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E40C23B-283A-4B06-8DA4-A99DF7AC4777}" xr6:coauthVersionLast="47" xr6:coauthVersionMax="47" xr10:uidLastSave="{00000000-0000-0000-0000-000000000000}"/>
  <bookViews>
    <workbookView xWindow="28680" yWindow="75"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Experiment!$A$4:$VB$85</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Experiment!$A$5:$VB$84</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F79" i="1" l="1"/>
  <c r="QE79" i="1"/>
  <c r="QD79" i="1"/>
  <c r="QC79" i="1"/>
  <c r="QB79" i="1"/>
  <c r="QA79" i="1"/>
  <c r="PZ79" i="1"/>
  <c r="PY79" i="1"/>
  <c r="PX79" i="1"/>
  <c r="PW79" i="1"/>
  <c r="PV79" i="1"/>
  <c r="PU79" i="1"/>
  <c r="PT79" i="1"/>
  <c r="PS79" i="1"/>
  <c r="PR79" i="1"/>
  <c r="PQ79" i="1"/>
  <c r="PP79" i="1"/>
  <c r="PO79" i="1"/>
  <c r="PN79" i="1"/>
  <c r="PM79" i="1"/>
  <c r="PL79" i="1"/>
  <c r="PK79" i="1"/>
  <c r="PJ79" i="1"/>
  <c r="PI79" i="1"/>
  <c r="PH79" i="1"/>
  <c r="PG79" i="1"/>
  <c r="NA79" i="1"/>
  <c r="MZ79" i="1"/>
  <c r="MY79" i="1"/>
  <c r="MS79" i="1"/>
  <c r="MR79" i="1"/>
  <c r="MQ79" i="1"/>
  <c r="MP79" i="1"/>
  <c r="MO79" i="1"/>
  <c r="MN79" i="1"/>
  <c r="MM79" i="1"/>
  <c r="ME79" i="1"/>
  <c r="MD79" i="1"/>
  <c r="MC79" i="1"/>
  <c r="MB79" i="1"/>
  <c r="LN79" i="1"/>
  <c r="KW79" i="1"/>
  <c r="KV79" i="1"/>
  <c r="KU79" i="1"/>
  <c r="KT79" i="1"/>
  <c r="KS79" i="1"/>
  <c r="JJ79" i="1"/>
  <c r="JI79" i="1"/>
  <c r="JG79" i="1"/>
  <c r="JE79" i="1"/>
  <c r="JC79" i="1"/>
  <c r="JB79" i="1"/>
  <c r="IZ79" i="1"/>
  <c r="BJ79" i="1"/>
  <c r="BI79" i="1"/>
  <c r="BH79" i="1"/>
  <c r="BG79" i="1"/>
  <c r="BF79" i="1"/>
  <c r="BE79" i="1"/>
  <c r="AO79" i="1"/>
  <c r="AN79" i="1"/>
  <c r="AM79" i="1"/>
  <c r="M79" i="1"/>
  <c r="K79" i="1"/>
  <c r="G79" i="1"/>
  <c r="A79" i="1"/>
  <c r="BY79" i="1" l="1"/>
  <c r="AP79" i="1"/>
  <c r="AL79" i="1"/>
  <c r="LA79" i="1" s="1"/>
  <c r="QF78" i="1"/>
  <c r="QE78" i="1"/>
  <c r="QD78" i="1"/>
  <c r="QC78" i="1"/>
  <c r="QB78" i="1"/>
  <c r="QA78" i="1"/>
  <c r="PZ78" i="1"/>
  <c r="PY78" i="1"/>
  <c r="PX78" i="1"/>
  <c r="PW78" i="1"/>
  <c r="PV78" i="1"/>
  <c r="PU78" i="1"/>
  <c r="PT78" i="1"/>
  <c r="PS78" i="1"/>
  <c r="PR78" i="1"/>
  <c r="PQ78" i="1"/>
  <c r="PP78" i="1"/>
  <c r="PO78" i="1"/>
  <c r="PN78" i="1"/>
  <c r="PM78" i="1"/>
  <c r="PL78" i="1"/>
  <c r="PK78" i="1"/>
  <c r="PJ78" i="1"/>
  <c r="PI78" i="1"/>
  <c r="PH78" i="1"/>
  <c r="PG78" i="1"/>
  <c r="NA78" i="1"/>
  <c r="MZ78" i="1"/>
  <c r="MY78" i="1"/>
  <c r="MS78" i="1"/>
  <c r="MR78" i="1"/>
  <c r="MQ78" i="1"/>
  <c r="MP78" i="1"/>
  <c r="MO78" i="1"/>
  <c r="MN78" i="1"/>
  <c r="MM78" i="1"/>
  <c r="ME78" i="1"/>
  <c r="MD78" i="1"/>
  <c r="MC78" i="1"/>
  <c r="MB78" i="1"/>
  <c r="LN78" i="1"/>
  <c r="KW78" i="1"/>
  <c r="KV78" i="1"/>
  <c r="KU78" i="1"/>
  <c r="KT78" i="1"/>
  <c r="KS78" i="1"/>
  <c r="JJ78" i="1"/>
  <c r="JI78" i="1"/>
  <c r="JG78" i="1"/>
  <c r="JE78" i="1"/>
  <c r="JC78" i="1"/>
  <c r="JB78" i="1"/>
  <c r="IZ78" i="1"/>
  <c r="BJ78" i="1"/>
  <c r="BI78" i="1"/>
  <c r="BH78" i="1"/>
  <c r="BG78" i="1"/>
  <c r="BF78" i="1"/>
  <c r="BE78" i="1"/>
  <c r="AO78" i="1"/>
  <c r="AN78" i="1"/>
  <c r="AM78" i="1"/>
  <c r="M78" i="1"/>
  <c r="K78" i="1"/>
  <c r="G78" i="1"/>
  <c r="A78" i="1"/>
  <c r="QF77" i="1"/>
  <c r="QE77" i="1"/>
  <c r="QD77" i="1"/>
  <c r="QC77" i="1"/>
  <c r="QB77" i="1"/>
  <c r="QA77" i="1"/>
  <c r="PZ77" i="1"/>
  <c r="PY77" i="1"/>
  <c r="PX77" i="1"/>
  <c r="PW77" i="1"/>
  <c r="PV77" i="1"/>
  <c r="PU77" i="1"/>
  <c r="PT77" i="1"/>
  <c r="PS77" i="1"/>
  <c r="PR77" i="1"/>
  <c r="PQ77" i="1"/>
  <c r="PP77" i="1"/>
  <c r="PO77" i="1"/>
  <c r="PN77" i="1"/>
  <c r="PM77" i="1"/>
  <c r="PL77" i="1"/>
  <c r="PK77" i="1"/>
  <c r="PJ77" i="1"/>
  <c r="PI77" i="1"/>
  <c r="PH77" i="1"/>
  <c r="PG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F76" i="1"/>
  <c r="QE76" i="1"/>
  <c r="QD76" i="1"/>
  <c r="QC76" i="1"/>
  <c r="QB76" i="1"/>
  <c r="QA76" i="1"/>
  <c r="PZ76" i="1"/>
  <c r="PY76" i="1"/>
  <c r="PX76" i="1"/>
  <c r="PW76" i="1"/>
  <c r="PV76" i="1"/>
  <c r="PU76" i="1"/>
  <c r="PT76" i="1"/>
  <c r="PS76" i="1"/>
  <c r="PR76" i="1"/>
  <c r="PQ76" i="1"/>
  <c r="PP76" i="1"/>
  <c r="PO76" i="1"/>
  <c r="PN76" i="1"/>
  <c r="PM76" i="1"/>
  <c r="PL76" i="1"/>
  <c r="PK76" i="1"/>
  <c r="PJ76" i="1"/>
  <c r="PI76" i="1"/>
  <c r="PH76" i="1"/>
  <c r="PG76" i="1"/>
  <c r="NA76" i="1"/>
  <c r="MZ76" i="1"/>
  <c r="MY76" i="1"/>
  <c r="MS76" i="1"/>
  <c r="MR76" i="1"/>
  <c r="MQ76" i="1"/>
  <c r="MP76" i="1"/>
  <c r="MO76" i="1"/>
  <c r="MN76" i="1"/>
  <c r="MM76" i="1"/>
  <c r="ME76" i="1"/>
  <c r="MD76" i="1"/>
  <c r="MC76" i="1"/>
  <c r="MB76" i="1"/>
  <c r="LN76" i="1"/>
  <c r="KW76" i="1"/>
  <c r="KV76" i="1"/>
  <c r="KU76" i="1"/>
  <c r="KT76" i="1"/>
  <c r="KS76" i="1"/>
  <c r="JJ76" i="1"/>
  <c r="JI76" i="1"/>
  <c r="JG76" i="1"/>
  <c r="JE76" i="1"/>
  <c r="JC76" i="1"/>
  <c r="JB76" i="1"/>
  <c r="IZ76" i="1"/>
  <c r="BJ76" i="1"/>
  <c r="BI76" i="1"/>
  <c r="BH76" i="1"/>
  <c r="BG76" i="1"/>
  <c r="BF76" i="1"/>
  <c r="BE76" i="1"/>
  <c r="AO76" i="1"/>
  <c r="AN76" i="1"/>
  <c r="AM76" i="1"/>
  <c r="M76" i="1"/>
  <c r="AL76" i="1" s="1"/>
  <c r="K76" i="1"/>
  <c r="G76" i="1"/>
  <c r="A76" i="1"/>
  <c r="QF75" i="1"/>
  <c r="QE75" i="1"/>
  <c r="QD75" i="1"/>
  <c r="QC75" i="1"/>
  <c r="QB75" i="1"/>
  <c r="QA75" i="1"/>
  <c r="PZ75" i="1"/>
  <c r="PY75" i="1"/>
  <c r="PX75" i="1"/>
  <c r="PW75" i="1"/>
  <c r="PV75" i="1"/>
  <c r="PU75" i="1"/>
  <c r="PT75" i="1"/>
  <c r="PS75" i="1"/>
  <c r="PR75" i="1"/>
  <c r="PQ75" i="1"/>
  <c r="PP75" i="1"/>
  <c r="PO75" i="1"/>
  <c r="PN75" i="1"/>
  <c r="PM75" i="1"/>
  <c r="PL75" i="1"/>
  <c r="PK75" i="1"/>
  <c r="PJ75" i="1"/>
  <c r="PI75" i="1"/>
  <c r="PH75" i="1"/>
  <c r="PG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AP75" i="1" s="1"/>
  <c r="K75" i="1"/>
  <c r="G75" i="1"/>
  <c r="A75" i="1"/>
  <c r="QF74" i="1"/>
  <c r="QE74" i="1"/>
  <c r="QD74" i="1"/>
  <c r="QC74" i="1"/>
  <c r="QB74" i="1"/>
  <c r="QA74" i="1"/>
  <c r="PZ74" i="1"/>
  <c r="PY74" i="1"/>
  <c r="PX74" i="1"/>
  <c r="PW74" i="1"/>
  <c r="PV74" i="1"/>
  <c r="PU74" i="1"/>
  <c r="PT74" i="1"/>
  <c r="PS74" i="1"/>
  <c r="PR74" i="1"/>
  <c r="PQ74" i="1"/>
  <c r="PP74" i="1"/>
  <c r="PO74" i="1"/>
  <c r="PN74" i="1"/>
  <c r="PM74" i="1"/>
  <c r="PL74" i="1"/>
  <c r="PK74" i="1"/>
  <c r="PJ74" i="1"/>
  <c r="PI74" i="1"/>
  <c r="PH74" i="1"/>
  <c r="PG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AL74" i="1" s="1"/>
  <c r="K74" i="1"/>
  <c r="G74" i="1"/>
  <c r="A74" i="1"/>
  <c r="QF73" i="1"/>
  <c r="QE73" i="1"/>
  <c r="QD73" i="1"/>
  <c r="QC73" i="1"/>
  <c r="QB73" i="1"/>
  <c r="QA73" i="1"/>
  <c r="PZ73" i="1"/>
  <c r="PY73" i="1"/>
  <c r="PX73" i="1"/>
  <c r="PW73" i="1"/>
  <c r="PV73" i="1"/>
  <c r="PU73" i="1"/>
  <c r="PT73" i="1"/>
  <c r="PS73" i="1"/>
  <c r="PR73" i="1"/>
  <c r="PQ73" i="1"/>
  <c r="PP73" i="1"/>
  <c r="PO73" i="1"/>
  <c r="PN73" i="1"/>
  <c r="PM73" i="1"/>
  <c r="PL73" i="1"/>
  <c r="PK73" i="1"/>
  <c r="PJ73" i="1"/>
  <c r="PI73" i="1"/>
  <c r="PH73" i="1"/>
  <c r="PG73" i="1"/>
  <c r="NA73" i="1"/>
  <c r="MZ73" i="1"/>
  <c r="MY73" i="1"/>
  <c r="MS73" i="1"/>
  <c r="MR73" i="1"/>
  <c r="MQ73" i="1"/>
  <c r="MP73" i="1"/>
  <c r="MO73" i="1"/>
  <c r="MN73" i="1"/>
  <c r="MM73" i="1"/>
  <c r="ME73" i="1"/>
  <c r="MD73" i="1"/>
  <c r="MC73" i="1"/>
  <c r="MB73" i="1"/>
  <c r="LN73" i="1"/>
  <c r="KW73" i="1"/>
  <c r="KV73" i="1"/>
  <c r="KU73" i="1"/>
  <c r="KT73" i="1"/>
  <c r="KS73" i="1"/>
  <c r="JJ73" i="1"/>
  <c r="JI73" i="1"/>
  <c r="JG73" i="1"/>
  <c r="JE73" i="1"/>
  <c r="JC73" i="1"/>
  <c r="JB73" i="1"/>
  <c r="IZ73" i="1"/>
  <c r="BJ73" i="1"/>
  <c r="BI73" i="1"/>
  <c r="BH73" i="1"/>
  <c r="BG73" i="1"/>
  <c r="BF73" i="1"/>
  <c r="BE73" i="1"/>
  <c r="AO73" i="1"/>
  <c r="AN73" i="1"/>
  <c r="AM73" i="1"/>
  <c r="M73" i="1"/>
  <c r="K73" i="1"/>
  <c r="G73" i="1"/>
  <c r="A73" i="1"/>
  <c r="QF72" i="1"/>
  <c r="QE72" i="1"/>
  <c r="QD72" i="1"/>
  <c r="QC72" i="1"/>
  <c r="QB72" i="1"/>
  <c r="QA72" i="1"/>
  <c r="PZ72" i="1"/>
  <c r="PY72" i="1"/>
  <c r="PX72" i="1"/>
  <c r="PW72" i="1"/>
  <c r="PV72" i="1"/>
  <c r="PU72" i="1"/>
  <c r="PT72" i="1"/>
  <c r="PS72" i="1"/>
  <c r="PR72" i="1"/>
  <c r="PQ72" i="1"/>
  <c r="PP72" i="1"/>
  <c r="PO72" i="1"/>
  <c r="PN72" i="1"/>
  <c r="PM72" i="1"/>
  <c r="PL72" i="1"/>
  <c r="PK72" i="1"/>
  <c r="PJ72" i="1"/>
  <c r="PI72" i="1"/>
  <c r="PH72" i="1"/>
  <c r="PG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AL72" i="1" s="1"/>
  <c r="K72" i="1"/>
  <c r="G72" i="1"/>
  <c r="A72" i="1"/>
  <c r="QF71" i="1"/>
  <c r="QE71" i="1"/>
  <c r="QD71" i="1"/>
  <c r="QC71" i="1"/>
  <c r="QB71" i="1"/>
  <c r="QA71" i="1"/>
  <c r="PZ71" i="1"/>
  <c r="PY71" i="1"/>
  <c r="PX71" i="1"/>
  <c r="PW71" i="1"/>
  <c r="PV71" i="1"/>
  <c r="PU71" i="1"/>
  <c r="PT71" i="1"/>
  <c r="PS71" i="1"/>
  <c r="PR71" i="1"/>
  <c r="PQ71" i="1"/>
  <c r="PP71" i="1"/>
  <c r="PO71" i="1"/>
  <c r="PN71" i="1"/>
  <c r="PM71" i="1"/>
  <c r="PL71" i="1"/>
  <c r="PK71" i="1"/>
  <c r="PJ71" i="1"/>
  <c r="PI71" i="1"/>
  <c r="PH71" i="1"/>
  <c r="PG71" i="1"/>
  <c r="NA71" i="1"/>
  <c r="MZ71" i="1"/>
  <c r="MY71" i="1"/>
  <c r="MS71" i="1"/>
  <c r="MR71" i="1"/>
  <c r="MQ71" i="1"/>
  <c r="MP71" i="1"/>
  <c r="MO71" i="1"/>
  <c r="MN71" i="1"/>
  <c r="MM71" i="1"/>
  <c r="ME71" i="1"/>
  <c r="MD71" i="1"/>
  <c r="MC71" i="1"/>
  <c r="MB71" i="1"/>
  <c r="LN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F70" i="1"/>
  <c r="QE70" i="1"/>
  <c r="QD70" i="1"/>
  <c r="QC70" i="1"/>
  <c r="QB70" i="1"/>
  <c r="QA70" i="1"/>
  <c r="PZ70" i="1"/>
  <c r="PY70" i="1"/>
  <c r="PX70" i="1"/>
  <c r="PW70" i="1"/>
  <c r="PV70" i="1"/>
  <c r="PU70" i="1"/>
  <c r="PT70" i="1"/>
  <c r="PS70" i="1"/>
  <c r="PR70" i="1"/>
  <c r="PQ70" i="1"/>
  <c r="PP70" i="1"/>
  <c r="PO70" i="1"/>
  <c r="PN70" i="1"/>
  <c r="PM70" i="1"/>
  <c r="PL70" i="1"/>
  <c r="PK70" i="1"/>
  <c r="PJ70" i="1"/>
  <c r="PI70" i="1"/>
  <c r="PH70" i="1"/>
  <c r="PG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G70" i="1"/>
  <c r="A70" i="1"/>
  <c r="QF69" i="1"/>
  <c r="QE69" i="1"/>
  <c r="QD69" i="1"/>
  <c r="QC69" i="1"/>
  <c r="QB69" i="1"/>
  <c r="QA69" i="1"/>
  <c r="PZ69" i="1"/>
  <c r="PY69" i="1"/>
  <c r="PX69" i="1"/>
  <c r="PW69" i="1"/>
  <c r="PV69" i="1"/>
  <c r="PU69" i="1"/>
  <c r="PT69" i="1"/>
  <c r="PS69" i="1"/>
  <c r="PR69" i="1"/>
  <c r="PQ69" i="1"/>
  <c r="PP69" i="1"/>
  <c r="PO69" i="1"/>
  <c r="PN69" i="1"/>
  <c r="PM69" i="1"/>
  <c r="PL69" i="1"/>
  <c r="PK69" i="1"/>
  <c r="PJ69" i="1"/>
  <c r="PI69" i="1"/>
  <c r="PH69" i="1"/>
  <c r="PG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F68" i="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A68" i="1"/>
  <c r="MZ68" i="1"/>
  <c r="MY68" i="1"/>
  <c r="MS68" i="1"/>
  <c r="MR68" i="1"/>
  <c r="MQ68" i="1"/>
  <c r="MP68" i="1"/>
  <c r="MO68" i="1"/>
  <c r="MN68" i="1"/>
  <c r="MM68" i="1"/>
  <c r="ME68" i="1"/>
  <c r="MD68" i="1"/>
  <c r="MC68" i="1"/>
  <c r="MB68" i="1"/>
  <c r="LN68" i="1"/>
  <c r="KW68" i="1"/>
  <c r="KV68" i="1"/>
  <c r="KU68" i="1"/>
  <c r="KT68" i="1"/>
  <c r="KS68" i="1"/>
  <c r="JJ68" i="1"/>
  <c r="JI68" i="1"/>
  <c r="JG68" i="1"/>
  <c r="JE68" i="1"/>
  <c r="JC68" i="1"/>
  <c r="JB68" i="1"/>
  <c r="IZ68" i="1"/>
  <c r="BJ68" i="1"/>
  <c r="BI68" i="1"/>
  <c r="BH68" i="1"/>
  <c r="BG68" i="1"/>
  <c r="BF68" i="1"/>
  <c r="BE68" i="1"/>
  <c r="AO68" i="1"/>
  <c r="AN68" i="1"/>
  <c r="AM68" i="1"/>
  <c r="M68" i="1"/>
  <c r="AL68" i="1" s="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P67" i="1" s="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A66" i="1"/>
  <c r="MZ66" i="1"/>
  <c r="MY66" i="1"/>
  <c r="MS66" i="1"/>
  <c r="MR66" i="1"/>
  <c r="MQ66" i="1"/>
  <c r="MP66" i="1"/>
  <c r="MO66" i="1"/>
  <c r="MN66" i="1"/>
  <c r="MM66" i="1"/>
  <c r="ME66" i="1"/>
  <c r="MD66" i="1"/>
  <c r="MC66" i="1"/>
  <c r="MB66" i="1"/>
  <c r="LN66" i="1"/>
  <c r="KW66" i="1"/>
  <c r="KV66" i="1"/>
  <c r="KU66" i="1"/>
  <c r="KT66" i="1"/>
  <c r="KS66" i="1"/>
  <c r="JJ66" i="1"/>
  <c r="JI66" i="1"/>
  <c r="JG66" i="1"/>
  <c r="JE66" i="1"/>
  <c r="JC66" i="1"/>
  <c r="JB66" i="1"/>
  <c r="IZ66" i="1"/>
  <c r="BJ66" i="1"/>
  <c r="BI66" i="1"/>
  <c r="BH66" i="1"/>
  <c r="BG66" i="1"/>
  <c r="BF66" i="1"/>
  <c r="BE66" i="1"/>
  <c r="AO66" i="1"/>
  <c r="AN66" i="1"/>
  <c r="AM66" i="1"/>
  <c r="M66" i="1"/>
  <c r="AP66" i="1" s="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AP64" i="1" s="1"/>
  <c r="CV64" i="1" s="1"/>
  <c r="K64" i="1"/>
  <c r="BY64" i="1" s="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NA63" i="1"/>
  <c r="MZ63" i="1"/>
  <c r="MY63" i="1"/>
  <c r="MS63" i="1"/>
  <c r="MR63" i="1"/>
  <c r="MQ63" i="1"/>
  <c r="MP63" i="1"/>
  <c r="MO63" i="1"/>
  <c r="MN63" i="1"/>
  <c r="MM63" i="1"/>
  <c r="ME63" i="1"/>
  <c r="MD63" i="1"/>
  <c r="MC63" i="1"/>
  <c r="MB63" i="1"/>
  <c r="LN63" i="1"/>
  <c r="KW63" i="1"/>
  <c r="KV63" i="1"/>
  <c r="KU63" i="1"/>
  <c r="KT63" i="1"/>
  <c r="KS63" i="1"/>
  <c r="JJ63" i="1"/>
  <c r="JI63" i="1"/>
  <c r="JG63" i="1"/>
  <c r="JE63" i="1"/>
  <c r="JC63" i="1"/>
  <c r="JB63" i="1"/>
  <c r="IZ63" i="1"/>
  <c r="BJ63" i="1"/>
  <c r="BI63" i="1"/>
  <c r="BH63" i="1"/>
  <c r="BG63" i="1"/>
  <c r="BF63" i="1"/>
  <c r="BE63" i="1"/>
  <c r="AO63" i="1"/>
  <c r="AN63" i="1"/>
  <c r="AM63" i="1"/>
  <c r="M63" i="1"/>
  <c r="K63" i="1"/>
  <c r="BY63" i="1" s="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P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NA61" i="1"/>
  <c r="MZ61" i="1"/>
  <c r="MY61" i="1"/>
  <c r="MS61" i="1"/>
  <c r="MR61" i="1"/>
  <c r="MQ61" i="1"/>
  <c r="MP61" i="1"/>
  <c r="MO61" i="1"/>
  <c r="MN61" i="1"/>
  <c r="MM61" i="1"/>
  <c r="ME61" i="1"/>
  <c r="MD61" i="1"/>
  <c r="MC61" i="1"/>
  <c r="MB61" i="1"/>
  <c r="LN61" i="1"/>
  <c r="KW61" i="1"/>
  <c r="KV61" i="1"/>
  <c r="KU61" i="1"/>
  <c r="KT61" i="1"/>
  <c r="KS61" i="1"/>
  <c r="JJ61" i="1"/>
  <c r="JI61" i="1"/>
  <c r="JG61" i="1"/>
  <c r="JE61" i="1"/>
  <c r="JC61" i="1"/>
  <c r="JB61" i="1"/>
  <c r="IZ61" i="1"/>
  <c r="BJ61" i="1"/>
  <c r="BI61" i="1"/>
  <c r="BH61" i="1"/>
  <c r="BG61" i="1"/>
  <c r="BF61" i="1"/>
  <c r="BE61" i="1"/>
  <c r="AO61" i="1"/>
  <c r="AN61" i="1"/>
  <c r="AM61" i="1"/>
  <c r="M61" i="1"/>
  <c r="AL61" i="1" s="1"/>
  <c r="K61" i="1"/>
  <c r="BY61" i="1" s="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L60" i="1" s="1"/>
  <c r="K60" i="1"/>
  <c r="G60" i="1"/>
  <c r="A60" i="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NA59" i="1"/>
  <c r="MZ59" i="1"/>
  <c r="MY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LN58" i="1"/>
  <c r="LN56" i="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NA56" i="1"/>
  <c r="MZ56" i="1"/>
  <c r="MY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AL56" i="1" s="1"/>
  <c r="K56" i="1"/>
  <c r="BY56" i="1" s="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NA55" i="1"/>
  <c r="MZ55" i="1"/>
  <c r="MY55" i="1"/>
  <c r="MS55" i="1"/>
  <c r="MR55" i="1"/>
  <c r="MQ55" i="1"/>
  <c r="MP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H55" i="1"/>
  <c r="H56" i="1" s="1"/>
  <c r="G55" i="1"/>
  <c r="A55" i="1"/>
  <c r="AP74" i="1" l="1"/>
  <c r="CV74" i="1" s="1"/>
  <c r="KG79" i="1"/>
  <c r="KZ76" i="1"/>
  <c r="KZ74" i="1"/>
  <c r="KG69" i="1"/>
  <c r="KZ71" i="1"/>
  <c r="CS74" i="1"/>
  <c r="LD69" i="1"/>
  <c r="CV66" i="1"/>
  <c r="NX66" i="1"/>
  <c r="KF70" i="1"/>
  <c r="CU75" i="1"/>
  <c r="NW75" i="1"/>
  <c r="CR75" i="1"/>
  <c r="CT77" i="1"/>
  <c r="CR77" i="1"/>
  <c r="NZ77" i="1"/>
  <c r="NX77" i="1"/>
  <c r="CV77" i="1"/>
  <c r="KX79" i="1"/>
  <c r="KF72" i="1"/>
  <c r="AL77" i="1"/>
  <c r="JF77" i="1" s="1"/>
  <c r="AL66" i="1"/>
  <c r="KG66" i="1" s="1"/>
  <c r="LB79" i="1"/>
  <c r="NY79" i="1"/>
  <c r="NX79" i="1"/>
  <c r="NW79" i="1"/>
  <c r="CW79" i="1"/>
  <c r="CV79" i="1"/>
  <c r="OB79" i="1"/>
  <c r="CU79" i="1"/>
  <c r="OA79" i="1"/>
  <c r="CS79" i="1"/>
  <c r="CR79" i="1"/>
  <c r="NZ79" i="1"/>
  <c r="CT79" i="1"/>
  <c r="KX69" i="1"/>
  <c r="AP69" i="1"/>
  <c r="CW69" i="1" s="1"/>
  <c r="KF69" i="1"/>
  <c r="KY79" i="1"/>
  <c r="KH79" i="1"/>
  <c r="LC79" i="1"/>
  <c r="KF79" i="1"/>
  <c r="JF79" i="1"/>
  <c r="LD79" i="1"/>
  <c r="LB60" i="1"/>
  <c r="KY71" i="1"/>
  <c r="KI71" i="1"/>
  <c r="KZ79" i="1"/>
  <c r="KI79" i="1"/>
  <c r="CS62" i="1"/>
  <c r="OA62" i="1"/>
  <c r="KG68" i="1"/>
  <c r="AL62" i="1"/>
  <c r="LA62" i="1" s="1"/>
  <c r="CS66" i="1"/>
  <c r="KH69" i="1"/>
  <c r="KY69" i="1"/>
  <c r="KI69" i="1"/>
  <c r="KZ69" i="1"/>
  <c r="LD70" i="1"/>
  <c r="LA69" i="1"/>
  <c r="BY73" i="1"/>
  <c r="LB69" i="1"/>
  <c r="JF68" i="1"/>
  <c r="JF69" i="1"/>
  <c r="LC69" i="1"/>
  <c r="AP60" i="1"/>
  <c r="CT60" i="1" s="1"/>
  <c r="BY69" i="1"/>
  <c r="BY70" i="1"/>
  <c r="KG70" i="1"/>
  <c r="KX70" i="1"/>
  <c r="AP71" i="1"/>
  <c r="LA71" i="1"/>
  <c r="JF72" i="1"/>
  <c r="KH70" i="1"/>
  <c r="KY70" i="1"/>
  <c r="LB71" i="1"/>
  <c r="KI70" i="1"/>
  <c r="KZ70" i="1"/>
  <c r="JF71" i="1"/>
  <c r="LC71" i="1"/>
  <c r="AP70" i="1"/>
  <c r="LA70" i="1"/>
  <c r="LD71" i="1"/>
  <c r="KX72" i="1"/>
  <c r="LD72" i="1"/>
  <c r="LA72" i="1"/>
  <c r="BY72" i="1"/>
  <c r="KG72" i="1"/>
  <c r="KY72" i="1"/>
  <c r="LB70" i="1"/>
  <c r="KF71" i="1"/>
  <c r="KH72" i="1"/>
  <c r="KZ72" i="1"/>
  <c r="JF70" i="1"/>
  <c r="LC70" i="1"/>
  <c r="BY71" i="1"/>
  <c r="KG71" i="1"/>
  <c r="KX71" i="1"/>
  <c r="KI72" i="1"/>
  <c r="LB72" i="1"/>
  <c r="KH71" i="1"/>
  <c r="AP72" i="1"/>
  <c r="LC72" i="1"/>
  <c r="AL73" i="1"/>
  <c r="JF73" i="1" s="1"/>
  <c r="AP73" i="1"/>
  <c r="LB74" i="1"/>
  <c r="LA74" i="1"/>
  <c r="KY74" i="1"/>
  <c r="KH74" i="1"/>
  <c r="BY74" i="1"/>
  <c r="CT74" i="1"/>
  <c r="CU74" i="1"/>
  <c r="KX74" i="1"/>
  <c r="NY74" i="1"/>
  <c r="NX74" i="1"/>
  <c r="OB74" i="1"/>
  <c r="CW74" i="1"/>
  <c r="LC74" i="1"/>
  <c r="KF74" i="1"/>
  <c r="LD74" i="1"/>
  <c r="NW74" i="1"/>
  <c r="OB75" i="1"/>
  <c r="KG74" i="1"/>
  <c r="NZ74" i="1"/>
  <c r="BY75" i="1"/>
  <c r="CR74" i="1"/>
  <c r="JF74" i="1"/>
  <c r="KI74" i="1"/>
  <c r="OA74" i="1"/>
  <c r="OA75" i="1"/>
  <c r="NZ75" i="1"/>
  <c r="NY75" i="1"/>
  <c r="CT75" i="1"/>
  <c r="CS75" i="1"/>
  <c r="NX75" i="1"/>
  <c r="CW75" i="1"/>
  <c r="CV75" i="1"/>
  <c r="BY76" i="1"/>
  <c r="AL75" i="1"/>
  <c r="KX76" i="1"/>
  <c r="LB76" i="1"/>
  <c r="KY76" i="1"/>
  <c r="KH76" i="1"/>
  <c r="KF76" i="1"/>
  <c r="LA76" i="1"/>
  <c r="BY77" i="1"/>
  <c r="KG76" i="1"/>
  <c r="LC76" i="1"/>
  <c r="KI76" i="1"/>
  <c r="LD76" i="1"/>
  <c r="AP76" i="1"/>
  <c r="JF76" i="1"/>
  <c r="AP78" i="1"/>
  <c r="AL78" i="1"/>
  <c r="KI78" i="1" s="1"/>
  <c r="CS77" i="1"/>
  <c r="NY77" i="1"/>
  <c r="CU77" i="1"/>
  <c r="OA77" i="1"/>
  <c r="CW77" i="1"/>
  <c r="KZ77" i="1"/>
  <c r="NW77" i="1"/>
  <c r="OB77" i="1"/>
  <c r="BY78" i="1"/>
  <c r="LD60" i="1"/>
  <c r="OB64" i="1"/>
  <c r="NZ64" i="1"/>
  <c r="CW64" i="1"/>
  <c r="CR64" i="1"/>
  <c r="NW64" i="1"/>
  <c r="NW66" i="1"/>
  <c r="CW66" i="1"/>
  <c r="OB66" i="1"/>
  <c r="CR66" i="1"/>
  <c r="OA66" i="1"/>
  <c r="NY66" i="1"/>
  <c r="CU66" i="1"/>
  <c r="NZ66" i="1"/>
  <c r="LA60" i="1"/>
  <c r="KI61" i="1"/>
  <c r="AL64" i="1"/>
  <c r="JF64" i="1" s="1"/>
  <c r="CS64" i="1"/>
  <c r="NX64" i="1"/>
  <c r="BY65" i="1"/>
  <c r="CT64" i="1"/>
  <c r="NY64" i="1"/>
  <c r="AP65" i="1"/>
  <c r="CU64" i="1"/>
  <c r="OA64" i="1"/>
  <c r="AL65" i="1"/>
  <c r="CT66" i="1"/>
  <c r="BY68" i="1"/>
  <c r="CV67" i="1"/>
  <c r="NX67" i="1"/>
  <c r="BY66" i="1"/>
  <c r="NW67" i="1"/>
  <c r="CW67" i="1"/>
  <c r="CU67" i="1"/>
  <c r="OB67" i="1"/>
  <c r="CT67" i="1"/>
  <c r="OA67" i="1"/>
  <c r="CS67" i="1"/>
  <c r="NZ67" i="1"/>
  <c r="CR67" i="1"/>
  <c r="NY67" i="1"/>
  <c r="KF68" i="1"/>
  <c r="BY67" i="1"/>
  <c r="LB68" i="1"/>
  <c r="LA68" i="1"/>
  <c r="KZ68" i="1"/>
  <c r="KI68" i="1"/>
  <c r="KY68" i="1"/>
  <c r="KH68" i="1"/>
  <c r="LC68" i="1"/>
  <c r="KX68" i="1"/>
  <c r="AL67" i="1"/>
  <c r="KZ67" i="1" s="1"/>
  <c r="LD68" i="1"/>
  <c r="AP68" i="1"/>
  <c r="AL59" i="1"/>
  <c r="KH59" i="1" s="1"/>
  <c r="KH61" i="1"/>
  <c r="KZ61" i="1"/>
  <c r="BY59" i="1"/>
  <c r="NZ60" i="1"/>
  <c r="AP59" i="1"/>
  <c r="LC61" i="1"/>
  <c r="JF61" i="1"/>
  <c r="LB61" i="1"/>
  <c r="KY61" i="1"/>
  <c r="KF61" i="1"/>
  <c r="KX61" i="1"/>
  <c r="KG61" i="1"/>
  <c r="LD61" i="1"/>
  <c r="LA61" i="1"/>
  <c r="KZ60" i="1"/>
  <c r="KI60" i="1"/>
  <c r="KY60" i="1"/>
  <c r="KH60" i="1"/>
  <c r="JF60" i="1"/>
  <c r="KG60" i="1"/>
  <c r="KF60" i="1"/>
  <c r="LC60" i="1"/>
  <c r="KX60" i="1"/>
  <c r="AP61" i="1"/>
  <c r="CT62" i="1"/>
  <c r="NW62" i="1"/>
  <c r="NY62" i="1"/>
  <c r="NX62" i="1"/>
  <c r="CR62" i="1"/>
  <c r="OB62" i="1"/>
  <c r="CW62" i="1"/>
  <c r="CV62" i="1"/>
  <c r="CU62" i="1"/>
  <c r="NZ62" i="1"/>
  <c r="AP63" i="1"/>
  <c r="AL63" i="1"/>
  <c r="LB63" i="1" s="1"/>
  <c r="BY60" i="1"/>
  <c r="LC56" i="1"/>
  <c r="JF56" i="1"/>
  <c r="LA56" i="1"/>
  <c r="KX56" i="1"/>
  <c r="KG56" i="1"/>
  <c r="LD56" i="1"/>
  <c r="KF56" i="1"/>
  <c r="LB56" i="1"/>
  <c r="KZ56" i="1"/>
  <c r="KI56" i="1"/>
  <c r="AP55" i="1"/>
  <c r="AL55" i="1"/>
  <c r="KG55" i="1" s="1"/>
  <c r="KY56" i="1"/>
  <c r="KH56" i="1"/>
  <c r="BY55" i="1"/>
  <c r="AP56" i="1"/>
  <c r="H57" i="1"/>
  <c r="LN5" i="1"/>
  <c r="LN84" i="1" s="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K58" i="1"/>
  <c r="G58" i="1"/>
  <c r="A58"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NZ69" i="1" l="1"/>
  <c r="KF63" i="1"/>
  <c r="CU60" i="1"/>
  <c r="KI62" i="1"/>
  <c r="OA60" i="1"/>
  <c r="CR60" i="1"/>
  <c r="KI73" i="1"/>
  <c r="CS60" i="1"/>
  <c r="KZ62" i="1"/>
  <c r="OB60" i="1"/>
  <c r="NY60" i="1"/>
  <c r="KZ73" i="1"/>
  <c r="KY73" i="1"/>
  <c r="CR69" i="1"/>
  <c r="KH62" i="1"/>
  <c r="KI77" i="1"/>
  <c r="CW60" i="1"/>
  <c r="CV60" i="1"/>
  <c r="JF78" i="1"/>
  <c r="KF73" i="1"/>
  <c r="NW69" i="1"/>
  <c r="NW60" i="1"/>
  <c r="LD73" i="1"/>
  <c r="OB69" i="1"/>
  <c r="NX60" i="1"/>
  <c r="KX66" i="1"/>
  <c r="LD77" i="1"/>
  <c r="LA73" i="1"/>
  <c r="CV69" i="1"/>
  <c r="JF66" i="1"/>
  <c r="LD66" i="1"/>
  <c r="KX78" i="1"/>
  <c r="KX77" i="1"/>
  <c r="CT69" i="1"/>
  <c r="LC77" i="1"/>
  <c r="KH77" i="1"/>
  <c r="LB77" i="1"/>
  <c r="KF77" i="1"/>
  <c r="KY77" i="1"/>
  <c r="KH66" i="1"/>
  <c r="LD62" i="1"/>
  <c r="KY66" i="1"/>
  <c r="LC78" i="1"/>
  <c r="LA77" i="1"/>
  <c r="KI67" i="1"/>
  <c r="LB66" i="1"/>
  <c r="KG77" i="1"/>
  <c r="KX73" i="1"/>
  <c r="NY69" i="1"/>
  <c r="KI66" i="1"/>
  <c r="KZ66" i="1"/>
  <c r="LA66" i="1"/>
  <c r="LA78" i="1"/>
  <c r="CS69" i="1"/>
  <c r="NX69" i="1"/>
  <c r="CU69" i="1"/>
  <c r="OA69" i="1"/>
  <c r="KI59" i="1"/>
  <c r="KX67" i="1"/>
  <c r="LC66" i="1"/>
  <c r="KH73" i="1"/>
  <c r="KF66" i="1"/>
  <c r="KG67" i="1"/>
  <c r="LC73" i="1"/>
  <c r="LA65" i="1"/>
  <c r="KX65" i="1"/>
  <c r="JF65" i="1"/>
  <c r="KI65" i="1"/>
  <c r="KF65" i="1"/>
  <c r="LB65" i="1"/>
  <c r="KY65" i="1"/>
  <c r="KG65" i="1"/>
  <c r="KZ65" i="1"/>
  <c r="KH65" i="1"/>
  <c r="KG75" i="1"/>
  <c r="KY75" i="1"/>
  <c r="KH75" i="1"/>
  <c r="KI75" i="1"/>
  <c r="LD75" i="1"/>
  <c r="KF75" i="1"/>
  <c r="LA75" i="1"/>
  <c r="KX75" i="1"/>
  <c r="LC75" i="1"/>
  <c r="KZ75" i="1"/>
  <c r="LB75" i="1"/>
  <c r="JF75" i="1"/>
  <c r="JF62" i="1"/>
  <c r="LB78" i="1"/>
  <c r="KG78" i="1"/>
  <c r="NX76" i="1"/>
  <c r="NW76" i="1"/>
  <c r="OB76" i="1"/>
  <c r="CV76" i="1"/>
  <c r="CU76" i="1"/>
  <c r="OA76" i="1"/>
  <c r="CT76" i="1"/>
  <c r="NZ76" i="1"/>
  <c r="CS76" i="1"/>
  <c r="NY76" i="1"/>
  <c r="CR76" i="1"/>
  <c r="CW76" i="1"/>
  <c r="NX73" i="1"/>
  <c r="NW73" i="1"/>
  <c r="OA73" i="1"/>
  <c r="NZ73" i="1"/>
  <c r="CW73" i="1"/>
  <c r="CV73" i="1"/>
  <c r="CU73" i="1"/>
  <c r="CT73" i="1"/>
  <c r="CS73" i="1"/>
  <c r="OB73" i="1"/>
  <c r="CR73" i="1"/>
  <c r="NY73" i="1"/>
  <c r="LB73" i="1"/>
  <c r="KG62" i="1"/>
  <c r="LC62" i="1"/>
  <c r="KX62" i="1"/>
  <c r="KF62" i="1"/>
  <c r="NY78" i="1"/>
  <c r="CR78" i="1"/>
  <c r="NX78" i="1"/>
  <c r="NW78" i="1"/>
  <c r="CW78" i="1"/>
  <c r="OB78" i="1"/>
  <c r="CU78" i="1"/>
  <c r="OA78" i="1"/>
  <c r="CV78" i="1"/>
  <c r="CS78" i="1"/>
  <c r="NZ78" i="1"/>
  <c r="CT78" i="1"/>
  <c r="KG73" i="1"/>
  <c r="CV71" i="1"/>
  <c r="OB71" i="1"/>
  <c r="CU71" i="1"/>
  <c r="OA71" i="1"/>
  <c r="CT71" i="1"/>
  <c r="NZ71" i="1"/>
  <c r="CS71" i="1"/>
  <c r="NY71" i="1"/>
  <c r="CR71" i="1"/>
  <c r="NX71" i="1"/>
  <c r="NW71" i="1"/>
  <c r="CW71" i="1"/>
  <c r="KY62" i="1"/>
  <c r="LC59" i="1"/>
  <c r="LB62" i="1"/>
  <c r="KZ78" i="1"/>
  <c r="OB72" i="1"/>
  <c r="OA72" i="1"/>
  <c r="NY72" i="1"/>
  <c r="NX72" i="1"/>
  <c r="NZ72" i="1"/>
  <c r="NW72" i="1"/>
  <c r="CW72" i="1"/>
  <c r="CV72" i="1"/>
  <c r="CU72" i="1"/>
  <c r="CT72" i="1"/>
  <c r="CS72" i="1"/>
  <c r="CR72" i="1"/>
  <c r="KY78" i="1"/>
  <c r="KH78" i="1"/>
  <c r="LD78" i="1"/>
  <c r="KF78" i="1"/>
  <c r="OA70" i="1"/>
  <c r="CS70" i="1"/>
  <c r="NZ70" i="1"/>
  <c r="CR70" i="1"/>
  <c r="NY70" i="1"/>
  <c r="NX70" i="1"/>
  <c r="NW70" i="1"/>
  <c r="CW70" i="1"/>
  <c r="CV70" i="1"/>
  <c r="CU70" i="1"/>
  <c r="CT70" i="1"/>
  <c r="OB70" i="1"/>
  <c r="KG64" i="1"/>
  <c r="NX68" i="1"/>
  <c r="NW68" i="1"/>
  <c r="CW68" i="1"/>
  <c r="NZ68" i="1"/>
  <c r="OA68" i="1"/>
  <c r="CR68" i="1"/>
  <c r="NY68" i="1"/>
  <c r="CS68" i="1"/>
  <c r="OB68" i="1"/>
  <c r="CV68" i="1"/>
  <c r="CU68" i="1"/>
  <c r="CT68" i="1"/>
  <c r="KH64" i="1"/>
  <c r="KZ64" i="1"/>
  <c r="KI64" i="1"/>
  <c r="KY64" i="1"/>
  <c r="JF59" i="1"/>
  <c r="KZ59" i="1"/>
  <c r="LC64" i="1"/>
  <c r="KZ63" i="1"/>
  <c r="LB59" i="1"/>
  <c r="KF64" i="1"/>
  <c r="LB64" i="1"/>
  <c r="LA64" i="1"/>
  <c r="KI63" i="1"/>
  <c r="JF63" i="1"/>
  <c r="KX59" i="1"/>
  <c r="LD64" i="1"/>
  <c r="KX64" i="1"/>
  <c r="KF59" i="1"/>
  <c r="LC65" i="1"/>
  <c r="LD65" i="1"/>
  <c r="KY59" i="1"/>
  <c r="KY67" i="1"/>
  <c r="JF67" i="1"/>
  <c r="LC67" i="1"/>
  <c r="KF67" i="1"/>
  <c r="LD67" i="1"/>
  <c r="LA67" i="1"/>
  <c r="KH67" i="1"/>
  <c r="LB67" i="1"/>
  <c r="NY65" i="1"/>
  <c r="NX65" i="1"/>
  <c r="NW65" i="1"/>
  <c r="OA65" i="1"/>
  <c r="NZ65" i="1"/>
  <c r="CW65" i="1"/>
  <c r="CV65" i="1"/>
  <c r="CU65" i="1"/>
  <c r="CS65" i="1"/>
  <c r="CR65" i="1"/>
  <c r="CT65" i="1"/>
  <c r="OB65" i="1"/>
  <c r="LA63" i="1"/>
  <c r="NY63" i="1"/>
  <c r="CR63" i="1"/>
  <c r="NX63" i="1"/>
  <c r="NW63" i="1"/>
  <c r="OB63" i="1"/>
  <c r="OA63" i="1"/>
  <c r="CU63" i="1"/>
  <c r="CT63" i="1"/>
  <c r="NZ63" i="1"/>
  <c r="CS63" i="1"/>
  <c r="CV63" i="1"/>
  <c r="CW63" i="1"/>
  <c r="KG59" i="1"/>
  <c r="LD59" i="1"/>
  <c r="NY61" i="1"/>
  <c r="CR61" i="1"/>
  <c r="NX61" i="1"/>
  <c r="CU61" i="1"/>
  <c r="CT61" i="1"/>
  <c r="CS61" i="1"/>
  <c r="OB61" i="1"/>
  <c r="NZ61" i="1"/>
  <c r="CW61" i="1"/>
  <c r="CV61" i="1"/>
  <c r="NW61" i="1"/>
  <c r="OA61" i="1"/>
  <c r="KX63" i="1"/>
  <c r="KH63" i="1"/>
  <c r="KG63" i="1"/>
  <c r="LD63" i="1"/>
  <c r="KY63" i="1"/>
  <c r="LC63" i="1"/>
  <c r="LA59" i="1"/>
  <c r="NW59" i="1"/>
  <c r="OA59" i="1"/>
  <c r="NZ59" i="1"/>
  <c r="NY59" i="1"/>
  <c r="NX59" i="1"/>
  <c r="CW59" i="1"/>
  <c r="CT59" i="1"/>
  <c r="OB59" i="1"/>
  <c r="CV59" i="1"/>
  <c r="CU59" i="1"/>
  <c r="CS59" i="1"/>
  <c r="CR59" i="1"/>
  <c r="JF55" i="1"/>
  <c r="KH55" i="1"/>
  <c r="KF55" i="1"/>
  <c r="LD55" i="1"/>
  <c r="LC55" i="1"/>
  <c r="KZ55" i="1"/>
  <c r="KY55" i="1"/>
  <c r="LB55" i="1"/>
  <c r="KI55" i="1"/>
  <c r="LA55" i="1"/>
  <c r="NW55" i="1"/>
  <c r="NX55" i="1"/>
  <c r="CU55" i="1"/>
  <c r="OA55" i="1"/>
  <c r="NZ55" i="1"/>
  <c r="CS55" i="1"/>
  <c r="NY55" i="1"/>
  <c r="CR55" i="1"/>
  <c r="OB55" i="1"/>
  <c r="CV55" i="1"/>
  <c r="CT55" i="1"/>
  <c r="CW55" i="1"/>
  <c r="NY56" i="1"/>
  <c r="CR56" i="1"/>
  <c r="NW56" i="1"/>
  <c r="OB56" i="1"/>
  <c r="CU56" i="1"/>
  <c r="OA56" i="1"/>
  <c r="NX56" i="1"/>
  <c r="CW56" i="1"/>
  <c r="CV56" i="1"/>
  <c r="NZ56" i="1"/>
  <c r="CT56" i="1"/>
  <c r="CS56" i="1"/>
  <c r="KX55" i="1"/>
  <c r="H58" i="1"/>
  <c r="H59" i="1" s="1"/>
  <c r="H60" i="1" s="1"/>
  <c r="H61" i="1" s="1"/>
  <c r="H62" i="1" s="1"/>
  <c r="H63" i="1" s="1"/>
  <c r="H64" i="1" s="1"/>
  <c r="LN22" i="1"/>
  <c r="LN25" i="1" s="1"/>
  <c r="MZ57" i="1"/>
  <c r="LB57" i="1"/>
  <c r="LA57" i="1"/>
  <c r="CM50" i="1"/>
  <c r="KG54" i="1"/>
  <c r="KX54" i="1"/>
  <c r="JF57" i="1"/>
  <c r="LC57" i="1"/>
  <c r="LD57" i="1"/>
  <c r="KF57" i="1"/>
  <c r="KG57" i="1"/>
  <c r="KX57" i="1"/>
  <c r="KH57" i="1"/>
  <c r="KY57" i="1"/>
  <c r="KF54" i="1"/>
  <c r="AP57" i="1"/>
  <c r="KI57" i="1"/>
  <c r="KZ57" i="1"/>
  <c r="AL58" i="1"/>
  <c r="KZ58" i="1" s="1"/>
  <c r="BY58" i="1"/>
  <c r="AP58" i="1"/>
  <c r="CM54" i="1"/>
  <c r="KH54" i="1"/>
  <c r="KY54" i="1"/>
  <c r="AP54" i="1"/>
  <c r="KI54" i="1"/>
  <c r="KZ54" i="1"/>
  <c r="LA54" i="1"/>
  <c r="AL50" i="1"/>
  <c r="JF50" i="1" s="1"/>
  <c r="LB54" i="1"/>
  <c r="JF54" i="1"/>
  <c r="LC54" i="1"/>
  <c r="LD54" i="1"/>
  <c r="BY54" i="1"/>
  <c r="AP50" i="1"/>
  <c r="BY50" i="1"/>
  <c r="LB50" i="1" l="1"/>
  <c r="KH50" i="1"/>
  <c r="H65" i="1"/>
  <c r="LA50" i="1"/>
  <c r="KI50" i="1"/>
  <c r="LD58" i="1"/>
  <c r="KY50" i="1"/>
  <c r="KG50" i="1"/>
  <c r="KI58" i="1"/>
  <c r="KH58" i="1"/>
  <c r="NY58" i="1"/>
  <c r="NW58" i="1"/>
  <c r="CW58" i="1"/>
  <c r="CV58" i="1"/>
  <c r="OB58" i="1"/>
  <c r="CT58" i="1"/>
  <c r="OA58" i="1"/>
  <c r="CS58" i="1"/>
  <c r="CR58" i="1"/>
  <c r="NZ58" i="1"/>
  <c r="NX58" i="1"/>
  <c r="CU58" i="1"/>
  <c r="LA58" i="1"/>
  <c r="KX58" i="1"/>
  <c r="KG58" i="1"/>
  <c r="JF58" i="1"/>
  <c r="LC58" i="1"/>
  <c r="NY57" i="1"/>
  <c r="OA57" i="1"/>
  <c r="NZ57" i="1"/>
  <c r="NX57" i="1"/>
  <c r="CW57" i="1"/>
  <c r="NW57" i="1"/>
  <c r="CV57" i="1"/>
  <c r="CU57" i="1"/>
  <c r="CT57" i="1"/>
  <c r="CS57" i="1"/>
  <c r="CR57" i="1"/>
  <c r="OB57" i="1"/>
  <c r="KY58" i="1"/>
  <c r="LB58" i="1"/>
  <c r="KF50" i="1"/>
  <c r="KF58"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66" i="1" l="1"/>
  <c r="MZ58" i="1"/>
  <c r="NJ5" i="1"/>
  <c r="NJ84" i="1" s="1"/>
  <c r="NK23" i="1"/>
  <c r="NK5" i="1"/>
  <c r="NK84" i="1" s="1"/>
  <c r="H67" i="1" l="1"/>
  <c r="NJ22" i="1"/>
  <c r="NJ25" i="1" s="1"/>
  <c r="NK22" i="1"/>
  <c r="NK25" i="1" s="1"/>
  <c r="MM38" i="1"/>
  <c r="MN38" i="1"/>
  <c r="MO38" i="1"/>
  <c r="MP38" i="1"/>
  <c r="MQ38" i="1"/>
  <c r="MR38" i="1"/>
  <c r="LE38" i="1" a="1"/>
  <c r="LE38" i="1" s="1"/>
  <c r="NL5" i="1"/>
  <c r="NL84" i="1" s="1"/>
  <c r="NI5" i="1"/>
  <c r="NI84" i="1" s="1"/>
  <c r="NH5" i="1"/>
  <c r="NH84" i="1" s="1"/>
  <c r="NG5" i="1"/>
  <c r="NG84" i="1" s="1"/>
  <c r="NF5" i="1"/>
  <c r="NF22" i="1" s="1"/>
  <c r="NF25" i="1" s="1"/>
  <c r="NE5" i="1"/>
  <c r="NE84" i="1" s="1"/>
  <c r="CJ38" i="1"/>
  <c r="H68" i="1" l="1"/>
  <c r="H69" i="1" s="1"/>
  <c r="NH22" i="1"/>
  <c r="NH25" i="1" s="1"/>
  <c r="NI22" i="1"/>
  <c r="NI25" i="1" s="1"/>
  <c r="NE22" i="1"/>
  <c r="NE25" i="1" s="1"/>
  <c r="NG22" i="1"/>
  <c r="NG25" i="1" s="1"/>
  <c r="NL22" i="1"/>
  <c r="NL25" i="1" s="1"/>
  <c r="NF84"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70" i="1" l="1"/>
  <c r="CM46" i="1"/>
  <c r="AP46" i="1"/>
  <c r="AL46" i="1"/>
  <c r="KZ46" i="1" s="1"/>
  <c r="BY46" i="1"/>
  <c r="H71" i="1" l="1"/>
  <c r="KG46" i="1"/>
  <c r="KF46" i="1"/>
  <c r="LD46" i="1"/>
  <c r="LA46" i="1"/>
  <c r="KI46" i="1"/>
  <c r="KH46" i="1"/>
  <c r="KY46" i="1"/>
  <c r="LC46" i="1"/>
  <c r="KX46" i="1"/>
  <c r="JF46" i="1"/>
  <c r="OB46" i="1"/>
  <c r="OA46" i="1"/>
  <c r="CT46" i="1"/>
  <c r="NZ46" i="1"/>
  <c r="CS46" i="1"/>
  <c r="NY46" i="1"/>
  <c r="CR46" i="1"/>
  <c r="NX46" i="1"/>
  <c r="CV46" i="1"/>
  <c r="NW46" i="1"/>
  <c r="CW46" i="1"/>
  <c r="CU46" i="1"/>
  <c r="LB46" i="1"/>
  <c r="H72" i="1" l="1"/>
  <c r="M23" i="1"/>
  <c r="K23" i="1"/>
  <c r="L39" i="1"/>
  <c r="L40" i="1" s="1"/>
  <c r="L41" i="1" s="1"/>
  <c r="L42" i="1" s="1"/>
  <c r="BJ38" i="1"/>
  <c r="BI38" i="1"/>
  <c r="BH38" i="1"/>
  <c r="BG38" i="1"/>
  <c r="BF38" i="1"/>
  <c r="BE38" i="1"/>
  <c r="BJ32" i="1"/>
  <c r="BI32" i="1"/>
  <c r="BH32" i="1"/>
  <c r="BG32" i="1"/>
  <c r="BF32" i="1"/>
  <c r="BE32" i="1"/>
  <c r="H73" i="1" l="1"/>
  <c r="KL5" i="1"/>
  <c r="KL84" i="1" s="1"/>
  <c r="KJ5" i="1"/>
  <c r="KJ84"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84" i="1" s="1"/>
  <c r="JE38" i="1"/>
  <c r="JF5" i="1"/>
  <c r="JF84" i="1" s="1"/>
  <c r="DC5" i="1"/>
  <c r="DC84"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84" i="1" s="1"/>
  <c r="AY5" i="1"/>
  <c r="AY84" i="1" s="1"/>
  <c r="N753" i="4"/>
  <c r="H753" i="4"/>
  <c r="N752" i="4"/>
  <c r="H752" i="4"/>
  <c r="N751" i="4"/>
  <c r="H751" i="4"/>
  <c r="N777" i="4"/>
  <c r="H777" i="4"/>
  <c r="N776" i="4"/>
  <c r="I776" i="4"/>
  <c r="H776" i="4"/>
  <c r="N775" i="4"/>
  <c r="H775" i="4"/>
  <c r="N765" i="4"/>
  <c r="H765" i="4"/>
  <c r="N764" i="4"/>
  <c r="I764" i="4"/>
  <c r="H764" i="4"/>
  <c r="N763" i="4"/>
  <c r="H763" i="4"/>
  <c r="KH5" i="1"/>
  <c r="KH84" i="1" s="1"/>
  <c r="KG5" i="1"/>
  <c r="KG84" i="1" s="1"/>
  <c r="KI5" i="1"/>
  <c r="KI84" i="1" s="1"/>
  <c r="KF5" i="1"/>
  <c r="KF84" i="1" s="1"/>
  <c r="EF79" i="1" l="1"/>
  <c r="EG79" i="1"/>
  <c r="EF78" i="1"/>
  <c r="EF76" i="1"/>
  <c r="EF77" i="1"/>
  <c r="EF75" i="1"/>
  <c r="EF74" i="1"/>
  <c r="EF73" i="1"/>
  <c r="EF71" i="1"/>
  <c r="EF72" i="1"/>
  <c r="EF70" i="1"/>
  <c r="EF69" i="1"/>
  <c r="EG78" i="1"/>
  <c r="EG77" i="1"/>
  <c r="EG76" i="1"/>
  <c r="EG74" i="1"/>
  <c r="EG75" i="1"/>
  <c r="EG73" i="1"/>
  <c r="EG70" i="1"/>
  <c r="EG71" i="1"/>
  <c r="EG72" i="1"/>
  <c r="EG69" i="1"/>
  <c r="H74" i="1"/>
  <c r="EF68" i="1"/>
  <c r="EF66" i="1"/>
  <c r="EF67" i="1"/>
  <c r="EF65" i="1"/>
  <c r="EF64" i="1"/>
  <c r="EG66" i="1"/>
  <c r="EG68" i="1"/>
  <c r="EG67" i="1"/>
  <c r="EG65" i="1"/>
  <c r="EG64" i="1"/>
  <c r="EF63" i="1"/>
  <c r="EF62" i="1"/>
  <c r="EF61" i="1"/>
  <c r="EF59" i="1"/>
  <c r="EF60" i="1"/>
  <c r="EG63" i="1"/>
  <c r="EG62" i="1"/>
  <c r="EG61" i="1"/>
  <c r="EG59" i="1"/>
  <c r="EG60" i="1"/>
  <c r="EF56" i="1"/>
  <c r="EF55" i="1"/>
  <c r="EG56" i="1"/>
  <c r="EG55" i="1"/>
  <c r="MY58" i="1"/>
  <c r="MY57" i="1"/>
  <c r="EF54" i="1"/>
  <c r="EF58" i="1"/>
  <c r="EF57" i="1"/>
  <c r="EG54" i="1"/>
  <c r="EG58" i="1"/>
  <c r="EG57"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5" i="1" l="1"/>
  <c r="NA54" i="1"/>
  <c r="NA57" i="1"/>
  <c r="NA58" i="1"/>
  <c r="V46" i="1"/>
  <c r="NA46" i="1" s="1"/>
  <c r="V50" i="1"/>
  <c r="NA50" i="1" s="1"/>
  <c r="N31" i="1"/>
  <c r="V32" i="1"/>
  <c r="H76" i="1" l="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84" i="1" s="1"/>
  <c r="TX5" i="1"/>
  <c r="TW5" i="1"/>
  <c r="TW84" i="1" s="1"/>
  <c r="TV5" i="1"/>
  <c r="TV84" i="1" s="1"/>
  <c r="TU5" i="1"/>
  <c r="TU84" i="1" s="1"/>
  <c r="RP5" i="1"/>
  <c r="RP84" i="1" s="1"/>
  <c r="RO5" i="1"/>
  <c r="RO84" i="1" s="1"/>
  <c r="RN5" i="1"/>
  <c r="RN84" i="1" s="1"/>
  <c r="RM5" i="1"/>
  <c r="RM84" i="1" s="1"/>
  <c r="RL5" i="1"/>
  <c r="RL84" i="1" s="1"/>
  <c r="RK5" i="1"/>
  <c r="RK84" i="1" s="1"/>
  <c r="PF5" i="1"/>
  <c r="PE5" i="1"/>
  <c r="PE84" i="1" s="1"/>
  <c r="PD5" i="1"/>
  <c r="PD84" i="1" s="1"/>
  <c r="PC5" i="1"/>
  <c r="PC84" i="1" s="1"/>
  <c r="PB5" i="1"/>
  <c r="PB84" i="1" s="1"/>
  <c r="OH21" i="1"/>
  <c r="OG21" i="1"/>
  <c r="OF21" i="1"/>
  <c r="OE21" i="1"/>
  <c r="OD21" i="1"/>
  <c r="OH15" i="1"/>
  <c r="QR15" i="1" s="1"/>
  <c r="TB15" i="1" s="1"/>
  <c r="OG15" i="1"/>
  <c r="QQ15" i="1" s="1"/>
  <c r="TA15" i="1" s="1"/>
  <c r="OF15" i="1"/>
  <c r="OE15" i="1"/>
  <c r="OD15" i="1"/>
  <c r="OC21" i="1"/>
  <c r="OC15" i="1"/>
  <c r="OB5" i="1"/>
  <c r="OB84"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84" i="1" s="1"/>
  <c r="QO5" i="1"/>
  <c r="QO84" i="1" s="1"/>
  <c r="QN5" i="1"/>
  <c r="QN84" i="1" s="1"/>
  <c r="QM5" i="1"/>
  <c r="QM84" i="1" s="1"/>
  <c r="QL5" i="1"/>
  <c r="QL84" i="1" s="1"/>
  <c r="QK5" i="1"/>
  <c r="QK84" i="1" s="1"/>
  <c r="PA5" i="1"/>
  <c r="OZ5" i="1"/>
  <c r="OZ84" i="1" s="1"/>
  <c r="OY5" i="1"/>
  <c r="OX5" i="1"/>
  <c r="OW5" i="1"/>
  <c r="NZ5" i="1"/>
  <c r="NZ84" i="1" s="1"/>
  <c r="OC79" i="1" l="1"/>
  <c r="OF79" i="1"/>
  <c r="RT79" i="1"/>
  <c r="SB79" i="1"/>
  <c r="SJ79" i="1"/>
  <c r="OG79" i="1"/>
  <c r="RU79" i="1"/>
  <c r="SC79" i="1"/>
  <c r="SK79" i="1"/>
  <c r="OE79" i="1"/>
  <c r="SI79" i="1"/>
  <c r="RS79" i="1"/>
  <c r="SA79" i="1"/>
  <c r="OH79" i="1"/>
  <c r="RV79" i="1"/>
  <c r="SD79" i="1"/>
  <c r="SL79" i="1"/>
  <c r="RW79" i="1"/>
  <c r="SE79" i="1"/>
  <c r="SM79" i="1"/>
  <c r="RX79" i="1"/>
  <c r="SF79" i="1"/>
  <c r="SN79" i="1"/>
  <c r="RQ79" i="1"/>
  <c r="RY79" i="1"/>
  <c r="SG79" i="1"/>
  <c r="SO79" i="1"/>
  <c r="OD79" i="1"/>
  <c r="QL79" i="1"/>
  <c r="RR79" i="1"/>
  <c r="RZ79" i="1"/>
  <c r="SH79" i="1"/>
  <c r="SP79" i="1"/>
  <c r="QI79" i="1"/>
  <c r="QH79" i="1"/>
  <c r="QJ79" i="1"/>
  <c r="QK79" i="1"/>
  <c r="OC74" i="1"/>
  <c r="OC69" i="1"/>
  <c r="OC75" i="1"/>
  <c r="OC77" i="1"/>
  <c r="OC71" i="1"/>
  <c r="OC76" i="1"/>
  <c r="OC78" i="1"/>
  <c r="OC72" i="1"/>
  <c r="OC70" i="1"/>
  <c r="OC73" i="1"/>
  <c r="OF77" i="1"/>
  <c r="OF69" i="1"/>
  <c r="OF75" i="1"/>
  <c r="OF74" i="1"/>
  <c r="OF72" i="1"/>
  <c r="OF70" i="1"/>
  <c r="OF78" i="1"/>
  <c r="OF71" i="1"/>
  <c r="OF76" i="1"/>
  <c r="OF73" i="1"/>
  <c r="RT77" i="1"/>
  <c r="RT78" i="1"/>
  <c r="RT76" i="1"/>
  <c r="RT74" i="1"/>
  <c r="RT75" i="1"/>
  <c r="RT72" i="1"/>
  <c r="RT73" i="1"/>
  <c r="RT71" i="1"/>
  <c r="RT69" i="1"/>
  <c r="RT70" i="1"/>
  <c r="SB77" i="1"/>
  <c r="SB78" i="1"/>
  <c r="SB76" i="1"/>
  <c r="SB75" i="1"/>
  <c r="SB74" i="1"/>
  <c r="SB72" i="1"/>
  <c r="SB73" i="1"/>
  <c r="SB71" i="1"/>
  <c r="SB69" i="1"/>
  <c r="SB70" i="1"/>
  <c r="SJ77" i="1"/>
  <c r="SJ78" i="1"/>
  <c r="SJ76" i="1"/>
  <c r="SJ74" i="1"/>
  <c r="SJ75" i="1"/>
  <c r="SJ73" i="1"/>
  <c r="SJ72" i="1"/>
  <c r="SJ71" i="1"/>
  <c r="SJ70" i="1"/>
  <c r="SJ69" i="1"/>
  <c r="OG74" i="1"/>
  <c r="OG77" i="1"/>
  <c r="OG69" i="1"/>
  <c r="OG75" i="1"/>
  <c r="OG76" i="1"/>
  <c r="OG73" i="1"/>
  <c r="OG72" i="1"/>
  <c r="OG71" i="1"/>
  <c r="OG78" i="1"/>
  <c r="OG70" i="1"/>
  <c r="RU77" i="1"/>
  <c r="RU78" i="1"/>
  <c r="RU76" i="1"/>
  <c r="RU75" i="1"/>
  <c r="RU73" i="1"/>
  <c r="RU72" i="1"/>
  <c r="RU74" i="1"/>
  <c r="RU71" i="1"/>
  <c r="RU70" i="1"/>
  <c r="RU69" i="1"/>
  <c r="SC77" i="1"/>
  <c r="SC78" i="1"/>
  <c r="SC76" i="1"/>
  <c r="SC75" i="1"/>
  <c r="SC73" i="1"/>
  <c r="SC72" i="1"/>
  <c r="SC74" i="1"/>
  <c r="SC71" i="1"/>
  <c r="SC70" i="1"/>
  <c r="SC69" i="1"/>
  <c r="SK77" i="1"/>
  <c r="SK78" i="1"/>
  <c r="SK76" i="1"/>
  <c r="SK75" i="1"/>
  <c r="SK74" i="1"/>
  <c r="SK73" i="1"/>
  <c r="SK72" i="1"/>
  <c r="SK71" i="1"/>
  <c r="SK70" i="1"/>
  <c r="SK69" i="1"/>
  <c r="OH75" i="1"/>
  <c r="OH77" i="1"/>
  <c r="OH74" i="1"/>
  <c r="OH69" i="1"/>
  <c r="OH73" i="1"/>
  <c r="OH70" i="1"/>
  <c r="OH72" i="1"/>
  <c r="OH76" i="1"/>
  <c r="OH78" i="1"/>
  <c r="OH71" i="1"/>
  <c r="QH77" i="1"/>
  <c r="QH78" i="1"/>
  <c r="QH76" i="1"/>
  <c r="QH75" i="1"/>
  <c r="QH74" i="1"/>
  <c r="QH73" i="1"/>
  <c r="QH72" i="1"/>
  <c r="QH70" i="1"/>
  <c r="QH71" i="1"/>
  <c r="QH69" i="1"/>
  <c r="RV77" i="1"/>
  <c r="RV78" i="1"/>
  <c r="RV76" i="1"/>
  <c r="RV75" i="1"/>
  <c r="RV74" i="1"/>
  <c r="RV73" i="1"/>
  <c r="RV72" i="1"/>
  <c r="RV70" i="1"/>
  <c r="RV71" i="1"/>
  <c r="RV69" i="1"/>
  <c r="SD77" i="1"/>
  <c r="SD78" i="1"/>
  <c r="SD76" i="1"/>
  <c r="SD75" i="1"/>
  <c r="SD74" i="1"/>
  <c r="SD73" i="1"/>
  <c r="SD70" i="1"/>
  <c r="SD72" i="1"/>
  <c r="SD71" i="1"/>
  <c r="SD69" i="1"/>
  <c r="SL77" i="1"/>
  <c r="SL78" i="1"/>
  <c r="SL76" i="1"/>
  <c r="SL75" i="1"/>
  <c r="SL74" i="1"/>
  <c r="SL73" i="1"/>
  <c r="SL72" i="1"/>
  <c r="SL70" i="1"/>
  <c r="SL71" i="1"/>
  <c r="SL69" i="1"/>
  <c r="RW77" i="1"/>
  <c r="RW78" i="1"/>
  <c r="RW76" i="1"/>
  <c r="RW73" i="1"/>
  <c r="RW75" i="1"/>
  <c r="RW74" i="1"/>
  <c r="RW70" i="1"/>
  <c r="RW71" i="1"/>
  <c r="RW72" i="1"/>
  <c r="RW69" i="1"/>
  <c r="QJ78" i="1"/>
  <c r="QJ77" i="1"/>
  <c r="QJ76" i="1"/>
  <c r="QJ75" i="1"/>
  <c r="QJ74" i="1"/>
  <c r="QJ73" i="1"/>
  <c r="QJ72" i="1"/>
  <c r="QJ70" i="1"/>
  <c r="QJ71" i="1"/>
  <c r="QJ69" i="1"/>
  <c r="QK78" i="1"/>
  <c r="QK77" i="1"/>
  <c r="QK76" i="1"/>
  <c r="QK75" i="1"/>
  <c r="QK74" i="1"/>
  <c r="QK72" i="1"/>
  <c r="QK70" i="1"/>
  <c r="QK73" i="1"/>
  <c r="QK71" i="1"/>
  <c r="QK69" i="1"/>
  <c r="RQ78" i="1"/>
  <c r="RQ77" i="1"/>
  <c r="RQ75" i="1"/>
  <c r="RQ76" i="1"/>
  <c r="RQ74" i="1"/>
  <c r="RQ72" i="1"/>
  <c r="RQ73" i="1"/>
  <c r="RQ70" i="1"/>
  <c r="RQ71" i="1"/>
  <c r="RQ69" i="1"/>
  <c r="RY78" i="1"/>
  <c r="RY77" i="1"/>
  <c r="RY75" i="1"/>
  <c r="RY76" i="1"/>
  <c r="RY74" i="1"/>
  <c r="RY73" i="1"/>
  <c r="RY72" i="1"/>
  <c r="RY70" i="1"/>
  <c r="RY71" i="1"/>
  <c r="RY69" i="1"/>
  <c r="SG78" i="1"/>
  <c r="SG77" i="1"/>
  <c r="SG76" i="1"/>
  <c r="SG75" i="1"/>
  <c r="SG74" i="1"/>
  <c r="SG73" i="1"/>
  <c r="SG72" i="1"/>
  <c r="SG70" i="1"/>
  <c r="SG71" i="1"/>
  <c r="SG69" i="1"/>
  <c r="SO78" i="1"/>
  <c r="SO77" i="1"/>
  <c r="SO76" i="1"/>
  <c r="SO75" i="1"/>
  <c r="SO74" i="1"/>
  <c r="SO73" i="1"/>
  <c r="SO72" i="1"/>
  <c r="SO70" i="1"/>
  <c r="SO71" i="1"/>
  <c r="SO69" i="1"/>
  <c r="SF78" i="1"/>
  <c r="SF76" i="1"/>
  <c r="SF77" i="1"/>
  <c r="SF75" i="1"/>
  <c r="SF74" i="1"/>
  <c r="SF73" i="1"/>
  <c r="SF72" i="1"/>
  <c r="SF70" i="1"/>
  <c r="SF71" i="1"/>
  <c r="SF69" i="1"/>
  <c r="OD74" i="1"/>
  <c r="OD77" i="1"/>
  <c r="OD69" i="1"/>
  <c r="OD75" i="1"/>
  <c r="OD73" i="1"/>
  <c r="OD72" i="1"/>
  <c r="OD71" i="1"/>
  <c r="OD76" i="1"/>
  <c r="OD78" i="1"/>
  <c r="OD70" i="1"/>
  <c r="QL77" i="1"/>
  <c r="QL76" i="1"/>
  <c r="QL78" i="1"/>
  <c r="QL75" i="1"/>
  <c r="QL73" i="1"/>
  <c r="QL74" i="1"/>
  <c r="QL72" i="1"/>
  <c r="QL70" i="1"/>
  <c r="QL71" i="1"/>
  <c r="QL69" i="1"/>
  <c r="RR77" i="1"/>
  <c r="RR78" i="1"/>
  <c r="RR76" i="1"/>
  <c r="RR75" i="1"/>
  <c r="RR74" i="1"/>
  <c r="RR73" i="1"/>
  <c r="RR72" i="1"/>
  <c r="RR70" i="1"/>
  <c r="RR71" i="1"/>
  <c r="RR69" i="1"/>
  <c r="RZ77" i="1"/>
  <c r="RZ78" i="1"/>
  <c r="RZ75" i="1"/>
  <c r="RZ76" i="1"/>
  <c r="RZ74" i="1"/>
  <c r="RZ73" i="1"/>
  <c r="RZ72" i="1"/>
  <c r="RZ70" i="1"/>
  <c r="RZ71" i="1"/>
  <c r="RZ69" i="1"/>
  <c r="SH77" i="1"/>
  <c r="SH78" i="1"/>
  <c r="SH76" i="1"/>
  <c r="SH75" i="1"/>
  <c r="SH74" i="1"/>
  <c r="SH73" i="1"/>
  <c r="SH72" i="1"/>
  <c r="SH70" i="1"/>
  <c r="SH71" i="1"/>
  <c r="SH69" i="1"/>
  <c r="SP77" i="1"/>
  <c r="SP78" i="1"/>
  <c r="SP75" i="1"/>
  <c r="SP76" i="1"/>
  <c r="SP73" i="1"/>
  <c r="SP74" i="1"/>
  <c r="SP72" i="1"/>
  <c r="SP70" i="1"/>
  <c r="SP71" i="1"/>
  <c r="SP69" i="1"/>
  <c r="QI77" i="1"/>
  <c r="QI78" i="1"/>
  <c r="QI76" i="1"/>
  <c r="QI75" i="1"/>
  <c r="QI73" i="1"/>
  <c r="QI74" i="1"/>
  <c r="QI72" i="1"/>
  <c r="QI70" i="1"/>
  <c r="QI71" i="1"/>
  <c r="QI69" i="1"/>
  <c r="SE77" i="1"/>
  <c r="SE78" i="1"/>
  <c r="SE76" i="1"/>
  <c r="SE73" i="1"/>
  <c r="SE74" i="1"/>
  <c r="SE75" i="1"/>
  <c r="SE70" i="1"/>
  <c r="SE72" i="1"/>
  <c r="SE71" i="1"/>
  <c r="SE69" i="1"/>
  <c r="SM77" i="1"/>
  <c r="SM78" i="1"/>
  <c r="SM76" i="1"/>
  <c r="SM74" i="1"/>
  <c r="SM73" i="1"/>
  <c r="SM75" i="1"/>
  <c r="SM72" i="1"/>
  <c r="SM70" i="1"/>
  <c r="SM71" i="1"/>
  <c r="SM69" i="1"/>
  <c r="RX78" i="1"/>
  <c r="RX76" i="1"/>
  <c r="RX77" i="1"/>
  <c r="RX75" i="1"/>
  <c r="RX74" i="1"/>
  <c r="RX73" i="1"/>
  <c r="RX72" i="1"/>
  <c r="RX70" i="1"/>
  <c r="RX71" i="1"/>
  <c r="RX69" i="1"/>
  <c r="SN78" i="1"/>
  <c r="SN76" i="1"/>
  <c r="SN77" i="1"/>
  <c r="SN75" i="1"/>
  <c r="SN74" i="1"/>
  <c r="SN73" i="1"/>
  <c r="SN72" i="1"/>
  <c r="SN70" i="1"/>
  <c r="SN71" i="1"/>
  <c r="SN69" i="1"/>
  <c r="OE74" i="1"/>
  <c r="OE77" i="1"/>
  <c r="OE69" i="1"/>
  <c r="OE75" i="1"/>
  <c r="OE78" i="1"/>
  <c r="OE71" i="1"/>
  <c r="OE72" i="1"/>
  <c r="OE70" i="1"/>
  <c r="OE73" i="1"/>
  <c r="OE76" i="1"/>
  <c r="RS77" i="1"/>
  <c r="RS78" i="1"/>
  <c r="RS76" i="1"/>
  <c r="RS75" i="1"/>
  <c r="RS74" i="1"/>
  <c r="RS73" i="1"/>
  <c r="RS72" i="1"/>
  <c r="RS70" i="1"/>
  <c r="RS71" i="1"/>
  <c r="RS69" i="1"/>
  <c r="SA77" i="1"/>
  <c r="SA78" i="1"/>
  <c r="SA75" i="1"/>
  <c r="SA76" i="1"/>
  <c r="SA74" i="1"/>
  <c r="SA73" i="1"/>
  <c r="SA72" i="1"/>
  <c r="SA70" i="1"/>
  <c r="SA71" i="1"/>
  <c r="SA69" i="1"/>
  <c r="SI78" i="1"/>
  <c r="SI77" i="1"/>
  <c r="SI75" i="1"/>
  <c r="SI76" i="1"/>
  <c r="SI74" i="1"/>
  <c r="SI73" i="1"/>
  <c r="SI72" i="1"/>
  <c r="SI70" i="1"/>
  <c r="SI71" i="1"/>
  <c r="SI69" i="1"/>
  <c r="H77" i="1"/>
  <c r="OD64" i="1"/>
  <c r="OD66" i="1"/>
  <c r="OD67" i="1"/>
  <c r="OD65" i="1"/>
  <c r="OD68" i="1"/>
  <c r="QL68" i="1"/>
  <c r="QL67" i="1"/>
  <c r="QL66" i="1"/>
  <c r="QL64" i="1"/>
  <c r="QL65" i="1"/>
  <c r="RR68" i="1"/>
  <c r="RR67" i="1"/>
  <c r="RR65" i="1"/>
  <c r="RR64" i="1"/>
  <c r="RR66" i="1"/>
  <c r="RZ68" i="1"/>
  <c r="RZ67" i="1"/>
  <c r="RZ66" i="1"/>
  <c r="RZ64" i="1"/>
  <c r="RZ65" i="1"/>
  <c r="SH68" i="1"/>
  <c r="SH67" i="1"/>
  <c r="SH66" i="1"/>
  <c r="SH65" i="1"/>
  <c r="SH64" i="1"/>
  <c r="SP68" i="1"/>
  <c r="SP67" i="1"/>
  <c r="SP65" i="1"/>
  <c r="SP66" i="1"/>
  <c r="SP64" i="1"/>
  <c r="SA67" i="1"/>
  <c r="SA68" i="1"/>
  <c r="SA66" i="1"/>
  <c r="SA64" i="1"/>
  <c r="SA65" i="1"/>
  <c r="OG66" i="1"/>
  <c r="OG67" i="1"/>
  <c r="OG64" i="1"/>
  <c r="OG68" i="1"/>
  <c r="OG65" i="1"/>
  <c r="RU67" i="1"/>
  <c r="RU68" i="1"/>
  <c r="RU66" i="1"/>
  <c r="RU64" i="1"/>
  <c r="RU65" i="1"/>
  <c r="OH66" i="1"/>
  <c r="OH67" i="1"/>
  <c r="OH64" i="1"/>
  <c r="OH65" i="1"/>
  <c r="OH68" i="1"/>
  <c r="QH67" i="1"/>
  <c r="QH68" i="1"/>
  <c r="QH66" i="1"/>
  <c r="QH65" i="1"/>
  <c r="QH64" i="1"/>
  <c r="RV67" i="1"/>
  <c r="RV68" i="1"/>
  <c r="RV66" i="1"/>
  <c r="RV65" i="1"/>
  <c r="RV64" i="1"/>
  <c r="SD67" i="1"/>
  <c r="SD68" i="1"/>
  <c r="SD66" i="1"/>
  <c r="SD65" i="1"/>
  <c r="SD64" i="1"/>
  <c r="SL67" i="1"/>
  <c r="SL68" i="1"/>
  <c r="SL66" i="1"/>
  <c r="SL65" i="1"/>
  <c r="SL64" i="1"/>
  <c r="OE67" i="1"/>
  <c r="OE66" i="1"/>
  <c r="OE64" i="1"/>
  <c r="OE68" i="1"/>
  <c r="OE65" i="1"/>
  <c r="RS68" i="1"/>
  <c r="RS67" i="1"/>
  <c r="RS65" i="1"/>
  <c r="RS64" i="1"/>
  <c r="RS66" i="1"/>
  <c r="SI68" i="1"/>
  <c r="SI67" i="1"/>
  <c r="SI66" i="1"/>
  <c r="SI65" i="1"/>
  <c r="SI64" i="1"/>
  <c r="OC67" i="1"/>
  <c r="OC64" i="1"/>
  <c r="OC66" i="1"/>
  <c r="OC65" i="1"/>
  <c r="OC68" i="1"/>
  <c r="OF64" i="1"/>
  <c r="OF67" i="1"/>
  <c r="OF66" i="1"/>
  <c r="OF65" i="1"/>
  <c r="OF68" i="1"/>
  <c r="RT68" i="1"/>
  <c r="RT67" i="1"/>
  <c r="RT66" i="1"/>
  <c r="RT65" i="1"/>
  <c r="RT64" i="1"/>
  <c r="SB68" i="1"/>
  <c r="SB66" i="1"/>
  <c r="SB67" i="1"/>
  <c r="SB65" i="1"/>
  <c r="SB64" i="1"/>
  <c r="SJ68" i="1"/>
  <c r="SJ66" i="1"/>
  <c r="SJ65" i="1"/>
  <c r="SJ64" i="1"/>
  <c r="SJ67" i="1"/>
  <c r="SC67" i="1"/>
  <c r="SC68" i="1"/>
  <c r="SC66" i="1"/>
  <c r="SC64" i="1"/>
  <c r="SC65" i="1"/>
  <c r="SK67" i="1"/>
  <c r="SK68" i="1"/>
  <c r="SK66" i="1"/>
  <c r="SK65" i="1"/>
  <c r="SK64" i="1"/>
  <c r="QI68" i="1"/>
  <c r="QI67" i="1"/>
  <c r="QI66" i="1"/>
  <c r="QI65" i="1"/>
  <c r="QI64" i="1"/>
  <c r="RW68" i="1"/>
  <c r="RW66" i="1"/>
  <c r="RW67" i="1"/>
  <c r="RW65" i="1"/>
  <c r="RW64" i="1"/>
  <c r="SE68" i="1"/>
  <c r="SE66" i="1"/>
  <c r="SE67" i="1"/>
  <c r="SE65" i="1"/>
  <c r="SE64" i="1"/>
  <c r="SM68" i="1"/>
  <c r="SM67" i="1"/>
  <c r="SM66" i="1"/>
  <c r="SM65" i="1"/>
  <c r="SM64" i="1"/>
  <c r="QJ68" i="1"/>
  <c r="QJ67" i="1"/>
  <c r="QJ65" i="1"/>
  <c r="QJ66" i="1"/>
  <c r="QJ64" i="1"/>
  <c r="RX68" i="1"/>
  <c r="RX67" i="1"/>
  <c r="RX65" i="1"/>
  <c r="RX66" i="1"/>
  <c r="RX64" i="1"/>
  <c r="SF68" i="1"/>
  <c r="SF67" i="1"/>
  <c r="SF66" i="1"/>
  <c r="SF65" i="1"/>
  <c r="SF64" i="1"/>
  <c r="SN68" i="1"/>
  <c r="SN66" i="1"/>
  <c r="SN65" i="1"/>
  <c r="SN67" i="1"/>
  <c r="SN64" i="1"/>
  <c r="QK68" i="1"/>
  <c r="QK67" i="1"/>
  <c r="QK65" i="1"/>
  <c r="QK66" i="1"/>
  <c r="QK64" i="1"/>
  <c r="RQ68" i="1"/>
  <c r="RQ67" i="1"/>
  <c r="RQ66" i="1"/>
  <c r="RQ65" i="1"/>
  <c r="RQ64" i="1"/>
  <c r="RY68" i="1"/>
  <c r="RY67" i="1"/>
  <c r="RY65" i="1"/>
  <c r="RY66" i="1"/>
  <c r="RY64" i="1"/>
  <c r="SG68" i="1"/>
  <c r="SG67" i="1"/>
  <c r="SG66" i="1"/>
  <c r="SG65" i="1"/>
  <c r="SG64" i="1"/>
  <c r="SO68" i="1"/>
  <c r="SO67" i="1"/>
  <c r="SO65" i="1"/>
  <c r="SO66" i="1"/>
  <c r="SO64" i="1"/>
  <c r="OC62" i="1"/>
  <c r="OC60" i="1"/>
  <c r="OC61" i="1"/>
  <c r="OC59" i="1"/>
  <c r="OC63" i="1"/>
  <c r="OF62" i="1"/>
  <c r="OF60" i="1"/>
  <c r="OF61" i="1"/>
  <c r="OF63" i="1"/>
  <c r="OF59" i="1"/>
  <c r="OG60" i="1"/>
  <c r="OG62" i="1"/>
  <c r="OG61" i="1"/>
  <c r="OG59" i="1"/>
  <c r="OG63" i="1"/>
  <c r="RU62" i="1"/>
  <c r="RU63" i="1"/>
  <c r="RU60" i="1"/>
  <c r="RU61" i="1"/>
  <c r="RU59" i="1"/>
  <c r="SC62" i="1"/>
  <c r="SC63" i="1"/>
  <c r="SC60" i="1"/>
  <c r="SC61" i="1"/>
  <c r="SC59" i="1"/>
  <c r="SK62" i="1"/>
  <c r="SK63" i="1"/>
  <c r="SK61" i="1"/>
  <c r="SK60" i="1"/>
  <c r="SK59" i="1"/>
  <c r="OH62" i="1"/>
  <c r="OH60" i="1"/>
  <c r="OH63" i="1"/>
  <c r="OH59" i="1"/>
  <c r="OH61" i="1"/>
  <c r="QH62" i="1"/>
  <c r="QH60" i="1"/>
  <c r="QH61" i="1"/>
  <c r="QH59" i="1"/>
  <c r="QH63" i="1"/>
  <c r="RV62" i="1"/>
  <c r="RV63" i="1"/>
  <c r="RV60" i="1"/>
  <c r="RV59" i="1"/>
  <c r="RV61" i="1"/>
  <c r="SD62" i="1"/>
  <c r="SD63" i="1"/>
  <c r="SD60" i="1"/>
  <c r="SD59" i="1"/>
  <c r="SD61" i="1"/>
  <c r="SL62" i="1"/>
  <c r="SL63" i="1"/>
  <c r="SL60" i="1"/>
  <c r="SL59" i="1"/>
  <c r="SL61" i="1"/>
  <c r="RZ63" i="1"/>
  <c r="RZ62" i="1"/>
  <c r="RZ61" i="1"/>
  <c r="RZ60" i="1"/>
  <c r="RZ59" i="1"/>
  <c r="SP63" i="1"/>
  <c r="SP62" i="1"/>
  <c r="SP61" i="1"/>
  <c r="SP59" i="1"/>
  <c r="SP60" i="1"/>
  <c r="SA63" i="1"/>
  <c r="SA62" i="1"/>
  <c r="SA61" i="1"/>
  <c r="SA60" i="1"/>
  <c r="SA59" i="1"/>
  <c r="SB63" i="1"/>
  <c r="SB62" i="1"/>
  <c r="SB60" i="1"/>
  <c r="SB59" i="1"/>
  <c r="SB61" i="1"/>
  <c r="QI62" i="1"/>
  <c r="QI63" i="1"/>
  <c r="QI60" i="1"/>
  <c r="QI61" i="1"/>
  <c r="QI59" i="1"/>
  <c r="RW62" i="1"/>
  <c r="RW63" i="1"/>
  <c r="RW60" i="1"/>
  <c r="RW59" i="1"/>
  <c r="RW61" i="1"/>
  <c r="SE62" i="1"/>
  <c r="SE63" i="1"/>
  <c r="SE60" i="1"/>
  <c r="SE59" i="1"/>
  <c r="SE61" i="1"/>
  <c r="SM62" i="1"/>
  <c r="SM63" i="1"/>
  <c r="SM60" i="1"/>
  <c r="SM59" i="1"/>
  <c r="SM61" i="1"/>
  <c r="OD60" i="1"/>
  <c r="OD62" i="1"/>
  <c r="OD63" i="1"/>
  <c r="OD61" i="1"/>
  <c r="OD59" i="1"/>
  <c r="QL63" i="1"/>
  <c r="QL62" i="1"/>
  <c r="QL61" i="1"/>
  <c r="QL59" i="1"/>
  <c r="QL60" i="1"/>
  <c r="RR62" i="1"/>
  <c r="RR61" i="1"/>
  <c r="RR63" i="1"/>
  <c r="RR60" i="1"/>
  <c r="RR59" i="1"/>
  <c r="SH62" i="1"/>
  <c r="SH60" i="1"/>
  <c r="SH63" i="1"/>
  <c r="SH61" i="1"/>
  <c r="SH59" i="1"/>
  <c r="RS62" i="1"/>
  <c r="RS63" i="1"/>
  <c r="RS60" i="1"/>
  <c r="RS61" i="1"/>
  <c r="RS59" i="1"/>
  <c r="SI60" i="1"/>
  <c r="SI63" i="1"/>
  <c r="SI61" i="1"/>
  <c r="SI62" i="1"/>
  <c r="SI59" i="1"/>
  <c r="RT62" i="1"/>
  <c r="RT63" i="1"/>
  <c r="RT60" i="1"/>
  <c r="RT61" i="1"/>
  <c r="RT59" i="1"/>
  <c r="SJ63" i="1"/>
  <c r="SJ61" i="1"/>
  <c r="SJ60" i="1"/>
  <c r="SJ62" i="1"/>
  <c r="SJ59" i="1"/>
  <c r="QJ63" i="1"/>
  <c r="QJ62" i="1"/>
  <c r="QJ61" i="1"/>
  <c r="QJ60" i="1"/>
  <c r="QJ59" i="1"/>
  <c r="RX63" i="1"/>
  <c r="RX61" i="1"/>
  <c r="RX60" i="1"/>
  <c r="RX62" i="1"/>
  <c r="RX59" i="1"/>
  <c r="SF63" i="1"/>
  <c r="SF62" i="1"/>
  <c r="SF61" i="1"/>
  <c r="SF60" i="1"/>
  <c r="SF59" i="1"/>
  <c r="SN63" i="1"/>
  <c r="SN62" i="1"/>
  <c r="SN61" i="1"/>
  <c r="SN60" i="1"/>
  <c r="SN59" i="1"/>
  <c r="OE62" i="1"/>
  <c r="OE60" i="1"/>
  <c r="OE63" i="1"/>
  <c r="OE59" i="1"/>
  <c r="OE61" i="1"/>
  <c r="QK63" i="1"/>
  <c r="QK61" i="1"/>
  <c r="QK62" i="1"/>
  <c r="QK59" i="1"/>
  <c r="QK60" i="1"/>
  <c r="RQ63" i="1"/>
  <c r="RQ61" i="1"/>
  <c r="RQ62" i="1"/>
  <c r="RQ60" i="1"/>
  <c r="RQ59" i="1"/>
  <c r="RY63" i="1"/>
  <c r="RY61" i="1"/>
  <c r="RY62" i="1"/>
  <c r="RY60" i="1"/>
  <c r="RY59" i="1"/>
  <c r="SG63" i="1"/>
  <c r="SG62" i="1"/>
  <c r="SG61" i="1"/>
  <c r="SG60" i="1"/>
  <c r="SG59" i="1"/>
  <c r="SO63" i="1"/>
  <c r="SO61" i="1"/>
  <c r="SO62" i="1"/>
  <c r="SO60" i="1"/>
  <c r="SO59" i="1"/>
  <c r="QL55" i="1"/>
  <c r="QL56" i="1"/>
  <c r="SP55" i="1"/>
  <c r="SP56" i="1"/>
  <c r="OC55" i="1"/>
  <c r="OC56" i="1"/>
  <c r="OF56" i="1"/>
  <c r="OF55" i="1"/>
  <c r="RT56" i="1"/>
  <c r="RT55" i="1"/>
  <c r="SB56" i="1"/>
  <c r="SB55" i="1"/>
  <c r="SJ56" i="1"/>
  <c r="SJ55" i="1"/>
  <c r="OD55" i="1"/>
  <c r="OD56" i="1"/>
  <c r="RR55" i="1"/>
  <c r="RR56" i="1"/>
  <c r="RZ56" i="1"/>
  <c r="RZ55" i="1"/>
  <c r="SH56" i="1"/>
  <c r="SH55" i="1"/>
  <c r="OE55" i="1"/>
  <c r="OE56" i="1"/>
  <c r="OH55" i="1"/>
  <c r="OH56" i="1"/>
  <c r="SK55" i="1"/>
  <c r="SK56" i="1"/>
  <c r="QK56" i="1"/>
  <c r="QK55" i="1"/>
  <c r="RQ56" i="1"/>
  <c r="RQ55" i="1"/>
  <c r="RY56" i="1"/>
  <c r="RY55" i="1"/>
  <c r="SO56" i="1"/>
  <c r="SO55" i="1"/>
  <c r="RS56" i="1"/>
  <c r="RS55" i="1"/>
  <c r="SA56" i="1"/>
  <c r="SA55" i="1"/>
  <c r="SI56" i="1"/>
  <c r="SI55" i="1"/>
  <c r="OG56" i="1"/>
  <c r="OG55" i="1"/>
  <c r="RU55" i="1"/>
  <c r="RU56" i="1"/>
  <c r="SC55" i="1"/>
  <c r="SC56" i="1"/>
  <c r="QH56" i="1"/>
  <c r="QH55" i="1"/>
  <c r="RV55" i="1"/>
  <c r="RV56" i="1"/>
  <c r="SD56" i="1"/>
  <c r="SD55" i="1"/>
  <c r="SL56" i="1"/>
  <c r="SL55" i="1"/>
  <c r="QI55" i="1"/>
  <c r="QI56" i="1"/>
  <c r="RW55" i="1"/>
  <c r="RW56" i="1"/>
  <c r="SE55" i="1"/>
  <c r="SE56" i="1"/>
  <c r="SM55" i="1"/>
  <c r="SM56" i="1"/>
  <c r="QJ56" i="1"/>
  <c r="QJ55" i="1"/>
  <c r="RX56" i="1"/>
  <c r="RX55" i="1"/>
  <c r="SF56" i="1"/>
  <c r="SF55" i="1"/>
  <c r="SN56" i="1"/>
  <c r="SN55" i="1"/>
  <c r="SG56" i="1"/>
  <c r="SG55" i="1"/>
  <c r="OE54" i="1"/>
  <c r="OE58" i="1"/>
  <c r="OE57" i="1"/>
  <c r="RS54" i="1"/>
  <c r="RS58" i="1"/>
  <c r="RS57" i="1"/>
  <c r="SA54" i="1"/>
  <c r="SA58" i="1"/>
  <c r="SA57" i="1"/>
  <c r="SI54" i="1"/>
  <c r="SI58" i="1"/>
  <c r="SI57" i="1"/>
  <c r="OC54" i="1"/>
  <c r="OC57" i="1"/>
  <c r="OC58" i="1"/>
  <c r="OF54" i="1"/>
  <c r="OF58" i="1"/>
  <c r="OF57" i="1"/>
  <c r="RT54" i="1"/>
  <c r="RT58" i="1"/>
  <c r="RT57" i="1"/>
  <c r="SB54" i="1"/>
  <c r="SB58" i="1"/>
  <c r="SB57" i="1"/>
  <c r="SJ54" i="1"/>
  <c r="SJ58" i="1"/>
  <c r="SJ57" i="1"/>
  <c r="OG54" i="1"/>
  <c r="OG57" i="1"/>
  <c r="OG58" i="1"/>
  <c r="RU54" i="1"/>
  <c r="RU58" i="1"/>
  <c r="RU57" i="1"/>
  <c r="SC54" i="1"/>
  <c r="SC58" i="1"/>
  <c r="SC57" i="1"/>
  <c r="SK54" i="1"/>
  <c r="SK58" i="1"/>
  <c r="SK57" i="1"/>
  <c r="QL54" i="1"/>
  <c r="QL57" i="1"/>
  <c r="QL58" i="1"/>
  <c r="RR54" i="1"/>
  <c r="RR58" i="1"/>
  <c r="RR57" i="1"/>
  <c r="SH54" i="1"/>
  <c r="SH58" i="1"/>
  <c r="SH57" i="1"/>
  <c r="SP54" i="1"/>
  <c r="SP57" i="1"/>
  <c r="SP58" i="1"/>
  <c r="OH54" i="1"/>
  <c r="OH57" i="1"/>
  <c r="OH58" i="1"/>
  <c r="QH58" i="1"/>
  <c r="QH57" i="1"/>
  <c r="RV54" i="1"/>
  <c r="RV58" i="1"/>
  <c r="RV57" i="1"/>
  <c r="SD54" i="1"/>
  <c r="SD58" i="1"/>
  <c r="SD57" i="1"/>
  <c r="SL54" i="1"/>
  <c r="SL58" i="1"/>
  <c r="SL57" i="1"/>
  <c r="QI58" i="1"/>
  <c r="QI57" i="1"/>
  <c r="RW54" i="1"/>
  <c r="RW58" i="1"/>
  <c r="RW57" i="1"/>
  <c r="SE54" i="1"/>
  <c r="SE58" i="1"/>
  <c r="SE57" i="1"/>
  <c r="SM54" i="1"/>
  <c r="SM58" i="1"/>
  <c r="SM57" i="1"/>
  <c r="OD54" i="1"/>
  <c r="OD57" i="1"/>
  <c r="OD58" i="1"/>
  <c r="RZ54" i="1"/>
  <c r="RZ58" i="1"/>
  <c r="RZ57" i="1"/>
  <c r="QJ58" i="1"/>
  <c r="QJ57" i="1"/>
  <c r="RX54" i="1"/>
  <c r="RX58" i="1"/>
  <c r="RX57" i="1"/>
  <c r="SF54" i="1"/>
  <c r="SF58" i="1"/>
  <c r="SF57" i="1"/>
  <c r="SN54" i="1"/>
  <c r="SN58" i="1"/>
  <c r="SN57" i="1"/>
  <c r="QK58" i="1"/>
  <c r="QK57" i="1"/>
  <c r="RQ54" i="1"/>
  <c r="RQ58" i="1"/>
  <c r="RQ57" i="1"/>
  <c r="RY54" i="1"/>
  <c r="RY58" i="1"/>
  <c r="RY57" i="1"/>
  <c r="SG54" i="1"/>
  <c r="SG58" i="1"/>
  <c r="SG57" i="1"/>
  <c r="SO54" i="1"/>
  <c r="SO58" i="1"/>
  <c r="SO57"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QN60" i="1" s="1"/>
  <c r="TA19" i="1"/>
  <c r="UI19" i="1"/>
  <c r="TD19" i="1"/>
  <c r="TF19" i="1"/>
  <c r="UL19" i="1"/>
  <c r="TU19" i="1"/>
  <c r="SX19" i="1"/>
  <c r="SY19" i="1"/>
  <c r="UF19" i="1"/>
  <c r="TB19" i="1"/>
  <c r="TG19" i="1"/>
  <c r="UM19" i="1"/>
  <c r="TW19" i="1"/>
  <c r="TZ19" i="1"/>
  <c r="SW19" i="1"/>
  <c r="UE19" i="1"/>
  <c r="UH19" i="1"/>
  <c r="TH19" i="1"/>
  <c r="UN19" i="1"/>
  <c r="UZ19" i="1"/>
  <c r="QO21" i="1"/>
  <c r="QO63" i="1" s="1"/>
  <c r="TI19" i="1"/>
  <c r="UO19" i="1"/>
  <c r="SU19" i="1"/>
  <c r="TC19" i="1"/>
  <c r="TJ19" i="1"/>
  <c r="UP19" i="1"/>
  <c r="TV19" i="1"/>
  <c r="ST19" i="1"/>
  <c r="QR21" i="1"/>
  <c r="QR61" i="1" s="1"/>
  <c r="TK19" i="1"/>
  <c r="UQ19" i="1"/>
  <c r="UK19" i="1"/>
  <c r="TL19" i="1"/>
  <c r="UR19" i="1"/>
  <c r="SV19" i="1"/>
  <c r="UC19" i="1"/>
  <c r="QQ21" i="1"/>
  <c r="QQ61" i="1" s="1"/>
  <c r="UG19" i="1"/>
  <c r="UJ19" i="1"/>
  <c r="TM19" i="1"/>
  <c r="US19" i="1"/>
  <c r="UD19" i="1"/>
  <c r="SZ19" i="1"/>
  <c r="TN19" i="1"/>
  <c r="UT19" i="1"/>
  <c r="TT19" i="1"/>
  <c r="UB19" i="1"/>
  <c r="QP21" i="1"/>
  <c r="QP61"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QM63" i="1" s="1"/>
  <c r="OI21" i="1"/>
  <c r="QN15" i="1"/>
  <c r="SX15" i="1" s="1"/>
  <c r="OJ15" i="1"/>
  <c r="QO15" i="1"/>
  <c r="SY15" i="1" s="1"/>
  <c r="OK15" i="1"/>
  <c r="QP15" i="1"/>
  <c r="SZ15" i="1" s="1"/>
  <c r="OL15" i="1"/>
  <c r="OK21" i="1"/>
  <c r="PF84" i="1"/>
  <c r="PF22" i="1"/>
  <c r="PF25" i="1" s="1"/>
  <c r="OM15" i="1"/>
  <c r="ON15" i="1"/>
  <c r="RK22" i="1"/>
  <c r="RK25" i="1" s="1"/>
  <c r="RL22" i="1"/>
  <c r="RL25" i="1" s="1"/>
  <c r="RM22" i="1"/>
  <c r="RM25" i="1" s="1"/>
  <c r="RN22" i="1"/>
  <c r="RN25" i="1" s="1"/>
  <c r="RO22" i="1"/>
  <c r="RO25" i="1" s="1"/>
  <c r="TX84" i="1"/>
  <c r="TX22" i="1"/>
  <c r="TX25" i="1" s="1"/>
  <c r="TZ84"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84" i="1"/>
  <c r="OW22" i="1"/>
  <c r="OW25" i="1" s="1"/>
  <c r="OX84" i="1"/>
  <c r="OX22" i="1"/>
  <c r="OX25" i="1" s="1"/>
  <c r="OY84" i="1"/>
  <c r="OY22" i="1"/>
  <c r="OY25" i="1" s="1"/>
  <c r="PA84" i="1"/>
  <c r="PA22" i="1"/>
  <c r="PA25" i="1" s="1"/>
  <c r="OZ22" i="1"/>
  <c r="OZ25" i="1" s="1"/>
  <c r="QK22" i="1"/>
  <c r="QK25" i="1" s="1"/>
  <c r="QL22" i="1"/>
  <c r="QL25" i="1" s="1"/>
  <c r="QM22" i="1"/>
  <c r="QM25" i="1" s="1"/>
  <c r="QN22" i="1"/>
  <c r="QN25" i="1" s="1"/>
  <c r="QO22" i="1"/>
  <c r="QO25" i="1" s="1"/>
  <c r="QP22" i="1"/>
  <c r="QP25" i="1" s="1"/>
  <c r="SU84" i="1"/>
  <c r="SU22" i="1"/>
  <c r="SU25" i="1" s="1"/>
  <c r="SV84" i="1"/>
  <c r="SV22" i="1"/>
  <c r="SV25" i="1" s="1"/>
  <c r="SW84" i="1"/>
  <c r="SW22" i="1"/>
  <c r="SW25" i="1" s="1"/>
  <c r="SX84" i="1"/>
  <c r="SX22" i="1"/>
  <c r="SX25" i="1" s="1"/>
  <c r="SY84" i="1"/>
  <c r="SY22" i="1"/>
  <c r="SY25" i="1" s="1"/>
  <c r="SZ84"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84" i="1" s="1"/>
  <c r="HY5" i="1"/>
  <c r="HY84" i="1" s="1"/>
  <c r="HX5" i="1"/>
  <c r="HX84" i="1" s="1"/>
  <c r="HW5" i="1"/>
  <c r="HW84" i="1" s="1"/>
  <c r="HV5" i="1"/>
  <c r="HV84" i="1" s="1"/>
  <c r="HU5" i="1"/>
  <c r="HU84" i="1" s="1"/>
  <c r="HT5" i="1"/>
  <c r="HT84" i="1" s="1"/>
  <c r="HS5" i="1"/>
  <c r="HS84" i="1" s="1"/>
  <c r="HR5" i="1"/>
  <c r="HR84" i="1" s="1"/>
  <c r="HQ5" i="1"/>
  <c r="HQ84" i="1" s="1"/>
  <c r="FQ5" i="1"/>
  <c r="FP5" i="1"/>
  <c r="FO5" i="1"/>
  <c r="FN5" i="1"/>
  <c r="FM5" i="1"/>
  <c r="FL5" i="1"/>
  <c r="FK5" i="1"/>
  <c r="FK84" i="1" s="1"/>
  <c r="FJ5" i="1"/>
  <c r="FJ84" i="1" s="1"/>
  <c r="FI5" i="1"/>
  <c r="FI84" i="1" s="1"/>
  <c r="FH5" i="1"/>
  <c r="FH84"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84" i="1"/>
  <c r="T22" i="1"/>
  <c r="G34" i="1"/>
  <c r="H39" i="1"/>
  <c r="H40" i="1" s="1"/>
  <c r="H41" i="1" s="1"/>
  <c r="H42" i="1" s="1"/>
  <c r="UZ5" i="1"/>
  <c r="UZ84" i="1" s="1"/>
  <c r="UY5" i="1"/>
  <c r="UY84" i="1" s="1"/>
  <c r="SP32" i="1"/>
  <c r="SP5" i="1"/>
  <c r="SP84" i="1" s="1"/>
  <c r="SO5" i="1"/>
  <c r="SO84" i="1" s="1"/>
  <c r="QF32" i="1"/>
  <c r="QF5" i="1"/>
  <c r="QF84" i="1" s="1"/>
  <c r="QE32" i="1"/>
  <c r="QE5" i="1"/>
  <c r="QE84" i="1" s="1"/>
  <c r="UX5" i="1"/>
  <c r="UX84" i="1" s="1"/>
  <c r="UW5" i="1"/>
  <c r="UW84" i="1" s="1"/>
  <c r="UV5" i="1"/>
  <c r="UV84" i="1" s="1"/>
  <c r="UU5" i="1"/>
  <c r="UU84" i="1" s="1"/>
  <c r="SN5" i="1"/>
  <c r="SN84" i="1" s="1"/>
  <c r="SM5" i="1"/>
  <c r="SM84" i="1" s="1"/>
  <c r="SL5" i="1"/>
  <c r="SL84" i="1" s="1"/>
  <c r="SK5" i="1"/>
  <c r="SK84" i="1" s="1"/>
  <c r="QD32" i="1"/>
  <c r="QC32" i="1"/>
  <c r="QB32" i="1"/>
  <c r="QA32" i="1"/>
  <c r="QD5" i="1"/>
  <c r="QD84" i="1" s="1"/>
  <c r="QC5" i="1"/>
  <c r="QC84" i="1" s="1"/>
  <c r="QB5" i="1"/>
  <c r="QB84" i="1" s="1"/>
  <c r="QA5" i="1"/>
  <c r="QA84" i="1" s="1"/>
  <c r="H33" i="1"/>
  <c r="UT5" i="1"/>
  <c r="UT22" i="1" s="1"/>
  <c r="UT25" i="1" s="1"/>
  <c r="US5" i="1"/>
  <c r="US22" i="1" s="1"/>
  <c r="US25" i="1" s="1"/>
  <c r="UR5" i="1"/>
  <c r="UR22" i="1" s="1"/>
  <c r="UR25" i="1" s="1"/>
  <c r="UQ5" i="1"/>
  <c r="UQ84" i="1" s="1"/>
  <c r="UP5" i="1"/>
  <c r="UP22" i="1" s="1"/>
  <c r="UP25" i="1" s="1"/>
  <c r="UO5" i="1"/>
  <c r="UO22" i="1" s="1"/>
  <c r="UO25" i="1" s="1"/>
  <c r="UN5" i="1"/>
  <c r="UN84" i="1" s="1"/>
  <c r="UM5" i="1"/>
  <c r="UM84" i="1" s="1"/>
  <c r="UL5" i="1"/>
  <c r="UL84" i="1" s="1"/>
  <c r="UK5" i="1"/>
  <c r="UJ5" i="1"/>
  <c r="UJ22" i="1" s="1"/>
  <c r="UJ25" i="1" s="1"/>
  <c r="UI5" i="1"/>
  <c r="UI22" i="1" s="1"/>
  <c r="UI25" i="1" s="1"/>
  <c r="UH5" i="1"/>
  <c r="UH84" i="1" s="1"/>
  <c r="UG5" i="1"/>
  <c r="UG22" i="1" s="1"/>
  <c r="UG25" i="1" s="1"/>
  <c r="UF5" i="1"/>
  <c r="UF22" i="1" s="1"/>
  <c r="UF25" i="1" s="1"/>
  <c r="UE5" i="1"/>
  <c r="UE84" i="1" s="1"/>
  <c r="UD5" i="1"/>
  <c r="UD84" i="1" s="1"/>
  <c r="UC5" i="1"/>
  <c r="UC84" i="1" s="1"/>
  <c r="UB5" i="1"/>
  <c r="UB22" i="1" s="1"/>
  <c r="UB25" i="1" s="1"/>
  <c r="UA5" i="1"/>
  <c r="UA22" i="1" s="1"/>
  <c r="UA25" i="1" s="1"/>
  <c r="TT5" i="1"/>
  <c r="TT22" i="1" s="1"/>
  <c r="TT25" i="1" s="1"/>
  <c r="TS5" i="1"/>
  <c r="TS84" i="1" s="1"/>
  <c r="TR5" i="1"/>
  <c r="TR22" i="1" s="1"/>
  <c r="TR25" i="1" s="1"/>
  <c r="TQ5" i="1"/>
  <c r="TQ22" i="1" s="1"/>
  <c r="TQ25" i="1" s="1"/>
  <c r="TP5" i="1"/>
  <c r="TP22" i="1" s="1"/>
  <c r="TO5" i="1"/>
  <c r="TN5" i="1"/>
  <c r="TN22" i="1" s="1"/>
  <c r="TN25" i="1" s="1"/>
  <c r="TM5" i="1"/>
  <c r="TM22" i="1" s="1"/>
  <c r="TM25" i="1" s="1"/>
  <c r="TL5" i="1"/>
  <c r="TL22" i="1" s="1"/>
  <c r="TL25" i="1" s="1"/>
  <c r="TK5" i="1"/>
  <c r="TK84" i="1" s="1"/>
  <c r="TJ5" i="1"/>
  <c r="TJ84" i="1" s="1"/>
  <c r="TI5" i="1"/>
  <c r="TI22" i="1" s="1"/>
  <c r="TI25" i="1" s="1"/>
  <c r="TH5" i="1"/>
  <c r="TH22" i="1" s="1"/>
  <c r="TH25" i="1" s="1"/>
  <c r="TG5" i="1"/>
  <c r="TG84" i="1" s="1"/>
  <c r="TF5" i="1"/>
  <c r="TF22" i="1" s="1"/>
  <c r="TF25" i="1" s="1"/>
  <c r="TE5" i="1"/>
  <c r="TE84" i="1" s="1"/>
  <c r="TD5" i="1"/>
  <c r="TD84" i="1" s="1"/>
  <c r="TC5" i="1"/>
  <c r="TC84" i="1" s="1"/>
  <c r="TB5" i="1"/>
  <c r="TB84" i="1" s="1"/>
  <c r="TA5" i="1"/>
  <c r="TA84" i="1" s="1"/>
  <c r="ST5" i="1"/>
  <c r="ST84" i="1" s="1"/>
  <c r="SS5" i="1"/>
  <c r="SS22" i="1" s="1"/>
  <c r="SS25" i="1" s="1"/>
  <c r="SR5" i="1"/>
  <c r="SR84" i="1" s="1"/>
  <c r="SQ5" i="1"/>
  <c r="SQ84" i="1" s="1"/>
  <c r="SJ5" i="1"/>
  <c r="SJ84" i="1" s="1"/>
  <c r="SI5" i="1"/>
  <c r="SI22" i="1" s="1"/>
  <c r="SI25" i="1" s="1"/>
  <c r="SH5" i="1"/>
  <c r="SH84" i="1" s="1"/>
  <c r="SG5" i="1"/>
  <c r="SG22" i="1" s="1"/>
  <c r="SG25" i="1" s="1"/>
  <c r="SF5" i="1"/>
  <c r="SF22" i="1" s="1"/>
  <c r="SF25" i="1" s="1"/>
  <c r="SE5" i="1"/>
  <c r="SE22" i="1" s="1"/>
  <c r="SE25" i="1" s="1"/>
  <c r="SD5" i="1"/>
  <c r="SD84" i="1" s="1"/>
  <c r="SC5" i="1"/>
  <c r="SC84" i="1" s="1"/>
  <c r="SB5" i="1"/>
  <c r="SB84" i="1" s="1"/>
  <c r="SA5" i="1"/>
  <c r="SA84" i="1" s="1"/>
  <c r="RZ5" i="1"/>
  <c r="RZ22" i="1" s="1"/>
  <c r="RZ25" i="1" s="1"/>
  <c r="RY5" i="1"/>
  <c r="RY84" i="1" s="1"/>
  <c r="RX5" i="1"/>
  <c r="RX84" i="1" s="1"/>
  <c r="RW5" i="1"/>
  <c r="RV5" i="1"/>
  <c r="RV84" i="1" s="1"/>
  <c r="RU5" i="1"/>
  <c r="RU84" i="1" s="1"/>
  <c r="RT5" i="1"/>
  <c r="RT22" i="1" s="1"/>
  <c r="RT25" i="1" s="1"/>
  <c r="RS5" i="1"/>
  <c r="RS84" i="1" s="1"/>
  <c r="RR5" i="1"/>
  <c r="RR84" i="1" s="1"/>
  <c r="RQ5" i="1"/>
  <c r="RQ22" i="1" s="1"/>
  <c r="RQ25" i="1" s="1"/>
  <c r="RJ5" i="1"/>
  <c r="RJ84" i="1" s="1"/>
  <c r="RI5" i="1"/>
  <c r="RI84" i="1" s="1"/>
  <c r="RH5" i="1"/>
  <c r="RH22" i="1" s="1"/>
  <c r="RH25" i="1" s="1"/>
  <c r="RG5" i="1"/>
  <c r="RG84" i="1" s="1"/>
  <c r="RF5" i="1"/>
  <c r="RF22" i="1" s="1"/>
  <c r="RF25" i="1" s="1"/>
  <c r="RE5" i="1"/>
  <c r="RE84" i="1" s="1"/>
  <c r="RD5" i="1"/>
  <c r="RD84" i="1" s="1"/>
  <c r="RC5" i="1"/>
  <c r="RC22" i="1" s="1"/>
  <c r="RC25" i="1" s="1"/>
  <c r="RB5" i="1"/>
  <c r="RB22" i="1" s="1"/>
  <c r="RB25" i="1" s="1"/>
  <c r="RA5" i="1"/>
  <c r="RA84" i="1" s="1"/>
  <c r="QZ5" i="1"/>
  <c r="QZ22" i="1" s="1"/>
  <c r="QZ25" i="1" s="1"/>
  <c r="QY5" i="1"/>
  <c r="QY84" i="1" s="1"/>
  <c r="QX5" i="1"/>
  <c r="QX84" i="1" s="1"/>
  <c r="QW5" i="1"/>
  <c r="QW84" i="1" s="1"/>
  <c r="QV5" i="1"/>
  <c r="QV84" i="1" s="1"/>
  <c r="QU5" i="1"/>
  <c r="QU84" i="1" s="1"/>
  <c r="QT5" i="1"/>
  <c r="QT84" i="1" s="1"/>
  <c r="QS5" i="1"/>
  <c r="QS84" i="1" s="1"/>
  <c r="QR5" i="1"/>
  <c r="QR84" i="1" s="1"/>
  <c r="QQ5" i="1"/>
  <c r="QQ84" i="1" s="1"/>
  <c r="QJ5" i="1"/>
  <c r="QJ22" i="1" s="1"/>
  <c r="QJ25" i="1" s="1"/>
  <c r="QI5" i="1"/>
  <c r="QI22" i="1" s="1"/>
  <c r="QI25" i="1" s="1"/>
  <c r="QH5" i="1"/>
  <c r="QH22" i="1" s="1"/>
  <c r="QH25" i="1" s="1"/>
  <c r="QG5" i="1"/>
  <c r="QG84" i="1" s="1"/>
  <c r="PZ5" i="1"/>
  <c r="PZ22" i="1" s="1"/>
  <c r="PY5" i="1"/>
  <c r="PX5" i="1"/>
  <c r="PX22" i="1" s="1"/>
  <c r="PX25" i="1" s="1"/>
  <c r="PW5" i="1"/>
  <c r="PW84" i="1" s="1"/>
  <c r="PV5" i="1"/>
  <c r="PV84" i="1" s="1"/>
  <c r="PU5" i="1"/>
  <c r="PU84" i="1" s="1"/>
  <c r="PT5" i="1"/>
  <c r="PT84" i="1" s="1"/>
  <c r="PS5" i="1"/>
  <c r="PS84" i="1" s="1"/>
  <c r="PR5" i="1"/>
  <c r="PR84" i="1" s="1"/>
  <c r="PQ5" i="1"/>
  <c r="PQ22" i="1" s="1"/>
  <c r="PQ25" i="1" s="1"/>
  <c r="PP5" i="1"/>
  <c r="PP84" i="1" s="1"/>
  <c r="PO5" i="1"/>
  <c r="PO84" i="1" s="1"/>
  <c r="PN5" i="1"/>
  <c r="PN22" i="1" s="1"/>
  <c r="PN25" i="1" s="1"/>
  <c r="PM5" i="1"/>
  <c r="PM22" i="1" s="1"/>
  <c r="PM25" i="1" s="1"/>
  <c r="PL5" i="1"/>
  <c r="PL84" i="1" s="1"/>
  <c r="PK5" i="1"/>
  <c r="PK84" i="1" s="1"/>
  <c r="PJ5" i="1"/>
  <c r="PJ84" i="1" s="1"/>
  <c r="PI5" i="1"/>
  <c r="PH5" i="1"/>
  <c r="PH22" i="1" s="1"/>
  <c r="PH25" i="1" s="1"/>
  <c r="PG5" i="1"/>
  <c r="PG22" i="1" s="1"/>
  <c r="PG25" i="1" s="1"/>
  <c r="OV5" i="1"/>
  <c r="OV22" i="1" s="1"/>
  <c r="OV25" i="1" s="1"/>
  <c r="OU5" i="1"/>
  <c r="OU84" i="1" s="1"/>
  <c r="OT5" i="1"/>
  <c r="OT84" i="1" s="1"/>
  <c r="OS5" i="1"/>
  <c r="OS84" i="1" s="1"/>
  <c r="OR5" i="1"/>
  <c r="OR84" i="1" s="1"/>
  <c r="OQ5" i="1"/>
  <c r="OQ84" i="1" s="1"/>
  <c r="OP5" i="1"/>
  <c r="OP84" i="1" s="1"/>
  <c r="OO5" i="1"/>
  <c r="OO22" i="1" s="1"/>
  <c r="OO25" i="1" s="1"/>
  <c r="ON5" i="1"/>
  <c r="ON84" i="1" s="1"/>
  <c r="OM5" i="1"/>
  <c r="OM22" i="1" s="1"/>
  <c r="OM25" i="1" s="1"/>
  <c r="OL5" i="1"/>
  <c r="OL84" i="1" s="1"/>
  <c r="OK5" i="1"/>
  <c r="OK84" i="1" s="1"/>
  <c r="OJ5" i="1"/>
  <c r="OJ22" i="1" s="1"/>
  <c r="OI5" i="1"/>
  <c r="OH5" i="1"/>
  <c r="OH84" i="1" s="1"/>
  <c r="OG5" i="1"/>
  <c r="OG84" i="1" s="1"/>
  <c r="OF5" i="1"/>
  <c r="OF22" i="1" s="1"/>
  <c r="OF25" i="1" s="1"/>
  <c r="OE5" i="1"/>
  <c r="OE84" i="1" s="1"/>
  <c r="OD5" i="1"/>
  <c r="OD22" i="1" s="1"/>
  <c r="OD25" i="1" s="1"/>
  <c r="OC5" i="1"/>
  <c r="OC84" i="1" s="1"/>
  <c r="OA5" i="1"/>
  <c r="OA84" i="1" s="1"/>
  <c r="NY5" i="1"/>
  <c r="NY84" i="1" s="1"/>
  <c r="NX5" i="1"/>
  <c r="NX84" i="1" s="1"/>
  <c r="NW5" i="1"/>
  <c r="NW84"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84" i="1" s="1"/>
  <c r="IX5" i="1"/>
  <c r="IX84" i="1" s="1"/>
  <c r="IW5" i="1"/>
  <c r="IW84" i="1" s="1"/>
  <c r="IU5" i="1"/>
  <c r="IU84" i="1" s="1"/>
  <c r="IT5" i="1"/>
  <c r="IT84" i="1" s="1"/>
  <c r="IR5" i="1"/>
  <c r="IR84" i="1" s="1"/>
  <c r="IP5" i="1"/>
  <c r="IP84" i="1" s="1"/>
  <c r="IO5" i="1"/>
  <c r="IO84" i="1" s="1"/>
  <c r="IM5" i="1"/>
  <c r="IM84" i="1" s="1"/>
  <c r="IK5" i="1"/>
  <c r="IK84" i="1" s="1"/>
  <c r="IJ5" i="1"/>
  <c r="IJ84" i="1" s="1"/>
  <c r="IH5" i="1"/>
  <c r="IH84" i="1" s="1"/>
  <c r="IF5" i="1"/>
  <c r="IF84" i="1" s="1"/>
  <c r="IE5" i="1"/>
  <c r="IE84" i="1" s="1"/>
  <c r="IC5" i="1"/>
  <c r="IC84" i="1" s="1"/>
  <c r="IA5" i="1"/>
  <c r="IA84" i="1" s="1"/>
  <c r="HP5" i="1"/>
  <c r="HP84" i="1" s="1"/>
  <c r="HO5" i="1"/>
  <c r="HO84" i="1" s="1"/>
  <c r="HN5" i="1"/>
  <c r="HN84" i="1" s="1"/>
  <c r="HM5" i="1"/>
  <c r="HM84" i="1" s="1"/>
  <c r="HL5" i="1"/>
  <c r="HL84" i="1" s="1"/>
  <c r="HK5" i="1"/>
  <c r="HK84" i="1" s="1"/>
  <c r="HJ5" i="1"/>
  <c r="HJ84" i="1" s="1"/>
  <c r="HI5" i="1"/>
  <c r="HI84" i="1" s="1"/>
  <c r="HH5" i="1"/>
  <c r="HH84" i="1" s="1"/>
  <c r="HG5" i="1"/>
  <c r="HG84" i="1" s="1"/>
  <c r="HF5" i="1"/>
  <c r="HF84" i="1" s="1"/>
  <c r="HE5" i="1"/>
  <c r="HE84" i="1" s="1"/>
  <c r="HD5" i="1"/>
  <c r="HD84" i="1" s="1"/>
  <c r="HC5" i="1"/>
  <c r="HC84" i="1" s="1"/>
  <c r="HB5" i="1"/>
  <c r="HB84" i="1" s="1"/>
  <c r="HA5" i="1"/>
  <c r="HA84" i="1" s="1"/>
  <c r="GZ5" i="1"/>
  <c r="GZ84" i="1" s="1"/>
  <c r="GY5" i="1"/>
  <c r="GY84" i="1" s="1"/>
  <c r="GX5" i="1"/>
  <c r="GX84" i="1" s="1"/>
  <c r="GW5" i="1"/>
  <c r="GW84" i="1" s="1"/>
  <c r="GV5" i="1"/>
  <c r="GV84" i="1" s="1"/>
  <c r="GT5" i="1"/>
  <c r="GT84" i="1" s="1"/>
  <c r="GR5" i="1"/>
  <c r="GR84" i="1" s="1"/>
  <c r="GQ5" i="1"/>
  <c r="GQ84"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84" i="1" s="1"/>
  <c r="EX5" i="1"/>
  <c r="FB5" i="1"/>
  <c r="FB84" i="1" s="1"/>
  <c r="FF5" i="1"/>
  <c r="FF84" i="1" s="1"/>
  <c r="EP5" i="1"/>
  <c r="EP22" i="1" s="1"/>
  <c r="EP25" i="1" s="1"/>
  <c r="EK5" i="1"/>
  <c r="EK84"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V84" i="1"/>
  <c r="SC32" i="1"/>
  <c r="QG15" i="1"/>
  <c r="SQ15" i="1" s="1"/>
  <c r="QG21" i="1"/>
  <c r="SQ21" i="1" s="1"/>
  <c r="QG19" i="1"/>
  <c r="A202" i="5"/>
  <c r="A201" i="5"/>
  <c r="JG34" i="1"/>
  <c r="JG33" i="1"/>
  <c r="JG32" i="1"/>
  <c r="JG5" i="1"/>
  <c r="JG84" i="1" s="1"/>
  <c r="JJ34" i="1"/>
  <c r="JJ33" i="1"/>
  <c r="JJ32" i="1"/>
  <c r="AS37" i="1" a="1"/>
  <c r="AS37" i="1" s="1"/>
  <c r="KD5" i="1"/>
  <c r="KD84" i="1" s="1"/>
  <c r="KC5" i="1"/>
  <c r="KC84" i="1" s="1"/>
  <c r="KE5" i="1"/>
  <c r="KE84" i="1" s="1"/>
  <c r="KW38" i="1"/>
  <c r="KV38" i="1"/>
  <c r="KB5" i="1"/>
  <c r="KB84" i="1" s="1"/>
  <c r="KA5" i="1"/>
  <c r="KA84" i="1" s="1"/>
  <c r="JZ5" i="1"/>
  <c r="JZ84" i="1" s="1"/>
  <c r="JY5" i="1"/>
  <c r="JY84" i="1" s="1"/>
  <c r="JX5" i="1"/>
  <c r="JX84" i="1" s="1"/>
  <c r="JW5" i="1"/>
  <c r="JW84" i="1" s="1"/>
  <c r="JV5" i="1"/>
  <c r="JV84" i="1" s="1"/>
  <c r="JU5" i="1"/>
  <c r="JU84" i="1" s="1"/>
  <c r="JT5" i="1"/>
  <c r="JT84" i="1" s="1"/>
  <c r="JE5" i="1"/>
  <c r="JE84" i="1" s="1"/>
  <c r="K38" i="1"/>
  <c r="K32" i="1"/>
  <c r="JJ5" i="1"/>
  <c r="JJ84" i="1" s="1"/>
  <c r="A113" i="5"/>
  <c r="KN5" i="1"/>
  <c r="KN84" i="1" s="1"/>
  <c r="KO5" i="1"/>
  <c r="KO84" i="1" s="1"/>
  <c r="A122" i="5"/>
  <c r="KP5" i="1"/>
  <c r="KP84" i="1" s="1"/>
  <c r="C788" i="4"/>
  <c r="C786" i="4"/>
  <c r="C791" i="4"/>
  <c r="C790" i="4"/>
  <c r="C789" i="4"/>
  <c r="C787" i="4"/>
  <c r="M101" i="4"/>
  <c r="M100" i="4"/>
  <c r="M99" i="4"/>
  <c r="M98" i="4"/>
  <c r="M32" i="1"/>
  <c r="CM32" i="1" s="1"/>
  <c r="QN79" i="1" l="1"/>
  <c r="OM79" i="1"/>
  <c r="SR79" i="1"/>
  <c r="UG79" i="1"/>
  <c r="UY79" i="1"/>
  <c r="UO79" i="1"/>
  <c r="UA79" i="1"/>
  <c r="UT79" i="1"/>
  <c r="OI79" i="1"/>
  <c r="OJ79" i="1"/>
  <c r="UX79" i="1"/>
  <c r="UZ79" i="1"/>
  <c r="UM79" i="1"/>
  <c r="OK79" i="1"/>
  <c r="UD79" i="1"/>
  <c r="UR79" i="1"/>
  <c r="UP79" i="1"/>
  <c r="UN79" i="1"/>
  <c r="ON79" i="1"/>
  <c r="UC79" i="1"/>
  <c r="UL79" i="1"/>
  <c r="UU79" i="1"/>
  <c r="SV79" i="1"/>
  <c r="SS79" i="1"/>
  <c r="US79" i="1"/>
  <c r="UI79" i="1"/>
  <c r="OL79" i="1"/>
  <c r="UV79" i="1"/>
  <c r="ST79" i="1"/>
  <c r="QG79" i="1"/>
  <c r="UW79" i="1"/>
  <c r="UK79" i="1"/>
  <c r="UH79" i="1"/>
  <c r="UF79" i="1"/>
  <c r="UB79" i="1"/>
  <c r="UJ79" i="1"/>
  <c r="UQ79" i="1"/>
  <c r="SU79" i="1"/>
  <c r="UE79" i="1"/>
  <c r="QP79" i="1"/>
  <c r="QQ79" i="1"/>
  <c r="QR79" i="1"/>
  <c r="QO79" i="1"/>
  <c r="QM79" i="1"/>
  <c r="RT84" i="1"/>
  <c r="QR78" i="1"/>
  <c r="QR76" i="1"/>
  <c r="QN61" i="1"/>
  <c r="QN68" i="1"/>
  <c r="QR71" i="1"/>
  <c r="QN75" i="1"/>
  <c r="QM77" i="1"/>
  <c r="QM69" i="1"/>
  <c r="QN76" i="1"/>
  <c r="QM70" i="1"/>
  <c r="QP69" i="1"/>
  <c r="QM72" i="1"/>
  <c r="QP71" i="1"/>
  <c r="QM74" i="1"/>
  <c r="QP78" i="1"/>
  <c r="QM75" i="1"/>
  <c r="QR69" i="1"/>
  <c r="QQ71" i="1"/>
  <c r="QP77" i="1"/>
  <c r="ON77" i="1"/>
  <c r="ON69" i="1"/>
  <c r="ON75" i="1"/>
  <c r="ON74" i="1"/>
  <c r="ON78" i="1"/>
  <c r="ON71" i="1"/>
  <c r="ON70" i="1"/>
  <c r="ON73" i="1"/>
  <c r="ON76" i="1"/>
  <c r="ON72" i="1"/>
  <c r="UC78" i="1"/>
  <c r="UC75" i="1"/>
  <c r="UC77" i="1"/>
  <c r="UC74" i="1"/>
  <c r="UC76" i="1"/>
  <c r="UC72" i="1"/>
  <c r="UC73" i="1"/>
  <c r="UC70" i="1"/>
  <c r="UC71" i="1"/>
  <c r="UC69" i="1"/>
  <c r="QO75" i="1"/>
  <c r="OI77" i="1"/>
  <c r="OI74" i="1"/>
  <c r="OI69" i="1"/>
  <c r="OI75" i="1"/>
  <c r="OI76" i="1"/>
  <c r="OI71" i="1"/>
  <c r="OI72" i="1"/>
  <c r="OI73" i="1"/>
  <c r="OI70" i="1"/>
  <c r="OI78" i="1"/>
  <c r="OJ75" i="1"/>
  <c r="OJ77" i="1"/>
  <c r="OJ69" i="1"/>
  <c r="OJ74" i="1"/>
  <c r="OJ73" i="1"/>
  <c r="OJ78" i="1"/>
  <c r="OJ72" i="1"/>
  <c r="OJ70" i="1"/>
  <c r="OJ76" i="1"/>
  <c r="OJ71" i="1"/>
  <c r="UX77" i="1"/>
  <c r="UX78" i="1"/>
  <c r="UX75" i="1"/>
  <c r="UX76" i="1"/>
  <c r="UX74" i="1"/>
  <c r="UX73" i="1"/>
  <c r="UX72" i="1"/>
  <c r="UX70" i="1"/>
  <c r="UX71" i="1"/>
  <c r="UX69" i="1"/>
  <c r="UU78" i="1"/>
  <c r="UU77" i="1"/>
  <c r="UU76" i="1"/>
  <c r="UU75" i="1"/>
  <c r="UU74" i="1"/>
  <c r="UU73" i="1"/>
  <c r="UU72" i="1"/>
  <c r="UU70" i="1"/>
  <c r="UU71" i="1"/>
  <c r="UU69" i="1"/>
  <c r="SV78" i="1"/>
  <c r="SV77" i="1"/>
  <c r="SV76" i="1"/>
  <c r="SV75" i="1"/>
  <c r="SV74" i="1"/>
  <c r="SV73" i="1"/>
  <c r="SV72" i="1"/>
  <c r="SV70" i="1"/>
  <c r="SV71" i="1"/>
  <c r="SV69" i="1"/>
  <c r="UZ78" i="1"/>
  <c r="UZ76" i="1"/>
  <c r="UZ77" i="1"/>
  <c r="UZ74" i="1"/>
  <c r="UZ73" i="1"/>
  <c r="UZ75" i="1"/>
  <c r="UZ72" i="1"/>
  <c r="UZ69" i="1"/>
  <c r="UZ70" i="1"/>
  <c r="UZ71" i="1"/>
  <c r="UM77" i="1"/>
  <c r="UM78" i="1"/>
  <c r="UM75" i="1"/>
  <c r="UM76" i="1"/>
  <c r="UM74" i="1"/>
  <c r="UM73" i="1"/>
  <c r="UM72" i="1"/>
  <c r="UM70" i="1"/>
  <c r="UM71" i="1"/>
  <c r="UM69" i="1"/>
  <c r="QQ70" i="1"/>
  <c r="QO76" i="1"/>
  <c r="OK69" i="1"/>
  <c r="OK74" i="1"/>
  <c r="OK77" i="1"/>
  <c r="OK75" i="1"/>
  <c r="OK78" i="1"/>
  <c r="OK71" i="1"/>
  <c r="OK70" i="1"/>
  <c r="OK73" i="1"/>
  <c r="OK76" i="1"/>
  <c r="OK72" i="1"/>
  <c r="UD77" i="1"/>
  <c r="UD78" i="1"/>
  <c r="UD75" i="1"/>
  <c r="UD76" i="1"/>
  <c r="UD74" i="1"/>
  <c r="UD73" i="1"/>
  <c r="UD72" i="1"/>
  <c r="UD70" i="1"/>
  <c r="UD71" i="1"/>
  <c r="UD69" i="1"/>
  <c r="UR78" i="1"/>
  <c r="UR76" i="1"/>
  <c r="UR77" i="1"/>
  <c r="UR75" i="1"/>
  <c r="UR74" i="1"/>
  <c r="UR73" i="1"/>
  <c r="UR72" i="1"/>
  <c r="UR69" i="1"/>
  <c r="UR70" i="1"/>
  <c r="UR71" i="1"/>
  <c r="UP77" i="1"/>
  <c r="UP78" i="1"/>
  <c r="UP76" i="1"/>
  <c r="UP75" i="1"/>
  <c r="UP74" i="1"/>
  <c r="UP73" i="1"/>
  <c r="UP70" i="1"/>
  <c r="UP72" i="1"/>
  <c r="UP71" i="1"/>
  <c r="UP69" i="1"/>
  <c r="UN77" i="1"/>
  <c r="UN78" i="1"/>
  <c r="UN76" i="1"/>
  <c r="UN75" i="1"/>
  <c r="UN74" i="1"/>
  <c r="UN72" i="1"/>
  <c r="UN73" i="1"/>
  <c r="UN71" i="1"/>
  <c r="UN69" i="1"/>
  <c r="UN70" i="1"/>
  <c r="QM73" i="1"/>
  <c r="QR70" i="1"/>
  <c r="QQ74" i="1"/>
  <c r="QP70" i="1"/>
  <c r="QO69" i="1"/>
  <c r="QO78" i="1"/>
  <c r="QN70" i="1"/>
  <c r="QN78" i="1"/>
  <c r="QR72" i="1"/>
  <c r="QQ73" i="1"/>
  <c r="QP72" i="1"/>
  <c r="QO70" i="1"/>
  <c r="QO77" i="1"/>
  <c r="QN69" i="1"/>
  <c r="QN77" i="1"/>
  <c r="UL77" i="1"/>
  <c r="UL78" i="1"/>
  <c r="UL76" i="1"/>
  <c r="UL75" i="1"/>
  <c r="UL74" i="1"/>
  <c r="UL73" i="1"/>
  <c r="UL72" i="1"/>
  <c r="UL70" i="1"/>
  <c r="UL71" i="1"/>
  <c r="UL69" i="1"/>
  <c r="UW77" i="1"/>
  <c r="UW78" i="1"/>
  <c r="UW76" i="1"/>
  <c r="UW75" i="1"/>
  <c r="UW74" i="1"/>
  <c r="UW73" i="1"/>
  <c r="UW72" i="1"/>
  <c r="UW71" i="1"/>
  <c r="UW69" i="1"/>
  <c r="UW70" i="1"/>
  <c r="UF77" i="1"/>
  <c r="UF78" i="1"/>
  <c r="UF76" i="1"/>
  <c r="UF74" i="1"/>
  <c r="UF75" i="1"/>
  <c r="UF72" i="1"/>
  <c r="UF73" i="1"/>
  <c r="UF71" i="1"/>
  <c r="UF69" i="1"/>
  <c r="UF70" i="1"/>
  <c r="QR73" i="1"/>
  <c r="QQ75" i="1"/>
  <c r="QP73" i="1"/>
  <c r="QO71" i="1"/>
  <c r="QN71" i="1"/>
  <c r="SS77" i="1"/>
  <c r="SS78" i="1"/>
  <c r="SS76" i="1"/>
  <c r="SS75" i="1"/>
  <c r="SS73" i="1"/>
  <c r="SS74" i="1"/>
  <c r="SS72" i="1"/>
  <c r="SS71" i="1"/>
  <c r="SS70" i="1"/>
  <c r="SS69" i="1"/>
  <c r="US78" i="1"/>
  <c r="US77" i="1"/>
  <c r="US76" i="1"/>
  <c r="US75" i="1"/>
  <c r="US74" i="1"/>
  <c r="US73" i="1"/>
  <c r="US72" i="1"/>
  <c r="US70" i="1"/>
  <c r="US71" i="1"/>
  <c r="US69" i="1"/>
  <c r="UI77" i="1"/>
  <c r="UI78" i="1"/>
  <c r="UI76" i="1"/>
  <c r="UI73" i="1"/>
  <c r="UI75" i="1"/>
  <c r="UI74" i="1"/>
  <c r="UI69" i="1"/>
  <c r="UI70" i="1"/>
  <c r="UI71" i="1"/>
  <c r="UI72" i="1"/>
  <c r="UK78" i="1"/>
  <c r="UK77" i="1"/>
  <c r="UK76" i="1"/>
  <c r="UK75" i="1"/>
  <c r="UK74" i="1"/>
  <c r="UK73" i="1"/>
  <c r="UK72" i="1"/>
  <c r="UK70" i="1"/>
  <c r="UK71" i="1"/>
  <c r="UK69" i="1"/>
  <c r="UH77" i="1"/>
  <c r="UH78" i="1"/>
  <c r="UH76" i="1"/>
  <c r="UH75" i="1"/>
  <c r="UH74" i="1"/>
  <c r="UH73" i="1"/>
  <c r="UH72" i="1"/>
  <c r="UH70" i="1"/>
  <c r="UH69" i="1"/>
  <c r="UH71" i="1"/>
  <c r="UB78" i="1"/>
  <c r="UB77" i="1"/>
  <c r="UB76" i="1"/>
  <c r="UB75" i="1"/>
  <c r="UB74" i="1"/>
  <c r="UB73" i="1"/>
  <c r="UB72" i="1"/>
  <c r="UB69" i="1"/>
  <c r="UB70" i="1"/>
  <c r="UB71" i="1"/>
  <c r="UJ78" i="1"/>
  <c r="UJ76" i="1"/>
  <c r="UJ75" i="1"/>
  <c r="UJ77" i="1"/>
  <c r="UJ74" i="1"/>
  <c r="UJ73" i="1"/>
  <c r="UJ72" i="1"/>
  <c r="UJ69" i="1"/>
  <c r="UJ70" i="1"/>
  <c r="UJ71" i="1"/>
  <c r="UQ77" i="1"/>
  <c r="UQ78" i="1"/>
  <c r="UQ76" i="1"/>
  <c r="UQ73" i="1"/>
  <c r="UQ75" i="1"/>
  <c r="UQ74" i="1"/>
  <c r="UQ69" i="1"/>
  <c r="UQ70" i="1"/>
  <c r="UQ72" i="1"/>
  <c r="UQ71" i="1"/>
  <c r="SU77" i="1"/>
  <c r="SU78" i="1"/>
  <c r="SU76" i="1"/>
  <c r="SU75" i="1"/>
  <c r="SU73" i="1"/>
  <c r="SU74" i="1"/>
  <c r="SU72" i="1"/>
  <c r="SU70" i="1"/>
  <c r="SU71" i="1"/>
  <c r="SU69" i="1"/>
  <c r="UE77" i="1"/>
  <c r="UE78" i="1"/>
  <c r="UE76" i="1"/>
  <c r="UE75" i="1"/>
  <c r="UE74" i="1"/>
  <c r="UE73" i="1"/>
  <c r="UE72" i="1"/>
  <c r="UE70" i="1"/>
  <c r="UE71" i="1"/>
  <c r="UE69" i="1"/>
  <c r="QM76" i="1"/>
  <c r="QR74" i="1"/>
  <c r="QQ76" i="1"/>
  <c r="QP74" i="1"/>
  <c r="QO73" i="1"/>
  <c r="QN73" i="1"/>
  <c r="ST77" i="1"/>
  <c r="ST78" i="1"/>
  <c r="ST76" i="1"/>
  <c r="ST75" i="1"/>
  <c r="ST74" i="1"/>
  <c r="ST73" i="1"/>
  <c r="ST72" i="1"/>
  <c r="ST70" i="1"/>
  <c r="ST71" i="1"/>
  <c r="ST69" i="1"/>
  <c r="H78" i="1"/>
  <c r="H79" i="1" s="1"/>
  <c r="QG77" i="1"/>
  <c r="QG78" i="1"/>
  <c r="QG76" i="1"/>
  <c r="QG75" i="1"/>
  <c r="QG74" i="1"/>
  <c r="QG73" i="1"/>
  <c r="QG72" i="1"/>
  <c r="QG71" i="1"/>
  <c r="QG70" i="1"/>
  <c r="QG69" i="1"/>
  <c r="OM69" i="1"/>
  <c r="OM74" i="1"/>
  <c r="OM75" i="1"/>
  <c r="OM77" i="1"/>
  <c r="OM70" i="1"/>
  <c r="OM72" i="1"/>
  <c r="OM78" i="1"/>
  <c r="OM73" i="1"/>
  <c r="OM76" i="1"/>
  <c r="OM71" i="1"/>
  <c r="UY77" i="1"/>
  <c r="UY78" i="1"/>
  <c r="UY76" i="1"/>
  <c r="UY75" i="1"/>
  <c r="UY74" i="1"/>
  <c r="UY73" i="1"/>
  <c r="UY69" i="1"/>
  <c r="UY72" i="1"/>
  <c r="UY70" i="1"/>
  <c r="UY71" i="1"/>
  <c r="SR77" i="1"/>
  <c r="SR78" i="1"/>
  <c r="SR76" i="1"/>
  <c r="SR75" i="1"/>
  <c r="SR74" i="1"/>
  <c r="SR72" i="1"/>
  <c r="SR73" i="1"/>
  <c r="SR71" i="1"/>
  <c r="SR69" i="1"/>
  <c r="SR70" i="1"/>
  <c r="UG77" i="1"/>
  <c r="UG76" i="1"/>
  <c r="UG78" i="1"/>
  <c r="UG75" i="1"/>
  <c r="UG73" i="1"/>
  <c r="UG72" i="1"/>
  <c r="UG71" i="1"/>
  <c r="UG74" i="1"/>
  <c r="UG69" i="1"/>
  <c r="UG70" i="1"/>
  <c r="UO77" i="1"/>
  <c r="UO76" i="1"/>
  <c r="UO78" i="1"/>
  <c r="UO75" i="1"/>
  <c r="UO73" i="1"/>
  <c r="UO72" i="1"/>
  <c r="UO74" i="1"/>
  <c r="UO71" i="1"/>
  <c r="UO69" i="1"/>
  <c r="UO70" i="1"/>
  <c r="UA77" i="1"/>
  <c r="UA78" i="1"/>
  <c r="UA76" i="1"/>
  <c r="UA75" i="1"/>
  <c r="UA74" i="1"/>
  <c r="UA73" i="1"/>
  <c r="UA72" i="1"/>
  <c r="UA69" i="1"/>
  <c r="UA70" i="1"/>
  <c r="UA71" i="1"/>
  <c r="QR75" i="1"/>
  <c r="QQ69" i="1"/>
  <c r="QQ78" i="1"/>
  <c r="QP75" i="1"/>
  <c r="QO72" i="1"/>
  <c r="QN72" i="1"/>
  <c r="OL74" i="1"/>
  <c r="OL77" i="1"/>
  <c r="OL75" i="1"/>
  <c r="OL69" i="1"/>
  <c r="OL76" i="1"/>
  <c r="OL70" i="1"/>
  <c r="OL73" i="1"/>
  <c r="OL72" i="1"/>
  <c r="OL71" i="1"/>
  <c r="OL78" i="1"/>
  <c r="UV77" i="1"/>
  <c r="UV78" i="1"/>
  <c r="UV76" i="1"/>
  <c r="UV74" i="1"/>
  <c r="UV75" i="1"/>
  <c r="UV73" i="1"/>
  <c r="UV72" i="1"/>
  <c r="UV71" i="1"/>
  <c r="UV69" i="1"/>
  <c r="UV70" i="1"/>
  <c r="UT77" i="1"/>
  <c r="UT78" i="1"/>
  <c r="UT76" i="1"/>
  <c r="UT75" i="1"/>
  <c r="UT74" i="1"/>
  <c r="UT73" i="1"/>
  <c r="UT72" i="1"/>
  <c r="UT70" i="1"/>
  <c r="UT71" i="1"/>
  <c r="UT69" i="1"/>
  <c r="QO64" i="1"/>
  <c r="QP64" i="1"/>
  <c r="QM71" i="1"/>
  <c r="QM78" i="1"/>
  <c r="QR77" i="1"/>
  <c r="QQ72" i="1"/>
  <c r="QQ77" i="1"/>
  <c r="QP76" i="1"/>
  <c r="QO74" i="1"/>
  <c r="QN74" i="1"/>
  <c r="QR66" i="1"/>
  <c r="QQ65" i="1"/>
  <c r="TL84" i="1"/>
  <c r="ON66" i="1"/>
  <c r="ON67" i="1"/>
  <c r="ON64" i="1"/>
  <c r="ON68" i="1"/>
  <c r="ON65" i="1"/>
  <c r="UC68" i="1"/>
  <c r="UC67" i="1"/>
  <c r="UC65" i="1"/>
  <c r="UC66" i="1"/>
  <c r="UC64" i="1"/>
  <c r="ST67" i="1"/>
  <c r="ST68" i="1"/>
  <c r="ST66" i="1"/>
  <c r="ST65" i="1"/>
  <c r="ST64" i="1"/>
  <c r="UL68" i="1"/>
  <c r="UL67" i="1"/>
  <c r="UL66" i="1"/>
  <c r="UL64" i="1"/>
  <c r="UL65" i="1"/>
  <c r="QO62" i="1"/>
  <c r="QR65" i="1"/>
  <c r="QQ67" i="1"/>
  <c r="OI64" i="1"/>
  <c r="OI66" i="1"/>
  <c r="OI67" i="1"/>
  <c r="OI65" i="1"/>
  <c r="OI68" i="1"/>
  <c r="OJ67" i="1"/>
  <c r="OJ66" i="1"/>
  <c r="OJ64" i="1"/>
  <c r="OJ68" i="1"/>
  <c r="OJ65" i="1"/>
  <c r="UX67" i="1"/>
  <c r="UX68" i="1"/>
  <c r="UX66" i="1"/>
  <c r="UX65" i="1"/>
  <c r="UX64" i="1"/>
  <c r="UU68" i="1"/>
  <c r="UU67" i="1"/>
  <c r="UU66" i="1"/>
  <c r="UU65" i="1"/>
  <c r="UU64" i="1"/>
  <c r="SV68" i="1"/>
  <c r="SV67" i="1"/>
  <c r="SV66" i="1"/>
  <c r="SV65" i="1"/>
  <c r="SV64" i="1"/>
  <c r="UZ68" i="1"/>
  <c r="UZ66" i="1"/>
  <c r="UZ67" i="1"/>
  <c r="UZ65" i="1"/>
  <c r="UZ64" i="1"/>
  <c r="UM67" i="1"/>
  <c r="UM68" i="1"/>
  <c r="UM66" i="1"/>
  <c r="UM64" i="1"/>
  <c r="UM65" i="1"/>
  <c r="QR67" i="1"/>
  <c r="QQ66" i="1"/>
  <c r="QO65" i="1"/>
  <c r="UR68" i="1"/>
  <c r="UR65" i="1"/>
  <c r="UR67" i="1"/>
  <c r="UR66" i="1"/>
  <c r="UR64" i="1"/>
  <c r="UN68" i="1"/>
  <c r="UN66" i="1"/>
  <c r="UN67" i="1"/>
  <c r="UN65" i="1"/>
  <c r="UN64" i="1"/>
  <c r="QR68" i="1"/>
  <c r="QQ68" i="1"/>
  <c r="QM65" i="1"/>
  <c r="PV22" i="1"/>
  <c r="PV25" i="1" s="1"/>
  <c r="SS67" i="1"/>
  <c r="SS68" i="1"/>
  <c r="SS66" i="1"/>
  <c r="SS64" i="1"/>
  <c r="SS65" i="1"/>
  <c r="US68" i="1"/>
  <c r="US67" i="1"/>
  <c r="US65" i="1"/>
  <c r="US66" i="1"/>
  <c r="US64" i="1"/>
  <c r="UI68" i="1"/>
  <c r="UI67" i="1"/>
  <c r="UI66" i="1"/>
  <c r="UI65" i="1"/>
  <c r="UI64" i="1"/>
  <c r="QO66" i="1"/>
  <c r="QM64" i="1"/>
  <c r="QP65" i="1"/>
  <c r="QN64" i="1"/>
  <c r="UF68" i="1"/>
  <c r="UF66" i="1"/>
  <c r="UF65" i="1"/>
  <c r="UF67" i="1"/>
  <c r="UF64" i="1"/>
  <c r="QO68" i="1"/>
  <c r="QM66" i="1"/>
  <c r="QP66" i="1"/>
  <c r="QN65" i="1"/>
  <c r="QG67" i="1"/>
  <c r="QG68" i="1"/>
  <c r="QG66" i="1"/>
  <c r="QG64" i="1"/>
  <c r="QG65" i="1"/>
  <c r="OL64" i="1"/>
  <c r="OL67" i="1"/>
  <c r="OL66" i="1"/>
  <c r="OL65" i="1"/>
  <c r="OL68" i="1"/>
  <c r="UV68" i="1"/>
  <c r="UV66" i="1"/>
  <c r="UV67" i="1"/>
  <c r="UV65" i="1"/>
  <c r="UV64" i="1"/>
  <c r="UT68" i="1"/>
  <c r="UT67" i="1"/>
  <c r="UT66" i="1"/>
  <c r="UT65" i="1"/>
  <c r="UT64" i="1"/>
  <c r="UB68" i="1"/>
  <c r="UB65" i="1"/>
  <c r="UB66" i="1"/>
  <c r="UB67" i="1"/>
  <c r="UB64" i="1"/>
  <c r="UJ68" i="1"/>
  <c r="UJ67" i="1"/>
  <c r="UJ66" i="1"/>
  <c r="UJ65" i="1"/>
  <c r="UJ64" i="1"/>
  <c r="UQ68" i="1"/>
  <c r="UQ66" i="1"/>
  <c r="UQ65" i="1"/>
  <c r="UQ67" i="1"/>
  <c r="UQ64" i="1"/>
  <c r="SU68" i="1"/>
  <c r="SU67" i="1"/>
  <c r="SU66" i="1"/>
  <c r="SU65" i="1"/>
  <c r="SU64" i="1"/>
  <c r="UE68" i="1"/>
  <c r="UE66" i="1"/>
  <c r="UE67" i="1"/>
  <c r="UE65" i="1"/>
  <c r="UE64" i="1"/>
  <c r="QQ59" i="1"/>
  <c r="QO67" i="1"/>
  <c r="QM67" i="1"/>
  <c r="QP68" i="1"/>
  <c r="QN66" i="1"/>
  <c r="OK67" i="1"/>
  <c r="OK64" i="1"/>
  <c r="OK66" i="1"/>
  <c r="OK65" i="1"/>
  <c r="OK68" i="1"/>
  <c r="UD68" i="1"/>
  <c r="UD66" i="1"/>
  <c r="UD67" i="1"/>
  <c r="UD65" i="1"/>
  <c r="UD64" i="1"/>
  <c r="UP67" i="1"/>
  <c r="UP68" i="1"/>
  <c r="UP66" i="1"/>
  <c r="UP65" i="1"/>
  <c r="UP64" i="1"/>
  <c r="UW67" i="1"/>
  <c r="UW68" i="1"/>
  <c r="UW66" i="1"/>
  <c r="UW65" i="1"/>
  <c r="UW64" i="1"/>
  <c r="UK68" i="1"/>
  <c r="UK67" i="1"/>
  <c r="UK65" i="1"/>
  <c r="UK66" i="1"/>
  <c r="UK64" i="1"/>
  <c r="UH67" i="1"/>
  <c r="UH68" i="1"/>
  <c r="UH66" i="1"/>
  <c r="UH65" i="1"/>
  <c r="UH64" i="1"/>
  <c r="OM67" i="1"/>
  <c r="OM66" i="1"/>
  <c r="OM64" i="1"/>
  <c r="OM68" i="1"/>
  <c r="OM65" i="1"/>
  <c r="UY68" i="1"/>
  <c r="UY67" i="1"/>
  <c r="UY66" i="1"/>
  <c r="UY65" i="1"/>
  <c r="UY64" i="1"/>
  <c r="SR68" i="1"/>
  <c r="SR66" i="1"/>
  <c r="SR67" i="1"/>
  <c r="SR65" i="1"/>
  <c r="SR64" i="1"/>
  <c r="UG67" i="1"/>
  <c r="UG68" i="1"/>
  <c r="UG66" i="1"/>
  <c r="UG64" i="1"/>
  <c r="UG65" i="1"/>
  <c r="UO67" i="1"/>
  <c r="UO68" i="1"/>
  <c r="UO66" i="1"/>
  <c r="UO64" i="1"/>
  <c r="UO65" i="1"/>
  <c r="UA68" i="1"/>
  <c r="UA67" i="1"/>
  <c r="UA65" i="1"/>
  <c r="UA66" i="1"/>
  <c r="UA64" i="1"/>
  <c r="QN59" i="1"/>
  <c r="QQ60" i="1"/>
  <c r="QR64" i="1"/>
  <c r="QQ64" i="1"/>
  <c r="QM68" i="1"/>
  <c r="QP67" i="1"/>
  <c r="QN67" i="1"/>
  <c r="QN63" i="1"/>
  <c r="QQ63" i="1"/>
  <c r="QQ62" i="1"/>
  <c r="QR62" i="1"/>
  <c r="QP59" i="1"/>
  <c r="QR59" i="1"/>
  <c r="QP63" i="1"/>
  <c r="QR60" i="1"/>
  <c r="QP60" i="1"/>
  <c r="QR63" i="1"/>
  <c r="QN62" i="1"/>
  <c r="UU63" i="1"/>
  <c r="UU59" i="1"/>
  <c r="UU60" i="1"/>
  <c r="UU62" i="1"/>
  <c r="UU61" i="1"/>
  <c r="SV63" i="1"/>
  <c r="SV62" i="1"/>
  <c r="SV61" i="1"/>
  <c r="SV59" i="1"/>
  <c r="SV60" i="1"/>
  <c r="US63" i="1"/>
  <c r="US62" i="1"/>
  <c r="US61" i="1"/>
  <c r="US59" i="1"/>
  <c r="US60" i="1"/>
  <c r="UW62" i="1"/>
  <c r="UW63" i="1"/>
  <c r="UW61" i="1"/>
  <c r="UW60" i="1"/>
  <c r="UW59" i="1"/>
  <c r="UK63" i="1"/>
  <c r="UK61" i="1"/>
  <c r="UK62" i="1"/>
  <c r="UK60" i="1"/>
  <c r="UK59" i="1"/>
  <c r="UH62" i="1"/>
  <c r="UH63" i="1"/>
  <c r="UH60" i="1"/>
  <c r="UH61" i="1"/>
  <c r="UH59" i="1"/>
  <c r="UF62" i="1"/>
  <c r="UF59" i="1"/>
  <c r="UF63" i="1"/>
  <c r="UF61" i="1"/>
  <c r="UF60" i="1"/>
  <c r="QM59" i="1"/>
  <c r="QP62" i="1"/>
  <c r="OI60" i="1"/>
  <c r="OI62" i="1"/>
  <c r="OI61" i="1"/>
  <c r="OI59" i="1"/>
  <c r="OI63" i="1"/>
  <c r="UN63" i="1"/>
  <c r="UN60" i="1"/>
  <c r="UN61" i="1"/>
  <c r="UN59" i="1"/>
  <c r="UN62" i="1"/>
  <c r="UB63" i="1"/>
  <c r="UB62" i="1"/>
  <c r="UB61" i="1"/>
  <c r="UB60" i="1"/>
  <c r="UB59" i="1"/>
  <c r="UJ63" i="1"/>
  <c r="UJ61" i="1"/>
  <c r="UJ62" i="1"/>
  <c r="UJ60" i="1"/>
  <c r="UJ59" i="1"/>
  <c r="UQ62" i="1"/>
  <c r="UQ63" i="1"/>
  <c r="UQ60" i="1"/>
  <c r="UQ61" i="1"/>
  <c r="UQ59" i="1"/>
  <c r="SU62" i="1"/>
  <c r="SU63" i="1"/>
  <c r="SU60" i="1"/>
  <c r="SU61" i="1"/>
  <c r="SU59" i="1"/>
  <c r="UE62" i="1"/>
  <c r="UE63" i="1"/>
  <c r="UE59" i="1"/>
  <c r="UE61" i="1"/>
  <c r="UE60" i="1"/>
  <c r="QM61" i="1"/>
  <c r="QO61" i="1"/>
  <c r="OJ60" i="1"/>
  <c r="OJ62" i="1"/>
  <c r="OJ63" i="1"/>
  <c r="OJ61" i="1"/>
  <c r="OJ59" i="1"/>
  <c r="UM63" i="1"/>
  <c r="UM59" i="1"/>
  <c r="UM61" i="1"/>
  <c r="UM60" i="1"/>
  <c r="UM62" i="1"/>
  <c r="OK62" i="1"/>
  <c r="OK60" i="1"/>
  <c r="OK59" i="1"/>
  <c r="OK61" i="1"/>
  <c r="OK63" i="1"/>
  <c r="UP62" i="1"/>
  <c r="UP63" i="1"/>
  <c r="UP60" i="1"/>
  <c r="UP59" i="1"/>
  <c r="UP61" i="1"/>
  <c r="SS62" i="1"/>
  <c r="SS63" i="1"/>
  <c r="SS60" i="1"/>
  <c r="SS59" i="1"/>
  <c r="SS61" i="1"/>
  <c r="UI62" i="1"/>
  <c r="UI63" i="1"/>
  <c r="UI60" i="1"/>
  <c r="UI61" i="1"/>
  <c r="UI59" i="1"/>
  <c r="OM62" i="1"/>
  <c r="OM60" i="1"/>
  <c r="OM63" i="1"/>
  <c r="OM61" i="1"/>
  <c r="OM59" i="1"/>
  <c r="UY62" i="1"/>
  <c r="UY63" i="1"/>
  <c r="UY60" i="1"/>
  <c r="UY59" i="1"/>
  <c r="UY61" i="1"/>
  <c r="SR62" i="1"/>
  <c r="SR63" i="1"/>
  <c r="SR60" i="1"/>
  <c r="SR61" i="1"/>
  <c r="SR59" i="1"/>
  <c r="UG62" i="1"/>
  <c r="UG59" i="1"/>
  <c r="UG63" i="1"/>
  <c r="UG60" i="1"/>
  <c r="UG61" i="1"/>
  <c r="UO62" i="1"/>
  <c r="UO63" i="1"/>
  <c r="UO59" i="1"/>
  <c r="UO60" i="1"/>
  <c r="UO61" i="1"/>
  <c r="UA62" i="1"/>
  <c r="UA63" i="1"/>
  <c r="UA60" i="1"/>
  <c r="UA61" i="1"/>
  <c r="UA59" i="1"/>
  <c r="QM60" i="1"/>
  <c r="QO59" i="1"/>
  <c r="UD62" i="1"/>
  <c r="UD60" i="1"/>
  <c r="UD61" i="1"/>
  <c r="UD63" i="1"/>
  <c r="UD59" i="1"/>
  <c r="QG62" i="1"/>
  <c r="QG60" i="1"/>
  <c r="QG61" i="1"/>
  <c r="QG63" i="1"/>
  <c r="QG59" i="1"/>
  <c r="OL60" i="1"/>
  <c r="OL62" i="1"/>
  <c r="OL63" i="1"/>
  <c r="OL59" i="1"/>
  <c r="OL61" i="1"/>
  <c r="UV63" i="1"/>
  <c r="UV62" i="1"/>
  <c r="UV61" i="1"/>
  <c r="UV60" i="1"/>
  <c r="UV59" i="1"/>
  <c r="UT62" i="1"/>
  <c r="UT63" i="1"/>
  <c r="UT60" i="1"/>
  <c r="UT61" i="1"/>
  <c r="UT59" i="1"/>
  <c r="QM62" i="1"/>
  <c r="QO60" i="1"/>
  <c r="UX62" i="1"/>
  <c r="UX63" i="1"/>
  <c r="UX60" i="1"/>
  <c r="UX59" i="1"/>
  <c r="UX61" i="1"/>
  <c r="UZ63" i="1"/>
  <c r="UZ62" i="1"/>
  <c r="UZ61" i="1"/>
  <c r="UZ59" i="1"/>
  <c r="UZ60" i="1"/>
  <c r="UR63" i="1"/>
  <c r="UR62" i="1"/>
  <c r="UR61" i="1"/>
  <c r="UR60" i="1"/>
  <c r="UR59" i="1"/>
  <c r="ON60" i="1"/>
  <c r="ON62" i="1"/>
  <c r="ON63" i="1"/>
  <c r="ON59" i="1"/>
  <c r="ON61" i="1"/>
  <c r="UC63" i="1"/>
  <c r="UC61" i="1"/>
  <c r="UC60" i="1"/>
  <c r="UC59" i="1"/>
  <c r="UC62" i="1"/>
  <c r="ST62" i="1"/>
  <c r="ST63" i="1"/>
  <c r="ST60" i="1"/>
  <c r="ST61" i="1"/>
  <c r="ST59" i="1"/>
  <c r="UL63" i="1"/>
  <c r="UL62" i="1"/>
  <c r="UL61" i="1"/>
  <c r="UL60" i="1"/>
  <c r="UL59" i="1"/>
  <c r="QR56" i="1"/>
  <c r="QQ55" i="1"/>
  <c r="SS55" i="1"/>
  <c r="SS56" i="1"/>
  <c r="US56" i="1"/>
  <c r="US55" i="1"/>
  <c r="UI55" i="1"/>
  <c r="UI56" i="1"/>
  <c r="UW55" i="1"/>
  <c r="UW56" i="1"/>
  <c r="UK56" i="1"/>
  <c r="UK55" i="1"/>
  <c r="UH55" i="1"/>
  <c r="UH56" i="1"/>
  <c r="UF56" i="1"/>
  <c r="UF55" i="1"/>
  <c r="QR55" i="1"/>
  <c r="QQ56" i="1"/>
  <c r="OK55" i="1"/>
  <c r="OK56" i="1"/>
  <c r="UD56" i="1"/>
  <c r="UD55" i="1"/>
  <c r="UP56" i="1"/>
  <c r="UP55" i="1"/>
  <c r="UJ56" i="1"/>
  <c r="UJ55" i="1"/>
  <c r="SU55" i="1"/>
  <c r="SU56" i="1"/>
  <c r="UE56" i="1"/>
  <c r="UE55" i="1"/>
  <c r="OM55" i="1"/>
  <c r="OM56" i="1"/>
  <c r="UY55" i="1"/>
  <c r="UY56" i="1"/>
  <c r="SR56" i="1"/>
  <c r="SR55" i="1"/>
  <c r="UG55" i="1"/>
  <c r="UG56" i="1"/>
  <c r="UO55" i="1"/>
  <c r="UO56" i="1"/>
  <c r="UA55" i="1"/>
  <c r="UA56" i="1"/>
  <c r="QM55" i="1"/>
  <c r="QO56" i="1"/>
  <c r="QN55" i="1"/>
  <c r="UR56" i="1"/>
  <c r="UR55" i="1"/>
  <c r="UN56" i="1"/>
  <c r="UN55" i="1"/>
  <c r="UB56" i="1"/>
  <c r="UB55" i="1"/>
  <c r="UQ55" i="1"/>
  <c r="UQ56" i="1"/>
  <c r="QG55" i="1"/>
  <c r="QG56" i="1"/>
  <c r="OL56" i="1"/>
  <c r="OL55" i="1"/>
  <c r="UV56" i="1"/>
  <c r="UV55" i="1"/>
  <c r="UT56" i="1"/>
  <c r="UT55" i="1"/>
  <c r="QM56" i="1"/>
  <c r="QO55" i="1"/>
  <c r="QN56" i="1"/>
  <c r="ON56" i="1"/>
  <c r="ON55" i="1"/>
  <c r="UC56" i="1"/>
  <c r="UC55" i="1"/>
  <c r="ST56" i="1"/>
  <c r="ST55" i="1"/>
  <c r="UL56" i="1"/>
  <c r="UL55" i="1"/>
  <c r="QP56" i="1"/>
  <c r="OI55" i="1"/>
  <c r="OI56" i="1"/>
  <c r="OJ55" i="1"/>
  <c r="OJ56" i="1"/>
  <c r="UX56" i="1"/>
  <c r="UX55" i="1"/>
  <c r="UU56" i="1"/>
  <c r="UU55" i="1"/>
  <c r="SV56" i="1"/>
  <c r="SV55" i="1"/>
  <c r="UZ56" i="1"/>
  <c r="UZ55" i="1"/>
  <c r="UM56" i="1"/>
  <c r="UM55" i="1"/>
  <c r="QP55" i="1"/>
  <c r="SW21" i="1"/>
  <c r="SW59" i="1" s="1"/>
  <c r="SX21" i="1"/>
  <c r="SX57" i="1" s="1"/>
  <c r="TA21" i="1"/>
  <c r="TA62" i="1" s="1"/>
  <c r="TB21" i="1"/>
  <c r="TB57" i="1" s="1"/>
  <c r="SY21" i="1"/>
  <c r="SY60" i="1" s="1"/>
  <c r="SZ21" i="1"/>
  <c r="SZ63" i="1" s="1"/>
  <c r="UC22" i="1"/>
  <c r="UC25" i="1" s="1"/>
  <c r="UH54" i="1"/>
  <c r="UH58" i="1"/>
  <c r="UH57" i="1"/>
  <c r="UB54" i="1"/>
  <c r="UB58" i="1"/>
  <c r="UB57" i="1"/>
  <c r="UJ54" i="1"/>
  <c r="UJ58" i="1"/>
  <c r="UJ57" i="1"/>
  <c r="UQ54" i="1"/>
  <c r="UQ58" i="1"/>
  <c r="UQ57" i="1"/>
  <c r="SU54" i="1"/>
  <c r="SU58" i="1"/>
  <c r="SU57" i="1"/>
  <c r="UE54" i="1"/>
  <c r="UE58" i="1"/>
  <c r="UE57" i="1"/>
  <c r="UK54" i="1"/>
  <c r="UK58" i="1"/>
  <c r="UK57" i="1"/>
  <c r="QG58" i="1"/>
  <c r="QG57" i="1"/>
  <c r="OM54" i="1"/>
  <c r="OM58" i="1"/>
  <c r="OM57" i="1"/>
  <c r="UY54" i="1"/>
  <c r="UY58" i="1"/>
  <c r="UY57" i="1"/>
  <c r="SR54" i="1"/>
  <c r="SR58" i="1"/>
  <c r="SR57" i="1"/>
  <c r="UG54" i="1"/>
  <c r="UG58" i="1"/>
  <c r="UG57" i="1"/>
  <c r="UO54" i="1"/>
  <c r="UO58" i="1"/>
  <c r="UO57" i="1"/>
  <c r="UA54" i="1"/>
  <c r="UA58" i="1"/>
  <c r="UA57" i="1"/>
  <c r="QP57" i="1"/>
  <c r="UW54" i="1"/>
  <c r="UW58" i="1"/>
  <c r="UW57" i="1"/>
  <c r="UF54" i="1"/>
  <c r="UF58" i="1"/>
  <c r="UF57" i="1"/>
  <c r="OL54" i="1"/>
  <c r="OL57" i="1"/>
  <c r="OL58" i="1"/>
  <c r="UV54" i="1"/>
  <c r="UV58" i="1"/>
  <c r="UV57" i="1"/>
  <c r="UT54" i="1"/>
  <c r="UT58" i="1"/>
  <c r="UT57" i="1"/>
  <c r="QP58" i="1"/>
  <c r="QM57" i="1"/>
  <c r="ON54" i="1"/>
  <c r="ON57" i="1"/>
  <c r="ON58" i="1"/>
  <c r="UC54" i="1"/>
  <c r="UC58" i="1"/>
  <c r="UC57" i="1"/>
  <c r="ST54" i="1"/>
  <c r="ST58" i="1"/>
  <c r="ST57" i="1"/>
  <c r="UL54" i="1"/>
  <c r="UL58" i="1"/>
  <c r="UL57" i="1"/>
  <c r="QR57" i="1"/>
  <c r="QN57" i="1"/>
  <c r="QM58" i="1"/>
  <c r="OI54" i="1"/>
  <c r="OI57" i="1"/>
  <c r="OI58" i="1"/>
  <c r="OJ54" i="1"/>
  <c r="OJ58" i="1"/>
  <c r="OJ57" i="1"/>
  <c r="UX54" i="1"/>
  <c r="UX58" i="1"/>
  <c r="UX57" i="1"/>
  <c r="UU54" i="1"/>
  <c r="UU58" i="1"/>
  <c r="UU57" i="1"/>
  <c r="SZ57" i="1"/>
  <c r="SV54" i="1"/>
  <c r="SV58" i="1"/>
  <c r="SV57" i="1"/>
  <c r="UZ54" i="1"/>
  <c r="UZ58" i="1"/>
  <c r="UZ57" i="1"/>
  <c r="UM54" i="1"/>
  <c r="UM58" i="1"/>
  <c r="UM57" i="1"/>
  <c r="QR58" i="1"/>
  <c r="QQ57" i="1"/>
  <c r="QN58" i="1"/>
  <c r="OK54" i="1"/>
  <c r="OK57" i="1"/>
  <c r="OK58" i="1"/>
  <c r="UD54" i="1"/>
  <c r="UD58" i="1"/>
  <c r="UD57" i="1"/>
  <c r="UR54" i="1"/>
  <c r="UR58" i="1"/>
  <c r="UR57" i="1"/>
  <c r="UP54" i="1"/>
  <c r="UP58" i="1"/>
  <c r="UP57" i="1"/>
  <c r="UN54" i="1"/>
  <c r="UN58" i="1"/>
  <c r="UN57" i="1"/>
  <c r="QQ58" i="1"/>
  <c r="QO57" i="1"/>
  <c r="SS54" i="1"/>
  <c r="SS58" i="1"/>
  <c r="SS57" i="1"/>
  <c r="US54" i="1"/>
  <c r="US58" i="1"/>
  <c r="US57" i="1"/>
  <c r="UI54" i="1"/>
  <c r="UI58" i="1"/>
  <c r="UI57" i="1"/>
  <c r="QO58"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84" i="1"/>
  <c r="QV22" i="1"/>
  <c r="QV25" i="1" s="1"/>
  <c r="PZ84" i="1"/>
  <c r="UD22" i="1"/>
  <c r="UD25" i="1" s="1"/>
  <c r="SG84" i="1"/>
  <c r="UE22" i="1"/>
  <c r="UE25" i="1" s="1"/>
  <c r="QU22" i="1"/>
  <c r="QU25" i="1" s="1"/>
  <c r="QO46" i="1"/>
  <c r="QN46" i="1"/>
  <c r="QP46" i="1"/>
  <c r="QG46" i="1"/>
  <c r="QQ46" i="1"/>
  <c r="QR46" i="1"/>
  <c r="QM46" i="1"/>
  <c r="UB84" i="1"/>
  <c r="OH22" i="1"/>
  <c r="OH25" i="1" s="1"/>
  <c r="OP22" i="1"/>
  <c r="OP25" i="1" s="1"/>
  <c r="RG22" i="1"/>
  <c r="RG25" i="1" s="1"/>
  <c r="OT22" i="1"/>
  <c r="OT25" i="1" s="1"/>
  <c r="TM84" i="1"/>
  <c r="OG22" i="1"/>
  <c r="OG25" i="1" s="1"/>
  <c r="RV22" i="1"/>
  <c r="RV25" i="1" s="1"/>
  <c r="OO84" i="1"/>
  <c r="TN84" i="1"/>
  <c r="PW22" i="1"/>
  <c r="PW25" i="1" s="1"/>
  <c r="QQ22" i="1"/>
  <c r="QQ25" i="1" s="1"/>
  <c r="UA84" i="1"/>
  <c r="OR22" i="1"/>
  <c r="OR25" i="1" s="1"/>
  <c r="UG84" i="1"/>
  <c r="RI22" i="1"/>
  <c r="RI25" i="1" s="1"/>
  <c r="SF84" i="1"/>
  <c r="QS22" i="1"/>
  <c r="QS25" i="1" s="1"/>
  <c r="RX22" i="1"/>
  <c r="RX25" i="1" s="1"/>
  <c r="OM84" i="1"/>
  <c r="SI84" i="1"/>
  <c r="OQ22" i="1"/>
  <c r="OQ25" i="1" s="1"/>
  <c r="QT22" i="1"/>
  <c r="QT25" i="1" s="1"/>
  <c r="OU22" i="1"/>
  <c r="OU25" i="1" s="1"/>
  <c r="TS22" i="1"/>
  <c r="TS25" i="1" s="1"/>
  <c r="OF84" i="1"/>
  <c r="OJ84" i="1"/>
  <c r="OS22" i="1"/>
  <c r="OS25" i="1" s="1"/>
  <c r="SE84" i="1"/>
  <c r="RU22" i="1"/>
  <c r="RU25" i="1" s="1"/>
  <c r="OV84" i="1"/>
  <c r="SA22" i="1"/>
  <c r="SA25" i="1" s="1"/>
  <c r="SD22" i="1"/>
  <c r="SD25" i="1" s="1"/>
  <c r="SB22" i="1"/>
  <c r="SB25" i="1" s="1"/>
  <c r="SH22" i="1"/>
  <c r="SH25" i="1" s="1"/>
  <c r="QW22" i="1"/>
  <c r="QW25" i="1" s="1"/>
  <c r="RA22" i="1"/>
  <c r="RA25" i="1" s="1"/>
  <c r="PI22" i="1"/>
  <c r="PI25" i="1" s="1"/>
  <c r="PI84" i="1"/>
  <c r="UK22" i="1"/>
  <c r="UK25" i="1" s="1"/>
  <c r="UK84" i="1"/>
  <c r="SS84" i="1"/>
  <c r="PQ84" i="1"/>
  <c r="US84" i="1"/>
  <c r="OK22" i="1"/>
  <c r="OK25" i="1" s="1"/>
  <c r="PX84" i="1"/>
  <c r="TJ22" i="1"/>
  <c r="TJ25" i="1" s="1"/>
  <c r="NY22" i="1"/>
  <c r="NY25" i="1" s="1"/>
  <c r="QW21" i="1"/>
  <c r="QV21" i="1"/>
  <c r="QX21" i="1"/>
  <c r="QT21" i="1"/>
  <c r="UI84" i="1"/>
  <c r="PG84" i="1"/>
  <c r="V33" i="1"/>
  <c r="X33" i="1"/>
  <c r="W33" i="1"/>
  <c r="UM22" i="1"/>
  <c r="UM25" i="1" s="1"/>
  <c r="UL22" i="1"/>
  <c r="UL25" i="1" s="1"/>
  <c r="RB84" i="1"/>
  <c r="PJ22" i="1"/>
  <c r="PJ25" i="1" s="1"/>
  <c r="PK22" i="1"/>
  <c r="PK25" i="1" s="1"/>
  <c r="ST22" i="1"/>
  <c r="ST25" i="1" s="1"/>
  <c r="PO22" i="1"/>
  <c r="PO25" i="1" s="1"/>
  <c r="TA22" i="1"/>
  <c r="TA25" i="1" s="1"/>
  <c r="TD22" i="1"/>
  <c r="TD25" i="1" s="1"/>
  <c r="TE22" i="1"/>
  <c r="TE25" i="1" s="1"/>
  <c r="TG22" i="1"/>
  <c r="TG25" i="1" s="1"/>
  <c r="UQ22" i="1"/>
  <c r="UQ25" i="1" s="1"/>
  <c r="RC84" i="1"/>
  <c r="PL22" i="1"/>
  <c r="PL25" i="1" s="1"/>
  <c r="UN22" i="1"/>
  <c r="UN25" i="1" s="1"/>
  <c r="TB22" i="1"/>
  <c r="TB25" i="1" s="1"/>
  <c r="TC22" i="1"/>
  <c r="TC25" i="1" s="1"/>
  <c r="RD22" i="1"/>
  <c r="RD25" i="1" s="1"/>
  <c r="OR21" i="1"/>
  <c r="OP21" i="1"/>
  <c r="RY22" i="1"/>
  <c r="RY25" i="1" s="1"/>
  <c r="QI84"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84"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84" i="1"/>
  <c r="UO84" i="1"/>
  <c r="PH84" i="1"/>
  <c r="UP84" i="1"/>
  <c r="PM84" i="1"/>
  <c r="PN84" i="1"/>
  <c r="RF84" i="1"/>
  <c r="HY22" i="1"/>
  <c r="HY25" i="1" s="1"/>
  <c r="GT19" i="1"/>
  <c r="OI22" i="1"/>
  <c r="OI25" i="1" s="1"/>
  <c r="OI84" i="1"/>
  <c r="PY84" i="1"/>
  <c r="PY22" i="1"/>
  <c r="PY25" i="1" s="1"/>
  <c r="RW22" i="1"/>
  <c r="RW25" i="1" s="1"/>
  <c r="RW84" i="1"/>
  <c r="TO22" i="1"/>
  <c r="TO25" i="1" s="1"/>
  <c r="TO84" i="1"/>
  <c r="HU22" i="1"/>
  <c r="HU25" i="1" s="1"/>
  <c r="HV22" i="1"/>
  <c r="HV25" i="1" s="1"/>
  <c r="HW22" i="1"/>
  <c r="HW25" i="1" s="1"/>
  <c r="FL84" i="1"/>
  <c r="FL22" i="1"/>
  <c r="FL25" i="1" s="1"/>
  <c r="FM84" i="1"/>
  <c r="FM22" i="1"/>
  <c r="FM25" i="1" s="1"/>
  <c r="FN84" i="1"/>
  <c r="FN22" i="1"/>
  <c r="FN25" i="1" s="1"/>
  <c r="FO84" i="1"/>
  <c r="FO22" i="1"/>
  <c r="FO25" i="1" s="1"/>
  <c r="FP84" i="1"/>
  <c r="FP22" i="1"/>
  <c r="FP25" i="1" s="1"/>
  <c r="FQ84" i="1"/>
  <c r="FQ22" i="1"/>
  <c r="FQ25" i="1" s="1"/>
  <c r="FH22" i="1"/>
  <c r="FH25" i="1" s="1"/>
  <c r="FI22" i="1"/>
  <c r="FI25" i="1" s="1"/>
  <c r="FJ22" i="1"/>
  <c r="FJ25" i="1" s="1"/>
  <c r="FK22" i="1"/>
  <c r="FK25" i="1" s="1"/>
  <c r="HQ22" i="1"/>
  <c r="HQ25" i="1" s="1"/>
  <c r="HR22" i="1"/>
  <c r="HR25" i="1" s="1"/>
  <c r="HS22" i="1"/>
  <c r="HS25" i="1" s="1"/>
  <c r="HT22" i="1"/>
  <c r="HT25" i="1" s="1"/>
  <c r="QJ84" i="1"/>
  <c r="ON22" i="1"/>
  <c r="ON25" i="1" s="1"/>
  <c r="TT84" i="1"/>
  <c r="UH22" i="1"/>
  <c r="UH25" i="1" s="1"/>
  <c r="SJ22" i="1"/>
  <c r="SJ25" i="1" s="1"/>
  <c r="QX22" i="1"/>
  <c r="QX25" i="1" s="1"/>
  <c r="QY22" i="1"/>
  <c r="QY25" i="1" s="1"/>
  <c r="RE22" i="1"/>
  <c r="RE25" i="1" s="1"/>
  <c r="OD84" i="1"/>
  <c r="RJ22" i="1"/>
  <c r="RJ25" i="1" s="1"/>
  <c r="UT84" i="1"/>
  <c r="PR22" i="1"/>
  <c r="PR25" i="1" s="1"/>
  <c r="TH84" i="1"/>
  <c r="SD32" i="1"/>
  <c r="OA22" i="1"/>
  <c r="OA25" i="1" s="1"/>
  <c r="SE32" i="1"/>
  <c r="SF32" i="1"/>
  <c r="SO32" i="1"/>
  <c r="PP22" i="1"/>
  <c r="PP25" i="1" s="1"/>
  <c r="UR84" i="1"/>
  <c r="NX22" i="1"/>
  <c r="NX25" i="1" s="1"/>
  <c r="TF84" i="1"/>
  <c r="RH84" i="1"/>
  <c r="OL22" i="1"/>
  <c r="OL25" i="1" s="1"/>
  <c r="TI84" i="1"/>
  <c r="SL22" i="1"/>
  <c r="SL25" i="1" s="1"/>
  <c r="RQ84" i="1"/>
  <c r="QF22" i="1"/>
  <c r="QF25" i="1" s="1"/>
  <c r="QG23" i="1"/>
  <c r="SM22" i="1"/>
  <c r="SM25" i="1" s="1"/>
  <c r="QG38" i="1"/>
  <c r="TQ84" i="1"/>
  <c r="SN22" i="1"/>
  <c r="SN25" i="1" s="1"/>
  <c r="RU32" i="1"/>
  <c r="SL32" i="1"/>
  <c r="RV32" i="1"/>
  <c r="RW32" i="1"/>
  <c r="RX32" i="1"/>
  <c r="RY32" i="1"/>
  <c r="RZ32" i="1"/>
  <c r="SA32" i="1"/>
  <c r="SB32" i="1"/>
  <c r="TR84" i="1"/>
  <c r="RZ84" i="1"/>
  <c r="QH84" i="1"/>
  <c r="CJ40" i="1"/>
  <c r="UY22" i="1"/>
  <c r="UY25" i="1" s="1"/>
  <c r="GD16" i="1"/>
  <c r="GE16" i="1"/>
  <c r="GF16" i="1"/>
  <c r="IL16" i="1"/>
  <c r="IM16" i="1"/>
  <c r="IN16" i="1"/>
  <c r="IO16" i="1"/>
  <c r="H34" i="1"/>
  <c r="UZ22" i="1"/>
  <c r="UZ25" i="1" s="1"/>
  <c r="UF84"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84" i="1"/>
  <c r="EX22" i="1"/>
  <c r="EX25" i="1" s="1"/>
  <c r="EP84"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OO79" i="1" l="1"/>
  <c r="OS79" i="1"/>
  <c r="QV79" i="1"/>
  <c r="QS79" i="1"/>
  <c r="QU79" i="1"/>
  <c r="OT79" i="1"/>
  <c r="OQ79" i="1"/>
  <c r="QW79" i="1"/>
  <c r="SQ79" i="1"/>
  <c r="OP79" i="1"/>
  <c r="OR79" i="1"/>
  <c r="QT79" i="1"/>
  <c r="QX79" i="1"/>
  <c r="SY79" i="1"/>
  <c r="SX79" i="1"/>
  <c r="SW79" i="1"/>
  <c r="TB79" i="1"/>
  <c r="TA79" i="1"/>
  <c r="SZ79" i="1"/>
  <c r="SZ67" i="1"/>
  <c r="SZ78" i="1"/>
  <c r="SZ70" i="1"/>
  <c r="TA74" i="1"/>
  <c r="SZ71" i="1"/>
  <c r="SZ72" i="1"/>
  <c r="SY73" i="1"/>
  <c r="SY72" i="1"/>
  <c r="SY74" i="1"/>
  <c r="SZ73" i="1"/>
  <c r="SY69" i="1"/>
  <c r="SY78" i="1"/>
  <c r="SY66" i="1"/>
  <c r="SY71" i="1"/>
  <c r="SY76" i="1"/>
  <c r="SW72" i="1"/>
  <c r="SY70" i="1"/>
  <c r="TA73" i="1"/>
  <c r="TB70" i="1"/>
  <c r="SX66" i="1"/>
  <c r="SX73" i="1"/>
  <c r="SW73" i="1"/>
  <c r="TA72" i="1"/>
  <c r="TB71" i="1"/>
  <c r="TB77" i="1"/>
  <c r="SZ69" i="1"/>
  <c r="SZ77" i="1"/>
  <c r="SX76" i="1"/>
  <c r="TA76" i="1"/>
  <c r="TB74" i="1"/>
  <c r="SZ74" i="1"/>
  <c r="SW65" i="1"/>
  <c r="SW74" i="1"/>
  <c r="OR75" i="1"/>
  <c r="OR77" i="1"/>
  <c r="OR74" i="1"/>
  <c r="OR69" i="1"/>
  <c r="OR78" i="1"/>
  <c r="OR72" i="1"/>
  <c r="OR76" i="1"/>
  <c r="OR73" i="1"/>
  <c r="OR71" i="1"/>
  <c r="OR70" i="1"/>
  <c r="SX71" i="1"/>
  <c r="SW76" i="1"/>
  <c r="OO74" i="1"/>
  <c r="OO77" i="1"/>
  <c r="OO69" i="1"/>
  <c r="OO75" i="1"/>
  <c r="OO70" i="1"/>
  <c r="OO72" i="1"/>
  <c r="OO76" i="1"/>
  <c r="OO73" i="1"/>
  <c r="OO71" i="1"/>
  <c r="OO78" i="1"/>
  <c r="OS74" i="1"/>
  <c r="OS69" i="1"/>
  <c r="OS75" i="1"/>
  <c r="OS77" i="1"/>
  <c r="OS70" i="1"/>
  <c r="OS71" i="1"/>
  <c r="OS78" i="1"/>
  <c r="OS73" i="1"/>
  <c r="OS72" i="1"/>
  <c r="OS76" i="1"/>
  <c r="QV76" i="1"/>
  <c r="QV75" i="1"/>
  <c r="QV74" i="1"/>
  <c r="QV72" i="1"/>
  <c r="QV73" i="1"/>
  <c r="QV71" i="1"/>
  <c r="QV77" i="1"/>
  <c r="QV69" i="1"/>
  <c r="QV78" i="1"/>
  <c r="QV70" i="1"/>
  <c r="SX70" i="1"/>
  <c r="SW69" i="1"/>
  <c r="SW77" i="1"/>
  <c r="SY77" i="1"/>
  <c r="TA69" i="1"/>
  <c r="TA78" i="1"/>
  <c r="TB75" i="1"/>
  <c r="SZ75" i="1"/>
  <c r="SX67" i="1"/>
  <c r="SX75" i="1"/>
  <c r="SQ76" i="1"/>
  <c r="SQ78" i="1"/>
  <c r="SQ77" i="1"/>
  <c r="SQ75" i="1"/>
  <c r="SQ74" i="1"/>
  <c r="SQ73" i="1"/>
  <c r="SQ72" i="1"/>
  <c r="SQ70" i="1"/>
  <c r="SQ71" i="1"/>
  <c r="SQ69" i="1"/>
  <c r="OP77" i="1"/>
  <c r="OP75" i="1"/>
  <c r="OP74" i="1"/>
  <c r="OP69" i="1"/>
  <c r="OP78" i="1"/>
  <c r="OP70" i="1"/>
  <c r="OP76" i="1"/>
  <c r="OP73" i="1"/>
  <c r="OP71" i="1"/>
  <c r="OP72" i="1"/>
  <c r="SX78" i="1"/>
  <c r="TB72" i="1"/>
  <c r="QT75" i="1"/>
  <c r="QT74" i="1"/>
  <c r="QT76" i="1"/>
  <c r="QT73" i="1"/>
  <c r="QT72" i="1"/>
  <c r="QT70" i="1"/>
  <c r="QT77" i="1"/>
  <c r="QT71" i="1"/>
  <c r="QT78" i="1"/>
  <c r="QT69" i="1"/>
  <c r="SW66" i="1"/>
  <c r="SX69" i="1"/>
  <c r="SW75" i="1"/>
  <c r="TA75" i="1"/>
  <c r="TB73" i="1"/>
  <c r="QX77" i="1"/>
  <c r="QX69" i="1"/>
  <c r="QX78" i="1"/>
  <c r="QX71" i="1"/>
  <c r="QX76" i="1"/>
  <c r="QX75" i="1"/>
  <c r="QX74" i="1"/>
  <c r="QX73" i="1"/>
  <c r="QX70" i="1"/>
  <c r="QX72" i="1"/>
  <c r="SX77" i="1"/>
  <c r="QS72" i="1"/>
  <c r="QS70" i="1"/>
  <c r="QS78" i="1"/>
  <c r="QS71" i="1"/>
  <c r="QS77" i="1"/>
  <c r="QS69" i="1"/>
  <c r="QS75" i="1"/>
  <c r="QS73" i="1"/>
  <c r="QS74" i="1"/>
  <c r="QS76" i="1"/>
  <c r="OQ69" i="1"/>
  <c r="OQ77" i="1"/>
  <c r="OQ74" i="1"/>
  <c r="OQ75" i="1"/>
  <c r="OQ71" i="1"/>
  <c r="OQ70" i="1"/>
  <c r="OQ76" i="1"/>
  <c r="OQ73" i="1"/>
  <c r="OQ78" i="1"/>
  <c r="OQ72" i="1"/>
  <c r="QW78" i="1"/>
  <c r="QW74" i="1"/>
  <c r="QW75" i="1"/>
  <c r="QW73" i="1"/>
  <c r="QW72" i="1"/>
  <c r="QW71" i="1"/>
  <c r="QW77" i="1"/>
  <c r="QW70" i="1"/>
  <c r="QW76" i="1"/>
  <c r="QW69" i="1"/>
  <c r="SX72" i="1"/>
  <c r="SW71" i="1"/>
  <c r="SW78" i="1"/>
  <c r="SY75" i="1"/>
  <c r="TA70" i="1"/>
  <c r="TA77" i="1"/>
  <c r="TB76" i="1"/>
  <c r="SZ76" i="1"/>
  <c r="QU72" i="1"/>
  <c r="QU70" i="1"/>
  <c r="QU78" i="1"/>
  <c r="QU71" i="1"/>
  <c r="QU75" i="1"/>
  <c r="QU69" i="1"/>
  <c r="QU77" i="1"/>
  <c r="QU76" i="1"/>
  <c r="QU74" i="1"/>
  <c r="QU73" i="1"/>
  <c r="OT74" i="1"/>
  <c r="OT77" i="1"/>
  <c r="OT75" i="1"/>
  <c r="OT69" i="1"/>
  <c r="OT71" i="1"/>
  <c r="OT76" i="1"/>
  <c r="OT78" i="1"/>
  <c r="OT70" i="1"/>
  <c r="OT72" i="1"/>
  <c r="OT73" i="1"/>
  <c r="SX74" i="1"/>
  <c r="SW70" i="1"/>
  <c r="TA71" i="1"/>
  <c r="TB69" i="1"/>
  <c r="TB78" i="1"/>
  <c r="SQ67" i="1"/>
  <c r="SQ68" i="1"/>
  <c r="SQ66" i="1"/>
  <c r="SQ64" i="1"/>
  <c r="SQ65" i="1"/>
  <c r="OP67" i="1"/>
  <c r="OP64" i="1"/>
  <c r="OP66" i="1"/>
  <c r="OP68" i="1"/>
  <c r="OP65" i="1"/>
  <c r="SZ59" i="1"/>
  <c r="SX64" i="1"/>
  <c r="SW68" i="1"/>
  <c r="TA67" i="1"/>
  <c r="SZ68" i="1"/>
  <c r="OO64" i="1"/>
  <c r="OO66" i="1"/>
  <c r="OO67" i="1"/>
  <c r="OO65" i="1"/>
  <c r="OO68" i="1"/>
  <c r="OS64" i="1"/>
  <c r="OS66" i="1"/>
  <c r="OS67" i="1"/>
  <c r="OS68" i="1"/>
  <c r="OS65" i="1"/>
  <c r="QV68" i="1"/>
  <c r="QV66" i="1"/>
  <c r="QV65" i="1"/>
  <c r="QV64" i="1"/>
  <c r="QV67" i="1"/>
  <c r="SX68" i="1"/>
  <c r="SY65" i="1"/>
  <c r="TB66" i="1"/>
  <c r="OR66" i="1"/>
  <c r="OR67" i="1"/>
  <c r="OR64" i="1"/>
  <c r="OR65" i="1"/>
  <c r="OR68" i="1"/>
  <c r="QX65" i="1"/>
  <c r="QX64" i="1"/>
  <c r="QX67" i="1"/>
  <c r="QX68" i="1"/>
  <c r="QX66" i="1"/>
  <c r="QS64" i="1"/>
  <c r="QS68" i="1"/>
  <c r="QS67" i="1"/>
  <c r="QS65" i="1"/>
  <c r="QS66" i="1"/>
  <c r="OQ64" i="1"/>
  <c r="OQ66" i="1"/>
  <c r="OQ67" i="1"/>
  <c r="OQ68" i="1"/>
  <c r="OQ65" i="1"/>
  <c r="QW66" i="1"/>
  <c r="QW65" i="1"/>
  <c r="QW64" i="1"/>
  <c r="QW67" i="1"/>
  <c r="QW68" i="1"/>
  <c r="SW64" i="1"/>
  <c r="TA65" i="1"/>
  <c r="SY64" i="1"/>
  <c r="TB64" i="1"/>
  <c r="SZ64" i="1"/>
  <c r="TA64" i="1"/>
  <c r="SY67" i="1"/>
  <c r="TB65" i="1"/>
  <c r="SZ65" i="1"/>
  <c r="OT67" i="1"/>
  <c r="OT64" i="1"/>
  <c r="OT66" i="1"/>
  <c r="OT65" i="1"/>
  <c r="OT68" i="1"/>
  <c r="TA66" i="1"/>
  <c r="TB68" i="1"/>
  <c r="QT68" i="1"/>
  <c r="QT67" i="1"/>
  <c r="QT66" i="1"/>
  <c r="QT65" i="1"/>
  <c r="QT64" i="1"/>
  <c r="QU66" i="1"/>
  <c r="QU64" i="1"/>
  <c r="QU68" i="1"/>
  <c r="QU67" i="1"/>
  <c r="QU65" i="1"/>
  <c r="SX65" i="1"/>
  <c r="SW67" i="1"/>
  <c r="TA68" i="1"/>
  <c r="SY68" i="1"/>
  <c r="TB67" i="1"/>
  <c r="SZ66" i="1"/>
  <c r="SZ61" i="1"/>
  <c r="SZ60" i="1"/>
  <c r="SY59" i="1"/>
  <c r="SY62" i="1"/>
  <c r="SW60" i="1"/>
  <c r="SW62" i="1"/>
  <c r="SX59" i="1"/>
  <c r="SW61" i="1"/>
  <c r="SY63" i="1"/>
  <c r="TA59" i="1"/>
  <c r="QU59" i="1"/>
  <c r="QU62" i="1"/>
  <c r="QU63" i="1"/>
  <c r="QU60" i="1"/>
  <c r="QU61" i="1"/>
  <c r="SX61" i="1"/>
  <c r="SW63" i="1"/>
  <c r="TA60" i="1"/>
  <c r="OP62" i="1"/>
  <c r="OP60" i="1"/>
  <c r="OP59" i="1"/>
  <c r="OP63" i="1"/>
  <c r="OP61" i="1"/>
  <c r="TB61" i="1"/>
  <c r="SX60" i="1"/>
  <c r="TA63" i="1"/>
  <c r="OR62" i="1"/>
  <c r="OR60" i="1"/>
  <c r="OR59" i="1"/>
  <c r="OR61" i="1"/>
  <c r="OR63" i="1"/>
  <c r="QX62" i="1"/>
  <c r="QX63" i="1"/>
  <c r="QX60" i="1"/>
  <c r="QX59" i="1"/>
  <c r="QX61" i="1"/>
  <c r="TB59" i="1"/>
  <c r="SX62" i="1"/>
  <c r="SZ62" i="1"/>
  <c r="TA61" i="1"/>
  <c r="OT60" i="1"/>
  <c r="OT62" i="1"/>
  <c r="OT63" i="1"/>
  <c r="OT61" i="1"/>
  <c r="OT59" i="1"/>
  <c r="TB62" i="1"/>
  <c r="SQ62" i="1"/>
  <c r="SQ59" i="1"/>
  <c r="SQ63" i="1"/>
  <c r="SQ61" i="1"/>
  <c r="SQ60" i="1"/>
  <c r="QT63" i="1"/>
  <c r="QT61" i="1"/>
  <c r="QT60" i="1"/>
  <c r="QT62" i="1"/>
  <c r="QT59" i="1"/>
  <c r="OO62" i="1"/>
  <c r="OO60" i="1"/>
  <c r="OO61" i="1"/>
  <c r="OO59" i="1"/>
  <c r="OO63" i="1"/>
  <c r="OS60" i="1"/>
  <c r="OS62" i="1"/>
  <c r="OS61" i="1"/>
  <c r="OS63" i="1"/>
  <c r="OS59" i="1"/>
  <c r="QV62" i="1"/>
  <c r="QV60" i="1"/>
  <c r="QV59" i="1"/>
  <c r="QV63" i="1"/>
  <c r="QV61" i="1"/>
  <c r="TB63" i="1"/>
  <c r="SX63" i="1"/>
  <c r="SY61" i="1"/>
  <c r="QS59" i="1"/>
  <c r="QS62" i="1"/>
  <c r="QS63" i="1"/>
  <c r="QS61" i="1"/>
  <c r="QS60" i="1"/>
  <c r="OQ60" i="1"/>
  <c r="OQ62" i="1"/>
  <c r="OQ61" i="1"/>
  <c r="OQ63" i="1"/>
  <c r="OQ59" i="1"/>
  <c r="QW59" i="1"/>
  <c r="QW61" i="1"/>
  <c r="QW60" i="1"/>
  <c r="QW62" i="1"/>
  <c r="QW63" i="1"/>
  <c r="TB60" i="1"/>
  <c r="TA56" i="1"/>
  <c r="SZ55" i="1"/>
  <c r="TA55" i="1"/>
  <c r="SZ56" i="1"/>
  <c r="TB55" i="1"/>
  <c r="SQ56" i="1"/>
  <c r="SQ55" i="1"/>
  <c r="OP55" i="1"/>
  <c r="OP56" i="1"/>
  <c r="TB56" i="1"/>
  <c r="OT56" i="1"/>
  <c r="OT55" i="1"/>
  <c r="OR56" i="1"/>
  <c r="OR55" i="1"/>
  <c r="QT56" i="1"/>
  <c r="QT55" i="1"/>
  <c r="SX56" i="1"/>
  <c r="QU56" i="1"/>
  <c r="QU55" i="1"/>
  <c r="QX55" i="1"/>
  <c r="QX56" i="1"/>
  <c r="SX55" i="1"/>
  <c r="OO55" i="1"/>
  <c r="OO56" i="1"/>
  <c r="OS55" i="1"/>
  <c r="OS56" i="1"/>
  <c r="QV56" i="1"/>
  <c r="QV55" i="1"/>
  <c r="SW55" i="1"/>
  <c r="SY55" i="1"/>
  <c r="QS56" i="1"/>
  <c r="QS55" i="1"/>
  <c r="OQ56" i="1"/>
  <c r="OQ55" i="1"/>
  <c r="QW55" i="1"/>
  <c r="QW56" i="1"/>
  <c r="SW56" i="1"/>
  <c r="SY56" i="1"/>
  <c r="SZ46" i="1"/>
  <c r="SW50" i="1"/>
  <c r="SW54" i="1"/>
  <c r="SW46" i="1"/>
  <c r="SW57" i="1"/>
  <c r="TA50" i="1"/>
  <c r="TA57" i="1"/>
  <c r="TA54" i="1"/>
  <c r="TA58" i="1"/>
  <c r="TA46" i="1"/>
  <c r="SZ50" i="1"/>
  <c r="SZ54" i="1"/>
  <c r="SW58" i="1"/>
  <c r="SZ58" i="1"/>
  <c r="TB58" i="1"/>
  <c r="SY46" i="1"/>
  <c r="SY50" i="1"/>
  <c r="TB50" i="1"/>
  <c r="TB54" i="1"/>
  <c r="SY57" i="1"/>
  <c r="SY58" i="1"/>
  <c r="TB46" i="1"/>
  <c r="SX58" i="1"/>
  <c r="SY54" i="1"/>
  <c r="SX54" i="1"/>
  <c r="SX46" i="1"/>
  <c r="SX50" i="1"/>
  <c r="SQ54" i="1"/>
  <c r="SQ58" i="1"/>
  <c r="SQ57" i="1"/>
  <c r="OP54" i="1"/>
  <c r="OP58" i="1"/>
  <c r="OP57" i="1"/>
  <c r="OR54" i="1"/>
  <c r="OR58" i="1"/>
  <c r="OR57" i="1"/>
  <c r="QT54" i="1"/>
  <c r="QT58" i="1"/>
  <c r="QT57" i="1"/>
  <c r="QX54" i="1"/>
  <c r="QX57" i="1"/>
  <c r="QX58" i="1"/>
  <c r="OO54" i="1"/>
  <c r="OO57" i="1"/>
  <c r="OO58" i="1"/>
  <c r="OS54" i="1"/>
  <c r="OS57" i="1"/>
  <c r="OS58" i="1"/>
  <c r="QV54" i="1"/>
  <c r="QV58" i="1"/>
  <c r="QV57" i="1"/>
  <c r="QS54" i="1"/>
  <c r="QS58" i="1"/>
  <c r="QS57" i="1"/>
  <c r="OQ54" i="1"/>
  <c r="OQ57" i="1"/>
  <c r="OQ58" i="1"/>
  <c r="QW54" i="1"/>
  <c r="QW58" i="1"/>
  <c r="QW57" i="1"/>
  <c r="QU54" i="1"/>
  <c r="QU58" i="1"/>
  <c r="QU57" i="1"/>
  <c r="OT54" i="1"/>
  <c r="OT57" i="1"/>
  <c r="OT58"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TF79" i="1" l="1"/>
  <c r="TD79" i="1"/>
  <c r="OY79" i="1"/>
  <c r="TH79" i="1"/>
  <c r="OV79" i="1"/>
  <c r="QZ79" i="1"/>
  <c r="RB79" i="1"/>
  <c r="RC79" i="1"/>
  <c r="OW79" i="1"/>
  <c r="RD79" i="1"/>
  <c r="QY79" i="1"/>
  <c r="OX79" i="1"/>
  <c r="TE79" i="1"/>
  <c r="RA79" i="1"/>
  <c r="OU79" i="1"/>
  <c r="OZ79" i="1"/>
  <c r="TC79" i="1"/>
  <c r="TG79" i="1"/>
  <c r="OV77" i="1"/>
  <c r="OV69" i="1"/>
  <c r="OV75" i="1"/>
  <c r="OV74" i="1"/>
  <c r="OV78" i="1"/>
  <c r="OV71" i="1"/>
  <c r="OV70" i="1"/>
  <c r="OV72" i="1"/>
  <c r="OV76" i="1"/>
  <c r="OV73" i="1"/>
  <c r="QZ74" i="1"/>
  <c r="QZ73" i="1"/>
  <c r="QZ72" i="1"/>
  <c r="QZ70" i="1"/>
  <c r="QZ78" i="1"/>
  <c r="QZ71" i="1"/>
  <c r="QZ77" i="1"/>
  <c r="QZ69" i="1"/>
  <c r="QZ76" i="1"/>
  <c r="QZ75" i="1"/>
  <c r="RB77" i="1"/>
  <c r="RB71" i="1"/>
  <c r="RB76" i="1"/>
  <c r="RB69" i="1"/>
  <c r="RB78" i="1"/>
  <c r="RB75" i="1"/>
  <c r="RB74" i="1"/>
  <c r="RB73" i="1"/>
  <c r="RB72" i="1"/>
  <c r="RB70" i="1"/>
  <c r="RC74" i="1"/>
  <c r="RC73" i="1"/>
  <c r="RC72" i="1"/>
  <c r="RC70" i="1"/>
  <c r="RC77" i="1"/>
  <c r="RC71" i="1"/>
  <c r="RC78" i="1"/>
  <c r="RC69" i="1"/>
  <c r="RC75" i="1"/>
  <c r="RC76" i="1"/>
  <c r="TF70" i="1"/>
  <c r="TF77" i="1"/>
  <c r="TF71" i="1"/>
  <c r="TF74" i="1"/>
  <c r="TF73" i="1"/>
  <c r="TF78" i="1"/>
  <c r="TF69" i="1"/>
  <c r="TF75" i="1"/>
  <c r="TF76" i="1"/>
  <c r="TF72" i="1"/>
  <c r="TD75" i="1"/>
  <c r="TD74" i="1"/>
  <c r="TD70" i="1"/>
  <c r="TD71" i="1"/>
  <c r="TD69" i="1"/>
  <c r="TD73" i="1"/>
  <c r="TD78" i="1"/>
  <c r="TD72" i="1"/>
  <c r="TD76" i="1"/>
  <c r="TD77" i="1"/>
  <c r="OW75" i="1"/>
  <c r="OW74" i="1"/>
  <c r="OW69" i="1"/>
  <c r="OW77" i="1"/>
  <c r="OW73" i="1"/>
  <c r="OW76" i="1"/>
  <c r="OW72" i="1"/>
  <c r="OW78" i="1"/>
  <c r="OW71" i="1"/>
  <c r="OW70" i="1"/>
  <c r="RA74" i="1"/>
  <c r="RA73" i="1"/>
  <c r="RA72" i="1"/>
  <c r="RA70" i="1"/>
  <c r="RA78" i="1"/>
  <c r="RA71" i="1"/>
  <c r="RA76" i="1"/>
  <c r="RA69" i="1"/>
  <c r="RA75" i="1"/>
  <c r="RA77" i="1"/>
  <c r="OU69" i="1"/>
  <c r="OU74" i="1"/>
  <c r="OU75" i="1"/>
  <c r="OU77" i="1"/>
  <c r="OU73" i="1"/>
  <c r="OU78" i="1"/>
  <c r="OU71" i="1"/>
  <c r="OU76" i="1"/>
  <c r="OU72" i="1"/>
  <c r="OU70" i="1"/>
  <c r="RD77" i="1"/>
  <c r="RD69" i="1"/>
  <c r="RD78" i="1"/>
  <c r="RD70" i="1"/>
  <c r="RD76" i="1"/>
  <c r="RD74" i="1"/>
  <c r="RD75" i="1"/>
  <c r="RD73" i="1"/>
  <c r="RD72" i="1"/>
  <c r="RD71" i="1"/>
  <c r="OY77" i="1"/>
  <c r="OY74" i="1"/>
  <c r="OY69" i="1"/>
  <c r="OY75" i="1"/>
  <c r="OY78" i="1"/>
  <c r="OY73" i="1"/>
  <c r="OY70" i="1"/>
  <c r="OY72" i="1"/>
  <c r="OY76" i="1"/>
  <c r="OY71" i="1"/>
  <c r="QY76" i="1"/>
  <c r="QY75" i="1"/>
  <c r="QY78" i="1"/>
  <c r="QY73" i="1"/>
  <c r="QY74" i="1"/>
  <c r="QY70" i="1"/>
  <c r="QY72" i="1"/>
  <c r="QY77" i="1"/>
  <c r="QY71" i="1"/>
  <c r="QY69" i="1"/>
  <c r="OX69" i="1"/>
  <c r="OX74" i="1"/>
  <c r="OX77" i="1"/>
  <c r="OX75" i="1"/>
  <c r="OX76" i="1"/>
  <c r="OX78" i="1"/>
  <c r="OX72" i="1"/>
  <c r="OX71" i="1"/>
  <c r="OX73" i="1"/>
  <c r="OX70" i="1"/>
  <c r="TE74" i="1"/>
  <c r="TE76" i="1"/>
  <c r="TE70" i="1"/>
  <c r="TE71" i="1"/>
  <c r="TE77" i="1"/>
  <c r="TE73" i="1"/>
  <c r="TE78" i="1"/>
  <c r="TE72" i="1"/>
  <c r="TE69" i="1"/>
  <c r="TE75" i="1"/>
  <c r="TH75" i="1"/>
  <c r="TH74" i="1"/>
  <c r="TH71" i="1"/>
  <c r="TH77" i="1"/>
  <c r="TH78" i="1"/>
  <c r="TH72" i="1"/>
  <c r="TH69" i="1"/>
  <c r="TH73" i="1"/>
  <c r="TH70" i="1"/>
  <c r="TH76" i="1"/>
  <c r="OZ77" i="1"/>
  <c r="OZ69" i="1"/>
  <c r="OZ75" i="1"/>
  <c r="OZ74" i="1"/>
  <c r="OZ76" i="1"/>
  <c r="OZ70" i="1"/>
  <c r="OZ78" i="1"/>
  <c r="OZ71" i="1"/>
  <c r="OZ73" i="1"/>
  <c r="OZ72" i="1"/>
  <c r="TC75" i="1"/>
  <c r="TC73" i="1"/>
  <c r="TC71" i="1"/>
  <c r="TC72" i="1"/>
  <c r="TC78" i="1"/>
  <c r="TC74" i="1"/>
  <c r="TC77" i="1"/>
  <c r="TC70" i="1"/>
  <c r="TC69" i="1"/>
  <c r="TC76" i="1"/>
  <c r="TG73" i="1"/>
  <c r="TG76" i="1"/>
  <c r="TG72" i="1"/>
  <c r="TG77" i="1"/>
  <c r="TG69" i="1"/>
  <c r="TG75" i="1"/>
  <c r="TG70" i="1"/>
  <c r="TG78" i="1"/>
  <c r="TG71" i="1"/>
  <c r="TG74" i="1"/>
  <c r="TG67" i="1"/>
  <c r="TG68" i="1"/>
  <c r="TG66" i="1"/>
  <c r="TG64" i="1"/>
  <c r="TG65" i="1"/>
  <c r="OZ66" i="1"/>
  <c r="OZ67" i="1"/>
  <c r="OZ64" i="1"/>
  <c r="OZ65" i="1"/>
  <c r="OZ68" i="1"/>
  <c r="OY64" i="1"/>
  <c r="OY67" i="1"/>
  <c r="OY66" i="1"/>
  <c r="OY68" i="1"/>
  <c r="OY65" i="1"/>
  <c r="TH68" i="1"/>
  <c r="TH66" i="1"/>
  <c r="TH67" i="1"/>
  <c r="TH64" i="1"/>
  <c r="TH65" i="1"/>
  <c r="OV66" i="1"/>
  <c r="OV64" i="1"/>
  <c r="OV67" i="1"/>
  <c r="OV68" i="1"/>
  <c r="OV65" i="1"/>
  <c r="QZ65" i="1"/>
  <c r="QZ68" i="1"/>
  <c r="QZ66" i="1"/>
  <c r="QZ67" i="1"/>
  <c r="QZ64" i="1"/>
  <c r="QY68" i="1"/>
  <c r="QY66" i="1"/>
  <c r="QY67" i="1"/>
  <c r="QY65" i="1"/>
  <c r="QY64" i="1"/>
  <c r="TE67" i="1"/>
  <c r="TE66" i="1"/>
  <c r="TE65" i="1"/>
  <c r="TE64" i="1"/>
  <c r="TE68" i="1"/>
  <c r="TC65" i="1"/>
  <c r="TC64" i="1"/>
  <c r="TC68" i="1"/>
  <c r="TC66" i="1"/>
  <c r="TC67" i="1"/>
  <c r="RB67" i="1"/>
  <c r="RB66" i="1"/>
  <c r="RB64" i="1"/>
  <c r="RB65" i="1"/>
  <c r="RB68" i="1"/>
  <c r="RC64" i="1"/>
  <c r="RC65" i="1"/>
  <c r="RC67" i="1"/>
  <c r="RC68" i="1"/>
  <c r="RC66" i="1"/>
  <c r="OX67" i="1"/>
  <c r="OX66" i="1"/>
  <c r="OX64" i="1"/>
  <c r="OX65" i="1"/>
  <c r="OX68" i="1"/>
  <c r="OW64" i="1"/>
  <c r="OW67" i="1"/>
  <c r="OW66" i="1"/>
  <c r="OW65" i="1"/>
  <c r="OW68" i="1"/>
  <c r="TF68" i="1"/>
  <c r="TF66" i="1"/>
  <c r="TF67" i="1"/>
  <c r="TF65" i="1"/>
  <c r="TF64" i="1"/>
  <c r="RA68" i="1"/>
  <c r="RA67" i="1"/>
  <c r="RA65" i="1"/>
  <c r="RA66" i="1"/>
  <c r="RA64" i="1"/>
  <c r="TD68" i="1"/>
  <c r="TD66" i="1"/>
  <c r="TD65" i="1"/>
  <c r="TD67" i="1"/>
  <c r="TD64" i="1"/>
  <c r="OU67" i="1"/>
  <c r="OU66" i="1"/>
  <c r="OU64" i="1"/>
  <c r="OU68" i="1"/>
  <c r="OU65" i="1"/>
  <c r="RD67" i="1"/>
  <c r="RD66" i="1"/>
  <c r="RD68" i="1"/>
  <c r="RD65" i="1"/>
  <c r="RD64" i="1"/>
  <c r="QY62" i="1"/>
  <c r="QY61" i="1"/>
  <c r="QY63" i="1"/>
  <c r="QY60" i="1"/>
  <c r="QY59" i="1"/>
  <c r="TG62" i="1"/>
  <c r="TG59" i="1"/>
  <c r="TG61" i="1"/>
  <c r="TG63" i="1"/>
  <c r="TG60" i="1"/>
  <c r="OX60" i="1"/>
  <c r="OX62" i="1"/>
  <c r="OX59" i="1"/>
  <c r="OX63" i="1"/>
  <c r="OX61" i="1"/>
  <c r="TE62" i="1"/>
  <c r="TE63" i="1"/>
  <c r="TE61" i="1"/>
  <c r="TE60" i="1"/>
  <c r="TE59" i="1"/>
  <c r="OZ60" i="1"/>
  <c r="OZ62" i="1"/>
  <c r="OZ63" i="1"/>
  <c r="OZ59" i="1"/>
  <c r="OZ61" i="1"/>
  <c r="RB63" i="1"/>
  <c r="RB62" i="1"/>
  <c r="RB59" i="1"/>
  <c r="RB60" i="1"/>
  <c r="RB61" i="1"/>
  <c r="RC62" i="1"/>
  <c r="RC59" i="1"/>
  <c r="RC60" i="1"/>
  <c r="RC63" i="1"/>
  <c r="RC61" i="1"/>
  <c r="TC62" i="1"/>
  <c r="TC63" i="1"/>
  <c r="TC61" i="1"/>
  <c r="TC60" i="1"/>
  <c r="TC59" i="1"/>
  <c r="OY62" i="1"/>
  <c r="OY60" i="1"/>
  <c r="OY61" i="1"/>
  <c r="OY63" i="1"/>
  <c r="OY59" i="1"/>
  <c r="QZ62" i="1"/>
  <c r="QZ63" i="1"/>
  <c r="QZ61" i="1"/>
  <c r="QZ60" i="1"/>
  <c r="QZ59" i="1"/>
  <c r="OW60" i="1"/>
  <c r="OW62" i="1"/>
  <c r="OW61" i="1"/>
  <c r="OW63" i="1"/>
  <c r="OW59" i="1"/>
  <c r="TF59" i="1"/>
  <c r="TF60" i="1"/>
  <c r="TF61" i="1"/>
  <c r="TF63" i="1"/>
  <c r="TF62" i="1"/>
  <c r="OV60" i="1"/>
  <c r="OV62" i="1"/>
  <c r="OV63" i="1"/>
  <c r="OV59" i="1"/>
  <c r="OV61" i="1"/>
  <c r="RA63" i="1"/>
  <c r="RA62" i="1"/>
  <c r="RA61" i="1"/>
  <c r="RA60" i="1"/>
  <c r="RA59" i="1"/>
  <c r="TH62" i="1"/>
  <c r="TH61" i="1"/>
  <c r="TH60" i="1"/>
  <c r="TH59" i="1"/>
  <c r="TH63" i="1"/>
  <c r="TD63" i="1"/>
  <c r="TD59" i="1"/>
  <c r="TD61" i="1"/>
  <c r="TD62" i="1"/>
  <c r="TD60" i="1"/>
  <c r="OU60" i="1"/>
  <c r="OU62" i="1"/>
  <c r="OU59" i="1"/>
  <c r="OU61" i="1"/>
  <c r="OU63" i="1"/>
  <c r="RD59" i="1"/>
  <c r="RD62" i="1"/>
  <c r="RD61" i="1"/>
  <c r="RD63" i="1"/>
  <c r="RD60" i="1"/>
  <c r="RB56" i="1"/>
  <c r="RB55" i="1"/>
  <c r="OW56" i="1"/>
  <c r="OW55" i="1"/>
  <c r="TF55" i="1"/>
  <c r="TF56" i="1"/>
  <c r="OU56" i="1"/>
  <c r="OU55" i="1"/>
  <c r="RD56" i="1"/>
  <c r="RD55" i="1"/>
  <c r="QY56" i="1"/>
  <c r="QY55" i="1"/>
  <c r="OX55" i="1"/>
  <c r="OX56" i="1"/>
  <c r="TE56" i="1"/>
  <c r="TE55" i="1"/>
  <c r="RC55" i="1"/>
  <c r="RC56" i="1"/>
  <c r="OZ56" i="1"/>
  <c r="OZ55" i="1"/>
  <c r="TC55" i="1"/>
  <c r="TC56" i="1"/>
  <c r="TG56" i="1"/>
  <c r="TG55" i="1"/>
  <c r="RA56" i="1"/>
  <c r="RA55" i="1"/>
  <c r="TD56" i="1"/>
  <c r="TD55" i="1"/>
  <c r="TH56" i="1"/>
  <c r="TH55" i="1"/>
  <c r="OY56" i="1"/>
  <c r="OY55" i="1"/>
  <c r="OV56" i="1"/>
  <c r="OV55" i="1"/>
  <c r="QZ55" i="1"/>
  <c r="QZ56" i="1"/>
  <c r="QZ54" i="1"/>
  <c r="QZ58" i="1"/>
  <c r="QZ57" i="1"/>
  <c r="RB54" i="1"/>
  <c r="RB58" i="1"/>
  <c r="RB57" i="1"/>
  <c r="RC54" i="1"/>
  <c r="RC57" i="1"/>
  <c r="RC58" i="1"/>
  <c r="OV54" i="1"/>
  <c r="OV58" i="1"/>
  <c r="OV57" i="1"/>
  <c r="TF54" i="1"/>
  <c r="TF58" i="1"/>
  <c r="TF57" i="1"/>
  <c r="TD54" i="1"/>
  <c r="TD58" i="1"/>
  <c r="TD57" i="1"/>
  <c r="OW54" i="1"/>
  <c r="OW57" i="1"/>
  <c r="OW58" i="1"/>
  <c r="OU54" i="1"/>
  <c r="OU57" i="1"/>
  <c r="OU58" i="1"/>
  <c r="RD54" i="1"/>
  <c r="RD57" i="1"/>
  <c r="RD58" i="1"/>
  <c r="RA54" i="1"/>
  <c r="RA57" i="1"/>
  <c r="RA58" i="1"/>
  <c r="QY54" i="1"/>
  <c r="QY58" i="1"/>
  <c r="QY57" i="1"/>
  <c r="OX58" i="1"/>
  <c r="OX57" i="1"/>
  <c r="TE54" i="1"/>
  <c r="TE58" i="1"/>
  <c r="TE57" i="1"/>
  <c r="OZ54" i="1"/>
  <c r="OZ58" i="1"/>
  <c r="OZ57" i="1"/>
  <c r="TC54" i="1"/>
  <c r="TC58" i="1"/>
  <c r="TC57" i="1"/>
  <c r="TG54" i="1"/>
  <c r="TG58" i="1"/>
  <c r="TG57" i="1"/>
  <c r="OY54" i="1"/>
  <c r="OY57" i="1"/>
  <c r="OY58" i="1"/>
  <c r="TH54" i="1"/>
  <c r="TH58" i="1"/>
  <c r="TH57"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79" i="1" l="1"/>
  <c r="TJ79" i="1"/>
  <c r="PA79" i="1"/>
  <c r="PC79" i="1"/>
  <c r="RJ79" i="1"/>
  <c r="PB79" i="1"/>
  <c r="TM79" i="1"/>
  <c r="RE79" i="1"/>
  <c r="TN79" i="1"/>
  <c r="PF79" i="1"/>
  <c r="RG79" i="1"/>
  <c r="RF79" i="1"/>
  <c r="TK79" i="1"/>
  <c r="RH79" i="1"/>
  <c r="TL79" i="1"/>
  <c r="PD79" i="1"/>
  <c r="TI79" i="1"/>
  <c r="RI79" i="1"/>
  <c r="RH78" i="1"/>
  <c r="RH71" i="1"/>
  <c r="RH77" i="1"/>
  <c r="RH69" i="1"/>
  <c r="RH76" i="1"/>
  <c r="RH75" i="1"/>
  <c r="RH74" i="1"/>
  <c r="RH73" i="1"/>
  <c r="RH72" i="1"/>
  <c r="RH70" i="1"/>
  <c r="RE77" i="1"/>
  <c r="RE70" i="1"/>
  <c r="RE78" i="1"/>
  <c r="RE69" i="1"/>
  <c r="RE76" i="1"/>
  <c r="RE75" i="1"/>
  <c r="RE73" i="1"/>
  <c r="RE74" i="1"/>
  <c r="RE72" i="1"/>
  <c r="RE71" i="1"/>
  <c r="TN70" i="1"/>
  <c r="TN77" i="1"/>
  <c r="TN71" i="1"/>
  <c r="TN74" i="1"/>
  <c r="TN73" i="1"/>
  <c r="TN76" i="1"/>
  <c r="TN69" i="1"/>
  <c r="TN78" i="1"/>
  <c r="TN75" i="1"/>
  <c r="TN72" i="1"/>
  <c r="RG72" i="1"/>
  <c r="RG70" i="1"/>
  <c r="RG77" i="1"/>
  <c r="RG71" i="1"/>
  <c r="RG78" i="1"/>
  <c r="RG69" i="1"/>
  <c r="RG76" i="1"/>
  <c r="RG75" i="1"/>
  <c r="RG73" i="1"/>
  <c r="RG74" i="1"/>
  <c r="PE75" i="1"/>
  <c r="PE74" i="1"/>
  <c r="PE69" i="1"/>
  <c r="PE77" i="1"/>
  <c r="PE72" i="1"/>
  <c r="PE76" i="1"/>
  <c r="PE78" i="1"/>
  <c r="PE71" i="1"/>
  <c r="PE70" i="1"/>
  <c r="PE73" i="1"/>
  <c r="TI75" i="1"/>
  <c r="TI74" i="1"/>
  <c r="TI71" i="1"/>
  <c r="TI77" i="1"/>
  <c r="TI70" i="1"/>
  <c r="TI73" i="1"/>
  <c r="TI72" i="1"/>
  <c r="TI69" i="1"/>
  <c r="TI76" i="1"/>
  <c r="TI78" i="1"/>
  <c r="PA69" i="1"/>
  <c r="PA75" i="1"/>
  <c r="PA74" i="1"/>
  <c r="PA77" i="1"/>
  <c r="PA70" i="1"/>
  <c r="PA78" i="1"/>
  <c r="PA73" i="1"/>
  <c r="PA72" i="1"/>
  <c r="PA71" i="1"/>
  <c r="PA76" i="1"/>
  <c r="TK75" i="1"/>
  <c r="TK73" i="1"/>
  <c r="TK72" i="1"/>
  <c r="TK71" i="1"/>
  <c r="TK78" i="1"/>
  <c r="TK74" i="1"/>
  <c r="TK70" i="1"/>
  <c r="TK77" i="1"/>
  <c r="TK69" i="1"/>
  <c r="TK76" i="1"/>
  <c r="PD77" i="1"/>
  <c r="PD69" i="1"/>
  <c r="PD75" i="1"/>
  <c r="PD74" i="1"/>
  <c r="PD78" i="1"/>
  <c r="PD71" i="1"/>
  <c r="PD70" i="1"/>
  <c r="PD76" i="1"/>
  <c r="PD73" i="1"/>
  <c r="PD72" i="1"/>
  <c r="RI75" i="1"/>
  <c r="RI77" i="1"/>
  <c r="RI74" i="1"/>
  <c r="RI73" i="1"/>
  <c r="RI72" i="1"/>
  <c r="RI70" i="1"/>
  <c r="RI78" i="1"/>
  <c r="RI71" i="1"/>
  <c r="RI76" i="1"/>
  <c r="RI69" i="1"/>
  <c r="PC69" i="1"/>
  <c r="PC74" i="1"/>
  <c r="PC77" i="1"/>
  <c r="PC75" i="1"/>
  <c r="PC73" i="1"/>
  <c r="PC78" i="1"/>
  <c r="PC72" i="1"/>
  <c r="PC70" i="1"/>
  <c r="PC71" i="1"/>
  <c r="PC76" i="1"/>
  <c r="RJ72" i="1"/>
  <c r="RJ70" i="1"/>
  <c r="RJ77" i="1"/>
  <c r="RJ71" i="1"/>
  <c r="RJ78" i="1"/>
  <c r="RJ69" i="1"/>
  <c r="RJ76" i="1"/>
  <c r="RJ75" i="1"/>
  <c r="RJ74" i="1"/>
  <c r="RJ73" i="1"/>
  <c r="PF77" i="1"/>
  <c r="PF69" i="1"/>
  <c r="PF74" i="1"/>
  <c r="PF75" i="1"/>
  <c r="PF70" i="1"/>
  <c r="PF72" i="1"/>
  <c r="PF71" i="1"/>
  <c r="PF76" i="1"/>
  <c r="PF78" i="1"/>
  <c r="PF73" i="1"/>
  <c r="PB69" i="1"/>
  <c r="PB74" i="1"/>
  <c r="PB77" i="1"/>
  <c r="PB75" i="1"/>
  <c r="PB72" i="1"/>
  <c r="PB70" i="1"/>
  <c r="PB73" i="1"/>
  <c r="PB76" i="1"/>
  <c r="PB78" i="1"/>
  <c r="PB71" i="1"/>
  <c r="TM72" i="1"/>
  <c r="TM70" i="1"/>
  <c r="TM75" i="1"/>
  <c r="TM78" i="1"/>
  <c r="TM71" i="1"/>
  <c r="TM74" i="1"/>
  <c r="TM76" i="1"/>
  <c r="TM69" i="1"/>
  <c r="TM77" i="1"/>
  <c r="TM73" i="1"/>
  <c r="TL69" i="1"/>
  <c r="TL78" i="1"/>
  <c r="TL70" i="1"/>
  <c r="TL75" i="1"/>
  <c r="TL74" i="1"/>
  <c r="TL73" i="1"/>
  <c r="TL77" i="1"/>
  <c r="TL71" i="1"/>
  <c r="TL76" i="1"/>
  <c r="TL72" i="1"/>
  <c r="RF72" i="1"/>
  <c r="RF70" i="1"/>
  <c r="RF77" i="1"/>
  <c r="RF71" i="1"/>
  <c r="RF78" i="1"/>
  <c r="RF69" i="1"/>
  <c r="RF76" i="1"/>
  <c r="RF75" i="1"/>
  <c r="RF74" i="1"/>
  <c r="RF73" i="1"/>
  <c r="TJ73" i="1"/>
  <c r="TJ70" i="1"/>
  <c r="TJ78" i="1"/>
  <c r="TJ71" i="1"/>
  <c r="TJ72" i="1"/>
  <c r="TJ76" i="1"/>
  <c r="TJ77" i="1"/>
  <c r="TJ69" i="1"/>
  <c r="TJ75" i="1"/>
  <c r="TJ74" i="1"/>
  <c r="TI64" i="1"/>
  <c r="TI66" i="1"/>
  <c r="TI68" i="1"/>
  <c r="TI67" i="1"/>
  <c r="TI65" i="1"/>
  <c r="TJ66" i="1"/>
  <c r="TJ65" i="1"/>
  <c r="TJ67" i="1"/>
  <c r="TJ64" i="1"/>
  <c r="TJ68" i="1"/>
  <c r="PA64" i="1"/>
  <c r="PA67" i="1"/>
  <c r="PA66" i="1"/>
  <c r="PA68" i="1"/>
  <c r="PA65" i="1"/>
  <c r="TK65" i="1"/>
  <c r="TK67" i="1"/>
  <c r="TK64" i="1"/>
  <c r="TK68" i="1"/>
  <c r="TK66" i="1"/>
  <c r="RH65" i="1"/>
  <c r="RH66" i="1"/>
  <c r="RH64" i="1"/>
  <c r="RH68" i="1"/>
  <c r="RH67" i="1"/>
  <c r="TM67" i="1"/>
  <c r="TM68" i="1"/>
  <c r="TM66" i="1"/>
  <c r="TM65" i="1"/>
  <c r="TM64" i="1"/>
  <c r="PF64" i="1"/>
  <c r="PF67" i="1"/>
  <c r="PF66" i="1"/>
  <c r="PF65" i="1"/>
  <c r="PF68" i="1"/>
  <c r="RG66" i="1"/>
  <c r="RG65" i="1"/>
  <c r="RG64" i="1"/>
  <c r="RG68" i="1"/>
  <c r="RG67" i="1"/>
  <c r="RE68" i="1"/>
  <c r="RE67" i="1"/>
  <c r="RE66" i="1"/>
  <c r="RE64" i="1"/>
  <c r="RE65" i="1"/>
  <c r="TN66" i="1"/>
  <c r="TN67" i="1"/>
  <c r="TN64" i="1"/>
  <c r="TN65" i="1"/>
  <c r="TN68" i="1"/>
  <c r="TL68" i="1"/>
  <c r="TL67" i="1"/>
  <c r="TL66" i="1"/>
  <c r="TL64" i="1"/>
  <c r="TL65" i="1"/>
  <c r="PC67" i="1"/>
  <c r="PC66" i="1"/>
  <c r="PC64" i="1"/>
  <c r="PC65" i="1"/>
  <c r="PC68" i="1"/>
  <c r="RJ67" i="1"/>
  <c r="RJ68" i="1"/>
  <c r="RJ66" i="1"/>
  <c r="RJ65" i="1"/>
  <c r="RJ64" i="1"/>
  <c r="PE64" i="1"/>
  <c r="PE66" i="1"/>
  <c r="PE67" i="1"/>
  <c r="PE68" i="1"/>
  <c r="PE65" i="1"/>
  <c r="PB67" i="1"/>
  <c r="PB66" i="1"/>
  <c r="PB64" i="1"/>
  <c r="PB65" i="1"/>
  <c r="PB68" i="1"/>
  <c r="RF67" i="1"/>
  <c r="RF68" i="1"/>
  <c r="RF66" i="1"/>
  <c r="RF65" i="1"/>
  <c r="RF64" i="1"/>
  <c r="PD64" i="1"/>
  <c r="PD67" i="1"/>
  <c r="PD66" i="1"/>
  <c r="PD65" i="1"/>
  <c r="PD68" i="1"/>
  <c r="RI67" i="1"/>
  <c r="RI64" i="1"/>
  <c r="RI66" i="1"/>
  <c r="RI68" i="1"/>
  <c r="RI65" i="1"/>
  <c r="PD60" i="1"/>
  <c r="PD62" i="1"/>
  <c r="PD63" i="1"/>
  <c r="PD61" i="1"/>
  <c r="PD59" i="1"/>
  <c r="RI61" i="1"/>
  <c r="RI60" i="1"/>
  <c r="RI59" i="1"/>
  <c r="RI63" i="1"/>
  <c r="RI62" i="1"/>
  <c r="PE62" i="1"/>
  <c r="PE60" i="1"/>
  <c r="PE63" i="1"/>
  <c r="PE61" i="1"/>
  <c r="PE59" i="1"/>
  <c r="PB62" i="1"/>
  <c r="PB60" i="1"/>
  <c r="PB63" i="1"/>
  <c r="PB61" i="1"/>
  <c r="PB59" i="1"/>
  <c r="TL59" i="1"/>
  <c r="TL63" i="1"/>
  <c r="TL61" i="1"/>
  <c r="TL62" i="1"/>
  <c r="TL60" i="1"/>
  <c r="PC60" i="1"/>
  <c r="PC62" i="1"/>
  <c r="PC59" i="1"/>
  <c r="PC61" i="1"/>
  <c r="PC63" i="1"/>
  <c r="PF62" i="1"/>
  <c r="PF60" i="1"/>
  <c r="PF63" i="1"/>
  <c r="PF61" i="1"/>
  <c r="PF59" i="1"/>
  <c r="RG60" i="1"/>
  <c r="RG59" i="1"/>
  <c r="RG61" i="1"/>
  <c r="RG62" i="1"/>
  <c r="RG63" i="1"/>
  <c r="RF59" i="1"/>
  <c r="RF61" i="1"/>
  <c r="RF63" i="1"/>
  <c r="RF62" i="1"/>
  <c r="RF60" i="1"/>
  <c r="TJ59" i="1"/>
  <c r="TJ62" i="1"/>
  <c r="TJ63" i="1"/>
  <c r="TJ60" i="1"/>
  <c r="TJ61" i="1"/>
  <c r="TM63" i="1"/>
  <c r="TM62" i="1"/>
  <c r="TM61" i="1"/>
  <c r="TM59" i="1"/>
  <c r="TM60" i="1"/>
  <c r="PA60" i="1"/>
  <c r="PA62" i="1"/>
  <c r="PA59" i="1"/>
  <c r="PA61" i="1"/>
  <c r="PA63" i="1"/>
  <c r="TK59" i="1"/>
  <c r="TK62" i="1"/>
  <c r="TK63" i="1"/>
  <c r="TK60" i="1"/>
  <c r="TK61" i="1"/>
  <c r="RH59" i="1"/>
  <c r="RH62" i="1"/>
  <c r="RH61" i="1"/>
  <c r="RH63" i="1"/>
  <c r="RH60" i="1"/>
  <c r="RJ63" i="1"/>
  <c r="RJ61" i="1"/>
  <c r="RJ59" i="1"/>
  <c r="RJ60" i="1"/>
  <c r="RJ62" i="1"/>
  <c r="TI59" i="1"/>
  <c r="TI63" i="1"/>
  <c r="TI61" i="1"/>
  <c r="TI60" i="1"/>
  <c r="TI62" i="1"/>
  <c r="RE59" i="1"/>
  <c r="RE62" i="1"/>
  <c r="RE63" i="1"/>
  <c r="RE61" i="1"/>
  <c r="RE60" i="1"/>
  <c r="TN62" i="1"/>
  <c r="TN63" i="1"/>
  <c r="TN61" i="1"/>
  <c r="TN59" i="1"/>
  <c r="TN60" i="1"/>
  <c r="PA56" i="1"/>
  <c r="PA55" i="1"/>
  <c r="TK55" i="1"/>
  <c r="TK56" i="1"/>
  <c r="RH55" i="1"/>
  <c r="RH56" i="1"/>
  <c r="RE55" i="1"/>
  <c r="RE56" i="1"/>
  <c r="PD56" i="1"/>
  <c r="PD55" i="1"/>
  <c r="TN56" i="1"/>
  <c r="TN55" i="1"/>
  <c r="RI56" i="1"/>
  <c r="RI55" i="1"/>
  <c r="PC55" i="1"/>
  <c r="PC56" i="1"/>
  <c r="RJ56" i="1"/>
  <c r="RJ55" i="1"/>
  <c r="PF55" i="1"/>
  <c r="PF56" i="1"/>
  <c r="TJ55" i="1"/>
  <c r="TJ56" i="1"/>
  <c r="TL56" i="1"/>
  <c r="TL55" i="1"/>
  <c r="RG55" i="1"/>
  <c r="RG56" i="1"/>
  <c r="PE55" i="1"/>
  <c r="PE56" i="1"/>
  <c r="TI55" i="1"/>
  <c r="TI56" i="1"/>
  <c r="PB55" i="1"/>
  <c r="PB56" i="1"/>
  <c r="TM56" i="1"/>
  <c r="TM55" i="1"/>
  <c r="RF55" i="1"/>
  <c r="RF56" i="1"/>
  <c r="RG54" i="1"/>
  <c r="RG58" i="1"/>
  <c r="RG57" i="1"/>
  <c r="PE54" i="1"/>
  <c r="PE58" i="1"/>
  <c r="PE57" i="1"/>
  <c r="TI54" i="1"/>
  <c r="TI58" i="1"/>
  <c r="TI57" i="1"/>
  <c r="PF54" i="1"/>
  <c r="PF58" i="1"/>
  <c r="PF57" i="1"/>
  <c r="PB57" i="1"/>
  <c r="PB58" i="1"/>
  <c r="TM54" i="1"/>
  <c r="TM58" i="1"/>
  <c r="TM57" i="1"/>
  <c r="RF54" i="1"/>
  <c r="RF58" i="1"/>
  <c r="RF57" i="1"/>
  <c r="TJ54" i="1"/>
  <c r="TJ58" i="1"/>
  <c r="TJ57" i="1"/>
  <c r="RJ54" i="1"/>
  <c r="RJ57" i="1"/>
  <c r="RJ58" i="1"/>
  <c r="TK54" i="1"/>
  <c r="TK58" i="1"/>
  <c r="TK57" i="1"/>
  <c r="RH57" i="1"/>
  <c r="RH58" i="1"/>
  <c r="PC54" i="1"/>
  <c r="PC57" i="1"/>
  <c r="PC58" i="1"/>
  <c r="RE54" i="1"/>
  <c r="RE58" i="1"/>
  <c r="RE57" i="1"/>
  <c r="TN54" i="1"/>
  <c r="TN58" i="1"/>
  <c r="TN57" i="1"/>
  <c r="PA54" i="1"/>
  <c r="PA58" i="1"/>
  <c r="PA57" i="1"/>
  <c r="TL54" i="1"/>
  <c r="TL57" i="1"/>
  <c r="TL58" i="1"/>
  <c r="PD54" i="1"/>
  <c r="PD57" i="1"/>
  <c r="PD58" i="1"/>
  <c r="RI54" i="1"/>
  <c r="RI58" i="1"/>
  <c r="RI57"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84" i="1" s="1"/>
  <c r="FG5" i="1"/>
  <c r="FG84" i="1" s="1"/>
  <c r="FE5" i="1"/>
  <c r="FE84" i="1" s="1"/>
  <c r="FD5" i="1"/>
  <c r="FD84" i="1" s="1"/>
  <c r="FC5" i="1"/>
  <c r="FC84" i="1" s="1"/>
  <c r="FA5" i="1"/>
  <c r="FA84" i="1" s="1"/>
  <c r="EZ5" i="1"/>
  <c r="EZ84" i="1" s="1"/>
  <c r="EY5" i="1"/>
  <c r="EY84" i="1" s="1"/>
  <c r="EW5" i="1"/>
  <c r="EW84" i="1" s="1"/>
  <c r="EV5" i="1"/>
  <c r="EV84" i="1" s="1"/>
  <c r="EU5" i="1"/>
  <c r="EU84" i="1" s="1"/>
  <c r="ET5" i="1"/>
  <c r="ET84" i="1" s="1"/>
  <c r="ER5" i="1"/>
  <c r="ER84" i="1" s="1"/>
  <c r="EQ5" i="1"/>
  <c r="EQ84" i="1" s="1"/>
  <c r="EO5" i="1"/>
  <c r="EO84" i="1" s="1"/>
  <c r="EN5" i="1"/>
  <c r="EN84" i="1" s="1"/>
  <c r="EM5" i="1"/>
  <c r="EM84" i="1" s="1"/>
  <c r="EI5" i="1"/>
  <c r="EI84" i="1" s="1"/>
  <c r="AH39" i="1"/>
  <c r="AH40" i="1" s="1"/>
  <c r="AH41" i="1" s="1"/>
  <c r="AH42" i="1" s="1"/>
  <c r="AK39" i="1"/>
  <c r="AK40" i="1" s="1"/>
  <c r="AK41" i="1" s="1"/>
  <c r="AK42" i="1" s="1"/>
  <c r="AJ39" i="1"/>
  <c r="AJ40" i="1" s="1"/>
  <c r="AJ41" i="1" s="1"/>
  <c r="AJ42" i="1" s="1"/>
  <c r="AI39" i="1"/>
  <c r="AI40" i="1" s="1"/>
  <c r="AI41" i="1" s="1"/>
  <c r="AI42" i="1" s="1"/>
  <c r="EH5" i="1"/>
  <c r="EH84"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84" i="1"/>
  <c r="F84" i="1"/>
  <c r="C84" i="1"/>
  <c r="B84" i="1"/>
  <c r="ED84" i="1"/>
  <c r="EC84" i="1"/>
  <c r="EB84" i="1"/>
  <c r="EA84" i="1"/>
  <c r="DZ84" i="1"/>
  <c r="DY84" i="1"/>
  <c r="DX84" i="1"/>
  <c r="DW84" i="1"/>
  <c r="DV84" i="1"/>
  <c r="DU84" i="1"/>
  <c r="DT84" i="1"/>
  <c r="DS84" i="1"/>
  <c r="ED22" i="1"/>
  <c r="EC22" i="1"/>
  <c r="EB22" i="1"/>
  <c r="EA22" i="1"/>
  <c r="DZ22" i="1"/>
  <c r="DY22" i="1"/>
  <c r="DX22" i="1"/>
  <c r="DW22" i="1"/>
  <c r="DV22" i="1"/>
  <c r="DU22" i="1"/>
  <c r="DT22" i="1"/>
  <c r="DS22" i="1"/>
  <c r="JD5" i="1"/>
  <c r="JD84"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84" i="1" s="1"/>
  <c r="LL5" i="1"/>
  <c r="LL84" i="1" s="1"/>
  <c r="LK5" i="1"/>
  <c r="LK84" i="1" s="1"/>
  <c r="LJ5" i="1"/>
  <c r="LJ84" i="1" s="1"/>
  <c r="LI5" i="1"/>
  <c r="LI84" i="1" s="1"/>
  <c r="LH5" i="1"/>
  <c r="LH84" i="1" s="1"/>
  <c r="LG5" i="1"/>
  <c r="LG84" i="1" s="1"/>
  <c r="MJ5" i="1"/>
  <c r="MJ84" i="1" s="1"/>
  <c r="MA5" i="1"/>
  <c r="MA84" i="1" s="1"/>
  <c r="AD65" i="4"/>
  <c r="AC65" i="4"/>
  <c r="W65" i="4"/>
  <c r="NT5" i="1"/>
  <c r="NS5" i="1"/>
  <c r="NR5" i="1"/>
  <c r="NQ5" i="1"/>
  <c r="NP5" i="1"/>
  <c r="NO5" i="1"/>
  <c r="NN5" i="1"/>
  <c r="LO38" i="1" a="1"/>
  <c r="LO38" i="1" s="1"/>
  <c r="LN38" i="1" s="1" a="1"/>
  <c r="LN38" i="1" s="1"/>
  <c r="LV5" i="1"/>
  <c r="LV84" i="1" s="1"/>
  <c r="LU5" i="1"/>
  <c r="LU84" i="1" s="1"/>
  <c r="LT5" i="1"/>
  <c r="LT84" i="1" s="1"/>
  <c r="LS5" i="1"/>
  <c r="LS84" i="1" s="1"/>
  <c r="LR5" i="1"/>
  <c r="LR84" i="1" s="1"/>
  <c r="LQ5" i="1"/>
  <c r="LQ84"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84" i="1" s="1"/>
  <c r="BG5" i="1"/>
  <c r="BF5" i="1"/>
  <c r="A23" i="1"/>
  <c r="A22" i="1"/>
  <c r="B23" i="1" s="1"/>
  <c r="LN23" i="1" s="1"/>
  <c r="KM5" i="1"/>
  <c r="KM84" i="1" s="1"/>
  <c r="TP79" i="1" l="1"/>
  <c r="TR79" i="1"/>
  <c r="B79" i="1"/>
  <c r="DD79" i="1" s="1"/>
  <c r="TQ79" i="1"/>
  <c r="TS79" i="1"/>
  <c r="RP79" i="1"/>
  <c r="EH79" i="1"/>
  <c r="TT79" i="1"/>
  <c r="TO79" i="1"/>
  <c r="RL79" i="1"/>
  <c r="RO79" i="1"/>
  <c r="RM79" i="1"/>
  <c r="RK79" i="1"/>
  <c r="RN79" i="1"/>
  <c r="NG79" i="1"/>
  <c r="MX79" i="1"/>
  <c r="NF79" i="1"/>
  <c r="MW79" i="1"/>
  <c r="MV79" i="1"/>
  <c r="DF79" i="1"/>
  <c r="NC79" i="1"/>
  <c r="MK79" i="1"/>
  <c r="LU79" i="1"/>
  <c r="ND79" i="1"/>
  <c r="DE79" i="1"/>
  <c r="NL79" i="1"/>
  <c r="DL79" i="1"/>
  <c r="MJ79" i="1"/>
  <c r="LT79" i="1"/>
  <c r="NI79" i="1"/>
  <c r="LR79" i="1"/>
  <c r="LQ79" i="1"/>
  <c r="NH79" i="1"/>
  <c r="DQ79" i="1"/>
  <c r="EH74" i="1"/>
  <c r="EH69" i="1"/>
  <c r="EH77" i="1"/>
  <c r="EH72" i="1"/>
  <c r="EH73" i="1"/>
  <c r="EH71" i="1"/>
  <c r="EH70" i="1"/>
  <c r="EH78" i="1"/>
  <c r="EH75" i="1"/>
  <c r="EH76" i="1"/>
  <c r="TT69" i="1"/>
  <c r="TT78" i="1"/>
  <c r="TT70" i="1"/>
  <c r="TT74" i="1"/>
  <c r="TT73" i="1"/>
  <c r="TT77" i="1"/>
  <c r="TT71" i="1"/>
  <c r="TT76" i="1"/>
  <c r="TT75" i="1"/>
  <c r="TT72" i="1"/>
  <c r="TR78" i="1"/>
  <c r="TR71" i="1"/>
  <c r="TR76" i="1"/>
  <c r="TR75" i="1"/>
  <c r="TR72" i="1"/>
  <c r="TR74" i="1"/>
  <c r="TR73" i="1"/>
  <c r="TR70" i="1"/>
  <c r="TR77" i="1"/>
  <c r="TR69" i="1"/>
  <c r="B78" i="1"/>
  <c r="B76" i="1"/>
  <c r="B77" i="1"/>
  <c r="B75" i="1"/>
  <c r="B74" i="1"/>
  <c r="B73" i="1"/>
  <c r="B71" i="1"/>
  <c r="B72" i="1"/>
  <c r="B70" i="1"/>
  <c r="B69" i="1"/>
  <c r="RM72" i="1"/>
  <c r="RM71" i="1"/>
  <c r="RM77" i="1"/>
  <c r="RM70" i="1"/>
  <c r="RM78" i="1"/>
  <c r="RM69" i="1"/>
  <c r="RM76" i="1"/>
  <c r="RM75" i="1"/>
  <c r="RM74" i="1"/>
  <c r="RM73" i="1"/>
  <c r="RN74" i="1"/>
  <c r="RN73" i="1"/>
  <c r="RN72" i="1"/>
  <c r="RN70" i="1"/>
  <c r="RN77" i="1"/>
  <c r="RN71" i="1"/>
  <c r="RN78" i="1"/>
  <c r="RN69" i="1"/>
  <c r="RN75" i="1"/>
  <c r="RN76" i="1"/>
  <c r="TP78" i="1"/>
  <c r="TP70" i="1"/>
  <c r="TP76" i="1"/>
  <c r="TP73" i="1"/>
  <c r="TP75" i="1"/>
  <c r="TP74" i="1"/>
  <c r="TP72" i="1"/>
  <c r="TP71" i="1"/>
  <c r="TP77" i="1"/>
  <c r="TP69" i="1"/>
  <c r="TS78" i="1"/>
  <c r="TS71" i="1"/>
  <c r="TS76" i="1"/>
  <c r="TS75" i="1"/>
  <c r="TS73" i="1"/>
  <c r="TS69" i="1"/>
  <c r="TS74" i="1"/>
  <c r="TS72" i="1"/>
  <c r="TS77" i="1"/>
  <c r="TS70" i="1"/>
  <c r="TQ74" i="1"/>
  <c r="TQ72" i="1"/>
  <c r="TQ78" i="1"/>
  <c r="TQ75" i="1"/>
  <c r="TQ71" i="1"/>
  <c r="TQ76" i="1"/>
  <c r="TQ77" i="1"/>
  <c r="TQ69" i="1"/>
  <c r="TQ70" i="1"/>
  <c r="TQ73" i="1"/>
  <c r="TO70" i="1"/>
  <c r="TO77" i="1"/>
  <c r="TO71" i="1"/>
  <c r="TO76" i="1"/>
  <c r="TO74" i="1"/>
  <c r="TO78" i="1"/>
  <c r="TO69" i="1"/>
  <c r="TO75" i="1"/>
  <c r="TO73" i="1"/>
  <c r="TO72" i="1"/>
  <c r="RL71" i="1"/>
  <c r="RL73" i="1"/>
  <c r="RL77" i="1"/>
  <c r="RL69" i="1"/>
  <c r="RL78" i="1"/>
  <c r="RL70" i="1"/>
  <c r="RL76" i="1"/>
  <c r="RL74" i="1"/>
  <c r="RL72" i="1"/>
  <c r="RL75" i="1"/>
  <c r="RK77" i="1"/>
  <c r="RK75" i="1"/>
  <c r="RK69" i="1"/>
  <c r="RK74" i="1"/>
  <c r="RK73" i="1"/>
  <c r="RK72" i="1"/>
  <c r="RK70" i="1"/>
  <c r="RK78" i="1"/>
  <c r="RK71" i="1"/>
  <c r="RK76" i="1"/>
  <c r="RP76" i="1"/>
  <c r="RP75" i="1"/>
  <c r="RP74" i="1"/>
  <c r="RP73" i="1"/>
  <c r="RP72" i="1"/>
  <c r="RP70" i="1"/>
  <c r="RP78" i="1"/>
  <c r="RP71" i="1"/>
  <c r="RP77" i="1"/>
  <c r="RP69" i="1"/>
  <c r="RO77" i="1"/>
  <c r="RO71" i="1"/>
  <c r="RO78" i="1"/>
  <c r="RO69" i="1"/>
  <c r="RO70" i="1"/>
  <c r="RO75" i="1"/>
  <c r="RO74" i="1"/>
  <c r="RO73" i="1"/>
  <c r="RO76" i="1"/>
  <c r="RO72" i="1"/>
  <c r="TP68" i="1"/>
  <c r="TP64" i="1"/>
  <c r="TP66" i="1"/>
  <c r="TP65" i="1"/>
  <c r="TP67" i="1"/>
  <c r="RP68" i="1"/>
  <c r="RP67" i="1"/>
  <c r="RP66" i="1"/>
  <c r="RP65" i="1"/>
  <c r="RP64" i="1"/>
  <c r="RO68" i="1"/>
  <c r="RO67" i="1"/>
  <c r="RO66" i="1"/>
  <c r="RO65" i="1"/>
  <c r="RO64" i="1"/>
  <c r="EH68" i="1"/>
  <c r="EH66" i="1"/>
  <c r="EH64" i="1"/>
  <c r="EH65" i="1"/>
  <c r="EH67" i="1"/>
  <c r="TT66" i="1"/>
  <c r="TT68" i="1"/>
  <c r="TT67" i="1"/>
  <c r="TT65" i="1"/>
  <c r="TT64" i="1"/>
  <c r="TR65" i="1"/>
  <c r="TR64" i="1"/>
  <c r="TR67" i="1"/>
  <c r="TR66" i="1"/>
  <c r="TR68" i="1"/>
  <c r="TQ67" i="1"/>
  <c r="TQ68" i="1"/>
  <c r="TQ64" i="1"/>
  <c r="TQ66" i="1"/>
  <c r="TQ65" i="1"/>
  <c r="TO65" i="1"/>
  <c r="TO67" i="1"/>
  <c r="TO66" i="1"/>
  <c r="TO68" i="1"/>
  <c r="TO64" i="1"/>
  <c r="RL65" i="1"/>
  <c r="RL64" i="1"/>
  <c r="RL66" i="1"/>
  <c r="RL68" i="1"/>
  <c r="RL67" i="1"/>
  <c r="TS65" i="1"/>
  <c r="TS66" i="1"/>
  <c r="TS68" i="1"/>
  <c r="TS64" i="1"/>
  <c r="TS67" i="1"/>
  <c r="B65" i="1"/>
  <c r="B64" i="1"/>
  <c r="B66" i="1"/>
  <c r="B68" i="1"/>
  <c r="B67" i="1"/>
  <c r="RM67" i="1"/>
  <c r="RM68" i="1"/>
  <c r="RM66" i="1"/>
  <c r="RM64" i="1"/>
  <c r="RM65" i="1"/>
  <c r="RK67" i="1"/>
  <c r="RK68" i="1"/>
  <c r="RK66" i="1"/>
  <c r="RK65" i="1"/>
  <c r="RK64" i="1"/>
  <c r="RN68" i="1"/>
  <c r="RN66" i="1"/>
  <c r="RN65" i="1"/>
  <c r="RN64" i="1"/>
  <c r="RN67" i="1"/>
  <c r="TO63" i="1"/>
  <c r="TO61" i="1"/>
  <c r="TO62" i="1"/>
  <c r="TO59" i="1"/>
  <c r="TO60" i="1"/>
  <c r="RM60" i="1"/>
  <c r="RM61" i="1"/>
  <c r="RM63" i="1"/>
  <c r="RM59" i="1"/>
  <c r="RM62" i="1"/>
  <c r="RK59" i="1"/>
  <c r="RK63" i="1"/>
  <c r="RK61" i="1"/>
  <c r="RK60" i="1"/>
  <c r="RK62" i="1"/>
  <c r="RN59" i="1"/>
  <c r="RN63" i="1"/>
  <c r="RN61" i="1"/>
  <c r="RN62" i="1"/>
  <c r="RN60" i="1"/>
  <c r="RL60" i="1"/>
  <c r="RL63" i="1"/>
  <c r="RL62" i="1"/>
  <c r="RL59" i="1"/>
  <c r="RL61" i="1"/>
  <c r="TP60" i="1"/>
  <c r="TP63" i="1"/>
  <c r="TP59" i="1"/>
  <c r="TP62" i="1"/>
  <c r="TP61" i="1"/>
  <c r="TS60" i="1"/>
  <c r="TS63" i="1"/>
  <c r="TS61" i="1"/>
  <c r="TS62" i="1"/>
  <c r="TS59" i="1"/>
  <c r="RP59" i="1"/>
  <c r="RP63" i="1"/>
  <c r="RP61" i="1"/>
  <c r="RP62" i="1"/>
  <c r="RP60" i="1"/>
  <c r="RO61" i="1"/>
  <c r="RO59" i="1"/>
  <c r="RO60" i="1"/>
  <c r="RO62" i="1"/>
  <c r="RO63" i="1"/>
  <c r="EH63" i="1"/>
  <c r="EH62" i="1"/>
  <c r="EH59" i="1"/>
  <c r="EH60" i="1"/>
  <c r="EH61" i="1"/>
  <c r="TT63" i="1"/>
  <c r="TT62" i="1"/>
  <c r="TT61" i="1"/>
  <c r="TT59" i="1"/>
  <c r="TT60" i="1"/>
  <c r="TR62" i="1"/>
  <c r="TR63" i="1"/>
  <c r="TR60" i="1"/>
  <c r="TR59" i="1"/>
  <c r="TR61" i="1"/>
  <c r="B63" i="1"/>
  <c r="B60" i="1"/>
  <c r="B61" i="1"/>
  <c r="B62" i="1"/>
  <c r="B59" i="1"/>
  <c r="TQ63" i="1"/>
  <c r="TQ61" i="1"/>
  <c r="TQ62" i="1"/>
  <c r="TQ59" i="1"/>
  <c r="TQ60" i="1"/>
  <c r="EH56" i="1"/>
  <c r="EH55" i="1"/>
  <c r="TT56" i="1"/>
  <c r="TT55" i="1"/>
  <c r="TR55" i="1"/>
  <c r="TR56" i="1"/>
  <c r="B56" i="1"/>
  <c r="B55" i="1"/>
  <c r="TQ55" i="1"/>
  <c r="TQ56" i="1"/>
  <c r="TO56" i="1"/>
  <c r="TO55" i="1"/>
  <c r="RL56" i="1"/>
  <c r="RL55" i="1"/>
  <c r="RM56" i="1"/>
  <c r="RM55" i="1"/>
  <c r="RK56" i="1"/>
  <c r="RK55" i="1"/>
  <c r="RN56" i="1"/>
  <c r="RN55" i="1"/>
  <c r="TP56" i="1"/>
  <c r="TP55" i="1"/>
  <c r="TS56" i="1"/>
  <c r="TS55" i="1"/>
  <c r="RP56" i="1"/>
  <c r="RP55" i="1"/>
  <c r="RO55" i="1"/>
  <c r="RO56" i="1"/>
  <c r="TP54" i="1"/>
  <c r="TP58" i="1"/>
  <c r="TP57" i="1"/>
  <c r="TS54" i="1"/>
  <c r="TS58" i="1"/>
  <c r="TS57" i="1"/>
  <c r="RP58" i="1"/>
  <c r="RP57" i="1"/>
  <c r="RO54" i="1"/>
  <c r="RO57" i="1"/>
  <c r="RO58" i="1"/>
  <c r="EH54" i="1"/>
  <c r="EH57" i="1"/>
  <c r="EH58" i="1"/>
  <c r="TT54" i="1"/>
  <c r="TT57" i="1"/>
  <c r="TT58" i="1"/>
  <c r="TR54" i="1"/>
  <c r="TR58" i="1"/>
  <c r="TR57" i="1"/>
  <c r="B54" i="1"/>
  <c r="NH54" i="1" s="1"/>
  <c r="B58" i="1"/>
  <c r="B57" i="1"/>
  <c r="TQ54" i="1"/>
  <c r="TQ58" i="1"/>
  <c r="TQ57" i="1"/>
  <c r="TO54" i="1"/>
  <c r="TO58" i="1"/>
  <c r="TO57" i="1"/>
  <c r="RL54" i="1"/>
  <c r="RL58" i="1"/>
  <c r="RL57" i="1"/>
  <c r="RM54" i="1"/>
  <c r="RM58" i="1"/>
  <c r="RM57" i="1"/>
  <c r="RK54" i="1"/>
  <c r="RK58" i="1"/>
  <c r="RK57" i="1"/>
  <c r="RN54" i="1"/>
  <c r="RN58" i="1"/>
  <c r="RN57"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TZ21" i="1"/>
  <c r="RP46" i="1"/>
  <c r="NR84" i="1"/>
  <c r="NR22" i="1"/>
  <c r="NR25" i="1" s="1"/>
  <c r="NS84" i="1"/>
  <c r="NS22" i="1"/>
  <c r="NS25" i="1" s="1"/>
  <c r="NT84" i="1"/>
  <c r="NT22" i="1"/>
  <c r="NT25" i="1" s="1"/>
  <c r="NQ84" i="1"/>
  <c r="NQ22" i="1"/>
  <c r="NQ25" i="1" s="1"/>
  <c r="NN84" i="1"/>
  <c r="NN22" i="1"/>
  <c r="NN25" i="1" s="1"/>
  <c r="NO84" i="1"/>
  <c r="NO22" i="1"/>
  <c r="NO25" i="1" s="1"/>
  <c r="NP84" i="1"/>
  <c r="NP22" i="1"/>
  <c r="NP25" i="1" s="1"/>
  <c r="I40" i="1"/>
  <c r="BJ39" i="1"/>
  <c r="BI39" i="1"/>
  <c r="BF39" i="1"/>
  <c r="BH39" i="1"/>
  <c r="BG39" i="1"/>
  <c r="BE39" i="1"/>
  <c r="KL23" i="1"/>
  <c r="KL79" i="1" s="1"/>
  <c r="NU27" i="1"/>
  <c r="NU26" i="1"/>
  <c r="NN27" i="1"/>
  <c r="NN26" i="1"/>
  <c r="NT27" i="1"/>
  <c r="NT26" i="1"/>
  <c r="JH23" i="1"/>
  <c r="JH79" i="1" s="1"/>
  <c r="KJ23" i="1"/>
  <c r="KJ79" i="1" s="1"/>
  <c r="TU21" i="1"/>
  <c r="EI17" i="1"/>
  <c r="TY21" i="1"/>
  <c r="DC23" i="1"/>
  <c r="DC79" i="1" s="1"/>
  <c r="JF23" i="1"/>
  <c r="CQ38" i="1"/>
  <c r="CM38" i="1"/>
  <c r="AZ23" i="1"/>
  <c r="AZ79" i="1" s="1"/>
  <c r="AY23" i="1"/>
  <c r="AY79" i="1" s="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79"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84" i="1"/>
  <c r="FT22" i="1"/>
  <c r="FV84" i="1"/>
  <c r="FV22" i="1"/>
  <c r="FW84" i="1"/>
  <c r="FW22" i="1"/>
  <c r="FY84" i="1"/>
  <c r="FY22" i="1"/>
  <c r="GA84" i="1"/>
  <c r="GA22" i="1"/>
  <c r="GB84" i="1"/>
  <c r="GB22" i="1"/>
  <c r="GD84" i="1"/>
  <c r="GD22" i="1"/>
  <c r="GF84" i="1"/>
  <c r="GF22" i="1"/>
  <c r="GG84" i="1"/>
  <c r="GG22" i="1"/>
  <c r="GI84" i="1"/>
  <c r="GI22" i="1"/>
  <c r="GK84" i="1"/>
  <c r="GK22" i="1"/>
  <c r="GL84" i="1"/>
  <c r="GL22" i="1"/>
  <c r="GN84" i="1"/>
  <c r="GN22" i="1"/>
  <c r="GO84" i="1"/>
  <c r="GO22" i="1"/>
  <c r="GP84"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E79" i="1" s="1"/>
  <c r="KD23" i="1"/>
  <c r="KD79" i="1" s="1"/>
  <c r="KC23" i="1"/>
  <c r="KC79" i="1" s="1"/>
  <c r="JW23" i="1"/>
  <c r="JW79" i="1" s="1"/>
  <c r="KA23" i="1"/>
  <c r="KA79" i="1" s="1"/>
  <c r="JV23" i="1"/>
  <c r="JV79" i="1" s="1"/>
  <c r="KB23" i="1"/>
  <c r="KB79" i="1" s="1"/>
  <c r="JU23" i="1"/>
  <c r="JU79" i="1" s="1"/>
  <c r="JT23" i="1"/>
  <c r="JT79" i="1" s="1"/>
  <c r="JY23" i="1"/>
  <c r="JY79" i="1" s="1"/>
  <c r="JX23" i="1"/>
  <c r="JX79" i="1" s="1"/>
  <c r="JZ23" i="1"/>
  <c r="JZ79" i="1" s="1"/>
  <c r="JJ23" i="1"/>
  <c r="JE23" i="1"/>
  <c r="KN23" i="1"/>
  <c r="KN79" i="1" s="1"/>
  <c r="KO23" i="1"/>
  <c r="KO79" i="1" s="1"/>
  <c r="KP23" i="1"/>
  <c r="KP79"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79" i="1" s="1"/>
  <c r="EB23" i="1"/>
  <c r="EB79" i="1" s="1"/>
  <c r="ED23" i="1"/>
  <c r="ED79" i="1" s="1"/>
  <c r="DT23" i="1"/>
  <c r="DT79"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79" i="1" s="1"/>
  <c r="EA23" i="1"/>
  <c r="EA79" i="1" s="1"/>
  <c r="EC23" i="1"/>
  <c r="EC79" i="1" s="1"/>
  <c r="DS23" i="1"/>
  <c r="DS79" i="1" s="1"/>
  <c r="DU23" i="1"/>
  <c r="DU79" i="1" s="1"/>
  <c r="DV23" i="1"/>
  <c r="DV79" i="1" s="1"/>
  <c r="DW23" i="1"/>
  <c r="DW79" i="1" s="1"/>
  <c r="DX23" i="1"/>
  <c r="DX79" i="1" s="1"/>
  <c r="JD22" i="1"/>
  <c r="JD25" i="1" s="1"/>
  <c r="LM22" i="1"/>
  <c r="LM25" i="1" s="1"/>
  <c r="MJ22" i="1"/>
  <c r="LG22" i="1"/>
  <c r="LG25" i="1" s="1"/>
  <c r="LH22" i="1"/>
  <c r="LH25" i="1" s="1"/>
  <c r="LI22" i="1"/>
  <c r="LI25" i="1" s="1"/>
  <c r="LJ22" i="1"/>
  <c r="LK22" i="1"/>
  <c r="LL22" i="1"/>
  <c r="MK84" i="1"/>
  <c r="MK22" i="1"/>
  <c r="MA23" i="1"/>
  <c r="MA79" i="1" s="1"/>
  <c r="MA25" i="1"/>
  <c r="LQ22" i="1"/>
  <c r="LQ25" i="1" s="1"/>
  <c r="LR22" i="1"/>
  <c r="LS22" i="1"/>
  <c r="LT22" i="1"/>
  <c r="LU22" i="1"/>
  <c r="LV22" i="1"/>
  <c r="BF84" i="1"/>
  <c r="BF22" i="1"/>
  <c r="BF25" i="1" s="1"/>
  <c r="BG84" i="1"/>
  <c r="BG22" i="1"/>
  <c r="BG25" i="1" s="1"/>
  <c r="BH22" i="1"/>
  <c r="BH25" i="1" s="1"/>
  <c r="KM22" i="1"/>
  <c r="KM25" i="1" s="1"/>
  <c r="DP79" i="1" l="1"/>
  <c r="LV79" i="1"/>
  <c r="BK79" i="1"/>
  <c r="LS79" i="1"/>
  <c r="MU79" i="1"/>
  <c r="LP79" i="1"/>
  <c r="TV79" i="1"/>
  <c r="EI79" i="1"/>
  <c r="TU79" i="1"/>
  <c r="TZ79" i="1"/>
  <c r="NE79" i="1"/>
  <c r="TY79" i="1"/>
  <c r="TW79" i="1"/>
  <c r="TX79" i="1"/>
  <c r="LO79" i="1" a="1"/>
  <c r="LO79" i="1" s="1"/>
  <c r="NI70" i="1"/>
  <c r="MA70" i="1"/>
  <c r="LS70" i="1"/>
  <c r="KE70" i="1"/>
  <c r="JW70" i="1"/>
  <c r="DZ70" i="1"/>
  <c r="DQ70" i="1"/>
  <c r="NH70" i="1"/>
  <c r="LR70" i="1"/>
  <c r="KL70" i="1"/>
  <c r="KD70" i="1"/>
  <c r="JV70" i="1"/>
  <c r="DY70" i="1"/>
  <c r="DP70" i="1"/>
  <c r="NG70" i="1"/>
  <c r="MX70" i="1"/>
  <c r="LQ70" i="1"/>
  <c r="KC70" i="1"/>
  <c r="JU70" i="1"/>
  <c r="NF70" i="1"/>
  <c r="MW70" i="1"/>
  <c r="LP70" i="1"/>
  <c r="KJ70" i="1"/>
  <c r="KB70" i="1"/>
  <c r="JT70" i="1"/>
  <c r="DW70" i="1"/>
  <c r="DF70" i="1"/>
  <c r="NE70" i="1"/>
  <c r="MV70" i="1"/>
  <c r="KA70" i="1"/>
  <c r="ED70" i="1"/>
  <c r="DV70" i="1"/>
  <c r="DE70" i="1"/>
  <c r="AZ70" i="1"/>
  <c r="ND70" i="1"/>
  <c r="MU70" i="1"/>
  <c r="LV70" i="1"/>
  <c r="KP70" i="1"/>
  <c r="JZ70" i="1"/>
  <c r="EC70" i="1"/>
  <c r="DU70" i="1"/>
  <c r="DL70" i="1"/>
  <c r="DD70" i="1"/>
  <c r="AY70" i="1"/>
  <c r="NL70" i="1"/>
  <c r="NC70" i="1"/>
  <c r="MK70" i="1"/>
  <c r="LU70" i="1"/>
  <c r="KO70" i="1"/>
  <c r="JY70" i="1"/>
  <c r="EB70" i="1"/>
  <c r="DT70" i="1"/>
  <c r="DC70" i="1"/>
  <c r="JX70" i="1"/>
  <c r="MJ70" i="1"/>
  <c r="BK70" i="1"/>
  <c r="IY70" i="1"/>
  <c r="EA70" i="1"/>
  <c r="DX70" i="1"/>
  <c r="JH70" i="1"/>
  <c r="DS70" i="1"/>
  <c r="LT70" i="1"/>
  <c r="KN70" i="1"/>
  <c r="NG78" i="1"/>
  <c r="MX78" i="1"/>
  <c r="LQ78" i="1"/>
  <c r="KL78" i="1"/>
  <c r="KD78" i="1"/>
  <c r="JV78" i="1"/>
  <c r="DY78" i="1"/>
  <c r="DP78" i="1"/>
  <c r="NF78" i="1"/>
  <c r="MW78" i="1"/>
  <c r="LP78" i="1"/>
  <c r="KC78" i="1"/>
  <c r="JU78" i="1"/>
  <c r="DX78" i="1"/>
  <c r="BK78" i="1"/>
  <c r="NE78" i="1"/>
  <c r="MV78" i="1"/>
  <c r="KJ78" i="1"/>
  <c r="KB78" i="1"/>
  <c r="JT78" i="1"/>
  <c r="DW78" i="1"/>
  <c r="DF78" i="1"/>
  <c r="ND78" i="1"/>
  <c r="MU78" i="1"/>
  <c r="LV78" i="1"/>
  <c r="KA78" i="1"/>
  <c r="ED78" i="1"/>
  <c r="DV78" i="1"/>
  <c r="DE78" i="1"/>
  <c r="AZ78" i="1"/>
  <c r="NK78" i="1"/>
  <c r="MJ78" i="1"/>
  <c r="LT78" i="1"/>
  <c r="KO78" i="1"/>
  <c r="JY78" i="1"/>
  <c r="EB78" i="1"/>
  <c r="DT78" i="1"/>
  <c r="DC78" i="1"/>
  <c r="NL78" i="1"/>
  <c r="LS78" i="1"/>
  <c r="NI78" i="1"/>
  <c r="LR78" i="1"/>
  <c r="EC78" i="1"/>
  <c r="NH78" i="1"/>
  <c r="NC78" i="1"/>
  <c r="KE78" i="1"/>
  <c r="DZ78" i="1"/>
  <c r="MA78" i="1"/>
  <c r="JX78" i="1"/>
  <c r="DS78" i="1"/>
  <c r="LU78" i="1"/>
  <c r="IY78" i="1"/>
  <c r="EA78" i="1"/>
  <c r="MK78" i="1"/>
  <c r="DU78" i="1"/>
  <c r="KP78" i="1"/>
  <c r="JH78" i="1"/>
  <c r="DQ78" i="1"/>
  <c r="AY78" i="1"/>
  <c r="KN78" i="1"/>
  <c r="DL78" i="1"/>
  <c r="JW78" i="1"/>
  <c r="JZ78" i="1"/>
  <c r="DD78" i="1"/>
  <c r="TY72" i="1"/>
  <c r="TY71" i="1"/>
  <c r="TY75" i="1"/>
  <c r="TY77" i="1"/>
  <c r="TY69" i="1"/>
  <c r="TY76" i="1"/>
  <c r="TY70" i="1"/>
  <c r="TY78" i="1"/>
  <c r="TY74" i="1"/>
  <c r="TY73" i="1"/>
  <c r="NL72" i="1"/>
  <c r="NC72" i="1"/>
  <c r="MK72" i="1"/>
  <c r="LU72" i="1"/>
  <c r="NI72" i="1"/>
  <c r="MA72" i="1"/>
  <c r="LS72" i="1"/>
  <c r="NG72" i="1"/>
  <c r="MX72" i="1"/>
  <c r="LQ72" i="1"/>
  <c r="NF72" i="1"/>
  <c r="MW72" i="1"/>
  <c r="LP72" i="1"/>
  <c r="ND72" i="1"/>
  <c r="LR72" i="1"/>
  <c r="KJ72" i="1"/>
  <c r="KB72" i="1"/>
  <c r="JT72" i="1"/>
  <c r="DW72" i="1"/>
  <c r="DF72" i="1"/>
  <c r="KA72" i="1"/>
  <c r="ED72" i="1"/>
  <c r="DV72" i="1"/>
  <c r="DE72" i="1"/>
  <c r="AZ72" i="1"/>
  <c r="KP72" i="1"/>
  <c r="JZ72" i="1"/>
  <c r="EC72" i="1"/>
  <c r="DU72" i="1"/>
  <c r="DL72" i="1"/>
  <c r="DD72" i="1"/>
  <c r="AY72" i="1"/>
  <c r="KO72" i="1"/>
  <c r="JY72" i="1"/>
  <c r="EB72" i="1"/>
  <c r="DT72" i="1"/>
  <c r="DC72" i="1"/>
  <c r="MV72" i="1"/>
  <c r="KN72" i="1"/>
  <c r="JX72" i="1"/>
  <c r="JH72" i="1"/>
  <c r="IY72" i="1"/>
  <c r="EA72" i="1"/>
  <c r="DS72" i="1"/>
  <c r="MU72" i="1"/>
  <c r="KE72" i="1"/>
  <c r="JW72" i="1"/>
  <c r="DZ72" i="1"/>
  <c r="DQ72" i="1"/>
  <c r="NH72" i="1"/>
  <c r="MJ72" i="1"/>
  <c r="LV72" i="1"/>
  <c r="KL72" i="1"/>
  <c r="KD72" i="1"/>
  <c r="JV72" i="1"/>
  <c r="DY72" i="1"/>
  <c r="DP72" i="1"/>
  <c r="JU72" i="1"/>
  <c r="BK72" i="1"/>
  <c r="DX72" i="1"/>
  <c r="NE72" i="1"/>
  <c r="LT72" i="1"/>
  <c r="KC72" i="1"/>
  <c r="NL71" i="1"/>
  <c r="NC71" i="1"/>
  <c r="MK71" i="1"/>
  <c r="LU71" i="1"/>
  <c r="KP71" i="1"/>
  <c r="JZ71" i="1"/>
  <c r="EC71" i="1"/>
  <c r="DU71" i="1"/>
  <c r="DL71" i="1"/>
  <c r="DD71" i="1"/>
  <c r="AY71" i="1"/>
  <c r="NK71" i="1"/>
  <c r="MJ71" i="1"/>
  <c r="LT71" i="1"/>
  <c r="KO71" i="1"/>
  <c r="JY71" i="1"/>
  <c r="EB71" i="1"/>
  <c r="DT71" i="1"/>
  <c r="DC71" i="1"/>
  <c r="NI71" i="1"/>
  <c r="MA71" i="1"/>
  <c r="LS71" i="1"/>
  <c r="KN71" i="1"/>
  <c r="JX71" i="1"/>
  <c r="JH71" i="1"/>
  <c r="IY71" i="1"/>
  <c r="EA71" i="1"/>
  <c r="DS71" i="1"/>
  <c r="NH71" i="1"/>
  <c r="LR71" i="1"/>
  <c r="KE71" i="1"/>
  <c r="JW71" i="1"/>
  <c r="DZ71" i="1"/>
  <c r="DQ71" i="1"/>
  <c r="NG71" i="1"/>
  <c r="MX71" i="1"/>
  <c r="LQ71" i="1"/>
  <c r="KL71" i="1"/>
  <c r="KD71" i="1"/>
  <c r="JV71" i="1"/>
  <c r="DY71" i="1"/>
  <c r="DP71" i="1"/>
  <c r="NF71" i="1"/>
  <c r="MW71" i="1"/>
  <c r="LP71" i="1"/>
  <c r="KC71" i="1"/>
  <c r="JU71" i="1"/>
  <c r="DX71" i="1"/>
  <c r="BK71" i="1"/>
  <c r="NE71" i="1"/>
  <c r="MV71" i="1"/>
  <c r="KJ71" i="1"/>
  <c r="KB71" i="1"/>
  <c r="JT71" i="1"/>
  <c r="DW71" i="1"/>
  <c r="DF71" i="1"/>
  <c r="ED71" i="1"/>
  <c r="DV71" i="1"/>
  <c r="ND71" i="1"/>
  <c r="LV71" i="1"/>
  <c r="DE71" i="1"/>
  <c r="MU71" i="1"/>
  <c r="AZ71" i="1"/>
  <c r="KA71" i="1"/>
  <c r="EI76" i="1"/>
  <c r="EI74" i="1"/>
  <c r="EI77" i="1"/>
  <c r="EI71" i="1"/>
  <c r="EI70" i="1"/>
  <c r="EI72" i="1"/>
  <c r="EI75" i="1"/>
  <c r="EI78" i="1"/>
  <c r="EI69" i="1"/>
  <c r="EI73" i="1"/>
  <c r="TZ78" i="1"/>
  <c r="TZ71" i="1"/>
  <c r="TZ76" i="1"/>
  <c r="TZ74" i="1"/>
  <c r="TZ72" i="1"/>
  <c r="TZ75" i="1"/>
  <c r="TZ73" i="1"/>
  <c r="TZ70" i="1"/>
  <c r="TZ77" i="1"/>
  <c r="TZ69" i="1"/>
  <c r="NF73" i="1"/>
  <c r="MW73" i="1"/>
  <c r="LP73" i="1"/>
  <c r="KC73" i="1"/>
  <c r="JU73" i="1"/>
  <c r="NE73" i="1"/>
  <c r="MV73" i="1"/>
  <c r="KJ73" i="1"/>
  <c r="KB73" i="1"/>
  <c r="JT73" i="1"/>
  <c r="ND73" i="1"/>
  <c r="MU73" i="1"/>
  <c r="NI73" i="1"/>
  <c r="NH73" i="1"/>
  <c r="LR73" i="1"/>
  <c r="KE73" i="1"/>
  <c r="LQ73" i="1"/>
  <c r="JX73" i="1"/>
  <c r="DW73" i="1"/>
  <c r="DF73" i="1"/>
  <c r="JW73" i="1"/>
  <c r="ED73" i="1"/>
  <c r="DV73" i="1"/>
  <c r="DE73" i="1"/>
  <c r="AZ73" i="1"/>
  <c r="MX73" i="1"/>
  <c r="MK73" i="1"/>
  <c r="MA73" i="1"/>
  <c r="JV73" i="1"/>
  <c r="EC73" i="1"/>
  <c r="DU73" i="1"/>
  <c r="DL73" i="1"/>
  <c r="DD73" i="1"/>
  <c r="AY73" i="1"/>
  <c r="NL73" i="1"/>
  <c r="MJ73" i="1"/>
  <c r="EB73" i="1"/>
  <c r="DT73" i="1"/>
  <c r="DC73" i="1"/>
  <c r="NK73" i="1"/>
  <c r="LV73" i="1"/>
  <c r="KP73" i="1"/>
  <c r="KD73" i="1"/>
  <c r="IY73" i="1"/>
  <c r="EA73" i="1"/>
  <c r="DS73" i="1"/>
  <c r="NG73" i="1"/>
  <c r="LU73" i="1"/>
  <c r="KO73" i="1"/>
  <c r="KA73" i="1"/>
  <c r="JH73" i="1"/>
  <c r="DZ73" i="1"/>
  <c r="DQ73" i="1"/>
  <c r="NC73" i="1"/>
  <c r="LT73" i="1"/>
  <c r="KN73" i="1"/>
  <c r="JZ73" i="1"/>
  <c r="BK73" i="1"/>
  <c r="DY73" i="1"/>
  <c r="DX73" i="1"/>
  <c r="DP73" i="1"/>
  <c r="LS73" i="1"/>
  <c r="KL73" i="1"/>
  <c r="JY73" i="1"/>
  <c r="TW75" i="1"/>
  <c r="TW74" i="1"/>
  <c r="TW72" i="1"/>
  <c r="TW70" i="1"/>
  <c r="TW78" i="1"/>
  <c r="TW71" i="1"/>
  <c r="TW69" i="1"/>
  <c r="TW73" i="1"/>
  <c r="TW77" i="1"/>
  <c r="TW76" i="1"/>
  <c r="TX72" i="1"/>
  <c r="TX73" i="1"/>
  <c r="TX77" i="1"/>
  <c r="TX78" i="1"/>
  <c r="TX76" i="1"/>
  <c r="TX71" i="1"/>
  <c r="TX69" i="1"/>
  <c r="TX70" i="1"/>
  <c r="TX74" i="1"/>
  <c r="TX75" i="1"/>
  <c r="NG74" i="1"/>
  <c r="MX74" i="1"/>
  <c r="LQ74" i="1"/>
  <c r="KC74" i="1"/>
  <c r="JU74" i="1"/>
  <c r="NF74" i="1"/>
  <c r="MW74" i="1"/>
  <c r="LP74" i="1"/>
  <c r="KJ74" i="1"/>
  <c r="KB74" i="1"/>
  <c r="JT74" i="1"/>
  <c r="ND74" i="1"/>
  <c r="MU74" i="1"/>
  <c r="LV74" i="1"/>
  <c r="KP74" i="1"/>
  <c r="NK74" i="1"/>
  <c r="MJ74" i="1"/>
  <c r="LT74" i="1"/>
  <c r="NI74" i="1"/>
  <c r="JX74" i="1"/>
  <c r="DY74" i="1"/>
  <c r="DP74" i="1"/>
  <c r="NH74" i="1"/>
  <c r="LU74" i="1"/>
  <c r="JW74" i="1"/>
  <c r="DX74" i="1"/>
  <c r="NE74" i="1"/>
  <c r="LS74" i="1"/>
  <c r="JV74" i="1"/>
  <c r="DW74" i="1"/>
  <c r="DF74" i="1"/>
  <c r="BK74" i="1"/>
  <c r="NC74" i="1"/>
  <c r="LR74" i="1"/>
  <c r="KE74" i="1"/>
  <c r="ED74" i="1"/>
  <c r="DV74" i="1"/>
  <c r="DE74" i="1"/>
  <c r="KN74" i="1"/>
  <c r="KA74" i="1"/>
  <c r="EB74" i="1"/>
  <c r="DT74" i="1"/>
  <c r="DC74" i="1"/>
  <c r="AY74" i="1"/>
  <c r="MA74" i="1"/>
  <c r="JZ74" i="1"/>
  <c r="JH74" i="1"/>
  <c r="IY74" i="1"/>
  <c r="EA74" i="1"/>
  <c r="DS74" i="1"/>
  <c r="NL74" i="1"/>
  <c r="DU74" i="1"/>
  <c r="DQ74" i="1"/>
  <c r="KO74" i="1"/>
  <c r="DL74" i="1"/>
  <c r="KL74" i="1"/>
  <c r="MV74" i="1"/>
  <c r="MK74" i="1"/>
  <c r="KD74" i="1"/>
  <c r="DD74" i="1"/>
  <c r="AZ74" i="1"/>
  <c r="JY74" i="1"/>
  <c r="EC74" i="1"/>
  <c r="DZ74" i="1"/>
  <c r="NK69" i="1"/>
  <c r="MJ69" i="1"/>
  <c r="LT69" i="1"/>
  <c r="KN69" i="1"/>
  <c r="JX69" i="1"/>
  <c r="JH69" i="1"/>
  <c r="IY69" i="1"/>
  <c r="EA69" i="1"/>
  <c r="DS69" i="1"/>
  <c r="NI69" i="1"/>
  <c r="MA69" i="1"/>
  <c r="LS69" i="1"/>
  <c r="KE69" i="1"/>
  <c r="JW69" i="1"/>
  <c r="DZ69" i="1"/>
  <c r="DQ69" i="1"/>
  <c r="NH69" i="1"/>
  <c r="LR69" i="1"/>
  <c r="KL69" i="1"/>
  <c r="KD69" i="1"/>
  <c r="JV69" i="1"/>
  <c r="DY69" i="1"/>
  <c r="DP69" i="1"/>
  <c r="AY69" i="1"/>
  <c r="NG69" i="1"/>
  <c r="MX69" i="1"/>
  <c r="LQ69" i="1"/>
  <c r="KC69" i="1"/>
  <c r="JU69" i="1"/>
  <c r="DX69" i="1"/>
  <c r="NF69" i="1"/>
  <c r="MW69" i="1"/>
  <c r="LP69" i="1"/>
  <c r="KJ69" i="1"/>
  <c r="KB69" i="1"/>
  <c r="JT69" i="1"/>
  <c r="DW69" i="1"/>
  <c r="DF69" i="1"/>
  <c r="BK69" i="1"/>
  <c r="NE69" i="1"/>
  <c r="MV69" i="1"/>
  <c r="KA69" i="1"/>
  <c r="ED69" i="1"/>
  <c r="DV69" i="1"/>
  <c r="DE69" i="1"/>
  <c r="MK69" i="1"/>
  <c r="LU69" i="1"/>
  <c r="KO69" i="1"/>
  <c r="DT69" i="1"/>
  <c r="ND69" i="1"/>
  <c r="MU69" i="1"/>
  <c r="LV69" i="1"/>
  <c r="KP69" i="1"/>
  <c r="JZ69" i="1"/>
  <c r="EC69" i="1"/>
  <c r="DU69" i="1"/>
  <c r="DL69" i="1"/>
  <c r="DD69" i="1"/>
  <c r="AZ69" i="1"/>
  <c r="NL69" i="1"/>
  <c r="NC69" i="1"/>
  <c r="JY69" i="1"/>
  <c r="EB69" i="1"/>
  <c r="DC69" i="1"/>
  <c r="NF76" i="1"/>
  <c r="MW76" i="1"/>
  <c r="LP76" i="1"/>
  <c r="KC76" i="1"/>
  <c r="JU76" i="1"/>
  <c r="DX76" i="1"/>
  <c r="BK76" i="1"/>
  <c r="NE76" i="1"/>
  <c r="MV76" i="1"/>
  <c r="NL76" i="1"/>
  <c r="NC76" i="1"/>
  <c r="MK76" i="1"/>
  <c r="LU76" i="1"/>
  <c r="KP76" i="1"/>
  <c r="JZ76" i="1"/>
  <c r="KJ76" i="1"/>
  <c r="JY76" i="1"/>
  <c r="DY76" i="1"/>
  <c r="DE76" i="1"/>
  <c r="LV76" i="1"/>
  <c r="JX76" i="1"/>
  <c r="DW76" i="1"/>
  <c r="DD76" i="1"/>
  <c r="LT76" i="1"/>
  <c r="JW76" i="1"/>
  <c r="DV76" i="1"/>
  <c r="DL76" i="1"/>
  <c r="DC76" i="1"/>
  <c r="AZ76" i="1"/>
  <c r="NK76" i="1"/>
  <c r="MX76" i="1"/>
  <c r="LS76" i="1"/>
  <c r="JV76" i="1"/>
  <c r="ED76" i="1"/>
  <c r="DU76" i="1"/>
  <c r="AY76" i="1"/>
  <c r="NI76" i="1"/>
  <c r="MU76" i="1"/>
  <c r="LR76" i="1"/>
  <c r="KO76" i="1"/>
  <c r="KE76" i="1"/>
  <c r="JT76" i="1"/>
  <c r="EC76" i="1"/>
  <c r="DT76" i="1"/>
  <c r="NH76" i="1"/>
  <c r="MJ76" i="1"/>
  <c r="MA76" i="1"/>
  <c r="LQ76" i="1"/>
  <c r="KN76" i="1"/>
  <c r="KD76" i="1"/>
  <c r="EB76" i="1"/>
  <c r="DS76" i="1"/>
  <c r="DQ76" i="1"/>
  <c r="DP76" i="1"/>
  <c r="DF76" i="1"/>
  <c r="KL76" i="1"/>
  <c r="NG76" i="1"/>
  <c r="KB76" i="1"/>
  <c r="EA76" i="1"/>
  <c r="ND76" i="1"/>
  <c r="KA76" i="1"/>
  <c r="IY76" i="1"/>
  <c r="JH76" i="1"/>
  <c r="DZ76" i="1"/>
  <c r="TU70" i="1"/>
  <c r="TU78" i="1"/>
  <c r="TU71" i="1"/>
  <c r="TU75" i="1"/>
  <c r="TU73" i="1"/>
  <c r="TU77" i="1"/>
  <c r="TU69" i="1"/>
  <c r="TU76" i="1"/>
  <c r="TU74" i="1"/>
  <c r="TU72" i="1"/>
  <c r="TV73" i="1"/>
  <c r="TV72" i="1"/>
  <c r="TV76" i="1"/>
  <c r="TV70" i="1"/>
  <c r="TV77" i="1"/>
  <c r="TV71" i="1"/>
  <c r="TV78" i="1"/>
  <c r="TV69" i="1"/>
  <c r="TV75" i="1"/>
  <c r="TV74" i="1"/>
  <c r="NI75" i="1"/>
  <c r="MA75" i="1"/>
  <c r="LS75" i="1"/>
  <c r="KE75" i="1"/>
  <c r="JW75" i="1"/>
  <c r="NH75" i="1"/>
  <c r="LR75" i="1"/>
  <c r="KL75" i="1"/>
  <c r="KD75" i="1"/>
  <c r="JV75" i="1"/>
  <c r="NG75" i="1"/>
  <c r="MX75" i="1"/>
  <c r="LQ75" i="1"/>
  <c r="KC75" i="1"/>
  <c r="JU75" i="1"/>
  <c r="ND75" i="1"/>
  <c r="MU75" i="1"/>
  <c r="LV75" i="1"/>
  <c r="KP75" i="1"/>
  <c r="JZ75" i="1"/>
  <c r="KJ75" i="1"/>
  <c r="JT75" i="1"/>
  <c r="JH75" i="1"/>
  <c r="EA75" i="1"/>
  <c r="DS75" i="1"/>
  <c r="NL75" i="1"/>
  <c r="MW75" i="1"/>
  <c r="DZ75" i="1"/>
  <c r="DQ75" i="1"/>
  <c r="NF75" i="1"/>
  <c r="MJ75" i="1"/>
  <c r="LU75" i="1"/>
  <c r="DX75" i="1"/>
  <c r="BK75" i="1"/>
  <c r="NC75" i="1"/>
  <c r="LP75" i="1"/>
  <c r="KA75" i="1"/>
  <c r="ED75" i="1"/>
  <c r="DV75" i="1"/>
  <c r="DE75" i="1"/>
  <c r="AZ75" i="1"/>
  <c r="KO75" i="1"/>
  <c r="JY75" i="1"/>
  <c r="EC75" i="1"/>
  <c r="DU75" i="1"/>
  <c r="DL75" i="1"/>
  <c r="DD75" i="1"/>
  <c r="AY75" i="1"/>
  <c r="IY75" i="1"/>
  <c r="DY75" i="1"/>
  <c r="DC75" i="1"/>
  <c r="LT75" i="1"/>
  <c r="DW75" i="1"/>
  <c r="MV75" i="1"/>
  <c r="MK75" i="1"/>
  <c r="DT75" i="1"/>
  <c r="KN75" i="1"/>
  <c r="DP75" i="1"/>
  <c r="KB75" i="1"/>
  <c r="NE75" i="1"/>
  <c r="JX75" i="1"/>
  <c r="DF75" i="1"/>
  <c r="EB75" i="1"/>
  <c r="NE77" i="1"/>
  <c r="MV77" i="1"/>
  <c r="ND77" i="1"/>
  <c r="MU77" i="1"/>
  <c r="NL77" i="1"/>
  <c r="NC77" i="1"/>
  <c r="LP77" i="1"/>
  <c r="KJ77" i="1"/>
  <c r="KB77" i="1"/>
  <c r="JT77" i="1"/>
  <c r="DW77" i="1"/>
  <c r="DF77" i="1"/>
  <c r="KA77" i="1"/>
  <c r="ED77" i="1"/>
  <c r="DV77" i="1"/>
  <c r="DE77" i="1"/>
  <c r="AZ77" i="1"/>
  <c r="NI77" i="1"/>
  <c r="MW77" i="1"/>
  <c r="MK77" i="1"/>
  <c r="LU77" i="1"/>
  <c r="KO77" i="1"/>
  <c r="JY77" i="1"/>
  <c r="EB77" i="1"/>
  <c r="DT77" i="1"/>
  <c r="DC77" i="1"/>
  <c r="NG77" i="1"/>
  <c r="MA77" i="1"/>
  <c r="LS77" i="1"/>
  <c r="KE77" i="1"/>
  <c r="JW77" i="1"/>
  <c r="DZ77" i="1"/>
  <c r="DQ77" i="1"/>
  <c r="NH77" i="1"/>
  <c r="LR77" i="1"/>
  <c r="KP77" i="1"/>
  <c r="JZ77" i="1"/>
  <c r="EC77" i="1"/>
  <c r="DL77" i="1"/>
  <c r="AY77" i="1"/>
  <c r="NF77" i="1"/>
  <c r="LQ77" i="1"/>
  <c r="KN77" i="1"/>
  <c r="JX77" i="1"/>
  <c r="IY77" i="1"/>
  <c r="EA77" i="1"/>
  <c r="JU77" i="1"/>
  <c r="DX77" i="1"/>
  <c r="DU77" i="1"/>
  <c r="DD77" i="1"/>
  <c r="KL77" i="1"/>
  <c r="DY77" i="1"/>
  <c r="MX77" i="1"/>
  <c r="MJ77" i="1"/>
  <c r="LV77" i="1"/>
  <c r="KD77" i="1"/>
  <c r="JH77" i="1"/>
  <c r="DS77" i="1"/>
  <c r="BK77" i="1"/>
  <c r="LT77" i="1"/>
  <c r="KC77" i="1"/>
  <c r="DP77" i="1"/>
  <c r="JV77" i="1"/>
  <c r="TW66" i="1"/>
  <c r="TW68" i="1"/>
  <c r="TW65" i="1"/>
  <c r="TW64" i="1"/>
  <c r="TW67" i="1"/>
  <c r="NF68" i="1"/>
  <c r="MW68" i="1"/>
  <c r="LP68" i="1"/>
  <c r="KC68" i="1"/>
  <c r="JU68" i="1"/>
  <c r="DX68" i="1"/>
  <c r="BK68" i="1"/>
  <c r="NE68" i="1"/>
  <c r="MV68" i="1"/>
  <c r="KJ68" i="1"/>
  <c r="KB68" i="1"/>
  <c r="JT68" i="1"/>
  <c r="DW68" i="1"/>
  <c r="DF68" i="1"/>
  <c r="ND68" i="1"/>
  <c r="MU68" i="1"/>
  <c r="LV68" i="1"/>
  <c r="KA68" i="1"/>
  <c r="ED68" i="1"/>
  <c r="DV68" i="1"/>
  <c r="DE68" i="1"/>
  <c r="AZ68" i="1"/>
  <c r="NL68" i="1"/>
  <c r="NC68" i="1"/>
  <c r="MK68" i="1"/>
  <c r="LU68" i="1"/>
  <c r="KP68" i="1"/>
  <c r="JZ68" i="1"/>
  <c r="NH68" i="1"/>
  <c r="LR68" i="1"/>
  <c r="KD68" i="1"/>
  <c r="EC68" i="1"/>
  <c r="DQ68" i="1"/>
  <c r="DC68" i="1"/>
  <c r="KN68" i="1"/>
  <c r="JX68" i="1"/>
  <c r="IY68" i="1"/>
  <c r="EA68" i="1"/>
  <c r="DL68" i="1"/>
  <c r="NG68" i="1"/>
  <c r="LS68" i="1"/>
  <c r="DZ68" i="1"/>
  <c r="LQ68" i="1"/>
  <c r="KL68" i="1"/>
  <c r="DY68" i="1"/>
  <c r="DU68" i="1"/>
  <c r="DD68" i="1"/>
  <c r="DT68" i="1"/>
  <c r="JY68" i="1"/>
  <c r="JH68" i="1"/>
  <c r="DP68" i="1"/>
  <c r="NK68" i="1"/>
  <c r="KO68" i="1"/>
  <c r="NI68" i="1"/>
  <c r="KE68" i="1"/>
  <c r="JW68" i="1"/>
  <c r="MA68" i="1"/>
  <c r="DS68" i="1"/>
  <c r="AY68" i="1"/>
  <c r="MX68" i="1"/>
  <c r="MJ68" i="1"/>
  <c r="JV68" i="1"/>
  <c r="LT68" i="1"/>
  <c r="EB68" i="1"/>
  <c r="TV68" i="1"/>
  <c r="TV67" i="1"/>
  <c r="TV66" i="1"/>
  <c r="TV65" i="1"/>
  <c r="TV64" i="1"/>
  <c r="NE66" i="1"/>
  <c r="MV66" i="1"/>
  <c r="KJ66" i="1"/>
  <c r="KB66" i="1"/>
  <c r="JT66" i="1"/>
  <c r="DW66" i="1"/>
  <c r="DF66" i="1"/>
  <c r="ND66" i="1"/>
  <c r="MU66" i="1"/>
  <c r="LV66" i="1"/>
  <c r="KA66" i="1"/>
  <c r="ED66" i="1"/>
  <c r="DV66" i="1"/>
  <c r="DE66" i="1"/>
  <c r="NK66" i="1"/>
  <c r="MJ66" i="1"/>
  <c r="LT66" i="1"/>
  <c r="KO66" i="1"/>
  <c r="JY66" i="1"/>
  <c r="NF66" i="1"/>
  <c r="KP66" i="1"/>
  <c r="KD66" i="1"/>
  <c r="DY66" i="1"/>
  <c r="DL66" i="1"/>
  <c r="NC66" i="1"/>
  <c r="KN66" i="1"/>
  <c r="KC66" i="1"/>
  <c r="DX66" i="1"/>
  <c r="JZ66" i="1"/>
  <c r="DU66" i="1"/>
  <c r="LU66" i="1"/>
  <c r="KL66" i="1"/>
  <c r="JX66" i="1"/>
  <c r="DT66" i="1"/>
  <c r="BK66" i="1"/>
  <c r="NI66" i="1"/>
  <c r="MX66" i="1"/>
  <c r="LR66" i="1"/>
  <c r="JV66" i="1"/>
  <c r="EB66" i="1"/>
  <c r="DQ66" i="1"/>
  <c r="AZ66" i="1"/>
  <c r="LP66" i="1"/>
  <c r="DP66" i="1"/>
  <c r="NL66" i="1"/>
  <c r="IY66" i="1"/>
  <c r="NH66" i="1"/>
  <c r="NG66" i="1"/>
  <c r="JH66" i="1"/>
  <c r="DD66" i="1"/>
  <c r="KE66" i="1"/>
  <c r="EC66" i="1"/>
  <c r="DC66" i="1"/>
  <c r="MW66" i="1"/>
  <c r="MK66" i="1"/>
  <c r="DS66" i="1"/>
  <c r="AY66" i="1"/>
  <c r="JW66" i="1"/>
  <c r="JU66" i="1"/>
  <c r="EA66" i="1"/>
  <c r="LS66" i="1"/>
  <c r="LQ66" i="1"/>
  <c r="MA66" i="1"/>
  <c r="DZ66" i="1"/>
  <c r="NL64" i="1"/>
  <c r="NK64" i="1"/>
  <c r="NC64" i="1"/>
  <c r="MK64" i="1"/>
  <c r="LU64" i="1"/>
  <c r="KO64" i="1"/>
  <c r="JY64" i="1"/>
  <c r="EB64" i="1"/>
  <c r="DT64" i="1"/>
  <c r="DC64" i="1"/>
  <c r="AY64" i="1"/>
  <c r="ED64" i="1"/>
  <c r="MJ64" i="1"/>
  <c r="LT64" i="1"/>
  <c r="KN64" i="1"/>
  <c r="JX64" i="1"/>
  <c r="JH64" i="1"/>
  <c r="IY64" i="1"/>
  <c r="EA64" i="1"/>
  <c r="DS64" i="1"/>
  <c r="NE64" i="1"/>
  <c r="DE64" i="1"/>
  <c r="ND64" i="1"/>
  <c r="JZ64" i="1"/>
  <c r="NI64" i="1"/>
  <c r="MA64" i="1"/>
  <c r="LS64" i="1"/>
  <c r="KE64" i="1"/>
  <c r="JW64" i="1"/>
  <c r="DZ64" i="1"/>
  <c r="DQ64" i="1"/>
  <c r="MU64" i="1"/>
  <c r="LV64" i="1"/>
  <c r="KP64" i="1"/>
  <c r="NH64" i="1"/>
  <c r="LR64" i="1"/>
  <c r="KL64" i="1"/>
  <c r="KD64" i="1"/>
  <c r="JV64" i="1"/>
  <c r="DY64" i="1"/>
  <c r="DP64" i="1"/>
  <c r="MV64" i="1"/>
  <c r="KA64" i="1"/>
  <c r="DV64" i="1"/>
  <c r="NG64" i="1"/>
  <c r="MX64" i="1"/>
  <c r="LQ64" i="1"/>
  <c r="KC64" i="1"/>
  <c r="JU64" i="1"/>
  <c r="DX64" i="1"/>
  <c r="NF64" i="1"/>
  <c r="MW64" i="1"/>
  <c r="LP64" i="1"/>
  <c r="KJ64" i="1"/>
  <c r="KB64" i="1"/>
  <c r="JT64" i="1"/>
  <c r="DW64" i="1"/>
  <c r="DF64" i="1"/>
  <c r="BK64" i="1"/>
  <c r="EC64" i="1"/>
  <c r="DU64" i="1"/>
  <c r="DL64" i="1"/>
  <c r="AZ64" i="1"/>
  <c r="DD64" i="1"/>
  <c r="TU68" i="1"/>
  <c r="TU67" i="1"/>
  <c r="TU66" i="1"/>
  <c r="TU65" i="1"/>
  <c r="TU64" i="1"/>
  <c r="NF65" i="1"/>
  <c r="MW65" i="1"/>
  <c r="NE65" i="1"/>
  <c r="MV65" i="1"/>
  <c r="ND65" i="1"/>
  <c r="MU65" i="1"/>
  <c r="LV65" i="1"/>
  <c r="KP65" i="1"/>
  <c r="JZ65" i="1"/>
  <c r="MX65" i="1"/>
  <c r="MK65" i="1"/>
  <c r="LS65" i="1"/>
  <c r="JY65" i="1"/>
  <c r="JH65" i="1"/>
  <c r="IY65" i="1"/>
  <c r="DX65" i="1"/>
  <c r="BK65" i="1"/>
  <c r="NI65" i="1"/>
  <c r="MJ65" i="1"/>
  <c r="MA65" i="1"/>
  <c r="LR65" i="1"/>
  <c r="JX65" i="1"/>
  <c r="DW65" i="1"/>
  <c r="DF65" i="1"/>
  <c r="NH65" i="1"/>
  <c r="LQ65" i="1"/>
  <c r="KO65" i="1"/>
  <c r="JW65" i="1"/>
  <c r="ED65" i="1"/>
  <c r="DV65" i="1"/>
  <c r="DE65" i="1"/>
  <c r="AZ65" i="1"/>
  <c r="NG65" i="1"/>
  <c r="LP65" i="1"/>
  <c r="KN65" i="1"/>
  <c r="KE65" i="1"/>
  <c r="JV65" i="1"/>
  <c r="EC65" i="1"/>
  <c r="DU65" i="1"/>
  <c r="DL65" i="1"/>
  <c r="DD65" i="1"/>
  <c r="AY65" i="1"/>
  <c r="NC65" i="1"/>
  <c r="KD65" i="1"/>
  <c r="JU65" i="1"/>
  <c r="EB65" i="1"/>
  <c r="DT65" i="1"/>
  <c r="DC65" i="1"/>
  <c r="NL65" i="1"/>
  <c r="LU65" i="1"/>
  <c r="KC65" i="1"/>
  <c r="DP65" i="1"/>
  <c r="LT65" i="1"/>
  <c r="KB65" i="1"/>
  <c r="DS65" i="1"/>
  <c r="KJ65" i="1"/>
  <c r="KA65" i="1"/>
  <c r="JT65" i="1"/>
  <c r="EA65" i="1"/>
  <c r="DZ65" i="1"/>
  <c r="DQ65" i="1"/>
  <c r="KL65" i="1"/>
  <c r="DY65" i="1"/>
  <c r="TY64" i="1"/>
  <c r="TY65" i="1"/>
  <c r="TY67" i="1"/>
  <c r="TY68" i="1"/>
  <c r="TY66" i="1"/>
  <c r="TZ65" i="1"/>
  <c r="TZ66" i="1"/>
  <c r="TZ67" i="1"/>
  <c r="TZ64" i="1"/>
  <c r="TZ68" i="1"/>
  <c r="TX68" i="1"/>
  <c r="TX66" i="1"/>
  <c r="TX67" i="1"/>
  <c r="TX65" i="1"/>
  <c r="TX64" i="1"/>
  <c r="ND67" i="1"/>
  <c r="MU67" i="1"/>
  <c r="NL67" i="1"/>
  <c r="NC67" i="1"/>
  <c r="NI67" i="1"/>
  <c r="MX67" i="1"/>
  <c r="KA67" i="1"/>
  <c r="ED67" i="1"/>
  <c r="DV67" i="1"/>
  <c r="DE67" i="1"/>
  <c r="AZ67" i="1"/>
  <c r="NG67" i="1"/>
  <c r="MV67" i="1"/>
  <c r="MK67" i="1"/>
  <c r="LU67" i="1"/>
  <c r="KO67" i="1"/>
  <c r="JY67" i="1"/>
  <c r="EB67" i="1"/>
  <c r="DT67" i="1"/>
  <c r="DC67" i="1"/>
  <c r="LS67" i="1"/>
  <c r="KC67" i="1"/>
  <c r="JH67" i="1"/>
  <c r="IY67" i="1"/>
  <c r="EA67" i="1"/>
  <c r="DP67" i="1"/>
  <c r="DF67" i="1"/>
  <c r="MW67" i="1"/>
  <c r="MJ67" i="1"/>
  <c r="LR67" i="1"/>
  <c r="KL67" i="1"/>
  <c r="KB67" i="1"/>
  <c r="DZ67" i="1"/>
  <c r="DD67" i="1"/>
  <c r="MA67" i="1"/>
  <c r="LQ67" i="1"/>
  <c r="JZ67" i="1"/>
  <c r="DY67" i="1"/>
  <c r="NH67" i="1"/>
  <c r="LP67" i="1"/>
  <c r="KJ67" i="1"/>
  <c r="JX67" i="1"/>
  <c r="DX67" i="1"/>
  <c r="DL67" i="1"/>
  <c r="NE67" i="1"/>
  <c r="JV67" i="1"/>
  <c r="JW67" i="1"/>
  <c r="DW67" i="1"/>
  <c r="JU67" i="1"/>
  <c r="DU67" i="1"/>
  <c r="JT67" i="1"/>
  <c r="DS67" i="1"/>
  <c r="KP67" i="1"/>
  <c r="DQ67" i="1"/>
  <c r="NF67" i="1"/>
  <c r="BK67" i="1"/>
  <c r="LV67" i="1"/>
  <c r="KE67" i="1"/>
  <c r="KN67" i="1"/>
  <c r="LT67" i="1"/>
  <c r="KD67" i="1"/>
  <c r="AY67" i="1"/>
  <c r="EC67" i="1"/>
  <c r="EI67" i="1"/>
  <c r="EI68" i="1"/>
  <c r="EI64" i="1"/>
  <c r="EI65" i="1"/>
  <c r="EI66" i="1"/>
  <c r="NG61" i="1"/>
  <c r="MX61" i="1"/>
  <c r="LQ61" i="1"/>
  <c r="KL61" i="1"/>
  <c r="KD61" i="1"/>
  <c r="JV61" i="1"/>
  <c r="DY61" i="1"/>
  <c r="DP61" i="1"/>
  <c r="NF61" i="1"/>
  <c r="MW61" i="1"/>
  <c r="LP61" i="1"/>
  <c r="KC61" i="1"/>
  <c r="JU61" i="1"/>
  <c r="DX61" i="1"/>
  <c r="BK61" i="1"/>
  <c r="NI61" i="1"/>
  <c r="MV61" i="1"/>
  <c r="LS61" i="1"/>
  <c r="KP61" i="1"/>
  <c r="JT61" i="1"/>
  <c r="EB61" i="1"/>
  <c r="DQ61" i="1"/>
  <c r="DE61" i="1"/>
  <c r="NH61" i="1"/>
  <c r="MU61" i="1"/>
  <c r="LR61" i="1"/>
  <c r="KO61" i="1"/>
  <c r="KE61" i="1"/>
  <c r="IY61" i="1"/>
  <c r="EA61" i="1"/>
  <c r="DD61" i="1"/>
  <c r="NC61" i="1"/>
  <c r="LT61" i="1"/>
  <c r="DV61" i="1"/>
  <c r="KB61" i="1"/>
  <c r="DU61" i="1"/>
  <c r="DF61" i="1"/>
  <c r="KA61" i="1"/>
  <c r="DT61" i="1"/>
  <c r="DC61" i="1"/>
  <c r="MK61" i="1"/>
  <c r="MA61" i="1"/>
  <c r="KN61" i="1"/>
  <c r="JZ61" i="1"/>
  <c r="DS61" i="1"/>
  <c r="NK61" i="1"/>
  <c r="LU61" i="1"/>
  <c r="JY61" i="1"/>
  <c r="EC61" i="1"/>
  <c r="NL61" i="1"/>
  <c r="JX61" i="1"/>
  <c r="DZ61" i="1"/>
  <c r="NE61" i="1"/>
  <c r="JW61" i="1"/>
  <c r="DW61" i="1"/>
  <c r="AZ61" i="1"/>
  <c r="ND61" i="1"/>
  <c r="AY61" i="1"/>
  <c r="KJ61" i="1"/>
  <c r="LV61" i="1"/>
  <c r="MJ61" i="1"/>
  <c r="ED61" i="1"/>
  <c r="DL61" i="1"/>
  <c r="JH61" i="1"/>
  <c r="NE62" i="1"/>
  <c r="MV62" i="1"/>
  <c r="ND62" i="1"/>
  <c r="MU62" i="1"/>
  <c r="NL62" i="1"/>
  <c r="NC62" i="1"/>
  <c r="NI62" i="1"/>
  <c r="MW62" i="1"/>
  <c r="MK62" i="1"/>
  <c r="LT62" i="1"/>
  <c r="KN62" i="1"/>
  <c r="JX62" i="1"/>
  <c r="JH62" i="1"/>
  <c r="IY62" i="1"/>
  <c r="EA62" i="1"/>
  <c r="DS62" i="1"/>
  <c r="NH62" i="1"/>
  <c r="MJ62" i="1"/>
  <c r="LS62" i="1"/>
  <c r="KE62" i="1"/>
  <c r="JW62" i="1"/>
  <c r="NG62" i="1"/>
  <c r="MA62" i="1"/>
  <c r="LR62" i="1"/>
  <c r="KL62" i="1"/>
  <c r="KD62" i="1"/>
  <c r="JV62" i="1"/>
  <c r="DY62" i="1"/>
  <c r="DP62" i="1"/>
  <c r="KA62" i="1"/>
  <c r="ED62" i="1"/>
  <c r="DV62" i="1"/>
  <c r="DE62" i="1"/>
  <c r="AZ62" i="1"/>
  <c r="LP62" i="1"/>
  <c r="KP62" i="1"/>
  <c r="JZ62" i="1"/>
  <c r="DT62" i="1"/>
  <c r="NF62" i="1"/>
  <c r="KO62" i="1"/>
  <c r="JY62" i="1"/>
  <c r="DQ62" i="1"/>
  <c r="DF62" i="1"/>
  <c r="JU62" i="1"/>
  <c r="DW62" i="1"/>
  <c r="DD62" i="1"/>
  <c r="JT62" i="1"/>
  <c r="DU62" i="1"/>
  <c r="DC62" i="1"/>
  <c r="LQ62" i="1"/>
  <c r="KB62" i="1"/>
  <c r="DX62" i="1"/>
  <c r="AY62" i="1"/>
  <c r="DL62" i="1"/>
  <c r="EC62" i="1"/>
  <c r="BK62" i="1"/>
  <c r="LU62" i="1"/>
  <c r="MX62" i="1"/>
  <c r="KJ62" i="1"/>
  <c r="DZ62" i="1"/>
  <c r="EB62" i="1"/>
  <c r="LV62" i="1"/>
  <c r="KC62" i="1"/>
  <c r="NE60" i="1"/>
  <c r="MV60" i="1"/>
  <c r="KA60" i="1"/>
  <c r="ND60" i="1"/>
  <c r="MU60" i="1"/>
  <c r="LV60" i="1"/>
  <c r="KP60" i="1"/>
  <c r="JZ60" i="1"/>
  <c r="EC60" i="1"/>
  <c r="DU60" i="1"/>
  <c r="DL60" i="1"/>
  <c r="DD60" i="1"/>
  <c r="AY60" i="1"/>
  <c r="NG60" i="1"/>
  <c r="MJ60" i="1"/>
  <c r="LR60" i="1"/>
  <c r="KL60" i="1"/>
  <c r="KB60" i="1"/>
  <c r="DZ60" i="1"/>
  <c r="DP60" i="1"/>
  <c r="NF60" i="1"/>
  <c r="MA60" i="1"/>
  <c r="LQ60" i="1"/>
  <c r="JY60" i="1"/>
  <c r="DY60" i="1"/>
  <c r="DF60" i="1"/>
  <c r="NC60" i="1"/>
  <c r="LU60" i="1"/>
  <c r="JU60" i="1"/>
  <c r="JH60" i="1"/>
  <c r="LT60" i="1"/>
  <c r="JT60" i="1"/>
  <c r="LP60" i="1"/>
  <c r="KD60" i="1"/>
  <c r="NI60" i="1"/>
  <c r="LS60" i="1"/>
  <c r="ED60" i="1"/>
  <c r="DQ60" i="1"/>
  <c r="DC60" i="1"/>
  <c r="BK60" i="1"/>
  <c r="NH60" i="1"/>
  <c r="KJ60" i="1"/>
  <c r="IY60" i="1"/>
  <c r="EB60" i="1"/>
  <c r="KE60" i="1"/>
  <c r="EA60" i="1"/>
  <c r="AZ60" i="1"/>
  <c r="KC60" i="1"/>
  <c r="MX60" i="1"/>
  <c r="DW60" i="1"/>
  <c r="DE60" i="1"/>
  <c r="JV60" i="1"/>
  <c r="MW60" i="1"/>
  <c r="MK60" i="1"/>
  <c r="DV60" i="1"/>
  <c r="NL60" i="1"/>
  <c r="KO60" i="1"/>
  <c r="DT60" i="1"/>
  <c r="DX60" i="1"/>
  <c r="KN60" i="1"/>
  <c r="DS60" i="1"/>
  <c r="JX60" i="1"/>
  <c r="JW60" i="1"/>
  <c r="EI59" i="1"/>
  <c r="EI60" i="1"/>
  <c r="EI63" i="1"/>
  <c r="EI62" i="1"/>
  <c r="EI61" i="1"/>
  <c r="LP54" i="1"/>
  <c r="TU62" i="1"/>
  <c r="TU61" i="1"/>
  <c r="TU60" i="1"/>
  <c r="TU59" i="1"/>
  <c r="TU63" i="1"/>
  <c r="TZ59" i="1"/>
  <c r="TZ62" i="1"/>
  <c r="TZ60" i="1"/>
  <c r="TZ61" i="1"/>
  <c r="TZ63" i="1"/>
  <c r="NG63" i="1"/>
  <c r="MX63" i="1"/>
  <c r="LQ63" i="1"/>
  <c r="KL63" i="1"/>
  <c r="KD63" i="1"/>
  <c r="JV63" i="1"/>
  <c r="DY63" i="1"/>
  <c r="DP63" i="1"/>
  <c r="NF63" i="1"/>
  <c r="MW63" i="1"/>
  <c r="LP63" i="1"/>
  <c r="KC63" i="1"/>
  <c r="JU63" i="1"/>
  <c r="DX63" i="1"/>
  <c r="BK63" i="1"/>
  <c r="NE63" i="1"/>
  <c r="MV63" i="1"/>
  <c r="KJ63" i="1"/>
  <c r="KB63" i="1"/>
  <c r="JT63" i="1"/>
  <c r="DW63" i="1"/>
  <c r="DF63" i="1"/>
  <c r="LT63" i="1"/>
  <c r="KN63" i="1"/>
  <c r="JZ63" i="1"/>
  <c r="EC63" i="1"/>
  <c r="DQ63" i="1"/>
  <c r="DC63" i="1"/>
  <c r="LS63" i="1"/>
  <c r="JY63" i="1"/>
  <c r="EB63" i="1"/>
  <c r="NL63" i="1"/>
  <c r="LR63" i="1"/>
  <c r="JX63" i="1"/>
  <c r="IY63" i="1"/>
  <c r="EA63" i="1"/>
  <c r="DL63" i="1"/>
  <c r="NH63" i="1"/>
  <c r="MJ63" i="1"/>
  <c r="DU63" i="1"/>
  <c r="AZ63" i="1"/>
  <c r="NC63" i="1"/>
  <c r="KE63" i="1"/>
  <c r="JH63" i="1"/>
  <c r="DT63" i="1"/>
  <c r="KA63" i="1"/>
  <c r="DS63" i="1"/>
  <c r="NI63" i="1"/>
  <c r="JW63" i="1"/>
  <c r="ED63" i="1"/>
  <c r="ND63" i="1"/>
  <c r="DZ63" i="1"/>
  <c r="MA63" i="1"/>
  <c r="MU63" i="1"/>
  <c r="LV63" i="1"/>
  <c r="MK63" i="1"/>
  <c r="LU63" i="1"/>
  <c r="DV63" i="1"/>
  <c r="AY63" i="1"/>
  <c r="NK63" i="1"/>
  <c r="DE63" i="1"/>
  <c r="KP63" i="1"/>
  <c r="KO63" i="1"/>
  <c r="DD63" i="1"/>
  <c r="TW63" i="1"/>
  <c r="TW62" i="1"/>
  <c r="TW61" i="1"/>
  <c r="TW59" i="1"/>
  <c r="TW60" i="1"/>
  <c r="TX61" i="1"/>
  <c r="TX59" i="1"/>
  <c r="TX60" i="1"/>
  <c r="TX63" i="1"/>
  <c r="TX62" i="1"/>
  <c r="TY62" i="1"/>
  <c r="TY63" i="1"/>
  <c r="TY60" i="1"/>
  <c r="TY61" i="1"/>
  <c r="TY59" i="1"/>
  <c r="TV62" i="1"/>
  <c r="TV60" i="1"/>
  <c r="TV59" i="1"/>
  <c r="TV61" i="1"/>
  <c r="TV63" i="1"/>
  <c r="NE59" i="1"/>
  <c r="MV59" i="1"/>
  <c r="KA59" i="1"/>
  <c r="ED59" i="1"/>
  <c r="DV59" i="1"/>
  <c r="ND59" i="1"/>
  <c r="MU59" i="1"/>
  <c r="NC59" i="1"/>
  <c r="LQ59" i="1"/>
  <c r="KO59" i="1"/>
  <c r="JW59" i="1"/>
  <c r="LP59" i="1"/>
  <c r="KN59" i="1"/>
  <c r="KE59" i="1"/>
  <c r="JV59" i="1"/>
  <c r="NI59" i="1"/>
  <c r="MW59" i="1"/>
  <c r="MK59" i="1"/>
  <c r="MA59" i="1"/>
  <c r="KP59" i="1"/>
  <c r="KC59" i="1"/>
  <c r="DX59" i="1"/>
  <c r="DF59" i="1"/>
  <c r="BK59" i="1"/>
  <c r="KJ59" i="1"/>
  <c r="NL59" i="1"/>
  <c r="JH59" i="1"/>
  <c r="NK59" i="1"/>
  <c r="KD59" i="1"/>
  <c r="NH59" i="1"/>
  <c r="MJ59" i="1"/>
  <c r="KB59" i="1"/>
  <c r="DW59" i="1"/>
  <c r="DE59" i="1"/>
  <c r="LT59" i="1"/>
  <c r="DS59" i="1"/>
  <c r="NG59" i="1"/>
  <c r="LV59" i="1"/>
  <c r="KL59" i="1"/>
  <c r="JZ59" i="1"/>
  <c r="DU59" i="1"/>
  <c r="DL59" i="1"/>
  <c r="DD59" i="1"/>
  <c r="AZ59" i="1"/>
  <c r="EB59" i="1"/>
  <c r="JT59" i="1"/>
  <c r="DZ59" i="1"/>
  <c r="DY59" i="1"/>
  <c r="NF59" i="1"/>
  <c r="LU59" i="1"/>
  <c r="JY59" i="1"/>
  <c r="EC59" i="1"/>
  <c r="DT59" i="1"/>
  <c r="DC59" i="1"/>
  <c r="AY59" i="1"/>
  <c r="JX59" i="1"/>
  <c r="LR59" i="1"/>
  <c r="DP59" i="1"/>
  <c r="MX59" i="1"/>
  <c r="LS59" i="1"/>
  <c r="JU59" i="1"/>
  <c r="IY59" i="1"/>
  <c r="EA59" i="1"/>
  <c r="DQ59" i="1"/>
  <c r="NE55" i="1"/>
  <c r="MV55" i="1"/>
  <c r="NL55" i="1"/>
  <c r="NC55" i="1"/>
  <c r="MK55" i="1"/>
  <c r="LU55" i="1"/>
  <c r="KO55" i="1"/>
  <c r="JY55" i="1"/>
  <c r="EB55" i="1"/>
  <c r="DT55" i="1"/>
  <c r="DC55" i="1"/>
  <c r="NI55" i="1"/>
  <c r="MX55" i="1"/>
  <c r="ND55" i="1"/>
  <c r="MA55" i="1"/>
  <c r="LR55" i="1"/>
  <c r="KJ55" i="1"/>
  <c r="KB55" i="1"/>
  <c r="JT55" i="1"/>
  <c r="DW55" i="1"/>
  <c r="DF55" i="1"/>
  <c r="NH55" i="1"/>
  <c r="MJ55" i="1"/>
  <c r="KC55" i="1"/>
  <c r="JH55" i="1"/>
  <c r="DZ55" i="1"/>
  <c r="DD55" i="1"/>
  <c r="NG55" i="1"/>
  <c r="LV55" i="1"/>
  <c r="KL55" i="1"/>
  <c r="KA55" i="1"/>
  <c r="DY55" i="1"/>
  <c r="NF55" i="1"/>
  <c r="LT55" i="1"/>
  <c r="JZ55" i="1"/>
  <c r="DX55" i="1"/>
  <c r="DL55" i="1"/>
  <c r="DU55" i="1"/>
  <c r="DE55" i="1"/>
  <c r="KE55" i="1"/>
  <c r="DS55" i="1"/>
  <c r="BK55" i="1"/>
  <c r="KD55" i="1"/>
  <c r="IY55" i="1"/>
  <c r="AZ55" i="1"/>
  <c r="DQ55" i="1"/>
  <c r="DP55" i="1"/>
  <c r="AY55" i="1"/>
  <c r="LS55" i="1"/>
  <c r="KP55" i="1"/>
  <c r="JW55" i="1"/>
  <c r="ED55" i="1"/>
  <c r="MW55" i="1"/>
  <c r="LQ55" i="1"/>
  <c r="KN55" i="1"/>
  <c r="JV55" i="1"/>
  <c r="EC55" i="1"/>
  <c r="JX55" i="1"/>
  <c r="JU55" i="1"/>
  <c r="LP55" i="1"/>
  <c r="EA55" i="1"/>
  <c r="MU55" i="1"/>
  <c r="DV55" i="1"/>
  <c r="TY55" i="1"/>
  <c r="TY56" i="1"/>
  <c r="NG56" i="1"/>
  <c r="MX56" i="1"/>
  <c r="LQ56" i="1"/>
  <c r="KL56" i="1"/>
  <c r="KD56" i="1"/>
  <c r="JV56" i="1"/>
  <c r="DY56" i="1"/>
  <c r="DP56" i="1"/>
  <c r="NE56" i="1"/>
  <c r="MV56" i="1"/>
  <c r="KJ56" i="1"/>
  <c r="KB56" i="1"/>
  <c r="JT56" i="1"/>
  <c r="DW56" i="1"/>
  <c r="DF56" i="1"/>
  <c r="NK56" i="1"/>
  <c r="MJ56" i="1"/>
  <c r="LT56" i="1"/>
  <c r="KO56" i="1"/>
  <c r="JY56" i="1"/>
  <c r="EB56" i="1"/>
  <c r="DT56" i="1"/>
  <c r="DC56" i="1"/>
  <c r="NI56" i="1"/>
  <c r="NF56" i="1"/>
  <c r="MK56" i="1"/>
  <c r="MA56" i="1"/>
  <c r="JH56" i="1"/>
  <c r="DX56" i="1"/>
  <c r="ND56" i="1"/>
  <c r="KE56" i="1"/>
  <c r="DV56" i="1"/>
  <c r="NC56" i="1"/>
  <c r="KP56" i="1"/>
  <c r="KC56" i="1"/>
  <c r="LS56" i="1"/>
  <c r="JX56" i="1"/>
  <c r="EC56" i="1"/>
  <c r="LR56" i="1"/>
  <c r="JW56" i="1"/>
  <c r="NL56" i="1"/>
  <c r="MW56" i="1"/>
  <c r="LV56" i="1"/>
  <c r="LU56" i="1"/>
  <c r="JZ56" i="1"/>
  <c r="DU56" i="1"/>
  <c r="BK56" i="1"/>
  <c r="AY56" i="1"/>
  <c r="MU56" i="1"/>
  <c r="LP56" i="1"/>
  <c r="JU56" i="1"/>
  <c r="DS56" i="1"/>
  <c r="DQ56" i="1"/>
  <c r="IY56" i="1"/>
  <c r="KN56" i="1"/>
  <c r="DL56" i="1"/>
  <c r="NH56" i="1"/>
  <c r="ED56" i="1"/>
  <c r="KA56" i="1"/>
  <c r="EA56" i="1"/>
  <c r="DZ56" i="1"/>
  <c r="AZ56" i="1"/>
  <c r="DE56" i="1"/>
  <c r="DD56" i="1"/>
  <c r="EI56" i="1"/>
  <c r="EI55" i="1"/>
  <c r="TU56" i="1"/>
  <c r="TU55" i="1"/>
  <c r="TZ55" i="1"/>
  <c r="TZ56" i="1"/>
  <c r="TW56" i="1"/>
  <c r="TW55" i="1"/>
  <c r="TX56" i="1"/>
  <c r="TX55" i="1"/>
  <c r="TV56" i="1"/>
  <c r="TV55"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7" i="1"/>
  <c r="MX57" i="1"/>
  <c r="ND57" i="1"/>
  <c r="MU57" i="1"/>
  <c r="NL57" i="1"/>
  <c r="LP57" i="1"/>
  <c r="KJ57" i="1"/>
  <c r="KB57" i="1"/>
  <c r="JT57" i="1"/>
  <c r="DW57" i="1"/>
  <c r="DF57" i="1"/>
  <c r="BK57" i="1"/>
  <c r="KA57" i="1"/>
  <c r="ED57" i="1"/>
  <c r="DV57" i="1"/>
  <c r="DE57" i="1"/>
  <c r="NI57" i="1"/>
  <c r="MW57" i="1"/>
  <c r="LV57" i="1"/>
  <c r="KP57" i="1"/>
  <c r="JZ57" i="1"/>
  <c r="EC57" i="1"/>
  <c r="DU57" i="1"/>
  <c r="DL57" i="1"/>
  <c r="DD57" i="1"/>
  <c r="AZ57" i="1"/>
  <c r="NH57" i="1"/>
  <c r="MV57" i="1"/>
  <c r="LU57" i="1"/>
  <c r="KO57" i="1"/>
  <c r="JY57" i="1"/>
  <c r="EB57" i="1"/>
  <c r="DT57" i="1"/>
  <c r="DC57" i="1"/>
  <c r="AY57" i="1"/>
  <c r="NF57" i="1"/>
  <c r="MK57" i="1"/>
  <c r="LT57" i="1"/>
  <c r="KN57" i="1"/>
  <c r="JX57" i="1"/>
  <c r="JH57" i="1"/>
  <c r="IY57" i="1"/>
  <c r="EA57" i="1"/>
  <c r="DS57" i="1"/>
  <c r="NE57" i="1"/>
  <c r="MJ57" i="1"/>
  <c r="MA57" i="1"/>
  <c r="LS57" i="1"/>
  <c r="KE57" i="1"/>
  <c r="JW57" i="1"/>
  <c r="DZ57" i="1"/>
  <c r="DQ57" i="1"/>
  <c r="NC57" i="1"/>
  <c r="LR57" i="1"/>
  <c r="KL57" i="1"/>
  <c r="KD57" i="1"/>
  <c r="JV57" i="1"/>
  <c r="DY57" i="1"/>
  <c r="DP57" i="1"/>
  <c r="LQ57" i="1"/>
  <c r="KC57" i="1"/>
  <c r="JU57" i="1"/>
  <c r="DX57" i="1"/>
  <c r="TX54" i="1"/>
  <c r="TX58" i="1"/>
  <c r="TX57" i="1"/>
  <c r="NG58" i="1"/>
  <c r="MX58" i="1"/>
  <c r="LQ58" i="1"/>
  <c r="KC58" i="1"/>
  <c r="JU58" i="1"/>
  <c r="DX58" i="1"/>
  <c r="NE58" i="1"/>
  <c r="MV58" i="1"/>
  <c r="KA58" i="1"/>
  <c r="ED58" i="1"/>
  <c r="DV58" i="1"/>
  <c r="DE58" i="1"/>
  <c r="ND58" i="1"/>
  <c r="MU58" i="1"/>
  <c r="LV58" i="1"/>
  <c r="KP58" i="1"/>
  <c r="JZ58" i="1"/>
  <c r="EC58" i="1"/>
  <c r="DU58" i="1"/>
  <c r="DL58" i="1"/>
  <c r="DD58" i="1"/>
  <c r="AZ58" i="1"/>
  <c r="NK58" i="1"/>
  <c r="MJ58" i="1"/>
  <c r="LT58" i="1"/>
  <c r="KN58" i="1"/>
  <c r="JX58" i="1"/>
  <c r="JH58" i="1"/>
  <c r="IY58" i="1"/>
  <c r="EA58" i="1"/>
  <c r="DS58" i="1"/>
  <c r="NI58" i="1"/>
  <c r="MA58" i="1"/>
  <c r="LS58" i="1"/>
  <c r="KE58" i="1"/>
  <c r="JW58" i="1"/>
  <c r="DZ58" i="1"/>
  <c r="DQ58" i="1"/>
  <c r="LU58" i="1"/>
  <c r="KL58" i="1"/>
  <c r="LR58" i="1"/>
  <c r="KJ58" i="1"/>
  <c r="NL58" i="1"/>
  <c r="LP58" i="1"/>
  <c r="BK58" i="1"/>
  <c r="AY58" i="1"/>
  <c r="NH58" i="1"/>
  <c r="KD58" i="1"/>
  <c r="EB58" i="1"/>
  <c r="DF58" i="1"/>
  <c r="NF58" i="1"/>
  <c r="KB58" i="1"/>
  <c r="DY58" i="1"/>
  <c r="DC58" i="1"/>
  <c r="NC58" i="1"/>
  <c r="JY58" i="1"/>
  <c r="DW58" i="1"/>
  <c r="JV58" i="1"/>
  <c r="DT58" i="1"/>
  <c r="MW58" i="1"/>
  <c r="MK58" i="1"/>
  <c r="KO58" i="1"/>
  <c r="JT58" i="1"/>
  <c r="DP58" i="1"/>
  <c r="TZ54" i="1"/>
  <c r="TZ58" i="1"/>
  <c r="TZ57" i="1"/>
  <c r="TV54" i="1"/>
  <c r="TV57" i="1"/>
  <c r="TV58" i="1"/>
  <c r="TY54" i="1"/>
  <c r="TY58" i="1"/>
  <c r="TY57" i="1"/>
  <c r="EI54" i="1"/>
  <c r="EI57" i="1"/>
  <c r="EI58" i="1"/>
  <c r="MJ54" i="1"/>
  <c r="TU54" i="1"/>
  <c r="TU57" i="1"/>
  <c r="TU58" i="1"/>
  <c r="NK54" i="1"/>
  <c r="NK79" i="1" s="1"/>
  <c r="TW54" i="1"/>
  <c r="TW58" i="1"/>
  <c r="TW57"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T23" i="1"/>
  <c r="JH46" i="1"/>
  <c r="NS23" i="1"/>
  <c r="NO23" i="1"/>
  <c r="NP23" i="1"/>
  <c r="NN23" i="1"/>
  <c r="NQ23" i="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JD23" i="1"/>
  <c r="MK25" i="1"/>
  <c r="LL25" i="1"/>
  <c r="LL23" i="1"/>
  <c r="LK25" i="1"/>
  <c r="LK23" i="1"/>
  <c r="LG23" i="1"/>
  <c r="LH23" i="1"/>
  <c r="LJ25" i="1"/>
  <c r="LJ23" i="1"/>
  <c r="LI23" i="1"/>
  <c r="MJ25" i="1"/>
  <c r="EJ79" i="1" l="1"/>
  <c r="NP61" i="1"/>
  <c r="NP79" i="1"/>
  <c r="LI61" i="1"/>
  <c r="LI79" i="1"/>
  <c r="NS61" i="1"/>
  <c r="NS79" i="1"/>
  <c r="LL61" i="1"/>
  <c r="LL79" i="1"/>
  <c r="LJ62" i="1"/>
  <c r="LJ79" i="1"/>
  <c r="GP59" i="1"/>
  <c r="GP79" i="1"/>
  <c r="NT63" i="1"/>
  <c r="NT79" i="1"/>
  <c r="LH59" i="1"/>
  <c r="LH79" i="1"/>
  <c r="LM61" i="1"/>
  <c r="LM79" i="1"/>
  <c r="NR61" i="1"/>
  <c r="NR79" i="1"/>
  <c r="LG62" i="1"/>
  <c r="LG79" i="1"/>
  <c r="NQ61" i="1"/>
  <c r="NQ79" i="1"/>
  <c r="NO61" i="1"/>
  <c r="NO79" i="1"/>
  <c r="JD63" i="1"/>
  <c r="JD79" i="1"/>
  <c r="LK63" i="1"/>
  <c r="LK79" i="1"/>
  <c r="NN63" i="1"/>
  <c r="NN79" i="1"/>
  <c r="LH70" i="1"/>
  <c r="LM69" i="1"/>
  <c r="NR75" i="1"/>
  <c r="LM71" i="1"/>
  <c r="NP72" i="1"/>
  <c r="LH77" i="1"/>
  <c r="LH72" i="1"/>
  <c r="NN76" i="1"/>
  <c r="LK73" i="1"/>
  <c r="LG77" i="1"/>
  <c r="LJ74" i="1"/>
  <c r="LM73" i="1"/>
  <c r="LI78" i="1"/>
  <c r="NN77" i="1"/>
  <c r="NS67" i="1"/>
  <c r="NQ65" i="1"/>
  <c r="NS73" i="1"/>
  <c r="NN69" i="1"/>
  <c r="NT77" i="1"/>
  <c r="NQ73" i="1"/>
  <c r="NS72" i="1"/>
  <c r="NR78" i="1"/>
  <c r="LJ77" i="1"/>
  <c r="LK67" i="1"/>
  <c r="NS78" i="1"/>
  <c r="NP78" i="1"/>
  <c r="LL75" i="1"/>
  <c r="NO69" i="1"/>
  <c r="NO74" i="1"/>
  <c r="GP73" i="1"/>
  <c r="JD73" i="1"/>
  <c r="NO71" i="1"/>
  <c r="LI67" i="1"/>
  <c r="NS65" i="1"/>
  <c r="LO77" i="1" a="1"/>
  <c r="LO77" i="1" s="1"/>
  <c r="NO75" i="1"/>
  <c r="NN75" i="1"/>
  <c r="LI75" i="1"/>
  <c r="NQ75" i="1"/>
  <c r="LG76" i="1"/>
  <c r="GP76" i="1"/>
  <c r="LJ69" i="1"/>
  <c r="NR74" i="1"/>
  <c r="LM74" i="1"/>
  <c r="NT74" i="1"/>
  <c r="NN73" i="1"/>
  <c r="GP71" i="1"/>
  <c r="LH71" i="1"/>
  <c r="LL71" i="1"/>
  <c r="NN72" i="1"/>
  <c r="NO72" i="1"/>
  <c r="LM72" i="1"/>
  <c r="GP78" i="1"/>
  <c r="NO78" i="1"/>
  <c r="LG70" i="1"/>
  <c r="NO70" i="1"/>
  <c r="LJ70" i="1"/>
  <c r="NK77" i="1"/>
  <c r="NK75" i="1"/>
  <c r="NK72" i="1"/>
  <c r="NK70" i="1"/>
  <c r="JD65" i="1"/>
  <c r="NP77" i="1"/>
  <c r="LM75" i="1"/>
  <c r="LO75" i="1" a="1"/>
  <c r="LO75" i="1" s="1"/>
  <c r="LH75" i="1"/>
  <c r="NS76" i="1"/>
  <c r="NR76" i="1"/>
  <c r="LL76" i="1"/>
  <c r="GP69" i="1"/>
  <c r="LH69" i="1"/>
  <c r="LK69" i="1"/>
  <c r="NQ74" i="1"/>
  <c r="GP74" i="1"/>
  <c r="LL74" i="1"/>
  <c r="LH74" i="1"/>
  <c r="NP74" i="1"/>
  <c r="NR73" i="1"/>
  <c r="LI71" i="1"/>
  <c r="NP71" i="1"/>
  <c r="LI72" i="1"/>
  <c r="LK72" i="1"/>
  <c r="LL78" i="1"/>
  <c r="LH78" i="1"/>
  <c r="LK70" i="1"/>
  <c r="GP77" i="1"/>
  <c r="JD74" i="1"/>
  <c r="LG60" i="1"/>
  <c r="NR67" i="1"/>
  <c r="NQ68" i="1"/>
  <c r="LI77" i="1"/>
  <c r="NQ77" i="1"/>
  <c r="NT75" i="1"/>
  <c r="LJ75" i="1"/>
  <c r="NQ76" i="1"/>
  <c r="NT69" i="1"/>
  <c r="NP69" i="1"/>
  <c r="LI74" i="1"/>
  <c r="LL73" i="1"/>
  <c r="LG71" i="1"/>
  <c r="JD71" i="1"/>
  <c r="LJ71" i="1"/>
  <c r="NQ71" i="1"/>
  <c r="NS71" i="1"/>
  <c r="NQ72" i="1"/>
  <c r="JD72" i="1"/>
  <c r="LO72" i="1" a="1"/>
  <c r="LO72" i="1" s="1"/>
  <c r="LM78" i="1"/>
  <c r="LO78" i="1" a="1"/>
  <c r="LO78" i="1" s="1"/>
  <c r="GP70" i="1"/>
  <c r="LO70" i="1" a="1"/>
  <c r="LO70" i="1" s="1"/>
  <c r="NP70" i="1"/>
  <c r="NO77" i="1"/>
  <c r="LL77" i="1"/>
  <c r="JD77" i="1"/>
  <c r="NO76" i="1"/>
  <c r="LO74" i="1" a="1"/>
  <c r="LO74" i="1" s="1"/>
  <c r="LO71" i="1" a="1"/>
  <c r="LO71" i="1" s="1"/>
  <c r="NT71" i="1"/>
  <c r="LL72" i="1"/>
  <c r="LH60" i="1"/>
  <c r="LO67" i="1" a="1"/>
  <c r="LO67" i="1" s="1"/>
  <c r="LI65" i="1"/>
  <c r="JD66" i="1"/>
  <c r="NR77" i="1"/>
  <c r="LM77" i="1"/>
  <c r="NS77" i="1"/>
  <c r="LG75" i="1"/>
  <c r="NS75" i="1"/>
  <c r="JD75" i="1"/>
  <c r="LK76" i="1"/>
  <c r="LM76" i="1"/>
  <c r="NT76" i="1"/>
  <c r="LI76" i="1"/>
  <c r="JD69" i="1"/>
  <c r="LK74" i="1"/>
  <c r="LJ73" i="1"/>
  <c r="LH73" i="1"/>
  <c r="LI73" i="1"/>
  <c r="NN71" i="1"/>
  <c r="LG72" i="1"/>
  <c r="JD78" i="1"/>
  <c r="LJ78" i="1"/>
  <c r="NS70" i="1"/>
  <c r="NN70" i="1"/>
  <c r="LL69" i="1"/>
  <c r="NO73" i="1"/>
  <c r="NT70" i="1"/>
  <c r="LG63" i="1"/>
  <c r="NQ67" i="1"/>
  <c r="NR65" i="1"/>
  <c r="NN64" i="1"/>
  <c r="GP75" i="1"/>
  <c r="LK75" i="1"/>
  <c r="LJ76" i="1"/>
  <c r="LO76" i="1" a="1"/>
  <c r="LO76" i="1" s="1"/>
  <c r="LI69" i="1"/>
  <c r="NQ69" i="1"/>
  <c r="LG74" i="1"/>
  <c r="NS74" i="1"/>
  <c r="LO73" i="1" a="1"/>
  <c r="LO73" i="1" s="1"/>
  <c r="NR71" i="1"/>
  <c r="LJ72" i="1"/>
  <c r="NT72" i="1"/>
  <c r="NQ78" i="1"/>
  <c r="NT78" i="1"/>
  <c r="LG78" i="1"/>
  <c r="NN78" i="1"/>
  <c r="LM70" i="1"/>
  <c r="JD70" i="1"/>
  <c r="LI70" i="1"/>
  <c r="NQ70" i="1"/>
  <c r="EJ76" i="1"/>
  <c r="EJ74" i="1"/>
  <c r="EJ75" i="1"/>
  <c r="EJ69" i="1"/>
  <c r="EJ78" i="1"/>
  <c r="EJ72" i="1"/>
  <c r="EJ73" i="1"/>
  <c r="EJ70" i="1"/>
  <c r="EJ71" i="1"/>
  <c r="EJ77" i="1"/>
  <c r="LO69" i="1" a="1"/>
  <c r="LO69" i="1" s="1"/>
  <c r="LH67" i="1"/>
  <c r="NT66" i="1"/>
  <c r="LK77" i="1"/>
  <c r="NP75" i="1"/>
  <c r="LH76" i="1"/>
  <c r="JD76" i="1"/>
  <c r="NP76" i="1"/>
  <c r="LG69" i="1"/>
  <c r="NR69" i="1"/>
  <c r="NS69" i="1"/>
  <c r="NN74" i="1"/>
  <c r="LG73" i="1"/>
  <c r="NP73" i="1"/>
  <c r="NT73" i="1"/>
  <c r="LK71" i="1"/>
  <c r="GP72" i="1"/>
  <c r="NR72" i="1"/>
  <c r="LK78" i="1"/>
  <c r="LL70" i="1"/>
  <c r="NR70" i="1"/>
  <c r="GP65" i="1"/>
  <c r="NR64" i="1"/>
  <c r="GP64" i="1"/>
  <c r="NQ64" i="1"/>
  <c r="LK66" i="1"/>
  <c r="NN66" i="1"/>
  <c r="NT68" i="1"/>
  <c r="GP68" i="1"/>
  <c r="NO68" i="1"/>
  <c r="NR63" i="1"/>
  <c r="NO67" i="1"/>
  <c r="GP67" i="1"/>
  <c r="LM65" i="1"/>
  <c r="NT65" i="1"/>
  <c r="LJ64" i="1"/>
  <c r="NO64" i="1"/>
  <c r="NQ66" i="1"/>
  <c r="LM66" i="1"/>
  <c r="LG66" i="1"/>
  <c r="LH68" i="1"/>
  <c r="NO65" i="1"/>
  <c r="LH64" i="1"/>
  <c r="LL64" i="1"/>
  <c r="NS64" i="1"/>
  <c r="LL68" i="1"/>
  <c r="LI68" i="1"/>
  <c r="LJ68" i="1"/>
  <c r="LG65" i="1"/>
  <c r="NQ59" i="1"/>
  <c r="NT59" i="1"/>
  <c r="LL67" i="1"/>
  <c r="NN67" i="1"/>
  <c r="LM67" i="1"/>
  <c r="LK65" i="1"/>
  <c r="LO65" i="1" a="1"/>
  <c r="LO65" i="1" s="1"/>
  <c r="NP64" i="1"/>
  <c r="LO64" i="1" a="1"/>
  <c r="LO64" i="1" s="1"/>
  <c r="LM64" i="1"/>
  <c r="NP66" i="1"/>
  <c r="LK68" i="1"/>
  <c r="LM68" i="1"/>
  <c r="LO68" i="1" a="1"/>
  <c r="LO68" i="1" s="1"/>
  <c r="LL59" i="1"/>
  <c r="NS62" i="1"/>
  <c r="NT67" i="1"/>
  <c r="NP65" i="1"/>
  <c r="LL65" i="1"/>
  <c r="LH65" i="1"/>
  <c r="LG64" i="1"/>
  <c r="NT64" i="1"/>
  <c r="LJ66" i="1"/>
  <c r="GP66" i="1"/>
  <c r="LH66" i="1"/>
  <c r="JD68" i="1"/>
  <c r="JD64" i="1"/>
  <c r="LK64" i="1"/>
  <c r="LO66" i="1" a="1"/>
  <c r="LO66" i="1" s="1"/>
  <c r="LL66" i="1"/>
  <c r="NS66" i="1"/>
  <c r="NS68" i="1"/>
  <c r="LG68" i="1"/>
  <c r="NN68" i="1"/>
  <c r="EJ68" i="1"/>
  <c r="EJ66" i="1"/>
  <c r="EJ67" i="1"/>
  <c r="EJ65" i="1"/>
  <c r="EJ64" i="1"/>
  <c r="NK67" i="1"/>
  <c r="NK65" i="1"/>
  <c r="LJ67" i="1"/>
  <c r="NR59" i="1"/>
  <c r="LM60" i="1"/>
  <c r="NP67" i="1"/>
  <c r="JD67" i="1"/>
  <c r="LG67" i="1"/>
  <c r="LJ65" i="1"/>
  <c r="NN65" i="1"/>
  <c r="LI64" i="1"/>
  <c r="LI66" i="1"/>
  <c r="NO66" i="1"/>
  <c r="NR66" i="1"/>
  <c r="NR68" i="1"/>
  <c r="NP68" i="1"/>
  <c r="JD60" i="1"/>
  <c r="NQ63" i="1"/>
  <c r="LI60" i="1"/>
  <c r="NS63" i="1"/>
  <c r="NO60" i="1"/>
  <c r="NQ60" i="1"/>
  <c r="NT60" i="1"/>
  <c r="NR60" i="1"/>
  <c r="LL62" i="1"/>
  <c r="LI59" i="1"/>
  <c r="NS59" i="1"/>
  <c r="LG59" i="1"/>
  <c r="NQ62" i="1"/>
  <c r="LG61" i="1"/>
  <c r="LI63" i="1"/>
  <c r="NS60" i="1"/>
  <c r="JD62" i="1"/>
  <c r="LH63" i="1"/>
  <c r="LJ59" i="1"/>
  <c r="NN60" i="1"/>
  <c r="LK62" i="1"/>
  <c r="LJ61" i="1"/>
  <c r="EJ63" i="1"/>
  <c r="EJ62" i="1"/>
  <c r="EJ60" i="1"/>
  <c r="EJ61" i="1"/>
  <c r="EJ59" i="1"/>
  <c r="NK57" i="1"/>
  <c r="NK62" i="1"/>
  <c r="NK60" i="1"/>
  <c r="JD59" i="1"/>
  <c r="LM63" i="1"/>
  <c r="LJ60" i="1"/>
  <c r="NP60" i="1"/>
  <c r="LO62" i="1" a="1"/>
  <c r="LO62" i="1" s="1"/>
  <c r="NT61" i="1"/>
  <c r="NO59" i="1"/>
  <c r="GP63" i="1"/>
  <c r="NO63" i="1"/>
  <c r="GP60" i="1"/>
  <c r="NO62" i="1"/>
  <c r="LH62" i="1"/>
  <c r="GP62" i="1"/>
  <c r="NP62" i="1"/>
  <c r="NT62" i="1"/>
  <c r="JD61" i="1"/>
  <c r="GP61" i="1"/>
  <c r="LK59" i="1"/>
  <c r="LM59" i="1"/>
  <c r="LL63" i="1"/>
  <c r="NP63" i="1"/>
  <c r="LK60" i="1"/>
  <c r="LL60" i="1"/>
  <c r="LM62" i="1"/>
  <c r="LH61" i="1"/>
  <c r="NP59" i="1"/>
  <c r="NN62" i="1"/>
  <c r="LK61" i="1"/>
  <c r="NN59" i="1"/>
  <c r="LO63" i="1" a="1"/>
  <c r="LO63" i="1" s="1"/>
  <c r="LJ63" i="1"/>
  <c r="LO60" i="1" a="1"/>
  <c r="LO60" i="1" s="1"/>
  <c r="LI62" i="1"/>
  <c r="NR62" i="1"/>
  <c r="NN61" i="1"/>
  <c r="LO59" i="1" a="1"/>
  <c r="LO59" i="1" s="1"/>
  <c r="LO61" i="1" a="1"/>
  <c r="LO61" i="1" s="1"/>
  <c r="NK55" i="1"/>
  <c r="LO56" i="1" a="1"/>
  <c r="LO56" i="1" s="1"/>
  <c r="LK56" i="1"/>
  <c r="LJ55" i="1"/>
  <c r="NQ56" i="1"/>
  <c r="LG56" i="1"/>
  <c r="NR56" i="1"/>
  <c r="LM56" i="1"/>
  <c r="NP56" i="1"/>
  <c r="GP55" i="1"/>
  <c r="LI55" i="1"/>
  <c r="LI56" i="1"/>
  <c r="LK55" i="1"/>
  <c r="NO56" i="1"/>
  <c r="NT56" i="1"/>
  <c r="LH56" i="1"/>
  <c r="LJ56" i="1"/>
  <c r="NR55" i="1"/>
  <c r="NS55" i="1"/>
  <c r="LH55" i="1"/>
  <c r="GP56" i="1"/>
  <c r="JD55" i="1"/>
  <c r="NT55" i="1"/>
  <c r="NS56" i="1"/>
  <c r="LL55" i="1"/>
  <c r="JD56" i="1"/>
  <c r="NQ55" i="1"/>
  <c r="NO55" i="1"/>
  <c r="NP55" i="1"/>
  <c r="EJ55" i="1"/>
  <c r="EJ56" i="1"/>
  <c r="LL56" i="1"/>
  <c r="NN56" i="1"/>
  <c r="LO55" i="1" a="1"/>
  <c r="LO55" i="1" s="1"/>
  <c r="LG55" i="1"/>
  <c r="LM55" i="1"/>
  <c r="NN55" i="1"/>
  <c r="LO54" i="1" a="1"/>
  <c r="LO54" i="1" s="1"/>
  <c r="LL58" i="1"/>
  <c r="LI57" i="1"/>
  <c r="LJ58" i="1"/>
  <c r="NP58" i="1"/>
  <c r="GP57" i="1"/>
  <c r="NT57" i="1"/>
  <c r="LH58" i="1"/>
  <c r="LM58" i="1"/>
  <c r="NR57" i="1"/>
  <c r="LG57" i="1"/>
  <c r="NQ57" i="1"/>
  <c r="NO57" i="1"/>
  <c r="NS57" i="1"/>
  <c r="JD57" i="1"/>
  <c r="LK58" i="1"/>
  <c r="NN57" i="1"/>
  <c r="LO46" i="1" a="1"/>
  <c r="LO46" i="1" s="1"/>
  <c r="LM57" i="1"/>
  <c r="LG58" i="1"/>
  <c r="LJ57" i="1"/>
  <c r="NO58" i="1"/>
  <c r="NQ58" i="1"/>
  <c r="LI58" i="1"/>
  <c r="LK57" i="1"/>
  <c r="LH57" i="1"/>
  <c r="NR58" i="1"/>
  <c r="LL57" i="1"/>
  <c r="LO57" i="1" a="1"/>
  <c r="LO57" i="1" s="1"/>
  <c r="NS58" i="1"/>
  <c r="GP58" i="1"/>
  <c r="NT58" i="1"/>
  <c r="JD58" i="1"/>
  <c r="NN58" i="1"/>
  <c r="EJ54" i="1"/>
  <c r="EJ58" i="1"/>
  <c r="EJ57" i="1"/>
  <c r="NP57" i="1"/>
  <c r="LO58" i="1" a="1"/>
  <c r="LO58"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79" i="1" l="1"/>
  <c r="EK77" i="1"/>
  <c r="EK75" i="1"/>
  <c r="EK74" i="1"/>
  <c r="EK72" i="1"/>
  <c r="EK70" i="1"/>
  <c r="EK78" i="1"/>
  <c r="EK76" i="1"/>
  <c r="EK71" i="1"/>
  <c r="EK69" i="1"/>
  <c r="EK73" i="1"/>
  <c r="EK68" i="1"/>
  <c r="EK66" i="1"/>
  <c r="EK64" i="1"/>
  <c r="EK67" i="1"/>
  <c r="EK65" i="1"/>
  <c r="EK62" i="1"/>
  <c r="EK63" i="1"/>
  <c r="EK59" i="1"/>
  <c r="EK61" i="1"/>
  <c r="EK60" i="1"/>
  <c r="EK56" i="1"/>
  <c r="EK55" i="1"/>
  <c r="EK54" i="1"/>
  <c r="EK57" i="1"/>
  <c r="EK58"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79" i="1" l="1"/>
  <c r="EL76" i="1"/>
  <c r="EL74" i="1"/>
  <c r="EL72" i="1"/>
  <c r="EL69" i="1"/>
  <c r="EL71" i="1"/>
  <c r="EL75" i="1"/>
  <c r="EL78" i="1"/>
  <c r="EL77" i="1"/>
  <c r="EL70" i="1"/>
  <c r="EL73" i="1"/>
  <c r="EL64" i="1"/>
  <c r="EL67" i="1"/>
  <c r="EL65" i="1"/>
  <c r="EL66" i="1"/>
  <c r="EL68" i="1"/>
  <c r="EL60" i="1"/>
  <c r="EL61" i="1"/>
  <c r="EL62" i="1"/>
  <c r="EL59" i="1"/>
  <c r="EL63" i="1"/>
  <c r="EL56" i="1"/>
  <c r="EL55" i="1"/>
  <c r="EL54" i="1"/>
  <c r="EL58" i="1"/>
  <c r="EL57"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79" i="1" l="1"/>
  <c r="EM74" i="1"/>
  <c r="EM75" i="1"/>
  <c r="EM69" i="1"/>
  <c r="EM70" i="1"/>
  <c r="EM78" i="1"/>
  <c r="EM72" i="1"/>
  <c r="EM76" i="1"/>
  <c r="EM71" i="1"/>
  <c r="EM73" i="1"/>
  <c r="EM77" i="1"/>
  <c r="EM64" i="1"/>
  <c r="EM66" i="1"/>
  <c r="EM67" i="1"/>
  <c r="EM65" i="1"/>
  <c r="EM68" i="1"/>
  <c r="EM62" i="1"/>
  <c r="EM60" i="1"/>
  <c r="EM61" i="1"/>
  <c r="EM59" i="1"/>
  <c r="EM63" i="1"/>
  <c r="EM55" i="1"/>
  <c r="EM56" i="1"/>
  <c r="EM54" i="1"/>
  <c r="EM57" i="1"/>
  <c r="EM58" i="1"/>
  <c r="EM46" i="1"/>
  <c r="EM50" i="1"/>
  <c r="I42" i="1"/>
  <c r="EN17" i="1"/>
  <c r="FM19" i="1"/>
  <c r="HX19" i="1"/>
  <c r="D43" i="8"/>
  <c r="V43" i="8" s="1"/>
  <c r="C43" i="8"/>
  <c r="U43" i="8" s="1"/>
  <c r="E43" i="8"/>
  <c r="W43" i="8" s="1"/>
  <c r="PS15" i="1"/>
  <c r="SC15" i="1" s="1"/>
  <c r="UM15" i="1" s="1"/>
  <c r="EN79" i="1" l="1"/>
  <c r="EN77" i="1"/>
  <c r="EN74" i="1"/>
  <c r="EN69" i="1"/>
  <c r="EN73" i="1"/>
  <c r="EN72" i="1"/>
  <c r="EN70" i="1"/>
  <c r="EN76" i="1"/>
  <c r="EN71" i="1"/>
  <c r="EN78" i="1"/>
  <c r="EN75" i="1"/>
  <c r="EN67" i="1"/>
  <c r="EN64" i="1"/>
  <c r="EN65" i="1"/>
  <c r="EN66" i="1"/>
  <c r="EN68" i="1"/>
  <c r="EN62" i="1"/>
  <c r="EN60" i="1"/>
  <c r="EN59" i="1"/>
  <c r="EN61" i="1"/>
  <c r="EN63" i="1"/>
  <c r="EN56" i="1"/>
  <c r="EN55" i="1"/>
  <c r="EN54" i="1"/>
  <c r="EN57" i="1"/>
  <c r="EN58" i="1"/>
  <c r="EN46" i="1"/>
  <c r="EN50" i="1"/>
  <c r="BF42" i="1"/>
  <c r="BJ42" i="1"/>
  <c r="BI42" i="1"/>
  <c r="BE42" i="1"/>
  <c r="BH42" i="1"/>
  <c r="BG42" i="1"/>
  <c r="EO17" i="1"/>
  <c r="FN19" i="1"/>
  <c r="HY19" i="1"/>
  <c r="PT15" i="1"/>
  <c r="SD15" i="1" s="1"/>
  <c r="UN15" i="1" s="1"/>
  <c r="EO79" i="1" l="1"/>
  <c r="EO77" i="1"/>
  <c r="EO75" i="1"/>
  <c r="EO73" i="1"/>
  <c r="EO74" i="1"/>
  <c r="EO76" i="1"/>
  <c r="EO69" i="1"/>
  <c r="EO71" i="1"/>
  <c r="EO72" i="1"/>
  <c r="EO70" i="1"/>
  <c r="EO78" i="1"/>
  <c r="EO67" i="1"/>
  <c r="EO66" i="1"/>
  <c r="EO65" i="1"/>
  <c r="EO68" i="1"/>
  <c r="EO64" i="1"/>
  <c r="EO60" i="1"/>
  <c r="EO62" i="1"/>
  <c r="EO59" i="1"/>
  <c r="EO61" i="1"/>
  <c r="EO63" i="1"/>
  <c r="EO55" i="1"/>
  <c r="EO56" i="1"/>
  <c r="EO54" i="1"/>
  <c r="EO58" i="1"/>
  <c r="EO57" i="1"/>
  <c r="EO46" i="1"/>
  <c r="EO50" i="1"/>
  <c r="EP17" i="1"/>
  <c r="FO19" i="1"/>
  <c r="HZ19" i="1"/>
  <c r="PU15" i="1"/>
  <c r="SE15" i="1" s="1"/>
  <c r="UO15" i="1" s="1"/>
  <c r="EP79" i="1" l="1"/>
  <c r="EP74" i="1"/>
  <c r="EP69" i="1"/>
  <c r="EP75" i="1"/>
  <c r="EP77" i="1"/>
  <c r="EP71" i="1"/>
  <c r="EP70" i="1"/>
  <c r="EP72" i="1"/>
  <c r="EP73" i="1"/>
  <c r="EP78" i="1"/>
  <c r="EP76" i="1"/>
  <c r="EP68" i="1"/>
  <c r="EP67" i="1"/>
  <c r="EP65" i="1"/>
  <c r="EP66" i="1"/>
  <c r="EP64" i="1"/>
  <c r="EP62" i="1"/>
  <c r="EP61" i="1"/>
  <c r="EP60" i="1"/>
  <c r="EP59" i="1"/>
  <c r="EP63" i="1"/>
  <c r="EP55" i="1"/>
  <c r="EP56" i="1"/>
  <c r="EP54" i="1"/>
  <c r="EP57" i="1"/>
  <c r="EP58"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79" i="1" l="1"/>
  <c r="EQ77" i="1"/>
  <c r="EQ78" i="1"/>
  <c r="EQ74" i="1"/>
  <c r="EQ71" i="1"/>
  <c r="EQ70" i="1"/>
  <c r="EQ76" i="1"/>
  <c r="EQ72" i="1"/>
  <c r="EQ75" i="1"/>
  <c r="EQ69" i="1"/>
  <c r="EQ73" i="1"/>
  <c r="EQ67" i="1"/>
  <c r="EQ64" i="1"/>
  <c r="EQ65" i="1"/>
  <c r="EQ66" i="1"/>
  <c r="EQ68" i="1"/>
  <c r="EQ61" i="1"/>
  <c r="EQ59" i="1"/>
  <c r="EQ62" i="1"/>
  <c r="EQ60" i="1"/>
  <c r="EQ63" i="1"/>
  <c r="EQ56" i="1"/>
  <c r="EQ55" i="1"/>
  <c r="EQ54" i="1"/>
  <c r="EQ57" i="1"/>
  <c r="EQ58" i="1"/>
  <c r="EQ46" i="1"/>
  <c r="EQ50" i="1"/>
  <c r="ER17" i="1"/>
  <c r="FQ19" i="1"/>
  <c r="PW15" i="1"/>
  <c r="SG15" i="1" s="1"/>
  <c r="UQ15" i="1" s="1"/>
  <c r="ER79" i="1" l="1"/>
  <c r="ER76" i="1"/>
  <c r="ER75" i="1"/>
  <c r="ER74" i="1"/>
  <c r="ER69" i="1"/>
  <c r="ER72" i="1"/>
  <c r="ER73" i="1"/>
  <c r="ER70" i="1"/>
  <c r="ER71" i="1"/>
  <c r="ER77" i="1"/>
  <c r="ER78" i="1"/>
  <c r="ER68" i="1"/>
  <c r="ER64" i="1"/>
  <c r="ER67" i="1"/>
  <c r="ER66" i="1"/>
  <c r="ER65" i="1"/>
  <c r="ER61" i="1"/>
  <c r="ER59" i="1"/>
  <c r="ER60" i="1"/>
  <c r="ER63" i="1"/>
  <c r="ER62" i="1"/>
  <c r="ER55" i="1"/>
  <c r="ER56" i="1"/>
  <c r="ER54" i="1"/>
  <c r="ER58" i="1"/>
  <c r="ER57"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79" i="1" l="1"/>
  <c r="ES77" i="1"/>
  <c r="ES75" i="1"/>
  <c r="ES76" i="1"/>
  <c r="ES74" i="1"/>
  <c r="ES72" i="1"/>
  <c r="ES78" i="1"/>
  <c r="ES70" i="1"/>
  <c r="ES71" i="1"/>
  <c r="ES69" i="1"/>
  <c r="ES73" i="1"/>
  <c r="ES68" i="1"/>
  <c r="ES64" i="1"/>
  <c r="ES65" i="1"/>
  <c r="ES67" i="1"/>
  <c r="ES66" i="1"/>
  <c r="ES62" i="1"/>
  <c r="ES63" i="1"/>
  <c r="ES59" i="1"/>
  <c r="ES60" i="1"/>
  <c r="ES61" i="1"/>
  <c r="ES56" i="1"/>
  <c r="ES55" i="1"/>
  <c r="ES54" i="1"/>
  <c r="ES57" i="1"/>
  <c r="ES58" i="1"/>
  <c r="ES46" i="1"/>
  <c r="ES50" i="1"/>
  <c r="ET17" i="1"/>
  <c r="PY15" i="1"/>
  <c r="SI15" i="1" s="1"/>
  <c r="US15" i="1" s="1"/>
  <c r="ET79" i="1" l="1"/>
  <c r="ET74" i="1"/>
  <c r="ET72" i="1"/>
  <c r="ET69" i="1"/>
  <c r="ET71" i="1"/>
  <c r="ET78" i="1"/>
  <c r="ET75" i="1"/>
  <c r="ET76" i="1"/>
  <c r="ET77" i="1"/>
  <c r="ET73" i="1"/>
  <c r="ET70" i="1"/>
  <c r="ET64" i="1"/>
  <c r="ET67" i="1"/>
  <c r="ET68" i="1"/>
  <c r="ET66" i="1"/>
  <c r="ET65" i="1"/>
  <c r="ET60" i="1"/>
  <c r="ET63" i="1"/>
  <c r="ET62" i="1"/>
  <c r="ET59" i="1"/>
  <c r="ET61" i="1"/>
  <c r="ET56" i="1"/>
  <c r="ET55" i="1"/>
  <c r="ET54" i="1"/>
  <c r="ET57" i="1"/>
  <c r="ET58" i="1"/>
  <c r="ET46" i="1"/>
  <c r="ET50" i="1"/>
  <c r="EU17" i="1"/>
  <c r="PZ15" i="1"/>
  <c r="SJ15" i="1" s="1"/>
  <c r="UT15" i="1" s="1"/>
  <c r="EU79" i="1" l="1"/>
  <c r="EU76" i="1"/>
  <c r="EU75" i="1"/>
  <c r="EU74" i="1"/>
  <c r="EU69" i="1"/>
  <c r="EU73" i="1"/>
  <c r="EU78" i="1"/>
  <c r="EU72" i="1"/>
  <c r="EU70" i="1"/>
  <c r="EU77" i="1"/>
  <c r="EU71" i="1"/>
  <c r="EU67" i="1"/>
  <c r="EU64" i="1"/>
  <c r="EU66" i="1"/>
  <c r="EU65" i="1"/>
  <c r="EU68" i="1"/>
  <c r="EU62" i="1"/>
  <c r="EU60" i="1"/>
  <c r="EU61" i="1"/>
  <c r="EU63" i="1"/>
  <c r="EU59" i="1"/>
  <c r="EU55" i="1"/>
  <c r="EU56" i="1"/>
  <c r="EU54" i="1"/>
  <c r="EU57" i="1"/>
  <c r="EU58" i="1"/>
  <c r="EU46" i="1"/>
  <c r="EU50" i="1"/>
  <c r="EV17" i="1"/>
  <c r="QA15" i="1"/>
  <c r="SK15" i="1" s="1"/>
  <c r="UU15" i="1" s="1"/>
  <c r="EV79" i="1" l="1"/>
  <c r="EV77" i="1"/>
  <c r="EV74" i="1"/>
  <c r="EV73" i="1"/>
  <c r="EV69" i="1"/>
  <c r="EV70" i="1"/>
  <c r="EV72" i="1"/>
  <c r="EV76" i="1"/>
  <c r="EV78" i="1"/>
  <c r="EV71" i="1"/>
  <c r="EV75" i="1"/>
  <c r="EV66" i="1"/>
  <c r="EV64" i="1"/>
  <c r="EV68" i="1"/>
  <c r="EV65" i="1"/>
  <c r="EV67" i="1"/>
  <c r="EV62" i="1"/>
  <c r="EV60" i="1"/>
  <c r="EV61" i="1"/>
  <c r="EV63" i="1"/>
  <c r="EV59" i="1"/>
  <c r="EV55" i="1"/>
  <c r="EV56" i="1"/>
  <c r="EV54" i="1"/>
  <c r="EV57" i="1"/>
  <c r="EV58" i="1"/>
  <c r="EV46" i="1"/>
  <c r="EV50" i="1"/>
  <c r="EW17" i="1"/>
  <c r="QB15" i="1"/>
  <c r="SL15" i="1" s="1"/>
  <c r="UV15" i="1" s="1"/>
  <c r="EW79" i="1" l="1"/>
  <c r="EW77" i="1"/>
  <c r="EW75" i="1"/>
  <c r="EW73" i="1"/>
  <c r="EW71" i="1"/>
  <c r="EW70" i="1"/>
  <c r="EW74" i="1"/>
  <c r="EW78" i="1"/>
  <c r="EW69" i="1"/>
  <c r="EW72" i="1"/>
  <c r="EW76" i="1"/>
  <c r="EW68" i="1"/>
  <c r="EW66" i="1"/>
  <c r="EW67" i="1"/>
  <c r="EW65" i="1"/>
  <c r="EW64" i="1"/>
  <c r="EW60" i="1"/>
  <c r="EW59" i="1"/>
  <c r="EW61" i="1"/>
  <c r="EW63" i="1"/>
  <c r="EW62" i="1"/>
  <c r="EW55" i="1"/>
  <c r="EW56" i="1"/>
  <c r="EW54" i="1"/>
  <c r="EW58" i="1"/>
  <c r="EW57" i="1"/>
  <c r="EW46" i="1"/>
  <c r="EW50" i="1"/>
  <c r="EX17" i="1"/>
  <c r="QC15" i="1"/>
  <c r="SM15" i="1" s="1"/>
  <c r="UW15" i="1" s="1"/>
  <c r="EX79" i="1" l="1"/>
  <c r="EX74" i="1"/>
  <c r="EX69" i="1"/>
  <c r="EX75" i="1"/>
  <c r="EX76" i="1"/>
  <c r="EX77" i="1"/>
  <c r="EX71" i="1"/>
  <c r="EX70" i="1"/>
  <c r="EX72" i="1"/>
  <c r="EX73" i="1"/>
  <c r="EX78" i="1"/>
  <c r="EX68" i="1"/>
  <c r="EX67" i="1"/>
  <c r="EX65" i="1"/>
  <c r="EX64" i="1"/>
  <c r="EX66" i="1"/>
  <c r="EX63" i="1"/>
  <c r="EX60" i="1"/>
  <c r="EX62" i="1"/>
  <c r="EX59" i="1"/>
  <c r="EX61" i="1"/>
  <c r="EX55" i="1"/>
  <c r="EX56" i="1"/>
  <c r="EX54" i="1"/>
  <c r="EX57" i="1"/>
  <c r="EX58" i="1"/>
  <c r="EX46" i="1"/>
  <c r="EX50" i="1"/>
  <c r="EY17" i="1"/>
  <c r="QD15" i="1"/>
  <c r="SN15" i="1" s="1"/>
  <c r="UX15" i="1" s="1"/>
  <c r="EY79" i="1" l="1"/>
  <c r="EY77" i="1"/>
  <c r="EY71" i="1"/>
  <c r="EY70" i="1"/>
  <c r="EY69" i="1"/>
  <c r="EY73" i="1"/>
  <c r="EY76" i="1"/>
  <c r="EY72" i="1"/>
  <c r="EY78" i="1"/>
  <c r="EY74" i="1"/>
  <c r="EY75" i="1"/>
  <c r="EY67" i="1"/>
  <c r="EY64" i="1"/>
  <c r="EY66" i="1"/>
  <c r="EY68" i="1"/>
  <c r="EY65" i="1"/>
  <c r="EY63" i="1"/>
  <c r="EY60" i="1"/>
  <c r="EY62" i="1"/>
  <c r="EY59" i="1"/>
  <c r="EY61" i="1"/>
  <c r="EY55" i="1"/>
  <c r="EY56" i="1"/>
  <c r="EY54" i="1"/>
  <c r="EY57" i="1"/>
  <c r="EY58" i="1"/>
  <c r="EY46" i="1"/>
  <c r="EY50" i="1"/>
  <c r="EZ17" i="1"/>
  <c r="QE15" i="1"/>
  <c r="SO15" i="1" s="1"/>
  <c r="UY15" i="1" s="1"/>
  <c r="EZ79" i="1" l="1"/>
  <c r="EZ74" i="1"/>
  <c r="EZ75" i="1"/>
  <c r="EZ69" i="1"/>
  <c r="EZ77" i="1"/>
  <c r="EZ76" i="1"/>
  <c r="EZ72" i="1"/>
  <c r="EZ73" i="1"/>
  <c r="EZ70" i="1"/>
  <c r="EZ71" i="1"/>
  <c r="EZ78" i="1"/>
  <c r="EZ67" i="1"/>
  <c r="EZ64" i="1"/>
  <c r="EZ66" i="1"/>
  <c r="EZ68" i="1"/>
  <c r="EZ65" i="1"/>
  <c r="EZ62" i="1"/>
  <c r="EZ61" i="1"/>
  <c r="EZ63" i="1"/>
  <c r="EZ59" i="1"/>
  <c r="EZ60" i="1"/>
  <c r="EZ55" i="1"/>
  <c r="EZ56" i="1"/>
  <c r="EZ54" i="1"/>
  <c r="EZ58" i="1"/>
  <c r="EZ57" i="1"/>
  <c r="EZ46" i="1"/>
  <c r="EZ50" i="1"/>
  <c r="FA17" i="1"/>
  <c r="QF15" i="1"/>
  <c r="SP15" i="1" s="1"/>
  <c r="UZ15" i="1" s="1"/>
  <c r="FA79" i="1" l="1"/>
  <c r="FA77" i="1"/>
  <c r="FA76" i="1"/>
  <c r="FA75" i="1"/>
  <c r="FA74" i="1"/>
  <c r="FA72" i="1"/>
  <c r="FA70" i="1"/>
  <c r="FA71" i="1"/>
  <c r="FA78" i="1"/>
  <c r="FA69" i="1"/>
  <c r="FA73" i="1"/>
  <c r="FA68" i="1"/>
  <c r="FA67" i="1"/>
  <c r="FA64" i="1"/>
  <c r="FA66" i="1"/>
  <c r="FA65" i="1"/>
  <c r="FA62" i="1"/>
  <c r="FA60" i="1"/>
  <c r="FA61" i="1"/>
  <c r="FA63" i="1"/>
  <c r="FA59" i="1"/>
  <c r="FA56" i="1"/>
  <c r="FA55" i="1"/>
  <c r="FA54" i="1"/>
  <c r="FA58" i="1"/>
  <c r="FA57" i="1"/>
  <c r="FA46" i="1"/>
  <c r="FA50" i="1"/>
  <c r="FB17" i="1"/>
  <c r="FB79" i="1" l="1"/>
  <c r="FB76" i="1"/>
  <c r="FB74" i="1"/>
  <c r="FB72" i="1"/>
  <c r="FB71" i="1"/>
  <c r="FB69" i="1"/>
  <c r="FB70" i="1"/>
  <c r="FB73" i="1"/>
  <c r="FB75" i="1"/>
  <c r="FB77" i="1"/>
  <c r="FB78" i="1"/>
  <c r="FB64" i="1"/>
  <c r="FB67" i="1"/>
  <c r="FB68" i="1"/>
  <c r="FB65" i="1"/>
  <c r="FB66" i="1"/>
  <c r="FB60" i="1"/>
  <c r="FB62" i="1"/>
  <c r="FB61" i="1"/>
  <c r="FB63" i="1"/>
  <c r="FB59" i="1"/>
  <c r="FB55" i="1"/>
  <c r="FB56" i="1"/>
  <c r="FB54" i="1"/>
  <c r="FB57" i="1"/>
  <c r="FB58" i="1"/>
  <c r="FB46" i="1"/>
  <c r="FB50" i="1"/>
  <c r="FC17" i="1"/>
  <c r="FC79" i="1" l="1"/>
  <c r="FC74" i="1"/>
  <c r="FC75" i="1"/>
  <c r="FC69" i="1"/>
  <c r="FC78" i="1"/>
  <c r="FC73" i="1"/>
  <c r="FC70" i="1"/>
  <c r="FC72" i="1"/>
  <c r="FC77" i="1"/>
  <c r="FC71" i="1"/>
  <c r="FC76" i="1"/>
  <c r="FC67" i="1"/>
  <c r="FC64" i="1"/>
  <c r="FC68" i="1"/>
  <c r="FC66" i="1"/>
  <c r="FC65" i="1"/>
  <c r="FC62" i="1"/>
  <c r="FC60" i="1"/>
  <c r="FC59" i="1"/>
  <c r="FC63" i="1"/>
  <c r="FC61" i="1"/>
  <c r="FC56" i="1"/>
  <c r="FC55" i="1"/>
  <c r="FC54" i="1"/>
  <c r="FC57" i="1"/>
  <c r="FC58" i="1"/>
  <c r="FC46" i="1"/>
  <c r="FC50" i="1"/>
  <c r="FD17" i="1"/>
  <c r="FD79" i="1" l="1"/>
  <c r="FD77" i="1"/>
  <c r="FD73" i="1"/>
  <c r="FD70" i="1"/>
  <c r="FD69" i="1"/>
  <c r="FD72" i="1"/>
  <c r="FD78" i="1"/>
  <c r="FD71" i="1"/>
  <c r="FD74" i="1"/>
  <c r="FD75" i="1"/>
  <c r="FD76" i="1"/>
  <c r="FD64" i="1"/>
  <c r="FD66" i="1"/>
  <c r="FD65" i="1"/>
  <c r="FD67" i="1"/>
  <c r="FD68" i="1"/>
  <c r="FD60" i="1"/>
  <c r="FD59" i="1"/>
  <c r="FD61" i="1"/>
  <c r="FD63" i="1"/>
  <c r="FD62" i="1"/>
  <c r="FD56" i="1"/>
  <c r="FD55" i="1"/>
  <c r="FD54" i="1"/>
  <c r="FD57" i="1"/>
  <c r="FD58" i="1"/>
  <c r="FD46" i="1"/>
  <c r="FD50" i="1"/>
  <c r="FE17" i="1"/>
  <c r="FE79" i="1" l="1"/>
  <c r="FE77" i="1"/>
  <c r="FE76" i="1"/>
  <c r="FE75" i="1"/>
  <c r="FE73" i="1"/>
  <c r="FE72" i="1"/>
  <c r="FE71" i="1"/>
  <c r="FE70" i="1"/>
  <c r="FE74" i="1"/>
  <c r="FE78" i="1"/>
  <c r="FE69" i="1"/>
  <c r="FE67" i="1"/>
  <c r="FE64" i="1"/>
  <c r="FE66" i="1"/>
  <c r="FE68" i="1"/>
  <c r="FE65" i="1"/>
  <c r="FE60" i="1"/>
  <c r="FE59" i="1"/>
  <c r="FE61" i="1"/>
  <c r="FE63" i="1"/>
  <c r="FE62" i="1"/>
  <c r="FE55" i="1"/>
  <c r="FE56" i="1"/>
  <c r="FE54" i="1"/>
  <c r="FE58" i="1"/>
  <c r="FE57" i="1"/>
  <c r="FE46" i="1"/>
  <c r="FE50" i="1"/>
  <c r="FF17" i="1"/>
  <c r="FF79" i="1" l="1"/>
  <c r="FF74" i="1"/>
  <c r="FF69" i="1"/>
  <c r="FF78" i="1"/>
  <c r="FF75" i="1"/>
  <c r="FF76" i="1"/>
  <c r="FF71" i="1"/>
  <c r="FF70" i="1"/>
  <c r="FF72" i="1"/>
  <c r="FF73" i="1"/>
  <c r="FF77" i="1"/>
  <c r="FF68" i="1"/>
  <c r="FF66" i="1"/>
  <c r="FF65" i="1"/>
  <c r="FF67" i="1"/>
  <c r="FF64" i="1"/>
  <c r="FF62" i="1"/>
  <c r="FF63" i="1"/>
  <c r="FF61" i="1"/>
  <c r="FF60" i="1"/>
  <c r="FF59" i="1"/>
  <c r="FF56" i="1"/>
  <c r="FF55" i="1"/>
  <c r="FF54" i="1"/>
  <c r="FF57" i="1"/>
  <c r="FF58" i="1"/>
  <c r="FF46" i="1"/>
  <c r="FF50" i="1"/>
  <c r="FG17" i="1"/>
  <c r="FG79" i="1" l="1"/>
  <c r="FG77" i="1"/>
  <c r="FG71" i="1"/>
  <c r="FG70" i="1"/>
  <c r="FG75" i="1"/>
  <c r="FG69" i="1"/>
  <c r="FG73" i="1"/>
  <c r="FG76" i="1"/>
  <c r="FG72" i="1"/>
  <c r="FG78" i="1"/>
  <c r="FG74" i="1"/>
  <c r="FG68" i="1"/>
  <c r="FG66" i="1"/>
  <c r="FG64" i="1"/>
  <c r="FG65" i="1"/>
  <c r="FG67" i="1"/>
  <c r="FG60" i="1"/>
  <c r="FG61" i="1"/>
  <c r="FG62" i="1"/>
  <c r="FG63" i="1"/>
  <c r="FG59" i="1"/>
  <c r="FG56" i="1"/>
  <c r="FG55" i="1"/>
  <c r="FG54" i="1"/>
  <c r="FG57" i="1"/>
  <c r="FG58" i="1"/>
  <c r="FG46" i="1"/>
  <c r="FG50" i="1"/>
  <c r="FH17" i="1"/>
  <c r="FH79" i="1" l="1"/>
  <c r="FH75" i="1"/>
  <c r="FH74" i="1"/>
  <c r="FH69" i="1"/>
  <c r="FH76" i="1"/>
  <c r="FH77" i="1"/>
  <c r="FH72" i="1"/>
  <c r="FH73" i="1"/>
  <c r="FH70" i="1"/>
  <c r="FH71" i="1"/>
  <c r="FH78" i="1"/>
  <c r="FH68" i="1"/>
  <c r="FH65" i="1"/>
  <c r="FH64" i="1"/>
  <c r="FH67" i="1"/>
  <c r="FH66" i="1"/>
  <c r="FH62" i="1"/>
  <c r="FH60" i="1"/>
  <c r="FH63" i="1"/>
  <c r="FH59" i="1"/>
  <c r="FH61" i="1"/>
  <c r="FH56" i="1"/>
  <c r="FH55" i="1"/>
  <c r="FH54" i="1"/>
  <c r="FH58" i="1"/>
  <c r="FH57" i="1"/>
  <c r="FH46" i="1"/>
  <c r="FH50" i="1"/>
  <c r="FI17" i="1"/>
  <c r="FI79" i="1" l="1"/>
  <c r="FI77" i="1"/>
  <c r="FI75" i="1"/>
  <c r="FI74" i="1"/>
  <c r="FI72" i="1"/>
  <c r="FI76" i="1"/>
  <c r="FI70" i="1"/>
  <c r="FI69" i="1"/>
  <c r="FI73" i="1"/>
  <c r="FI71" i="1"/>
  <c r="FI78" i="1"/>
  <c r="FI67" i="1"/>
  <c r="FI68" i="1"/>
  <c r="FI66" i="1"/>
  <c r="FI64" i="1"/>
  <c r="FI65" i="1"/>
  <c r="FI62" i="1"/>
  <c r="FI63" i="1"/>
  <c r="FI60" i="1"/>
  <c r="FI59" i="1"/>
  <c r="FI61" i="1"/>
  <c r="FI55" i="1"/>
  <c r="FI56" i="1"/>
  <c r="FI54" i="1"/>
  <c r="FI58" i="1"/>
  <c r="FI57" i="1"/>
  <c r="FI46" i="1"/>
  <c r="FI50" i="1"/>
  <c r="FJ17" i="1"/>
  <c r="FJ79" i="1" l="1"/>
  <c r="FJ76" i="1"/>
  <c r="FJ74" i="1"/>
  <c r="FJ72" i="1"/>
  <c r="FJ71" i="1"/>
  <c r="FJ69" i="1"/>
  <c r="FJ70" i="1"/>
  <c r="FJ73" i="1"/>
  <c r="FJ75" i="1"/>
  <c r="FJ77" i="1"/>
  <c r="FJ78" i="1"/>
  <c r="FJ64" i="1"/>
  <c r="FJ67" i="1"/>
  <c r="FJ68" i="1"/>
  <c r="FJ65" i="1"/>
  <c r="FJ66" i="1"/>
  <c r="FJ63" i="1"/>
  <c r="FJ62" i="1"/>
  <c r="FJ61" i="1"/>
  <c r="FJ59" i="1"/>
  <c r="FJ60" i="1"/>
  <c r="FJ55" i="1"/>
  <c r="FJ56" i="1"/>
  <c r="FJ54" i="1"/>
  <c r="FJ57" i="1"/>
  <c r="FJ58" i="1"/>
  <c r="FJ46" i="1"/>
  <c r="FJ50" i="1"/>
  <c r="FK17" i="1"/>
  <c r="FK79" i="1" l="1"/>
  <c r="FK76" i="1"/>
  <c r="FK75" i="1"/>
  <c r="FK74" i="1"/>
  <c r="FK69" i="1"/>
  <c r="FK71" i="1"/>
  <c r="FK73" i="1"/>
  <c r="FK70" i="1"/>
  <c r="FK72" i="1"/>
  <c r="FK78" i="1"/>
  <c r="FK77" i="1"/>
  <c r="FK67" i="1"/>
  <c r="FK64" i="1"/>
  <c r="FK68" i="1"/>
  <c r="FK65" i="1"/>
  <c r="FK66" i="1"/>
  <c r="FK62" i="1"/>
  <c r="FK63" i="1"/>
  <c r="FK59" i="1"/>
  <c r="FK61" i="1"/>
  <c r="FK60" i="1"/>
  <c r="FK55" i="1"/>
  <c r="FK56" i="1"/>
  <c r="FK54" i="1"/>
  <c r="FK57" i="1"/>
  <c r="FK58" i="1"/>
  <c r="FK46" i="1"/>
  <c r="FK50" i="1"/>
  <c r="FL17" i="1"/>
  <c r="FL79" i="1" l="1"/>
  <c r="FL77" i="1"/>
  <c r="FL73" i="1"/>
  <c r="FL70" i="1"/>
  <c r="FL69" i="1"/>
  <c r="FL72" i="1"/>
  <c r="FL75" i="1"/>
  <c r="FL78" i="1"/>
  <c r="FL71" i="1"/>
  <c r="FL74" i="1"/>
  <c r="FL76" i="1"/>
  <c r="FL67" i="1"/>
  <c r="FL64" i="1"/>
  <c r="FL66" i="1"/>
  <c r="FL68" i="1"/>
  <c r="FL65" i="1"/>
  <c r="FL62" i="1"/>
  <c r="FL60" i="1"/>
  <c r="FL61" i="1"/>
  <c r="FL63" i="1"/>
  <c r="FL59" i="1"/>
  <c r="FL56" i="1"/>
  <c r="FL55" i="1"/>
  <c r="FL54" i="1"/>
  <c r="FL57" i="1"/>
  <c r="FL58" i="1"/>
  <c r="FL46" i="1"/>
  <c r="FL50" i="1"/>
  <c r="FM17" i="1"/>
  <c r="FM79" i="1" l="1"/>
  <c r="FM77" i="1"/>
  <c r="FM75" i="1"/>
  <c r="FM73" i="1"/>
  <c r="FM72" i="1"/>
  <c r="FM78" i="1"/>
  <c r="FM71" i="1"/>
  <c r="FM70" i="1"/>
  <c r="FM74" i="1"/>
  <c r="FM76" i="1"/>
  <c r="FM69" i="1"/>
  <c r="FM67" i="1"/>
  <c r="FM68" i="1"/>
  <c r="FM65" i="1"/>
  <c r="FM64" i="1"/>
  <c r="FM66" i="1"/>
  <c r="FM60" i="1"/>
  <c r="FM59" i="1"/>
  <c r="FM61" i="1"/>
  <c r="FM63" i="1"/>
  <c r="FM62" i="1"/>
  <c r="FM55" i="1"/>
  <c r="FM56" i="1"/>
  <c r="FM54" i="1"/>
  <c r="FM58" i="1"/>
  <c r="FM57" i="1"/>
  <c r="FM46" i="1"/>
  <c r="FM50" i="1"/>
  <c r="FN17" i="1"/>
  <c r="FN79" i="1" l="1"/>
  <c r="FN76" i="1"/>
  <c r="FN74" i="1"/>
  <c r="FN69" i="1"/>
  <c r="FN72" i="1"/>
  <c r="FN73" i="1"/>
  <c r="FN75" i="1"/>
  <c r="FN77" i="1"/>
  <c r="FN71" i="1"/>
  <c r="FN70" i="1"/>
  <c r="FN78" i="1"/>
  <c r="FN65" i="1"/>
  <c r="FN67" i="1"/>
  <c r="FN68" i="1"/>
  <c r="FN64" i="1"/>
  <c r="FN66" i="1"/>
  <c r="FN62" i="1"/>
  <c r="FN60" i="1"/>
  <c r="FN59" i="1"/>
  <c r="FN61" i="1"/>
  <c r="FN63" i="1"/>
  <c r="FN56" i="1"/>
  <c r="FN55" i="1"/>
  <c r="FN54" i="1"/>
  <c r="FN57" i="1"/>
  <c r="FN58" i="1"/>
  <c r="FN46" i="1"/>
  <c r="FN50" i="1"/>
  <c r="FO17" i="1"/>
  <c r="FO79" i="1" l="1"/>
  <c r="FO77" i="1"/>
  <c r="FO71" i="1"/>
  <c r="FO70" i="1"/>
  <c r="FO78" i="1"/>
  <c r="FO75" i="1"/>
  <c r="FO69" i="1"/>
  <c r="FO73" i="1"/>
  <c r="FO72" i="1"/>
  <c r="FO74" i="1"/>
  <c r="FO76" i="1"/>
  <c r="FO67" i="1"/>
  <c r="FO68" i="1"/>
  <c r="FO64" i="1"/>
  <c r="FO65" i="1"/>
  <c r="FO66" i="1"/>
  <c r="FO60" i="1"/>
  <c r="FO61" i="1"/>
  <c r="FO62" i="1"/>
  <c r="FO59" i="1"/>
  <c r="FO63" i="1"/>
  <c r="FO56" i="1"/>
  <c r="FO55" i="1"/>
  <c r="FO54" i="1"/>
  <c r="FO57" i="1"/>
  <c r="FO58" i="1"/>
  <c r="FO46" i="1"/>
  <c r="FO50" i="1"/>
  <c r="FP17" i="1"/>
  <c r="FP79" i="1" l="1"/>
  <c r="FP75" i="1"/>
  <c r="FP74" i="1"/>
  <c r="FP69" i="1"/>
  <c r="FP77" i="1"/>
  <c r="FP76" i="1"/>
  <c r="FP72" i="1"/>
  <c r="FP73" i="1"/>
  <c r="FP70" i="1"/>
  <c r="FP71" i="1"/>
  <c r="FP78" i="1"/>
  <c r="FP66" i="1"/>
  <c r="FP65" i="1"/>
  <c r="FP68" i="1"/>
  <c r="FP64" i="1"/>
  <c r="FP67" i="1"/>
  <c r="FP60" i="1"/>
  <c r="FP62" i="1"/>
  <c r="FP61" i="1"/>
  <c r="FP63" i="1"/>
  <c r="FP59" i="1"/>
  <c r="FP55" i="1"/>
  <c r="FP56" i="1"/>
  <c r="FP54" i="1"/>
  <c r="FP58" i="1"/>
  <c r="FP57" i="1"/>
  <c r="FP46" i="1"/>
  <c r="FP50" i="1"/>
  <c r="FQ17" i="1"/>
  <c r="FQ79" i="1" l="1"/>
  <c r="FQ77" i="1"/>
  <c r="FQ75" i="1"/>
  <c r="FQ74" i="1"/>
  <c r="FQ72" i="1"/>
  <c r="FQ69" i="1"/>
  <c r="FQ73" i="1"/>
  <c r="FQ76" i="1"/>
  <c r="FQ78" i="1"/>
  <c r="FQ70" i="1"/>
  <c r="FQ71" i="1"/>
  <c r="FQ66" i="1"/>
  <c r="FQ68" i="1"/>
  <c r="FQ64" i="1"/>
  <c r="FQ65" i="1"/>
  <c r="FQ67" i="1"/>
  <c r="FQ59" i="1"/>
  <c r="FQ60" i="1"/>
  <c r="FQ62" i="1"/>
  <c r="FQ63" i="1"/>
  <c r="FQ61" i="1"/>
  <c r="FQ56" i="1"/>
  <c r="FQ55" i="1"/>
  <c r="FQ54" i="1"/>
  <c r="FQ58" i="1"/>
  <c r="FQ57" i="1"/>
  <c r="FQ46" i="1"/>
  <c r="FQ50" i="1"/>
  <c r="FR17" i="1"/>
  <c r="FR79" i="1" l="1"/>
  <c r="FR74" i="1"/>
  <c r="FR72" i="1"/>
  <c r="FR71" i="1"/>
  <c r="FR69" i="1"/>
  <c r="FR70" i="1"/>
  <c r="FR73" i="1"/>
  <c r="FR76" i="1"/>
  <c r="FR75" i="1"/>
  <c r="FR78" i="1"/>
  <c r="FR77" i="1"/>
  <c r="FR64" i="1"/>
  <c r="FR68" i="1"/>
  <c r="FR65" i="1"/>
  <c r="FR66" i="1"/>
  <c r="FR67" i="1"/>
  <c r="FR60" i="1"/>
  <c r="FR59" i="1"/>
  <c r="FR61" i="1"/>
  <c r="FR63" i="1"/>
  <c r="FR62" i="1"/>
  <c r="FR56" i="1"/>
  <c r="FR55" i="1"/>
  <c r="FR54" i="1"/>
  <c r="FR57" i="1"/>
  <c r="FR58" i="1"/>
  <c r="FR46" i="1"/>
  <c r="FR50" i="1"/>
  <c r="FR32" i="1"/>
  <c r="FS17" i="1"/>
  <c r="FS79" i="1" l="1"/>
  <c r="FS76" i="1"/>
  <c r="FS74" i="1"/>
  <c r="FS75" i="1"/>
  <c r="FS69" i="1"/>
  <c r="FS77" i="1"/>
  <c r="FS71" i="1"/>
  <c r="FS73" i="1"/>
  <c r="FS70" i="1"/>
  <c r="FS78" i="1"/>
  <c r="FS72" i="1"/>
  <c r="FS64" i="1"/>
  <c r="FS68" i="1"/>
  <c r="FS65" i="1"/>
  <c r="FS66" i="1"/>
  <c r="FS67" i="1"/>
  <c r="FS62" i="1"/>
  <c r="FS61" i="1"/>
  <c r="FS59" i="1"/>
  <c r="FS60" i="1"/>
  <c r="FS63" i="1"/>
  <c r="FS55" i="1"/>
  <c r="FS56" i="1"/>
  <c r="FS54" i="1"/>
  <c r="FS57" i="1"/>
  <c r="FS58" i="1"/>
  <c r="FS46" i="1"/>
  <c r="FS50" i="1"/>
  <c r="FS32" i="1"/>
  <c r="FT17" i="1"/>
  <c r="FT79" i="1" l="1"/>
  <c r="FT77" i="1"/>
  <c r="FT73" i="1"/>
  <c r="FT72" i="1"/>
  <c r="FT69" i="1"/>
  <c r="FT70" i="1"/>
  <c r="FT75" i="1"/>
  <c r="FT76" i="1"/>
  <c r="FT74" i="1"/>
  <c r="FT71" i="1"/>
  <c r="FT78" i="1"/>
  <c r="FT67" i="1"/>
  <c r="FT64" i="1"/>
  <c r="FT68" i="1"/>
  <c r="FT66" i="1"/>
  <c r="FT65" i="1"/>
  <c r="FT62" i="1"/>
  <c r="FT61" i="1"/>
  <c r="FT63" i="1"/>
  <c r="FT60" i="1"/>
  <c r="FT59" i="1"/>
  <c r="FT56" i="1"/>
  <c r="FT55" i="1"/>
  <c r="FT54" i="1"/>
  <c r="FT57" i="1"/>
  <c r="FT58" i="1"/>
  <c r="FT46" i="1"/>
  <c r="FT50" i="1"/>
  <c r="FT32" i="1"/>
  <c r="FU17" i="1"/>
  <c r="FU79" i="1" l="1"/>
  <c r="FU77" i="1"/>
  <c r="FU76" i="1"/>
  <c r="FU75" i="1"/>
  <c r="FU73" i="1"/>
  <c r="FU69" i="1"/>
  <c r="FU78" i="1"/>
  <c r="FU72" i="1"/>
  <c r="FU71" i="1"/>
  <c r="FU70" i="1"/>
  <c r="FU74" i="1"/>
  <c r="FU68" i="1"/>
  <c r="FU67" i="1"/>
  <c r="FU66" i="1"/>
  <c r="FU64" i="1"/>
  <c r="FU65" i="1"/>
  <c r="FU60" i="1"/>
  <c r="FU61" i="1"/>
  <c r="FU63" i="1"/>
  <c r="FU62" i="1"/>
  <c r="FU59" i="1"/>
  <c r="FU55" i="1"/>
  <c r="FU56" i="1"/>
  <c r="FU54" i="1"/>
  <c r="FU58" i="1"/>
  <c r="FU57" i="1"/>
  <c r="FU46" i="1"/>
  <c r="FU50" i="1"/>
  <c r="FU32" i="1"/>
  <c r="FV17" i="1"/>
  <c r="FV79" i="1" l="1"/>
  <c r="FV74" i="1"/>
  <c r="FV69" i="1"/>
  <c r="FV71" i="1"/>
  <c r="FV70" i="1"/>
  <c r="FV72" i="1"/>
  <c r="FV73" i="1"/>
  <c r="FV78" i="1"/>
  <c r="FV76" i="1"/>
  <c r="FV77" i="1"/>
  <c r="FV75" i="1"/>
  <c r="FV68" i="1"/>
  <c r="FV67" i="1"/>
  <c r="FV66" i="1"/>
  <c r="FV64" i="1"/>
  <c r="FV65" i="1"/>
  <c r="FV62" i="1"/>
  <c r="FV61" i="1"/>
  <c r="FV60" i="1"/>
  <c r="FV63" i="1"/>
  <c r="FV59" i="1"/>
  <c r="FV55" i="1"/>
  <c r="FV56" i="1"/>
  <c r="FV54" i="1"/>
  <c r="FV57" i="1"/>
  <c r="FV58" i="1"/>
  <c r="FV46" i="1"/>
  <c r="FV50" i="1"/>
  <c r="FV32" i="1"/>
  <c r="FW17" i="1"/>
  <c r="FW79" i="1" l="1"/>
  <c r="FW77" i="1"/>
  <c r="FW76" i="1"/>
  <c r="FW71" i="1"/>
  <c r="FW70" i="1"/>
  <c r="FW74" i="1"/>
  <c r="FW75" i="1"/>
  <c r="FW69" i="1"/>
  <c r="FW73" i="1"/>
  <c r="FW72" i="1"/>
  <c r="FW78" i="1"/>
  <c r="FW68" i="1"/>
  <c r="FW67" i="1"/>
  <c r="FW64" i="1"/>
  <c r="FW66" i="1"/>
  <c r="FW65" i="1"/>
  <c r="FW63" i="1"/>
  <c r="FW60" i="1"/>
  <c r="FW61" i="1"/>
  <c r="FW59" i="1"/>
  <c r="FW62" i="1"/>
  <c r="FW55" i="1"/>
  <c r="FW56" i="1"/>
  <c r="FW54" i="1"/>
  <c r="FW57" i="1"/>
  <c r="FW58" i="1"/>
  <c r="FW46" i="1"/>
  <c r="FW50" i="1"/>
  <c r="FW32" i="1"/>
  <c r="FX17" i="1"/>
  <c r="FX79" i="1" l="1"/>
  <c r="FX75" i="1"/>
  <c r="FX74" i="1"/>
  <c r="FX69" i="1"/>
  <c r="FX78" i="1"/>
  <c r="FX77" i="1"/>
  <c r="FX71" i="1"/>
  <c r="FX72" i="1"/>
  <c r="FX73" i="1"/>
  <c r="FX70" i="1"/>
  <c r="FX76" i="1"/>
  <c r="FX68" i="1"/>
  <c r="FX64" i="1"/>
  <c r="FX65" i="1"/>
  <c r="FX66" i="1"/>
  <c r="FX67" i="1"/>
  <c r="FX63" i="1"/>
  <c r="FX62" i="1"/>
  <c r="FX60" i="1"/>
  <c r="FX59" i="1"/>
  <c r="FX61" i="1"/>
  <c r="FX56" i="1"/>
  <c r="FX55" i="1"/>
  <c r="FX54" i="1"/>
  <c r="FX58" i="1"/>
  <c r="FX57" i="1"/>
  <c r="FX46" i="1"/>
  <c r="FX50" i="1"/>
  <c r="FX32" i="1"/>
  <c r="FY17" i="1"/>
  <c r="FY79" i="1" l="1"/>
  <c r="FY77" i="1"/>
  <c r="FY75" i="1"/>
  <c r="FY74" i="1"/>
  <c r="FY72" i="1"/>
  <c r="FY71" i="1"/>
  <c r="FY69" i="1"/>
  <c r="FY73" i="1"/>
  <c r="FY70" i="1"/>
  <c r="FY78" i="1"/>
  <c r="FY76" i="1"/>
  <c r="FY64" i="1"/>
  <c r="FY65" i="1"/>
  <c r="FY67" i="1"/>
  <c r="FY66" i="1"/>
  <c r="FY68" i="1"/>
  <c r="FY62" i="1"/>
  <c r="FY60" i="1"/>
  <c r="FY61" i="1"/>
  <c r="FY63" i="1"/>
  <c r="FY59" i="1"/>
  <c r="FY56" i="1"/>
  <c r="FY55" i="1"/>
  <c r="FY54" i="1"/>
  <c r="FY57" i="1"/>
  <c r="FY58" i="1"/>
  <c r="FY46" i="1"/>
  <c r="FY50" i="1"/>
  <c r="FY32" i="1"/>
  <c r="FZ17" i="1"/>
  <c r="FZ79" i="1" l="1"/>
  <c r="FZ74" i="1"/>
  <c r="FZ72" i="1"/>
  <c r="FZ71" i="1"/>
  <c r="FZ69" i="1"/>
  <c r="FZ70" i="1"/>
  <c r="FZ73" i="1"/>
  <c r="FZ76" i="1"/>
  <c r="FZ75" i="1"/>
  <c r="FZ78" i="1"/>
  <c r="FZ77" i="1"/>
  <c r="FZ64" i="1"/>
  <c r="FZ68" i="1"/>
  <c r="FZ65" i="1"/>
  <c r="FZ66" i="1"/>
  <c r="FZ67" i="1"/>
  <c r="FZ60" i="1"/>
  <c r="FZ61" i="1"/>
  <c r="FZ62" i="1"/>
  <c r="FZ59" i="1"/>
  <c r="FZ63" i="1"/>
  <c r="FZ56" i="1"/>
  <c r="FZ55" i="1"/>
  <c r="FZ54" i="1"/>
  <c r="FZ57" i="1"/>
  <c r="FZ58" i="1"/>
  <c r="FZ46" i="1"/>
  <c r="FZ50" i="1"/>
  <c r="FZ32" i="1"/>
  <c r="GA17" i="1"/>
  <c r="GA79" i="1" l="1"/>
  <c r="GA74" i="1"/>
  <c r="GA75" i="1"/>
  <c r="GA69" i="1"/>
  <c r="GA72" i="1"/>
  <c r="GA77" i="1"/>
  <c r="GA71" i="1"/>
  <c r="GA73" i="1"/>
  <c r="GA78" i="1"/>
  <c r="GA70" i="1"/>
  <c r="GA76" i="1"/>
  <c r="GA67" i="1"/>
  <c r="GA64" i="1"/>
  <c r="GA68" i="1"/>
  <c r="GA65" i="1"/>
  <c r="GA66" i="1"/>
  <c r="GA62" i="1"/>
  <c r="GA60" i="1"/>
  <c r="GA59" i="1"/>
  <c r="GA61" i="1"/>
  <c r="GA63" i="1"/>
  <c r="GA56" i="1"/>
  <c r="GA55" i="1"/>
  <c r="GA54" i="1"/>
  <c r="GA58" i="1"/>
  <c r="GA57" i="1"/>
  <c r="GA46" i="1"/>
  <c r="GA50" i="1"/>
  <c r="GA32" i="1"/>
  <c r="GB17" i="1"/>
  <c r="GB79" i="1" l="1"/>
  <c r="GB77" i="1"/>
  <c r="GB73" i="1"/>
  <c r="GB72" i="1"/>
  <c r="GB69" i="1"/>
  <c r="GB70" i="1"/>
  <c r="GB71" i="1"/>
  <c r="GB74" i="1"/>
  <c r="GB75" i="1"/>
  <c r="GB78" i="1"/>
  <c r="GB76" i="1"/>
  <c r="GB66" i="1"/>
  <c r="GB64" i="1"/>
  <c r="GB67" i="1"/>
  <c r="GB68" i="1"/>
  <c r="GB65" i="1"/>
  <c r="GB62" i="1"/>
  <c r="GB59" i="1"/>
  <c r="GB61" i="1"/>
  <c r="GB60" i="1"/>
  <c r="GB63" i="1"/>
  <c r="GB55" i="1"/>
  <c r="GB56" i="1"/>
  <c r="GB54" i="1"/>
  <c r="GB57" i="1"/>
  <c r="GB58" i="1"/>
  <c r="GB46" i="1"/>
  <c r="GB50" i="1"/>
  <c r="GB32" i="1"/>
  <c r="GC17" i="1"/>
  <c r="GC79" i="1" l="1"/>
  <c r="GC77" i="1"/>
  <c r="GC76" i="1"/>
  <c r="GC75" i="1"/>
  <c r="GC73" i="1"/>
  <c r="GC69" i="1"/>
  <c r="GC71" i="1"/>
  <c r="GC72" i="1"/>
  <c r="GC70" i="1"/>
  <c r="GC74" i="1"/>
  <c r="GC78" i="1"/>
  <c r="GC68" i="1"/>
  <c r="GC66" i="1"/>
  <c r="GC64" i="1"/>
  <c r="GC67" i="1"/>
  <c r="GC65" i="1"/>
  <c r="GC61" i="1"/>
  <c r="GC63" i="1"/>
  <c r="GC62" i="1"/>
  <c r="GC59" i="1"/>
  <c r="GC60" i="1"/>
  <c r="GC55" i="1"/>
  <c r="GC56" i="1"/>
  <c r="GC54" i="1"/>
  <c r="GC58" i="1"/>
  <c r="GC57" i="1"/>
  <c r="GC46" i="1"/>
  <c r="GC50" i="1"/>
  <c r="GC32" i="1"/>
  <c r="GD17" i="1"/>
  <c r="GD79" i="1" l="1"/>
  <c r="GD76" i="1"/>
  <c r="GD74" i="1"/>
  <c r="GD69" i="1"/>
  <c r="GD71" i="1"/>
  <c r="GD70" i="1"/>
  <c r="GD72" i="1"/>
  <c r="GD73" i="1"/>
  <c r="GD78" i="1"/>
  <c r="GD75" i="1"/>
  <c r="GD77" i="1"/>
  <c r="GD67" i="1"/>
  <c r="GD65" i="1"/>
  <c r="GD64" i="1"/>
  <c r="GD68" i="1"/>
  <c r="GD66" i="1"/>
  <c r="GD60" i="1"/>
  <c r="GD59" i="1"/>
  <c r="GD63" i="1"/>
  <c r="GD61" i="1"/>
  <c r="GD62" i="1"/>
  <c r="GD56" i="1"/>
  <c r="GD55" i="1"/>
  <c r="GD54" i="1"/>
  <c r="GD57" i="1"/>
  <c r="GD58" i="1"/>
  <c r="GD46" i="1"/>
  <c r="GD50" i="1"/>
  <c r="GD32" i="1"/>
  <c r="GE17" i="1"/>
  <c r="GE79" i="1" l="1"/>
  <c r="GE77" i="1"/>
  <c r="GE71" i="1"/>
  <c r="GE70" i="1"/>
  <c r="GE74" i="1"/>
  <c r="GE69" i="1"/>
  <c r="GE75" i="1"/>
  <c r="GE73" i="1"/>
  <c r="GE78" i="1"/>
  <c r="GE72" i="1"/>
  <c r="GE76" i="1"/>
  <c r="GE68" i="1"/>
  <c r="GE67" i="1"/>
  <c r="GE64" i="1"/>
  <c r="GE65" i="1"/>
  <c r="GE66" i="1"/>
  <c r="GE63" i="1"/>
  <c r="GE60" i="1"/>
  <c r="GE61" i="1"/>
  <c r="GE62" i="1"/>
  <c r="GE59" i="1"/>
  <c r="GE56" i="1"/>
  <c r="GE55" i="1"/>
  <c r="GE54" i="1"/>
  <c r="GE57" i="1"/>
  <c r="GE58" i="1"/>
  <c r="GE46" i="1"/>
  <c r="GE50" i="1"/>
  <c r="GE32" i="1"/>
  <c r="GF17" i="1"/>
  <c r="GF79" i="1" l="1"/>
  <c r="GF76" i="1"/>
  <c r="GF75" i="1"/>
  <c r="GF74" i="1"/>
  <c r="GF69" i="1"/>
  <c r="GF70" i="1"/>
  <c r="GF71" i="1"/>
  <c r="GF78" i="1"/>
  <c r="GF73" i="1"/>
  <c r="GF72" i="1"/>
  <c r="GF77" i="1"/>
  <c r="GF68" i="1"/>
  <c r="GF66" i="1"/>
  <c r="GF67" i="1"/>
  <c r="GF65" i="1"/>
  <c r="GF64" i="1"/>
  <c r="GF62" i="1"/>
  <c r="GF63" i="1"/>
  <c r="GF60" i="1"/>
  <c r="GF61" i="1"/>
  <c r="GF59" i="1"/>
  <c r="GF56" i="1"/>
  <c r="GF55" i="1"/>
  <c r="GF54" i="1"/>
  <c r="GF58" i="1"/>
  <c r="GF57" i="1"/>
  <c r="GF46" i="1"/>
  <c r="GF50" i="1"/>
  <c r="GF32" i="1"/>
  <c r="GG17" i="1"/>
  <c r="GG79" i="1" l="1"/>
  <c r="GG77" i="1"/>
  <c r="GG78" i="1"/>
  <c r="GG75" i="1"/>
  <c r="GG74" i="1"/>
  <c r="GG72" i="1"/>
  <c r="GG76" i="1"/>
  <c r="GG71" i="1"/>
  <c r="GG69" i="1"/>
  <c r="GG73" i="1"/>
  <c r="GG70" i="1"/>
  <c r="GG68" i="1"/>
  <c r="GG67" i="1"/>
  <c r="GG64" i="1"/>
  <c r="GG66" i="1"/>
  <c r="GG65" i="1"/>
  <c r="GG62" i="1"/>
  <c r="GG61" i="1"/>
  <c r="GG59" i="1"/>
  <c r="GG63" i="1"/>
  <c r="GG60" i="1"/>
  <c r="GG56" i="1"/>
  <c r="GG55" i="1"/>
  <c r="GG54" i="1"/>
  <c r="GG57" i="1"/>
  <c r="GG58" i="1"/>
  <c r="GG46" i="1"/>
  <c r="GG50" i="1"/>
  <c r="GG32" i="1"/>
  <c r="GH17" i="1"/>
  <c r="GH79" i="1" l="1"/>
  <c r="GH74" i="1"/>
  <c r="GH72" i="1"/>
  <c r="GH71" i="1"/>
  <c r="GH69" i="1"/>
  <c r="GH77" i="1"/>
  <c r="GH73" i="1"/>
  <c r="GH78" i="1"/>
  <c r="GH70" i="1"/>
  <c r="GH76" i="1"/>
  <c r="GH75" i="1"/>
  <c r="GH64" i="1"/>
  <c r="GH65" i="1"/>
  <c r="GH66" i="1"/>
  <c r="GH68" i="1"/>
  <c r="GH67" i="1"/>
  <c r="GH63" i="1"/>
  <c r="GH61" i="1"/>
  <c r="GH60" i="1"/>
  <c r="GH59" i="1"/>
  <c r="GH62" i="1"/>
  <c r="GH55" i="1"/>
  <c r="GH56" i="1"/>
  <c r="GH54" i="1"/>
  <c r="GH57" i="1"/>
  <c r="GH58" i="1"/>
  <c r="GH46" i="1"/>
  <c r="GH50" i="1"/>
  <c r="GH32" i="1"/>
  <c r="GI17" i="1"/>
  <c r="GI79" i="1" l="1"/>
  <c r="GI75" i="1"/>
  <c r="GI74" i="1"/>
  <c r="GI69" i="1"/>
  <c r="GI70" i="1"/>
  <c r="GI72" i="1"/>
  <c r="GI77" i="1"/>
  <c r="GI71" i="1"/>
  <c r="GI73" i="1"/>
  <c r="GI78" i="1"/>
  <c r="GI76" i="1"/>
  <c r="GI67" i="1"/>
  <c r="GI64" i="1"/>
  <c r="GI68" i="1"/>
  <c r="GI65" i="1"/>
  <c r="GI66" i="1"/>
  <c r="GI62" i="1"/>
  <c r="GI60" i="1"/>
  <c r="GI61" i="1"/>
  <c r="GI59" i="1"/>
  <c r="GI63" i="1"/>
  <c r="GI56" i="1"/>
  <c r="GI55" i="1"/>
  <c r="GI54" i="1"/>
  <c r="GI57" i="1"/>
  <c r="GI58" i="1"/>
  <c r="GI46" i="1"/>
  <c r="GI50" i="1"/>
  <c r="GI32" i="1"/>
  <c r="GJ17" i="1"/>
  <c r="GJ79" i="1" l="1"/>
  <c r="GJ77" i="1"/>
  <c r="GJ73" i="1"/>
  <c r="GJ72" i="1"/>
  <c r="GJ70" i="1"/>
  <c r="GJ69" i="1"/>
  <c r="GJ71" i="1"/>
  <c r="GJ74" i="1"/>
  <c r="GJ75" i="1"/>
  <c r="GJ76" i="1"/>
  <c r="GJ78" i="1"/>
  <c r="GJ64" i="1"/>
  <c r="GJ68" i="1"/>
  <c r="GJ65" i="1"/>
  <c r="GJ67" i="1"/>
  <c r="GJ66" i="1"/>
  <c r="GJ62" i="1"/>
  <c r="GJ60" i="1"/>
  <c r="GJ63" i="1"/>
  <c r="GJ61" i="1"/>
  <c r="GJ59" i="1"/>
  <c r="GJ55" i="1"/>
  <c r="GJ56" i="1"/>
  <c r="GJ54" i="1"/>
  <c r="GJ57" i="1"/>
  <c r="GJ58" i="1"/>
  <c r="GJ46" i="1"/>
  <c r="GJ50" i="1"/>
  <c r="GJ32" i="1"/>
  <c r="GK17" i="1"/>
  <c r="GK79" i="1" l="1"/>
  <c r="GK77" i="1"/>
  <c r="GK75" i="1"/>
  <c r="GK73" i="1"/>
  <c r="GK69" i="1"/>
  <c r="GK72" i="1"/>
  <c r="GK71" i="1"/>
  <c r="GK70" i="1"/>
  <c r="GK76" i="1"/>
  <c r="GK74" i="1"/>
  <c r="GK78" i="1"/>
  <c r="GK67" i="1"/>
  <c r="GK68" i="1"/>
  <c r="GK65" i="1"/>
  <c r="GK66" i="1"/>
  <c r="GK64" i="1"/>
  <c r="GK60" i="1"/>
  <c r="GK59" i="1"/>
  <c r="GK62" i="1"/>
  <c r="GK61" i="1"/>
  <c r="GK63" i="1"/>
  <c r="GK56" i="1"/>
  <c r="GK55" i="1"/>
  <c r="GK54" i="1"/>
  <c r="GK58" i="1"/>
  <c r="GK57" i="1"/>
  <c r="GK46" i="1"/>
  <c r="GK50" i="1"/>
  <c r="GK32" i="1"/>
  <c r="GL17" i="1"/>
  <c r="GL79" i="1" l="1"/>
  <c r="GL76" i="1"/>
  <c r="GL74" i="1"/>
  <c r="GL69" i="1"/>
  <c r="GL77" i="1"/>
  <c r="GL71" i="1"/>
  <c r="GL70" i="1"/>
  <c r="GL72" i="1"/>
  <c r="GL73" i="1"/>
  <c r="GL75" i="1"/>
  <c r="GL78" i="1"/>
  <c r="GL68" i="1"/>
  <c r="GL66" i="1"/>
  <c r="GL65" i="1"/>
  <c r="GL64" i="1"/>
  <c r="GL67" i="1"/>
  <c r="GL62" i="1"/>
  <c r="GL61" i="1"/>
  <c r="GL59" i="1"/>
  <c r="GL63" i="1"/>
  <c r="GL60" i="1"/>
  <c r="GL56" i="1"/>
  <c r="GL55" i="1"/>
  <c r="GL54" i="1"/>
  <c r="GL57" i="1"/>
  <c r="GL58" i="1"/>
  <c r="GL46" i="1"/>
  <c r="GL50" i="1"/>
  <c r="GM17" i="1"/>
  <c r="GL32" i="1"/>
  <c r="GM79" i="1" l="1"/>
  <c r="GM77" i="1"/>
  <c r="GM76" i="1"/>
  <c r="GM71" i="1"/>
  <c r="GM70" i="1"/>
  <c r="GM72" i="1"/>
  <c r="GM74" i="1"/>
  <c r="GM69" i="1"/>
  <c r="GM73" i="1"/>
  <c r="GM78" i="1"/>
  <c r="GM75" i="1"/>
  <c r="GM66" i="1"/>
  <c r="GM64" i="1"/>
  <c r="GM67" i="1"/>
  <c r="GM65" i="1"/>
  <c r="GM68" i="1"/>
  <c r="GM60" i="1"/>
  <c r="GM59" i="1"/>
  <c r="GM63" i="1"/>
  <c r="GM62" i="1"/>
  <c r="GM61" i="1"/>
  <c r="GM56" i="1"/>
  <c r="GM55" i="1"/>
  <c r="GM54" i="1"/>
  <c r="GM57" i="1"/>
  <c r="GM58" i="1"/>
  <c r="GM46" i="1"/>
  <c r="GM50" i="1"/>
  <c r="GN17" i="1"/>
  <c r="GM32" i="1"/>
  <c r="GN79" i="1" l="1"/>
  <c r="GN74" i="1"/>
  <c r="GN75" i="1"/>
  <c r="GN69" i="1"/>
  <c r="GN72" i="1"/>
  <c r="GN73" i="1"/>
  <c r="GN76" i="1"/>
  <c r="GN70" i="1"/>
  <c r="GN71" i="1"/>
  <c r="GN78" i="1"/>
  <c r="GN77" i="1"/>
  <c r="GN68" i="1"/>
  <c r="GN66" i="1"/>
  <c r="GN67" i="1"/>
  <c r="GN64" i="1"/>
  <c r="GN65" i="1"/>
  <c r="GN62" i="1"/>
  <c r="GN60" i="1"/>
  <c r="GN61" i="1"/>
  <c r="GN63" i="1"/>
  <c r="GN59" i="1"/>
  <c r="GN56" i="1"/>
  <c r="GN55" i="1"/>
  <c r="GN54" i="1"/>
  <c r="GN58" i="1"/>
  <c r="GN57" i="1"/>
  <c r="GN46" i="1"/>
  <c r="GN50" i="1"/>
  <c r="GN32" i="1"/>
  <c r="GO17" i="1"/>
  <c r="GO79" i="1" l="1"/>
  <c r="GO77" i="1"/>
  <c r="GO76" i="1"/>
  <c r="GO75" i="1"/>
  <c r="GO74" i="1"/>
  <c r="GO72" i="1"/>
  <c r="GO70" i="1"/>
  <c r="GO78" i="1"/>
  <c r="GO71" i="1"/>
  <c r="GO69" i="1"/>
  <c r="GO73" i="1"/>
  <c r="GO66" i="1"/>
  <c r="GO67" i="1"/>
  <c r="GO64" i="1"/>
  <c r="GO68" i="1"/>
  <c r="GO65" i="1"/>
  <c r="GO62" i="1"/>
  <c r="GO61" i="1"/>
  <c r="GO63" i="1"/>
  <c r="GO59" i="1"/>
  <c r="GO60" i="1"/>
  <c r="GO55" i="1"/>
  <c r="GO56" i="1"/>
  <c r="GO54" i="1"/>
  <c r="GO57" i="1"/>
  <c r="GO58" i="1"/>
  <c r="GO46" i="1"/>
  <c r="GO50" i="1"/>
  <c r="GO32" i="1"/>
  <c r="GP17" i="1"/>
  <c r="GQ17" i="1" s="1"/>
  <c r="GQ79" i="1" l="1"/>
  <c r="GQ74" i="1"/>
  <c r="GQ75" i="1"/>
  <c r="GQ69" i="1"/>
  <c r="GQ70" i="1"/>
  <c r="GQ72" i="1"/>
  <c r="GQ78" i="1"/>
  <c r="GQ77" i="1"/>
  <c r="GQ71" i="1"/>
  <c r="GQ73" i="1"/>
  <c r="GQ76" i="1"/>
  <c r="GQ67" i="1"/>
  <c r="GQ64" i="1"/>
  <c r="GQ65" i="1"/>
  <c r="GQ66" i="1"/>
  <c r="GQ68" i="1"/>
  <c r="GQ61" i="1"/>
  <c r="GQ60" i="1"/>
  <c r="GQ62" i="1"/>
  <c r="GQ59" i="1"/>
  <c r="GQ63" i="1"/>
  <c r="GQ56" i="1"/>
  <c r="GQ55" i="1"/>
  <c r="GQ54" i="1"/>
  <c r="GQ57" i="1"/>
  <c r="GQ58" i="1"/>
  <c r="GQ46" i="1"/>
  <c r="GQ50" i="1"/>
  <c r="GR17" i="1"/>
  <c r="GR79" i="1" l="1"/>
  <c r="GR77" i="1"/>
  <c r="GR73" i="1"/>
  <c r="GR72" i="1"/>
  <c r="GR70" i="1"/>
  <c r="GR69" i="1"/>
  <c r="GR71" i="1"/>
  <c r="GR74" i="1"/>
  <c r="GR76" i="1"/>
  <c r="GR75" i="1"/>
  <c r="GR78" i="1"/>
  <c r="GR67" i="1"/>
  <c r="GR64" i="1"/>
  <c r="GR68" i="1"/>
  <c r="GR65" i="1"/>
  <c r="GR66" i="1"/>
  <c r="GR62" i="1"/>
  <c r="GR60" i="1"/>
  <c r="GR59" i="1"/>
  <c r="GR61" i="1"/>
  <c r="GR63" i="1"/>
  <c r="GR55" i="1"/>
  <c r="GR56" i="1"/>
  <c r="GR54" i="1"/>
  <c r="GR57" i="1"/>
  <c r="GR58" i="1"/>
  <c r="GR46" i="1"/>
  <c r="GR50" i="1"/>
  <c r="GS17" i="1"/>
  <c r="GS79" i="1" l="1"/>
  <c r="GS77" i="1"/>
  <c r="GS75" i="1"/>
  <c r="GS73" i="1"/>
  <c r="GS69" i="1"/>
  <c r="GS72" i="1"/>
  <c r="GS76" i="1"/>
  <c r="GS78" i="1"/>
  <c r="GS71" i="1"/>
  <c r="GS70" i="1"/>
  <c r="GS74" i="1"/>
  <c r="GS68" i="1"/>
  <c r="GS67" i="1"/>
  <c r="GS65" i="1"/>
  <c r="GS64" i="1"/>
  <c r="GS66" i="1"/>
  <c r="GS60" i="1"/>
  <c r="GS59" i="1"/>
  <c r="GS61" i="1"/>
  <c r="GS62" i="1"/>
  <c r="GS63" i="1"/>
  <c r="GS55" i="1"/>
  <c r="GS56" i="1"/>
  <c r="GS54" i="1"/>
  <c r="GS58" i="1"/>
  <c r="GS57" i="1"/>
  <c r="GS46" i="1"/>
  <c r="GS50" i="1"/>
  <c r="GT17" i="1"/>
  <c r="GT79" i="1" l="1"/>
  <c r="GT74" i="1"/>
  <c r="GT69" i="1"/>
  <c r="GT77" i="1"/>
  <c r="GT72" i="1"/>
  <c r="GT71" i="1"/>
  <c r="GT70" i="1"/>
  <c r="GT78" i="1"/>
  <c r="GT73" i="1"/>
  <c r="GT76" i="1"/>
  <c r="GT75" i="1"/>
  <c r="GT68" i="1"/>
  <c r="GT65" i="1"/>
  <c r="GT64" i="1"/>
  <c r="GT67" i="1"/>
  <c r="GT66" i="1"/>
  <c r="GT62" i="1"/>
  <c r="GT61" i="1"/>
  <c r="GT60" i="1"/>
  <c r="GT59" i="1"/>
  <c r="GT63" i="1"/>
  <c r="GT56" i="1"/>
  <c r="GT55" i="1"/>
  <c r="GT54" i="1"/>
  <c r="GT57" i="1"/>
  <c r="GT58" i="1"/>
  <c r="GT46" i="1"/>
  <c r="GT50" i="1"/>
  <c r="GU17" i="1"/>
  <c r="GU79" i="1" l="1"/>
  <c r="GU77" i="1"/>
  <c r="GU76" i="1"/>
  <c r="GU71" i="1"/>
  <c r="GU70" i="1"/>
  <c r="GU72" i="1"/>
  <c r="GU78" i="1"/>
  <c r="GU74" i="1"/>
  <c r="GU75" i="1"/>
  <c r="GU69" i="1"/>
  <c r="GU73" i="1"/>
  <c r="GU67" i="1"/>
  <c r="GU68" i="1"/>
  <c r="GU64" i="1"/>
  <c r="GU66" i="1"/>
  <c r="GU65" i="1"/>
  <c r="GU61" i="1"/>
  <c r="GU60" i="1"/>
  <c r="GU62" i="1"/>
  <c r="GU63" i="1"/>
  <c r="GU59" i="1"/>
  <c r="GU56" i="1"/>
  <c r="GU55" i="1"/>
  <c r="GU54" i="1"/>
  <c r="GU57" i="1"/>
  <c r="GU58" i="1"/>
  <c r="GU46" i="1"/>
  <c r="GU50" i="1"/>
  <c r="GV17" i="1"/>
  <c r="GV79" i="1" l="1"/>
  <c r="GV76" i="1"/>
  <c r="GV74" i="1"/>
  <c r="GV75" i="1"/>
  <c r="GV69" i="1"/>
  <c r="GV78" i="1"/>
  <c r="GV72" i="1"/>
  <c r="GV73" i="1"/>
  <c r="GV70" i="1"/>
  <c r="GV71" i="1"/>
  <c r="GV77" i="1"/>
  <c r="GV68" i="1"/>
  <c r="GV66" i="1"/>
  <c r="GV67" i="1"/>
  <c r="GV64" i="1"/>
  <c r="GV65" i="1"/>
  <c r="GV60" i="1"/>
  <c r="GV62" i="1"/>
  <c r="GV61" i="1"/>
  <c r="GV63" i="1"/>
  <c r="GV59" i="1"/>
  <c r="GV55" i="1"/>
  <c r="GV56" i="1"/>
  <c r="GV54" i="1"/>
  <c r="GV58" i="1"/>
  <c r="GV57" i="1"/>
  <c r="GV46" i="1"/>
  <c r="GV50" i="1"/>
  <c r="GW17" i="1"/>
  <c r="GW79" i="1" l="1"/>
  <c r="GW77" i="1"/>
  <c r="GW75" i="1"/>
  <c r="GW74" i="1"/>
  <c r="GW72" i="1"/>
  <c r="GW70" i="1"/>
  <c r="GW76" i="1"/>
  <c r="GW69" i="1"/>
  <c r="GW71" i="1"/>
  <c r="GW73" i="1"/>
  <c r="GW78" i="1"/>
  <c r="GW68" i="1"/>
  <c r="GW66" i="1"/>
  <c r="GW64" i="1"/>
  <c r="GW67" i="1"/>
  <c r="GW65" i="1"/>
  <c r="GW63" i="1"/>
  <c r="GW62" i="1"/>
  <c r="GW59" i="1"/>
  <c r="GW61" i="1"/>
  <c r="GW60" i="1"/>
  <c r="GW55" i="1"/>
  <c r="GW56" i="1"/>
  <c r="GW57" i="1"/>
  <c r="GW58" i="1"/>
  <c r="GW50" i="1"/>
  <c r="GW54" i="1"/>
  <c r="GX17" i="1"/>
  <c r="GW46" i="1"/>
  <c r="GX79" i="1" l="1"/>
  <c r="GX76" i="1"/>
  <c r="GX74" i="1"/>
  <c r="GX72" i="1"/>
  <c r="GX69" i="1"/>
  <c r="GX71" i="1"/>
  <c r="GX75" i="1"/>
  <c r="GX77" i="1"/>
  <c r="GX78" i="1"/>
  <c r="GX70" i="1"/>
  <c r="GX73" i="1"/>
  <c r="GX64" i="1"/>
  <c r="GX66" i="1"/>
  <c r="GX68" i="1"/>
  <c r="GX67" i="1"/>
  <c r="GX65" i="1"/>
  <c r="GX60" i="1"/>
  <c r="GX59" i="1"/>
  <c r="GX61" i="1"/>
  <c r="GX63" i="1"/>
  <c r="GX62" i="1"/>
  <c r="GX56" i="1"/>
  <c r="GX55" i="1"/>
  <c r="GX54" i="1"/>
  <c r="GX58" i="1"/>
  <c r="GX57" i="1"/>
  <c r="GX46" i="1"/>
  <c r="GX50" i="1"/>
  <c r="GY17" i="1"/>
  <c r="GY79" i="1" l="1"/>
  <c r="GY74" i="1"/>
  <c r="GY75" i="1"/>
  <c r="GY69" i="1"/>
  <c r="GY76" i="1"/>
  <c r="GY70" i="1"/>
  <c r="GY78" i="1"/>
  <c r="GY72" i="1"/>
  <c r="GY71" i="1"/>
  <c r="GY73" i="1"/>
  <c r="GY77" i="1"/>
  <c r="GY64" i="1"/>
  <c r="GY67" i="1"/>
  <c r="GY66" i="1"/>
  <c r="GY65" i="1"/>
  <c r="GY68" i="1"/>
  <c r="GY60" i="1"/>
  <c r="GY62" i="1"/>
  <c r="GY59" i="1"/>
  <c r="GY61" i="1"/>
  <c r="GY63" i="1"/>
  <c r="GY55" i="1"/>
  <c r="GY56" i="1"/>
  <c r="GY54" i="1"/>
  <c r="GY57" i="1"/>
  <c r="GY58" i="1"/>
  <c r="GY46" i="1"/>
  <c r="GY50" i="1"/>
  <c r="GZ17" i="1"/>
  <c r="GZ79" i="1" l="1"/>
  <c r="GZ77" i="1"/>
  <c r="GZ69" i="1"/>
  <c r="GZ73" i="1"/>
  <c r="GZ72" i="1"/>
  <c r="GZ70" i="1"/>
  <c r="GZ76" i="1"/>
  <c r="GZ71" i="1"/>
  <c r="GZ74" i="1"/>
  <c r="GZ78" i="1"/>
  <c r="GZ75" i="1"/>
  <c r="GZ67" i="1"/>
  <c r="GZ64" i="1"/>
  <c r="GZ65" i="1"/>
  <c r="GZ66" i="1"/>
  <c r="GZ68" i="1"/>
  <c r="GZ62" i="1"/>
  <c r="GZ60" i="1"/>
  <c r="GZ59" i="1"/>
  <c r="GZ61" i="1"/>
  <c r="GZ63" i="1"/>
  <c r="GZ56" i="1"/>
  <c r="GZ55" i="1"/>
  <c r="GZ54" i="1"/>
  <c r="GZ57" i="1"/>
  <c r="GZ58" i="1"/>
  <c r="GZ46" i="1"/>
  <c r="GZ50" i="1"/>
  <c r="HA17" i="1"/>
  <c r="HA79" i="1" l="1"/>
  <c r="HA75" i="1"/>
  <c r="HA77" i="1"/>
  <c r="HA73" i="1"/>
  <c r="HA74" i="1"/>
  <c r="HA69" i="1"/>
  <c r="HA70" i="1"/>
  <c r="HA72" i="1"/>
  <c r="HA71" i="1"/>
  <c r="HA76" i="1"/>
  <c r="HA78" i="1"/>
  <c r="HA67" i="1"/>
  <c r="HA65" i="1"/>
  <c r="HA66" i="1"/>
  <c r="HA64" i="1"/>
  <c r="HA68" i="1"/>
  <c r="HA60" i="1"/>
  <c r="HA59" i="1"/>
  <c r="HA61" i="1"/>
  <c r="HA63" i="1"/>
  <c r="HA62" i="1"/>
  <c r="HA56" i="1"/>
  <c r="HA55" i="1"/>
  <c r="HA54" i="1"/>
  <c r="HA58" i="1"/>
  <c r="HA57" i="1"/>
  <c r="HA46" i="1"/>
  <c r="HA50" i="1"/>
  <c r="HB17" i="1"/>
  <c r="HB79" i="1" l="1"/>
  <c r="HB74" i="1"/>
  <c r="HB69" i="1"/>
  <c r="HB75" i="1"/>
  <c r="HB77" i="1"/>
  <c r="HB71" i="1"/>
  <c r="HB70" i="1"/>
  <c r="HB72" i="1"/>
  <c r="HB73" i="1"/>
  <c r="HB76" i="1"/>
  <c r="HB78" i="1"/>
  <c r="HB68" i="1"/>
  <c r="HB67" i="1"/>
  <c r="HB65" i="1"/>
  <c r="HB64" i="1"/>
  <c r="HB66" i="1"/>
  <c r="HB62" i="1"/>
  <c r="HB60" i="1"/>
  <c r="HB61" i="1"/>
  <c r="HB63" i="1"/>
  <c r="HB59" i="1"/>
  <c r="HB55" i="1"/>
  <c r="HB56" i="1"/>
  <c r="HB54" i="1"/>
  <c r="HB57" i="1"/>
  <c r="HB58" i="1"/>
  <c r="HB46" i="1"/>
  <c r="HB50" i="1"/>
  <c r="HC17" i="1"/>
  <c r="HC79" i="1" l="1"/>
  <c r="HC77" i="1"/>
  <c r="HC71" i="1"/>
  <c r="HC70" i="1"/>
  <c r="HC72" i="1"/>
  <c r="HC74" i="1"/>
  <c r="HC73" i="1"/>
  <c r="HC75" i="1"/>
  <c r="HC69" i="1"/>
  <c r="HC78" i="1"/>
  <c r="HC76" i="1"/>
  <c r="HC67" i="1"/>
  <c r="HC64" i="1"/>
  <c r="HC65" i="1"/>
  <c r="HC68" i="1"/>
  <c r="HC66" i="1"/>
  <c r="HC63" i="1"/>
  <c r="HC61" i="1"/>
  <c r="HC62" i="1"/>
  <c r="HC60" i="1"/>
  <c r="HC59" i="1"/>
  <c r="HC56" i="1"/>
  <c r="HC55" i="1"/>
  <c r="HC54" i="1"/>
  <c r="HC57" i="1"/>
  <c r="HC58" i="1"/>
  <c r="HC46" i="1"/>
  <c r="HC50" i="1"/>
  <c r="HD17" i="1"/>
  <c r="HD79" i="1" l="1"/>
  <c r="HD76" i="1"/>
  <c r="HD75" i="1"/>
  <c r="HD74" i="1"/>
  <c r="HD69" i="1"/>
  <c r="HD72" i="1"/>
  <c r="HD73" i="1"/>
  <c r="HD70" i="1"/>
  <c r="HD71" i="1"/>
  <c r="HD78" i="1"/>
  <c r="HD77" i="1"/>
  <c r="HD68" i="1"/>
  <c r="HD64" i="1"/>
  <c r="HD66" i="1"/>
  <c r="HD67" i="1"/>
  <c r="HD65" i="1"/>
  <c r="HD63" i="1"/>
  <c r="HD62" i="1"/>
  <c r="HD61" i="1"/>
  <c r="HD60" i="1"/>
  <c r="HD59" i="1"/>
  <c r="HD55" i="1"/>
  <c r="HD56" i="1"/>
  <c r="HD54" i="1"/>
  <c r="HD58" i="1"/>
  <c r="HD57" i="1"/>
  <c r="HD46" i="1"/>
  <c r="HD50" i="1"/>
  <c r="HE17" i="1"/>
  <c r="HE79" i="1" l="1"/>
  <c r="HE77" i="1"/>
  <c r="HE74" i="1"/>
  <c r="HE76" i="1"/>
  <c r="HE72" i="1"/>
  <c r="HE70" i="1"/>
  <c r="HE71" i="1"/>
  <c r="HE69" i="1"/>
  <c r="HE73" i="1"/>
  <c r="HE75" i="1"/>
  <c r="HE78" i="1"/>
  <c r="HE68" i="1"/>
  <c r="HE64" i="1"/>
  <c r="HE65" i="1"/>
  <c r="HE67" i="1"/>
  <c r="HE66" i="1"/>
  <c r="HE62" i="1"/>
  <c r="HE63" i="1"/>
  <c r="HE59" i="1"/>
  <c r="HE61" i="1"/>
  <c r="HE60" i="1"/>
  <c r="HE56" i="1"/>
  <c r="HE55" i="1"/>
  <c r="HE54" i="1"/>
  <c r="HE57" i="1"/>
  <c r="HE58" i="1"/>
  <c r="HE46" i="1"/>
  <c r="HE50" i="1"/>
  <c r="HF17" i="1"/>
  <c r="HF79" i="1" l="1"/>
  <c r="HF74" i="1"/>
  <c r="HF69" i="1"/>
  <c r="HF71" i="1"/>
  <c r="HF78" i="1"/>
  <c r="HF76" i="1"/>
  <c r="HF77" i="1"/>
  <c r="HF72" i="1"/>
  <c r="HF70" i="1"/>
  <c r="HF73" i="1"/>
  <c r="HF75" i="1"/>
  <c r="HF64" i="1"/>
  <c r="HF67" i="1"/>
  <c r="HF66" i="1"/>
  <c r="HF68" i="1"/>
  <c r="HF65" i="1"/>
  <c r="HF60" i="1"/>
  <c r="HF59" i="1"/>
  <c r="HF63" i="1"/>
  <c r="HF62" i="1"/>
  <c r="HF61" i="1"/>
  <c r="HF56" i="1"/>
  <c r="HF55" i="1"/>
  <c r="HF54" i="1"/>
  <c r="HF58" i="1"/>
  <c r="HF57" i="1"/>
  <c r="HF46" i="1"/>
  <c r="HF50" i="1"/>
  <c r="HG17" i="1"/>
  <c r="HG79" i="1" l="1"/>
  <c r="HG76" i="1"/>
  <c r="HG74" i="1"/>
  <c r="HG69" i="1"/>
  <c r="HG73" i="1"/>
  <c r="HG75" i="1"/>
  <c r="HG78" i="1"/>
  <c r="HG70" i="1"/>
  <c r="HG72" i="1"/>
  <c r="HG77" i="1"/>
  <c r="HG71" i="1"/>
  <c r="HG67" i="1"/>
  <c r="HG64" i="1"/>
  <c r="HG66" i="1"/>
  <c r="HG65" i="1"/>
  <c r="HG68" i="1"/>
  <c r="HG62" i="1"/>
  <c r="HG60" i="1"/>
  <c r="HG63" i="1"/>
  <c r="HG61" i="1"/>
  <c r="HG59" i="1"/>
  <c r="HG55" i="1"/>
  <c r="HG56" i="1"/>
  <c r="HG54" i="1"/>
  <c r="HG57" i="1"/>
  <c r="HG58" i="1"/>
  <c r="HG46" i="1"/>
  <c r="HG50" i="1"/>
  <c r="HH17" i="1"/>
  <c r="HH79" i="1" l="1"/>
  <c r="HH77" i="1"/>
  <c r="HH75" i="1"/>
  <c r="HH73" i="1"/>
  <c r="HH69" i="1"/>
  <c r="HH70" i="1"/>
  <c r="HH72" i="1"/>
  <c r="HH76" i="1"/>
  <c r="HH78" i="1"/>
  <c r="HH71" i="1"/>
  <c r="HH74" i="1"/>
  <c r="HH66" i="1"/>
  <c r="HH64" i="1"/>
  <c r="HH67" i="1"/>
  <c r="HH68" i="1"/>
  <c r="HH65" i="1"/>
  <c r="HH62" i="1"/>
  <c r="HH60" i="1"/>
  <c r="HH59" i="1"/>
  <c r="HH61" i="1"/>
  <c r="HH63" i="1"/>
  <c r="HH56" i="1"/>
  <c r="HH55" i="1"/>
  <c r="HH54" i="1"/>
  <c r="HH57" i="1"/>
  <c r="HH58" i="1"/>
  <c r="HH46" i="1"/>
  <c r="HH50" i="1"/>
  <c r="HI17" i="1"/>
  <c r="HI79" i="1" l="1"/>
  <c r="HI77" i="1"/>
  <c r="HI73" i="1"/>
  <c r="HI71" i="1"/>
  <c r="HI70" i="1"/>
  <c r="HI74" i="1"/>
  <c r="HI76" i="1"/>
  <c r="HI75" i="1"/>
  <c r="HI78" i="1"/>
  <c r="HI69" i="1"/>
  <c r="HI72" i="1"/>
  <c r="HI68" i="1"/>
  <c r="HI66" i="1"/>
  <c r="HI67" i="1"/>
  <c r="HI65" i="1"/>
  <c r="HI64" i="1"/>
  <c r="HI60" i="1"/>
  <c r="HI59" i="1"/>
  <c r="HI61" i="1"/>
  <c r="HI63" i="1"/>
  <c r="HI62" i="1"/>
  <c r="HI55" i="1"/>
  <c r="HI56" i="1"/>
  <c r="HI54" i="1"/>
  <c r="HI58" i="1"/>
  <c r="HI57" i="1"/>
  <c r="HI46" i="1"/>
  <c r="HI50" i="1"/>
  <c r="HJ17" i="1"/>
  <c r="HJ79" i="1" l="1"/>
  <c r="HJ74" i="1"/>
  <c r="HJ69" i="1"/>
  <c r="HJ76" i="1"/>
  <c r="HJ78" i="1"/>
  <c r="HJ77" i="1"/>
  <c r="HJ71" i="1"/>
  <c r="HJ70" i="1"/>
  <c r="HJ75" i="1"/>
  <c r="HJ72" i="1"/>
  <c r="HJ73" i="1"/>
  <c r="HJ68" i="1"/>
  <c r="HJ67" i="1"/>
  <c r="HJ66" i="1"/>
  <c r="HJ64" i="1"/>
  <c r="HJ65" i="1"/>
  <c r="HJ62" i="1"/>
  <c r="HJ60" i="1"/>
  <c r="HJ63" i="1"/>
  <c r="HJ61" i="1"/>
  <c r="HJ59" i="1"/>
  <c r="HJ55" i="1"/>
  <c r="HJ56" i="1"/>
  <c r="HJ54" i="1"/>
  <c r="HJ57" i="1"/>
  <c r="HJ58" i="1"/>
  <c r="HJ46" i="1"/>
  <c r="HJ50" i="1"/>
  <c r="HK17" i="1"/>
  <c r="HK79" i="1" l="1"/>
  <c r="HK77" i="1"/>
  <c r="HK71" i="1"/>
  <c r="HK70" i="1"/>
  <c r="HK69" i="1"/>
  <c r="HK73" i="1"/>
  <c r="HK78" i="1"/>
  <c r="HK72" i="1"/>
  <c r="HK74" i="1"/>
  <c r="HK75" i="1"/>
  <c r="HK76" i="1"/>
  <c r="HK67" i="1"/>
  <c r="HK68" i="1"/>
  <c r="HK66" i="1"/>
  <c r="HK64" i="1"/>
  <c r="HK65" i="1"/>
  <c r="HK63" i="1"/>
  <c r="HK60" i="1"/>
  <c r="HK61" i="1"/>
  <c r="HK62" i="1"/>
  <c r="HK59" i="1"/>
  <c r="HK56" i="1"/>
  <c r="HK55" i="1"/>
  <c r="HK54" i="1"/>
  <c r="HK57" i="1"/>
  <c r="HK58" i="1"/>
  <c r="HK46" i="1"/>
  <c r="HK50" i="1"/>
  <c r="HL17" i="1"/>
  <c r="HL79" i="1" l="1"/>
  <c r="HL74" i="1"/>
  <c r="HL75" i="1"/>
  <c r="HL69" i="1"/>
  <c r="HL76" i="1"/>
  <c r="HL77" i="1"/>
  <c r="HL70" i="1"/>
  <c r="HL71" i="1"/>
  <c r="HL72" i="1"/>
  <c r="HL73" i="1"/>
  <c r="HL78" i="1"/>
  <c r="HL67" i="1"/>
  <c r="HL64" i="1"/>
  <c r="HL65" i="1"/>
  <c r="HL68" i="1"/>
  <c r="HL66" i="1"/>
  <c r="HL62" i="1"/>
  <c r="HL61" i="1"/>
  <c r="HL59" i="1"/>
  <c r="HL63" i="1"/>
  <c r="HL60" i="1"/>
  <c r="HL55" i="1"/>
  <c r="HL56" i="1"/>
  <c r="HL54" i="1"/>
  <c r="HL58" i="1"/>
  <c r="HL57" i="1"/>
  <c r="HL46" i="1"/>
  <c r="HL50" i="1"/>
  <c r="HM17" i="1"/>
  <c r="HM79" i="1" l="1"/>
  <c r="HM77" i="1"/>
  <c r="HM76" i="1"/>
  <c r="HM74" i="1"/>
  <c r="HM72" i="1"/>
  <c r="HM78" i="1"/>
  <c r="HM70" i="1"/>
  <c r="HM71" i="1"/>
  <c r="HM75" i="1"/>
  <c r="HM69" i="1"/>
  <c r="HM73" i="1"/>
  <c r="HM68" i="1"/>
  <c r="HM67" i="1"/>
  <c r="HM64" i="1"/>
  <c r="HM65" i="1"/>
  <c r="HM66" i="1"/>
  <c r="HM62" i="1"/>
  <c r="HM59" i="1"/>
  <c r="HM61" i="1"/>
  <c r="HM63" i="1"/>
  <c r="HM60" i="1"/>
  <c r="HM56" i="1"/>
  <c r="HM55" i="1"/>
  <c r="HM54" i="1"/>
  <c r="HM58" i="1"/>
  <c r="HM57" i="1"/>
  <c r="HM46" i="1"/>
  <c r="HM50" i="1"/>
  <c r="HN17" i="1"/>
  <c r="HN79" i="1" l="1"/>
  <c r="HN74" i="1"/>
  <c r="HN76" i="1"/>
  <c r="HN71" i="1"/>
  <c r="HN69" i="1"/>
  <c r="HN78" i="1"/>
  <c r="HN75" i="1"/>
  <c r="HN77" i="1"/>
  <c r="HN72" i="1"/>
  <c r="HN70" i="1"/>
  <c r="HN73" i="1"/>
  <c r="HN64" i="1"/>
  <c r="HN67" i="1"/>
  <c r="HN66" i="1"/>
  <c r="HN68" i="1"/>
  <c r="HN65" i="1"/>
  <c r="HN60" i="1"/>
  <c r="HN62" i="1"/>
  <c r="HN59" i="1"/>
  <c r="HN61" i="1"/>
  <c r="HN63" i="1"/>
  <c r="HN55" i="1"/>
  <c r="HN56" i="1"/>
  <c r="HN54" i="1"/>
  <c r="HN57" i="1"/>
  <c r="HN58" i="1"/>
  <c r="HN46" i="1"/>
  <c r="HN50" i="1"/>
  <c r="HO17" i="1"/>
  <c r="HO79" i="1" l="1"/>
  <c r="HO74" i="1"/>
  <c r="HO69" i="1"/>
  <c r="HO78" i="1"/>
  <c r="HO73" i="1"/>
  <c r="HO70" i="1"/>
  <c r="HO76" i="1"/>
  <c r="HO72" i="1"/>
  <c r="HO77" i="1"/>
  <c r="HO71" i="1"/>
  <c r="HO75" i="1"/>
  <c r="HO67" i="1"/>
  <c r="HO64" i="1"/>
  <c r="HO66" i="1"/>
  <c r="HO68" i="1"/>
  <c r="HO65" i="1"/>
  <c r="HO62" i="1"/>
  <c r="HO60" i="1"/>
  <c r="HO63" i="1"/>
  <c r="HO61" i="1"/>
  <c r="HO59" i="1"/>
  <c r="HO56" i="1"/>
  <c r="HO55" i="1"/>
  <c r="HO54" i="1"/>
  <c r="HO57" i="1"/>
  <c r="HO58" i="1"/>
  <c r="HO46" i="1"/>
  <c r="HO50" i="1"/>
  <c r="HP17" i="1"/>
  <c r="HP79" i="1" l="1"/>
  <c r="HP77" i="1"/>
  <c r="HP73" i="1"/>
  <c r="HP70" i="1"/>
  <c r="HP69" i="1"/>
  <c r="HP72" i="1"/>
  <c r="HP75" i="1"/>
  <c r="HP78" i="1"/>
  <c r="HP71" i="1"/>
  <c r="HP74" i="1"/>
  <c r="HP76" i="1"/>
  <c r="HP64" i="1"/>
  <c r="HP66" i="1"/>
  <c r="HP65" i="1"/>
  <c r="HP67" i="1"/>
  <c r="HP68" i="1"/>
  <c r="HP60" i="1"/>
  <c r="HP61" i="1"/>
  <c r="HP63" i="1"/>
  <c r="HP62" i="1"/>
  <c r="HP59" i="1"/>
  <c r="HP56" i="1"/>
  <c r="HP55" i="1"/>
  <c r="HP54" i="1"/>
  <c r="HP57" i="1"/>
  <c r="HP58" i="1"/>
  <c r="HP46" i="1"/>
  <c r="HP50" i="1"/>
  <c r="HQ17" i="1"/>
  <c r="HQ79" i="1" l="1"/>
  <c r="HQ77" i="1"/>
  <c r="HQ76" i="1"/>
  <c r="HQ73" i="1"/>
  <c r="HQ72" i="1"/>
  <c r="HQ71" i="1"/>
  <c r="HQ70" i="1"/>
  <c r="HQ74" i="1"/>
  <c r="HQ75" i="1"/>
  <c r="HQ78" i="1"/>
  <c r="HQ69" i="1"/>
  <c r="HQ67" i="1"/>
  <c r="HQ64" i="1"/>
  <c r="HQ65" i="1"/>
  <c r="HQ66" i="1"/>
  <c r="HQ68" i="1"/>
  <c r="HQ60" i="1"/>
  <c r="HQ59" i="1"/>
  <c r="HQ61" i="1"/>
  <c r="HQ63" i="1"/>
  <c r="HQ62" i="1"/>
  <c r="HQ55" i="1"/>
  <c r="HQ56" i="1"/>
  <c r="HQ54" i="1"/>
  <c r="HQ58" i="1"/>
  <c r="HQ57" i="1"/>
  <c r="HQ46" i="1"/>
  <c r="HQ50" i="1"/>
  <c r="HR17" i="1"/>
  <c r="HR79" i="1" l="1"/>
  <c r="HR74" i="1"/>
  <c r="HR69" i="1"/>
  <c r="HR76" i="1"/>
  <c r="HR73" i="1"/>
  <c r="HR71" i="1"/>
  <c r="HR70" i="1"/>
  <c r="HR72" i="1"/>
  <c r="HR77" i="1"/>
  <c r="HR75" i="1"/>
  <c r="HR78" i="1"/>
  <c r="HR68" i="1"/>
  <c r="HR66" i="1"/>
  <c r="HR65" i="1"/>
  <c r="HR67" i="1"/>
  <c r="HR64" i="1"/>
  <c r="HR62" i="1"/>
  <c r="HR60" i="1"/>
  <c r="HR63" i="1"/>
  <c r="HR61" i="1"/>
  <c r="HR59" i="1"/>
  <c r="HR56" i="1"/>
  <c r="HR55" i="1"/>
  <c r="HR54" i="1"/>
  <c r="HR57" i="1"/>
  <c r="HR58" i="1"/>
  <c r="HR46" i="1"/>
  <c r="HR50" i="1"/>
  <c r="HS17" i="1"/>
  <c r="HS79" i="1" l="1"/>
  <c r="HS77" i="1"/>
  <c r="HS75" i="1"/>
  <c r="HS71" i="1"/>
  <c r="HS70" i="1"/>
  <c r="HS69" i="1"/>
  <c r="HS73" i="1"/>
  <c r="HS76" i="1"/>
  <c r="HS72" i="1"/>
  <c r="HS78" i="1"/>
  <c r="HS74" i="1"/>
  <c r="HS68" i="1"/>
  <c r="HS66" i="1"/>
  <c r="HS64" i="1"/>
  <c r="HS65" i="1"/>
  <c r="HS67" i="1"/>
  <c r="HS60" i="1"/>
  <c r="HS59" i="1"/>
  <c r="HS62" i="1"/>
  <c r="HS61" i="1"/>
  <c r="HS63" i="1"/>
  <c r="HS56" i="1"/>
  <c r="HS55" i="1"/>
  <c r="HS54" i="1"/>
  <c r="HS57" i="1"/>
  <c r="HS58" i="1"/>
  <c r="HS46" i="1"/>
  <c r="HS50" i="1"/>
  <c r="HT17" i="1"/>
  <c r="HT79" i="1" l="1"/>
  <c r="HT74" i="1"/>
  <c r="HT69" i="1"/>
  <c r="HT76" i="1"/>
  <c r="HT77" i="1"/>
  <c r="HT72" i="1"/>
  <c r="HT73" i="1"/>
  <c r="HT70" i="1"/>
  <c r="HT71" i="1"/>
  <c r="HT78" i="1"/>
  <c r="HT75" i="1"/>
  <c r="HT68" i="1"/>
  <c r="HT65" i="1"/>
  <c r="HT64" i="1"/>
  <c r="HT66" i="1"/>
  <c r="HT67" i="1"/>
  <c r="HT62" i="1"/>
  <c r="HT60" i="1"/>
  <c r="HT63" i="1"/>
  <c r="HT59" i="1"/>
  <c r="HT61" i="1"/>
  <c r="HT56" i="1"/>
  <c r="HT55" i="1"/>
  <c r="HT54" i="1"/>
  <c r="HT58" i="1"/>
  <c r="HT57" i="1"/>
  <c r="HT46" i="1"/>
  <c r="HT50" i="1"/>
  <c r="HU17" i="1"/>
  <c r="HU79" i="1" l="1"/>
  <c r="HU77" i="1"/>
  <c r="HU74" i="1"/>
  <c r="HU72" i="1"/>
  <c r="HU76" i="1"/>
  <c r="HU70" i="1"/>
  <c r="HU78" i="1"/>
  <c r="HU73" i="1"/>
  <c r="HU71" i="1"/>
  <c r="HU69" i="1"/>
  <c r="HU75" i="1"/>
  <c r="HU68" i="1"/>
  <c r="HU66" i="1"/>
  <c r="HU67" i="1"/>
  <c r="HU64" i="1"/>
  <c r="HU65" i="1"/>
  <c r="HU62" i="1"/>
  <c r="HU63" i="1"/>
  <c r="HU61" i="1"/>
  <c r="HU59" i="1"/>
  <c r="HU60" i="1"/>
  <c r="HU55" i="1"/>
  <c r="HU56" i="1"/>
  <c r="HU54" i="1"/>
  <c r="HU58" i="1"/>
  <c r="HU57" i="1"/>
  <c r="HU46" i="1"/>
  <c r="HU50" i="1"/>
  <c r="HV17" i="1"/>
  <c r="HV79" i="1" l="1"/>
  <c r="HV76" i="1"/>
  <c r="HV74" i="1"/>
  <c r="HV71" i="1"/>
  <c r="HV69" i="1"/>
  <c r="HV70" i="1"/>
  <c r="HV73" i="1"/>
  <c r="HV75" i="1"/>
  <c r="HV72" i="1"/>
  <c r="HV77" i="1"/>
  <c r="HV78" i="1"/>
  <c r="HV64" i="1"/>
  <c r="HV67" i="1"/>
  <c r="HV68" i="1"/>
  <c r="HV65" i="1"/>
  <c r="HV66" i="1"/>
  <c r="HV61" i="1"/>
  <c r="HV62" i="1"/>
  <c r="HV63" i="1"/>
  <c r="HV60" i="1"/>
  <c r="HV59" i="1"/>
  <c r="HV55" i="1"/>
  <c r="HV56" i="1"/>
  <c r="HV54" i="1"/>
  <c r="HV57" i="1"/>
  <c r="HV58" i="1"/>
  <c r="HV46" i="1"/>
  <c r="HV50" i="1"/>
  <c r="HW17" i="1"/>
  <c r="HW79" i="1" l="1"/>
  <c r="HW76" i="1"/>
  <c r="HW74" i="1"/>
  <c r="HW75" i="1"/>
  <c r="HW69" i="1"/>
  <c r="HW71" i="1"/>
  <c r="HW73" i="1"/>
  <c r="HW70" i="1"/>
  <c r="HW72" i="1"/>
  <c r="HW77" i="1"/>
  <c r="HW78" i="1"/>
  <c r="HW67" i="1"/>
  <c r="HW64" i="1"/>
  <c r="HW68" i="1"/>
  <c r="HW66" i="1"/>
  <c r="HW65" i="1"/>
  <c r="HW62" i="1"/>
  <c r="HW61" i="1"/>
  <c r="HW63" i="1"/>
  <c r="HW60" i="1"/>
  <c r="HW59" i="1"/>
  <c r="HW55" i="1"/>
  <c r="HW56" i="1"/>
  <c r="HW54" i="1"/>
  <c r="HW57" i="1"/>
  <c r="HW58" i="1"/>
  <c r="HW46" i="1"/>
  <c r="HW50" i="1"/>
  <c r="HX17" i="1"/>
  <c r="HX79" i="1" l="1"/>
  <c r="HX77" i="1"/>
  <c r="HX73" i="1"/>
  <c r="HX70" i="1"/>
  <c r="HX69" i="1"/>
  <c r="HX72" i="1"/>
  <c r="HX78" i="1"/>
  <c r="HX71" i="1"/>
  <c r="HX74" i="1"/>
  <c r="HX76" i="1"/>
  <c r="HX75" i="1"/>
  <c r="HX67" i="1"/>
  <c r="HX64" i="1"/>
  <c r="HX66" i="1"/>
  <c r="HX68" i="1"/>
  <c r="HX65" i="1"/>
  <c r="HX60" i="1"/>
  <c r="HX62" i="1"/>
  <c r="HX59" i="1"/>
  <c r="HX61" i="1"/>
  <c r="HX63" i="1"/>
  <c r="HX56" i="1"/>
  <c r="HX55" i="1"/>
  <c r="HX54" i="1"/>
  <c r="HX57" i="1"/>
  <c r="HX58" i="1"/>
  <c r="HX46" i="1"/>
  <c r="HX50" i="1"/>
  <c r="HY17" i="1"/>
  <c r="HY79" i="1" l="1"/>
  <c r="HY77" i="1"/>
  <c r="HY73" i="1"/>
  <c r="HY72" i="1"/>
  <c r="HY75" i="1"/>
  <c r="HY78" i="1"/>
  <c r="HY71" i="1"/>
  <c r="HY70" i="1"/>
  <c r="HY74" i="1"/>
  <c r="HY69" i="1"/>
  <c r="HY76" i="1"/>
  <c r="HY68" i="1"/>
  <c r="HY67" i="1"/>
  <c r="HY65" i="1"/>
  <c r="HY66" i="1"/>
  <c r="HY64" i="1"/>
  <c r="HY60" i="1"/>
  <c r="HY61" i="1"/>
  <c r="HY63" i="1"/>
  <c r="HY62" i="1"/>
  <c r="HY59" i="1"/>
  <c r="HY55" i="1"/>
  <c r="HY56" i="1"/>
  <c r="HY54" i="1"/>
  <c r="HY58" i="1"/>
  <c r="HY57" i="1"/>
  <c r="HY46" i="1"/>
  <c r="HY50" i="1"/>
  <c r="HZ17" i="1"/>
  <c r="HZ79" i="1" l="1"/>
  <c r="HZ78" i="1"/>
  <c r="HZ76" i="1"/>
  <c r="HZ74" i="1"/>
  <c r="HZ69" i="1"/>
  <c r="HZ72" i="1"/>
  <c r="HZ73" i="1"/>
  <c r="HZ75" i="1"/>
  <c r="HZ77" i="1"/>
  <c r="HZ71" i="1"/>
  <c r="HZ70" i="1"/>
  <c r="HZ65" i="1"/>
  <c r="HZ66" i="1"/>
  <c r="HZ67" i="1"/>
  <c r="HZ64" i="1"/>
  <c r="HZ68" i="1"/>
  <c r="HZ61" i="1"/>
  <c r="HZ60" i="1"/>
  <c r="HZ63" i="1"/>
  <c r="HZ59" i="1"/>
  <c r="HZ62" i="1"/>
  <c r="HZ56" i="1"/>
  <c r="HZ55" i="1"/>
  <c r="HZ54" i="1"/>
  <c r="HZ57" i="1"/>
  <c r="HZ58" i="1"/>
  <c r="HZ46" i="1"/>
  <c r="HZ50" i="1"/>
  <c r="IA17" i="1"/>
  <c r="IA79" i="1" l="1"/>
  <c r="IA77" i="1"/>
  <c r="IA71" i="1"/>
  <c r="IA70" i="1"/>
  <c r="IA69" i="1"/>
  <c r="IA73" i="1"/>
  <c r="IA72" i="1"/>
  <c r="IA78" i="1"/>
  <c r="IA74" i="1"/>
  <c r="IA75" i="1"/>
  <c r="IA76" i="1"/>
  <c r="IA67" i="1"/>
  <c r="IA68" i="1"/>
  <c r="IA64" i="1"/>
  <c r="IA65" i="1"/>
  <c r="IA66" i="1"/>
  <c r="IA60" i="1"/>
  <c r="IA63" i="1"/>
  <c r="IA61" i="1"/>
  <c r="IA59" i="1"/>
  <c r="IA62" i="1"/>
  <c r="IA56" i="1"/>
  <c r="IA55" i="1"/>
  <c r="IA54" i="1"/>
  <c r="IA57" i="1"/>
  <c r="IA58" i="1"/>
  <c r="IA46" i="1"/>
  <c r="IA50" i="1"/>
  <c r="IB17" i="1"/>
  <c r="IA32" i="1"/>
  <c r="IB79" i="1" l="1"/>
  <c r="IB74" i="1"/>
  <c r="IB75" i="1"/>
  <c r="IB69" i="1"/>
  <c r="IB76" i="1"/>
  <c r="IB77" i="1"/>
  <c r="IB72" i="1"/>
  <c r="IB73" i="1"/>
  <c r="IB70" i="1"/>
  <c r="IB71" i="1"/>
  <c r="IB78" i="1"/>
  <c r="IB66" i="1"/>
  <c r="IB65" i="1"/>
  <c r="IB64" i="1"/>
  <c r="IB67" i="1"/>
  <c r="IB68" i="1"/>
  <c r="IB62" i="1"/>
  <c r="IB60" i="1"/>
  <c r="IB63" i="1"/>
  <c r="IB59" i="1"/>
  <c r="IB61" i="1"/>
  <c r="IB55" i="1"/>
  <c r="IB56" i="1"/>
  <c r="IB54" i="1"/>
  <c r="IB58" i="1"/>
  <c r="IB57" i="1"/>
  <c r="IB46" i="1"/>
  <c r="IB50" i="1"/>
  <c r="IC17" i="1"/>
  <c r="IB32" i="1"/>
  <c r="IC79" i="1" l="1"/>
  <c r="IC77" i="1"/>
  <c r="IC74" i="1"/>
  <c r="IC72" i="1"/>
  <c r="IC69" i="1"/>
  <c r="IC73" i="1"/>
  <c r="IC76" i="1"/>
  <c r="IC75" i="1"/>
  <c r="IC70" i="1"/>
  <c r="IC71" i="1"/>
  <c r="IC78" i="1"/>
  <c r="IC68" i="1"/>
  <c r="IC66" i="1"/>
  <c r="IC64" i="1"/>
  <c r="IC65" i="1"/>
  <c r="IC67" i="1"/>
  <c r="IC62" i="1"/>
  <c r="IC61" i="1"/>
  <c r="IC60" i="1"/>
  <c r="IC59" i="1"/>
  <c r="IC63" i="1"/>
  <c r="IC56" i="1"/>
  <c r="IC55" i="1"/>
  <c r="IC54" i="1"/>
  <c r="IC58" i="1"/>
  <c r="IC57" i="1"/>
  <c r="IC46" i="1"/>
  <c r="IC50" i="1"/>
  <c r="ID17" i="1"/>
  <c r="IC32" i="1"/>
  <c r="ID79" i="1" l="1"/>
  <c r="ID74" i="1"/>
  <c r="ID71" i="1"/>
  <c r="ID69" i="1"/>
  <c r="ID70" i="1"/>
  <c r="ID73" i="1"/>
  <c r="ID75" i="1"/>
  <c r="ID76" i="1"/>
  <c r="ID77" i="1"/>
  <c r="ID72" i="1"/>
  <c r="ID78" i="1"/>
  <c r="ID64" i="1"/>
  <c r="ID67" i="1"/>
  <c r="ID65" i="1"/>
  <c r="ID68" i="1"/>
  <c r="ID66" i="1"/>
  <c r="ID60" i="1"/>
  <c r="ID63" i="1"/>
  <c r="ID62" i="1"/>
  <c r="ID61" i="1"/>
  <c r="ID59" i="1"/>
  <c r="ID56" i="1"/>
  <c r="ID55" i="1"/>
  <c r="ID54" i="1"/>
  <c r="ID58" i="1"/>
  <c r="ID57" i="1"/>
  <c r="ID46" i="1"/>
  <c r="ID50" i="1"/>
  <c r="IE17" i="1"/>
  <c r="ID32" i="1"/>
  <c r="IE79" i="1" l="1"/>
  <c r="IE74" i="1"/>
  <c r="IE76" i="1"/>
  <c r="IE69" i="1"/>
  <c r="IE75" i="1"/>
  <c r="IE77" i="1"/>
  <c r="IE71" i="1"/>
  <c r="IE73" i="1"/>
  <c r="IE72" i="1"/>
  <c r="IE70" i="1"/>
  <c r="IE78" i="1"/>
  <c r="IE64" i="1"/>
  <c r="IE68" i="1"/>
  <c r="IE65" i="1"/>
  <c r="IE67" i="1"/>
  <c r="IE66" i="1"/>
  <c r="IE63" i="1"/>
  <c r="IE59" i="1"/>
  <c r="IE62" i="1"/>
  <c r="IE61" i="1"/>
  <c r="IE60" i="1"/>
  <c r="IE55" i="1"/>
  <c r="IE56" i="1"/>
  <c r="IE54" i="1"/>
  <c r="IE57" i="1"/>
  <c r="IE58" i="1"/>
  <c r="IE46" i="1"/>
  <c r="IE50" i="1"/>
  <c r="IF17" i="1"/>
  <c r="IE32" i="1"/>
  <c r="IF79" i="1" l="1"/>
  <c r="IF77" i="1"/>
  <c r="IF73" i="1"/>
  <c r="IF72" i="1"/>
  <c r="IF69" i="1"/>
  <c r="IF70" i="1"/>
  <c r="IF76" i="1"/>
  <c r="IF74" i="1"/>
  <c r="IF75" i="1"/>
  <c r="IF71" i="1"/>
  <c r="IF78" i="1"/>
  <c r="IF67" i="1"/>
  <c r="IF64" i="1"/>
  <c r="IF65" i="1"/>
  <c r="IF68" i="1"/>
  <c r="IF66" i="1"/>
  <c r="IF62" i="1"/>
  <c r="IF59" i="1"/>
  <c r="IF61" i="1"/>
  <c r="IF63" i="1"/>
  <c r="IF60" i="1"/>
  <c r="IF56" i="1"/>
  <c r="IF55" i="1"/>
  <c r="IF54" i="1"/>
  <c r="IF57" i="1"/>
  <c r="IF58" i="1"/>
  <c r="IF46" i="1"/>
  <c r="IF50" i="1"/>
  <c r="IG17" i="1"/>
  <c r="IF32" i="1"/>
  <c r="IG79" i="1" l="1"/>
  <c r="IG77" i="1"/>
  <c r="IG76" i="1"/>
  <c r="IG73" i="1"/>
  <c r="IG69" i="1"/>
  <c r="IG75" i="1"/>
  <c r="IG78" i="1"/>
  <c r="IG72" i="1"/>
  <c r="IG74" i="1"/>
  <c r="IG71" i="1"/>
  <c r="IG70" i="1"/>
  <c r="IG68" i="1"/>
  <c r="IG67" i="1"/>
  <c r="IG66" i="1"/>
  <c r="IG64" i="1"/>
  <c r="IG65" i="1"/>
  <c r="IG60" i="1"/>
  <c r="IG61" i="1"/>
  <c r="IG63" i="1"/>
  <c r="IG62" i="1"/>
  <c r="IG59" i="1"/>
  <c r="IG55" i="1"/>
  <c r="IG56" i="1"/>
  <c r="IG54" i="1"/>
  <c r="IG58" i="1"/>
  <c r="IG57" i="1"/>
  <c r="IG46" i="1"/>
  <c r="IG50" i="1"/>
  <c r="IH17" i="1"/>
  <c r="IG32" i="1"/>
  <c r="IH79" i="1" l="1"/>
  <c r="IH74" i="1"/>
  <c r="IH69" i="1"/>
  <c r="IH71" i="1"/>
  <c r="IH70" i="1"/>
  <c r="IH72" i="1"/>
  <c r="IH73" i="1"/>
  <c r="IH75" i="1"/>
  <c r="IH76" i="1"/>
  <c r="IH77" i="1"/>
  <c r="IH78" i="1"/>
  <c r="IH67" i="1"/>
  <c r="IH68" i="1"/>
  <c r="IH66" i="1"/>
  <c r="IH64" i="1"/>
  <c r="IH65" i="1"/>
  <c r="IH60" i="1"/>
  <c r="IH62" i="1"/>
  <c r="IH63" i="1"/>
  <c r="IH59" i="1"/>
  <c r="IH61" i="1"/>
  <c r="IH56" i="1"/>
  <c r="IH55" i="1"/>
  <c r="IH54" i="1"/>
  <c r="IH57" i="1"/>
  <c r="IH58" i="1"/>
  <c r="IH46" i="1"/>
  <c r="IH50" i="1"/>
  <c r="II17" i="1"/>
  <c r="IH32" i="1"/>
  <c r="II79" i="1" l="1"/>
  <c r="II77" i="1"/>
  <c r="II76" i="1"/>
  <c r="II75" i="1"/>
  <c r="II71" i="1"/>
  <c r="II70" i="1"/>
  <c r="II74" i="1"/>
  <c r="II78" i="1"/>
  <c r="II69" i="1"/>
  <c r="II73" i="1"/>
  <c r="II72" i="1"/>
  <c r="II68" i="1"/>
  <c r="II67" i="1"/>
  <c r="II64" i="1"/>
  <c r="II66" i="1"/>
  <c r="II65" i="1"/>
  <c r="II60" i="1"/>
  <c r="II63" i="1"/>
  <c r="II59" i="1"/>
  <c r="II61" i="1"/>
  <c r="II62" i="1"/>
  <c r="II56" i="1"/>
  <c r="II55" i="1"/>
  <c r="II54" i="1"/>
  <c r="II57" i="1"/>
  <c r="II58" i="1"/>
  <c r="II46" i="1"/>
  <c r="II50" i="1"/>
  <c r="IJ17" i="1"/>
  <c r="II32" i="1"/>
  <c r="IJ79" i="1" l="1"/>
  <c r="IJ74" i="1"/>
  <c r="IJ69" i="1"/>
  <c r="IJ75" i="1"/>
  <c r="IJ78" i="1"/>
  <c r="IJ77" i="1"/>
  <c r="IJ76" i="1"/>
  <c r="IJ71" i="1"/>
  <c r="IJ72" i="1"/>
  <c r="IJ73" i="1"/>
  <c r="IJ70" i="1"/>
  <c r="IJ68" i="1"/>
  <c r="IJ65" i="1"/>
  <c r="IJ66" i="1"/>
  <c r="IJ64" i="1"/>
  <c r="IJ67" i="1"/>
  <c r="IJ62" i="1"/>
  <c r="IJ60" i="1"/>
  <c r="IJ63" i="1"/>
  <c r="IJ59" i="1"/>
  <c r="IJ61" i="1"/>
  <c r="IJ56" i="1"/>
  <c r="IJ55" i="1"/>
  <c r="IJ54" i="1"/>
  <c r="IJ58" i="1"/>
  <c r="IJ57" i="1"/>
  <c r="IJ46" i="1"/>
  <c r="IJ50" i="1"/>
  <c r="IK17" i="1"/>
  <c r="IJ32" i="1"/>
  <c r="IK79" i="1" l="1"/>
  <c r="IK77" i="1"/>
  <c r="IK74" i="1"/>
  <c r="IK72" i="1"/>
  <c r="IK71" i="1"/>
  <c r="IK69" i="1"/>
  <c r="IK73" i="1"/>
  <c r="IK75" i="1"/>
  <c r="IK78" i="1"/>
  <c r="IK76" i="1"/>
  <c r="IK70" i="1"/>
  <c r="IK64" i="1"/>
  <c r="IK66" i="1"/>
  <c r="IK68" i="1"/>
  <c r="IK65" i="1"/>
  <c r="IK67" i="1"/>
  <c r="IK62" i="1"/>
  <c r="IK60" i="1"/>
  <c r="IK61" i="1"/>
  <c r="IK59" i="1"/>
  <c r="IK63" i="1"/>
  <c r="IK56" i="1"/>
  <c r="IK55" i="1"/>
  <c r="IK54" i="1"/>
  <c r="IK57" i="1"/>
  <c r="IK58" i="1"/>
  <c r="IK46" i="1"/>
  <c r="IK50" i="1"/>
  <c r="IL17" i="1"/>
  <c r="IK32" i="1"/>
  <c r="IL79" i="1" l="1"/>
  <c r="IL74" i="1"/>
  <c r="IL71" i="1"/>
  <c r="IL69" i="1"/>
  <c r="IL70" i="1"/>
  <c r="IL73" i="1"/>
  <c r="IL76" i="1"/>
  <c r="IL75" i="1"/>
  <c r="IL78" i="1"/>
  <c r="IL72" i="1"/>
  <c r="IL77" i="1"/>
  <c r="IL64" i="1"/>
  <c r="IL68" i="1"/>
  <c r="IL66" i="1"/>
  <c r="IL65" i="1"/>
  <c r="IL67" i="1"/>
  <c r="IL60" i="1"/>
  <c r="IL61" i="1"/>
  <c r="IL63" i="1"/>
  <c r="IL62" i="1"/>
  <c r="IL59" i="1"/>
  <c r="IL56" i="1"/>
  <c r="IL55" i="1"/>
  <c r="IL54" i="1"/>
  <c r="IL57" i="1"/>
  <c r="IL58" i="1"/>
  <c r="IL46" i="1"/>
  <c r="IL50" i="1"/>
  <c r="IM17" i="1"/>
  <c r="IL32" i="1"/>
  <c r="IM79" i="1" l="1"/>
  <c r="IM75" i="1"/>
  <c r="IM74" i="1"/>
  <c r="IM69" i="1"/>
  <c r="IM72" i="1"/>
  <c r="IM77" i="1"/>
  <c r="IM71" i="1"/>
  <c r="IM76" i="1"/>
  <c r="IM73" i="1"/>
  <c r="IM78" i="1"/>
  <c r="IM70" i="1"/>
  <c r="IM67" i="1"/>
  <c r="IM64" i="1"/>
  <c r="IM65" i="1"/>
  <c r="IM68" i="1"/>
  <c r="IM66" i="1"/>
  <c r="IM62" i="1"/>
  <c r="IM60" i="1"/>
  <c r="IM61" i="1"/>
  <c r="IM59" i="1"/>
  <c r="IM63" i="1"/>
  <c r="IM56" i="1"/>
  <c r="IM55" i="1"/>
  <c r="IM54" i="1"/>
  <c r="IM58" i="1"/>
  <c r="IM57" i="1"/>
  <c r="IM46" i="1"/>
  <c r="IM50" i="1"/>
  <c r="IN17" i="1"/>
  <c r="IM32" i="1"/>
  <c r="IN79" i="1" l="1"/>
  <c r="IN77" i="1"/>
  <c r="IN73" i="1"/>
  <c r="IN72" i="1"/>
  <c r="IN69" i="1"/>
  <c r="IN70" i="1"/>
  <c r="IN71" i="1"/>
  <c r="IN74" i="1"/>
  <c r="IN75" i="1"/>
  <c r="IN78" i="1"/>
  <c r="IN76" i="1"/>
  <c r="IN66" i="1"/>
  <c r="IN64" i="1"/>
  <c r="IN65" i="1"/>
  <c r="IN68" i="1"/>
  <c r="IN67" i="1"/>
  <c r="IN62" i="1"/>
  <c r="IN63" i="1"/>
  <c r="IN61" i="1"/>
  <c r="IN59" i="1"/>
  <c r="IN60" i="1"/>
  <c r="IN56" i="1"/>
  <c r="IN55" i="1"/>
  <c r="IN54" i="1"/>
  <c r="IN57" i="1"/>
  <c r="IN58" i="1"/>
  <c r="IN46" i="1"/>
  <c r="IN50" i="1"/>
  <c r="IO17" i="1"/>
  <c r="IN32" i="1"/>
  <c r="IO79" i="1" l="1"/>
  <c r="IO77" i="1"/>
  <c r="IO76" i="1"/>
  <c r="IO73" i="1"/>
  <c r="IO69" i="1"/>
  <c r="IO71" i="1"/>
  <c r="IO72" i="1"/>
  <c r="IO70" i="1"/>
  <c r="IO74" i="1"/>
  <c r="IO75" i="1"/>
  <c r="IO78" i="1"/>
  <c r="IO68" i="1"/>
  <c r="IO66" i="1"/>
  <c r="IO65" i="1"/>
  <c r="IO64" i="1"/>
  <c r="IO67" i="1"/>
  <c r="IO61" i="1"/>
  <c r="IO63" i="1"/>
  <c r="IO62" i="1"/>
  <c r="IO59" i="1"/>
  <c r="IO60" i="1"/>
  <c r="IO55" i="1"/>
  <c r="IO56" i="1"/>
  <c r="IO54" i="1"/>
  <c r="IO58" i="1"/>
  <c r="IO57" i="1"/>
  <c r="IO46" i="1"/>
  <c r="IO50" i="1"/>
  <c r="IP17" i="1"/>
  <c r="IO32" i="1"/>
  <c r="IP79" i="1" l="1"/>
  <c r="IP76" i="1"/>
  <c r="IP74" i="1"/>
  <c r="IP69" i="1"/>
  <c r="IP71" i="1"/>
  <c r="IP70" i="1"/>
  <c r="IP75" i="1"/>
  <c r="IP72" i="1"/>
  <c r="IP73" i="1"/>
  <c r="IP78" i="1"/>
  <c r="IP77" i="1"/>
  <c r="IP67" i="1"/>
  <c r="IP64" i="1"/>
  <c r="IP65" i="1"/>
  <c r="IP68" i="1"/>
  <c r="IP66" i="1"/>
  <c r="IP60" i="1"/>
  <c r="IP59" i="1"/>
  <c r="IP62" i="1"/>
  <c r="IP61" i="1"/>
  <c r="IP63" i="1"/>
  <c r="IP56" i="1"/>
  <c r="IP55" i="1"/>
  <c r="IP54" i="1"/>
  <c r="IP57" i="1"/>
  <c r="IP58" i="1"/>
  <c r="IP46" i="1"/>
  <c r="IP50" i="1"/>
  <c r="IQ17" i="1"/>
  <c r="IP32" i="1"/>
  <c r="IQ79" i="1" l="1"/>
  <c r="IQ77" i="1"/>
  <c r="IQ71" i="1"/>
  <c r="IQ70" i="1"/>
  <c r="IQ69" i="1"/>
  <c r="IQ74" i="1"/>
  <c r="IQ78" i="1"/>
  <c r="IQ73" i="1"/>
  <c r="IQ75" i="1"/>
  <c r="IQ72" i="1"/>
  <c r="IQ76" i="1"/>
  <c r="IQ68" i="1"/>
  <c r="IQ67" i="1"/>
  <c r="IQ66" i="1"/>
  <c r="IQ64" i="1"/>
  <c r="IQ65" i="1"/>
  <c r="IQ60" i="1"/>
  <c r="IQ63" i="1"/>
  <c r="IQ61" i="1"/>
  <c r="IQ59" i="1"/>
  <c r="IQ62" i="1"/>
  <c r="IQ56" i="1"/>
  <c r="IQ55" i="1"/>
  <c r="IQ54" i="1"/>
  <c r="IQ57" i="1"/>
  <c r="IQ58" i="1"/>
  <c r="IQ46" i="1"/>
  <c r="IQ50" i="1"/>
  <c r="IR17" i="1"/>
  <c r="IQ32" i="1"/>
  <c r="IR79" i="1" l="1"/>
  <c r="IR76" i="1"/>
  <c r="IR75" i="1"/>
  <c r="IR74" i="1"/>
  <c r="IR69" i="1"/>
  <c r="IR70" i="1"/>
  <c r="IR71" i="1"/>
  <c r="IR78" i="1"/>
  <c r="IR73" i="1"/>
  <c r="IR72" i="1"/>
  <c r="IR77" i="1"/>
  <c r="IR68" i="1"/>
  <c r="IR65" i="1"/>
  <c r="IR64" i="1"/>
  <c r="IR66" i="1"/>
  <c r="IR67" i="1"/>
  <c r="IR60" i="1"/>
  <c r="IR62" i="1"/>
  <c r="IR59" i="1"/>
  <c r="IR63" i="1"/>
  <c r="IR61" i="1"/>
  <c r="IR56" i="1"/>
  <c r="IR55" i="1"/>
  <c r="IR54" i="1"/>
  <c r="IR58" i="1"/>
  <c r="IR57" i="1"/>
  <c r="IR46" i="1"/>
  <c r="IR50" i="1"/>
  <c r="IS17" i="1"/>
  <c r="IR32" i="1"/>
  <c r="IS79" i="1" l="1"/>
  <c r="IS77" i="1"/>
  <c r="IS74" i="1"/>
  <c r="IS72" i="1"/>
  <c r="IS71" i="1"/>
  <c r="IS78" i="1"/>
  <c r="IS75" i="1"/>
  <c r="IS69" i="1"/>
  <c r="IS73" i="1"/>
  <c r="IS76" i="1"/>
  <c r="IS70" i="1"/>
  <c r="IS67" i="1"/>
  <c r="IS68" i="1"/>
  <c r="IS64" i="1"/>
  <c r="IS65" i="1"/>
  <c r="IS66" i="1"/>
  <c r="IS62" i="1"/>
  <c r="IS63" i="1"/>
  <c r="IS59" i="1"/>
  <c r="IS61" i="1"/>
  <c r="IS60" i="1"/>
  <c r="IS56" i="1"/>
  <c r="IS55" i="1"/>
  <c r="IS54" i="1"/>
  <c r="IS57" i="1"/>
  <c r="IS58" i="1"/>
  <c r="IS46" i="1"/>
  <c r="IS50" i="1"/>
  <c r="IT17" i="1"/>
  <c r="IS32" i="1"/>
  <c r="IT79" i="1" l="1"/>
  <c r="IT74" i="1"/>
  <c r="IT71" i="1"/>
  <c r="IT69" i="1"/>
  <c r="IT72" i="1"/>
  <c r="IT70" i="1"/>
  <c r="IT73" i="1"/>
  <c r="IT75" i="1"/>
  <c r="IT76" i="1"/>
  <c r="IT78" i="1"/>
  <c r="IT77" i="1"/>
  <c r="IT65" i="1"/>
  <c r="IT64" i="1"/>
  <c r="IT68" i="1"/>
  <c r="IT66" i="1"/>
  <c r="IT67" i="1"/>
  <c r="IT60" i="1"/>
  <c r="IT63" i="1"/>
  <c r="IT59" i="1"/>
  <c r="IT61" i="1"/>
  <c r="IT62" i="1"/>
  <c r="IT55" i="1"/>
  <c r="IT56" i="1"/>
  <c r="IT54" i="1"/>
  <c r="IT57" i="1"/>
  <c r="IT58" i="1"/>
  <c r="IT46" i="1"/>
  <c r="IT50" i="1"/>
  <c r="IU17" i="1"/>
  <c r="IT32" i="1"/>
  <c r="IU79" i="1" l="1"/>
  <c r="IU74" i="1"/>
  <c r="IU69" i="1"/>
  <c r="IU70" i="1"/>
  <c r="IU75" i="1"/>
  <c r="IU77" i="1"/>
  <c r="IU72" i="1"/>
  <c r="IU71" i="1"/>
  <c r="IU76" i="1"/>
  <c r="IU73" i="1"/>
  <c r="IU78" i="1"/>
  <c r="IU67" i="1"/>
  <c r="IU64" i="1"/>
  <c r="IU68" i="1"/>
  <c r="IU66" i="1"/>
  <c r="IU65" i="1"/>
  <c r="IU60" i="1"/>
  <c r="IU61" i="1"/>
  <c r="IU62" i="1"/>
  <c r="IU59" i="1"/>
  <c r="IU63" i="1"/>
  <c r="IU56" i="1"/>
  <c r="IU55" i="1"/>
  <c r="IU54" i="1"/>
  <c r="IU57" i="1"/>
  <c r="IU58" i="1"/>
  <c r="IU46" i="1"/>
  <c r="IU50" i="1"/>
  <c r="IV17" i="1"/>
  <c r="IU32" i="1"/>
  <c r="IV79" i="1" l="1"/>
  <c r="IV77" i="1"/>
  <c r="IV73" i="1"/>
  <c r="IV72" i="1"/>
  <c r="IV70" i="1"/>
  <c r="IV69" i="1"/>
  <c r="IV71" i="1"/>
  <c r="IV74" i="1"/>
  <c r="IV76" i="1"/>
  <c r="IV78" i="1"/>
  <c r="IV75" i="1"/>
  <c r="IV64" i="1"/>
  <c r="IV67" i="1"/>
  <c r="IV68" i="1"/>
  <c r="IV65" i="1"/>
  <c r="IV66" i="1"/>
  <c r="IV62" i="1"/>
  <c r="IV60" i="1"/>
  <c r="IV59" i="1"/>
  <c r="IV61" i="1"/>
  <c r="IV63" i="1"/>
  <c r="IV56" i="1"/>
  <c r="IV55" i="1"/>
  <c r="IV54" i="1"/>
  <c r="IV57" i="1"/>
  <c r="IV58" i="1"/>
  <c r="IV46" i="1"/>
  <c r="IV50" i="1"/>
  <c r="IW17" i="1"/>
  <c r="IV32" i="1"/>
  <c r="IW79" i="1" l="1"/>
  <c r="IW77" i="1"/>
  <c r="IW73" i="1"/>
  <c r="IW69" i="1"/>
  <c r="IW74" i="1"/>
  <c r="IW72" i="1"/>
  <c r="IW71" i="1"/>
  <c r="IW70" i="1"/>
  <c r="IW75" i="1"/>
  <c r="IW78" i="1"/>
  <c r="IW76" i="1"/>
  <c r="IW67" i="1"/>
  <c r="IW68" i="1"/>
  <c r="IW65" i="1"/>
  <c r="IW66" i="1"/>
  <c r="IW64" i="1"/>
  <c r="IW59" i="1"/>
  <c r="IW60" i="1"/>
  <c r="IW61" i="1"/>
  <c r="IW63" i="1"/>
  <c r="IW62" i="1"/>
  <c r="IW56" i="1"/>
  <c r="IW55" i="1"/>
  <c r="IW54" i="1"/>
  <c r="IW58" i="1"/>
  <c r="IW57" i="1"/>
  <c r="IW46" i="1"/>
  <c r="IW50" i="1"/>
  <c r="IX17" i="1"/>
  <c r="IW32" i="1"/>
  <c r="IX79" i="1" l="1"/>
  <c r="IX76" i="1"/>
  <c r="IX74" i="1"/>
  <c r="IX69" i="1"/>
  <c r="IX75" i="1"/>
  <c r="IX77" i="1"/>
  <c r="IX71" i="1"/>
  <c r="IX72" i="1"/>
  <c r="IX73" i="1"/>
  <c r="IX70" i="1"/>
  <c r="IX78" i="1"/>
  <c r="IX68" i="1"/>
  <c r="IX66" i="1"/>
  <c r="IX64" i="1"/>
  <c r="IX65" i="1"/>
  <c r="IX67" i="1"/>
  <c r="IX63" i="1"/>
  <c r="IX61" i="1"/>
  <c r="IX59" i="1"/>
  <c r="IX62" i="1"/>
  <c r="IX60" i="1"/>
  <c r="IX56" i="1"/>
  <c r="IX55" i="1"/>
  <c r="IX54" i="1"/>
  <c r="IX57" i="1"/>
  <c r="IX58" i="1"/>
  <c r="IX46" i="1"/>
  <c r="IX50" i="1"/>
  <c r="IY17" i="1"/>
  <c r="IX32" i="1"/>
  <c r="D4" i="4"/>
  <c r="D4" i="7"/>
  <c r="D4" i="6"/>
  <c r="D4" i="8"/>
  <c r="KU32" i="1"/>
  <c r="KT32" i="1"/>
  <c r="KS32" i="1"/>
  <c r="KR23" i="1"/>
  <c r="EG5" i="1"/>
  <c r="EG84"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84" i="1"/>
  <c r="CH5" i="1"/>
  <c r="CH84" i="1" s="1"/>
  <c r="CG5" i="1"/>
  <c r="CG84" i="1" s="1"/>
  <c r="CF5" i="1"/>
  <c r="CF84" i="1" s="1"/>
  <c r="CE5" i="1"/>
  <c r="CE84" i="1" s="1"/>
  <c r="CD5" i="1"/>
  <c r="CD84" i="1" s="1"/>
  <c r="CC5" i="1"/>
  <c r="CC84" i="1" s="1"/>
  <c r="CB5" i="1"/>
  <c r="CA5" i="1"/>
  <c r="BZ5" i="1"/>
  <c r="BY5" i="1"/>
  <c r="BY84"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84" i="1" s="1"/>
  <c r="KR79" i="1" l="1"/>
  <c r="KR73" i="1"/>
  <c r="KR77" i="1"/>
  <c r="KR72" i="1"/>
  <c r="KR74" i="1"/>
  <c r="KR69" i="1"/>
  <c r="KR78" i="1"/>
  <c r="KR76" i="1"/>
  <c r="KR75" i="1"/>
  <c r="KR70" i="1"/>
  <c r="KR71" i="1"/>
  <c r="KR64" i="1"/>
  <c r="KR67" i="1"/>
  <c r="KR68" i="1"/>
  <c r="KR65" i="1"/>
  <c r="KR66" i="1"/>
  <c r="KR62" i="1"/>
  <c r="KR60" i="1"/>
  <c r="KR61" i="1"/>
  <c r="KR63" i="1"/>
  <c r="KR59" i="1"/>
  <c r="KR55" i="1"/>
  <c r="KR56" i="1"/>
  <c r="KR54" i="1"/>
  <c r="KR57" i="1"/>
  <c r="KR58" i="1"/>
  <c r="KR46" i="1"/>
  <c r="KR50" i="1"/>
  <c r="SQ22" i="1"/>
  <c r="QG22" i="1"/>
  <c r="NW22" i="1"/>
  <c r="EG22" i="1"/>
  <c r="EG25" i="1" s="1"/>
  <c r="BZ84" i="1"/>
  <c r="BZ22" i="1"/>
  <c r="BZ25" i="1" s="1"/>
  <c r="CA84" i="1"/>
  <c r="CA22" i="1"/>
  <c r="CA25" i="1" s="1"/>
  <c r="CB84"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84"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84"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84"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84" i="1" l="1"/>
  <c r="KR84"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84" i="1"/>
  <c r="CT22" i="1"/>
  <c r="CS84" i="1"/>
  <c r="CT8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84" i="1" s="1"/>
  <c r="DA5" i="1"/>
  <c r="DA84" i="1" s="1"/>
  <c r="CW5" i="1"/>
  <c r="CW84" i="1" s="1"/>
  <c r="CV5" i="1"/>
  <c r="CV84"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84"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84" i="1" s="1"/>
  <c r="MG5" i="1"/>
  <c r="MG84" i="1" s="1"/>
  <c r="ND5" i="1"/>
  <c r="ND84" i="1" s="1"/>
  <c r="NC5" i="1"/>
  <c r="NC84" i="1" s="1"/>
  <c r="CJ5" i="1"/>
  <c r="CJ22" i="1" s="1"/>
  <c r="A80" i="1"/>
  <c r="A81" i="1"/>
  <c r="A82" i="1"/>
  <c r="A83" i="1"/>
  <c r="A8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84" i="1" s="1"/>
  <c r="NB84" i="1"/>
  <c r="MT84" i="1"/>
  <c r="KQ84" i="1"/>
  <c r="JA84" i="1"/>
  <c r="DR84" i="1"/>
  <c r="BL84" i="1"/>
  <c r="CI84" i="1"/>
  <c r="BD84" i="1"/>
  <c r="AU8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84" i="1" s="1"/>
  <c r="BJ5" i="1"/>
  <c r="BJ84"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84" i="1"/>
  <c r="CX84"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84"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8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79" i="1" l="1"/>
  <c r="MG79" i="1"/>
  <c r="MF79" i="1"/>
  <c r="MF77" i="1"/>
  <c r="MF70" i="1"/>
  <c r="MF78" i="1"/>
  <c r="MF72" i="1"/>
  <c r="MF75" i="1"/>
  <c r="MF71" i="1"/>
  <c r="MF74" i="1"/>
  <c r="MF69" i="1"/>
  <c r="MF73" i="1"/>
  <c r="MF76" i="1"/>
  <c r="MH75" i="1"/>
  <c r="MH74" i="1"/>
  <c r="MH72" i="1"/>
  <c r="MH73" i="1"/>
  <c r="MH76" i="1"/>
  <c r="MH70" i="1"/>
  <c r="MH69" i="1"/>
  <c r="MH77" i="1"/>
  <c r="MH71" i="1"/>
  <c r="MH78" i="1"/>
  <c r="MG71" i="1"/>
  <c r="MG73" i="1"/>
  <c r="MG74" i="1"/>
  <c r="MG77" i="1"/>
  <c r="MG72" i="1"/>
  <c r="MG75" i="1"/>
  <c r="MG76" i="1"/>
  <c r="MG70" i="1"/>
  <c r="MG69" i="1"/>
  <c r="MG78" i="1"/>
  <c r="MG67" i="1"/>
  <c r="MG68" i="1"/>
  <c r="MG65" i="1"/>
  <c r="MG66" i="1"/>
  <c r="MG64" i="1"/>
  <c r="MH65" i="1"/>
  <c r="MH66" i="1"/>
  <c r="MH64" i="1"/>
  <c r="MH67" i="1"/>
  <c r="MH68" i="1"/>
  <c r="MF67" i="1"/>
  <c r="MF68" i="1"/>
  <c r="MF64" i="1"/>
  <c r="MF65" i="1"/>
  <c r="MF66" i="1"/>
  <c r="MH60" i="1"/>
  <c r="MH63" i="1"/>
  <c r="MH61" i="1"/>
  <c r="MH59" i="1"/>
  <c r="MH62" i="1"/>
  <c r="MG61" i="1"/>
  <c r="MG62" i="1"/>
  <c r="MG60" i="1"/>
  <c r="MG63" i="1"/>
  <c r="MG59" i="1"/>
  <c r="MF63" i="1"/>
  <c r="MF61" i="1"/>
  <c r="MF62" i="1"/>
  <c r="MF60" i="1"/>
  <c r="MF59" i="1"/>
  <c r="MH55" i="1"/>
  <c r="MH56" i="1"/>
  <c r="MG56" i="1"/>
  <c r="MG55" i="1"/>
  <c r="MF55" i="1"/>
  <c r="MF56" i="1"/>
  <c r="MH54" i="1"/>
  <c r="MH57" i="1"/>
  <c r="MH58" i="1"/>
  <c r="MG54" i="1"/>
  <c r="MG58" i="1"/>
  <c r="MG57" i="1"/>
  <c r="MF54" i="1"/>
  <c r="MF57" i="1"/>
  <c r="MF58"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84" i="1" s="1"/>
  <c r="AS369" i="4" l="1"/>
  <c r="AT369" i="4" s="1"/>
  <c r="AU369" i="4" s="1"/>
  <c r="AV369" i="4" s="1"/>
  <c r="AW369" i="4" s="1"/>
  <c r="AX369" i="4" s="1"/>
  <c r="AF238" i="8"/>
  <c r="AR369" i="6"/>
  <c r="AC41" i="1"/>
  <c r="AR369" i="4"/>
  <c r="X41" i="1"/>
  <c r="CM41" i="1"/>
  <c r="N41" i="1"/>
  <c r="O41" i="1"/>
  <c r="BC22" i="1"/>
  <c r="BC23" i="1" s="1"/>
  <c r="BC79" i="1" l="1"/>
  <c r="BC70" i="1"/>
  <c r="BC72" i="1"/>
  <c r="BC77" i="1"/>
  <c r="BC75" i="1"/>
  <c r="BC78" i="1"/>
  <c r="BC69" i="1"/>
  <c r="BC71" i="1"/>
  <c r="BC76" i="1"/>
  <c r="BC73" i="1"/>
  <c r="BC74" i="1"/>
  <c r="BC67" i="1"/>
  <c r="BC68" i="1"/>
  <c r="BC65" i="1"/>
  <c r="BC64" i="1"/>
  <c r="BC66" i="1"/>
  <c r="BC62" i="1"/>
  <c r="BC63" i="1"/>
  <c r="BC61" i="1"/>
  <c r="BC60" i="1"/>
  <c r="BC59" i="1"/>
  <c r="BC55" i="1"/>
  <c r="BC56" i="1"/>
  <c r="BC54" i="1"/>
  <c r="BC58" i="1"/>
  <c r="BC57"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84"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84"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8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84"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84" i="1" s="1"/>
  <c r="A40" i="1"/>
  <c r="A39" i="1"/>
  <c r="AS43" i="1"/>
  <c r="A43" i="1"/>
  <c r="ME38" i="1"/>
  <c r="MD38" i="1"/>
  <c r="MC38" i="1"/>
  <c r="MB38" i="1"/>
  <c r="A38" i="1"/>
  <c r="A37" i="1"/>
  <c r="A36" i="1"/>
  <c r="M142" i="8"/>
  <c r="M142" i="7"/>
  <c r="M142" i="6"/>
  <c r="M141" i="8"/>
  <c r="M141" i="7"/>
  <c r="M141" i="6"/>
  <c r="MR5" i="1"/>
  <c r="MR84"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79" i="1" l="1"/>
  <c r="CO70" i="1"/>
  <c r="CO71" i="1"/>
  <c r="CO77" i="1"/>
  <c r="CO74" i="1"/>
  <c r="CO69" i="1"/>
  <c r="CO78" i="1"/>
  <c r="CO76" i="1"/>
  <c r="CO73" i="1"/>
  <c r="CO72" i="1"/>
  <c r="CO75" i="1"/>
  <c r="CO67" i="1"/>
  <c r="CO68" i="1"/>
  <c r="CO65" i="1"/>
  <c r="CO66" i="1"/>
  <c r="CO64" i="1"/>
  <c r="CO61" i="1"/>
  <c r="CO60" i="1"/>
  <c r="CO62" i="1"/>
  <c r="CO63" i="1"/>
  <c r="CO59" i="1"/>
  <c r="CO55" i="1"/>
  <c r="CO56" i="1"/>
  <c r="CO54" i="1"/>
  <c r="CO57" i="1"/>
  <c r="CO58"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84" i="1"/>
  <c r="MC22" i="1"/>
  <c r="MC25" i="1" s="1"/>
  <c r="MD84" i="1"/>
  <c r="MD22" i="1"/>
  <c r="MD25" i="1" s="1"/>
  <c r="ME84"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84" i="1" s="1"/>
  <c r="KY5" i="1"/>
  <c r="KY84"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84"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79" i="1" l="1"/>
  <c r="D72" i="1"/>
  <c r="D77" i="1"/>
  <c r="D75" i="1"/>
  <c r="D69" i="1"/>
  <c r="D74" i="1"/>
  <c r="D70" i="1"/>
  <c r="D71" i="1"/>
  <c r="D78" i="1"/>
  <c r="D73" i="1"/>
  <c r="D76" i="1"/>
  <c r="D68" i="1"/>
  <c r="D64" i="1"/>
  <c r="D67" i="1"/>
  <c r="D66" i="1"/>
  <c r="D65" i="1"/>
  <c r="D61" i="1"/>
  <c r="D63" i="1"/>
  <c r="D60" i="1"/>
  <c r="D59" i="1"/>
  <c r="D62" i="1"/>
  <c r="D55" i="1"/>
  <c r="D56" i="1"/>
  <c r="D54" i="1"/>
  <c r="D57" i="1"/>
  <c r="D58"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8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84"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84"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84" i="1"/>
  <c r="MY22" i="1"/>
  <c r="MY25" i="1" s="1"/>
  <c r="MY84" i="1"/>
  <c r="NA22" i="1"/>
  <c r="NA25" i="1" s="1"/>
  <c r="NA8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84" i="1" s="1"/>
  <c r="LX5" i="1"/>
  <c r="LW5" i="1"/>
  <c r="LF5" i="1"/>
  <c r="LF84" i="1" s="1"/>
  <c r="LP5" i="1"/>
  <c r="LP84"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84" i="1"/>
  <c r="MB22" i="1"/>
  <c r="E411" i="4"/>
  <c r="LW22" i="1"/>
  <c r="LW25" i="1" s="1"/>
  <c r="LW84" i="1"/>
  <c r="LX22" i="1"/>
  <c r="LX25" i="1" s="1"/>
  <c r="LX8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84" i="1" s="1"/>
  <c r="CL5" i="1"/>
  <c r="CL84" i="1" s="1"/>
  <c r="CP5" i="1"/>
  <c r="E415" i="4" l="1"/>
  <c r="R415" i="4" s="1"/>
  <c r="CP22" i="1"/>
  <c r="CP84"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84" i="1" s="1"/>
  <c r="NU5" i="1"/>
  <c r="NU84"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84"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U79" i="1" l="1"/>
  <c r="NM79" i="1"/>
  <c r="NU73" i="1"/>
  <c r="NU72" i="1"/>
  <c r="NU74" i="1"/>
  <c r="NU69" i="1"/>
  <c r="NU77" i="1"/>
  <c r="NU70" i="1"/>
  <c r="NU78" i="1"/>
  <c r="NU76" i="1"/>
  <c r="NU71" i="1"/>
  <c r="NU75" i="1"/>
  <c r="NM71" i="1"/>
  <c r="NM73" i="1"/>
  <c r="NM78" i="1"/>
  <c r="NM74" i="1"/>
  <c r="NM69" i="1"/>
  <c r="NM76" i="1"/>
  <c r="NM77" i="1"/>
  <c r="NM70" i="1"/>
  <c r="NM75" i="1"/>
  <c r="NM72" i="1"/>
  <c r="NM66" i="1"/>
  <c r="NM64" i="1"/>
  <c r="NM68" i="1"/>
  <c r="NM65" i="1"/>
  <c r="NM67" i="1"/>
  <c r="NU64" i="1"/>
  <c r="NU66" i="1"/>
  <c r="NU68" i="1"/>
  <c r="NU65" i="1"/>
  <c r="NU67" i="1"/>
  <c r="NU62" i="1"/>
  <c r="NU60" i="1"/>
  <c r="NU63" i="1"/>
  <c r="NU61" i="1"/>
  <c r="NU59" i="1"/>
  <c r="NM62" i="1"/>
  <c r="NM60" i="1"/>
  <c r="NM61" i="1"/>
  <c r="NM63" i="1"/>
  <c r="NM59" i="1"/>
  <c r="NM55" i="1"/>
  <c r="NM56" i="1"/>
  <c r="NU56" i="1"/>
  <c r="NU55" i="1"/>
  <c r="NM54" i="1"/>
  <c r="NM58" i="1"/>
  <c r="NM57" i="1"/>
  <c r="NU54" i="1"/>
  <c r="NU58" i="1"/>
  <c r="NU57"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84" i="1" s="1"/>
  <c r="BS5" i="1"/>
  <c r="BS84" i="1" s="1"/>
  <c r="BQ5" i="1"/>
  <c r="BQ84" i="1" s="1"/>
  <c r="BM5" i="1"/>
  <c r="BM84"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84"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84"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84" i="1" s="1"/>
  <c r="CZ5" i="1"/>
  <c r="CZ84"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84"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84" i="1" s="1"/>
  <c r="EE5" i="1"/>
  <c r="EE84"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84" i="1" s="1"/>
  <c r="BR5" i="1"/>
  <c r="BR84" i="1" s="1"/>
  <c r="BV5" i="1"/>
  <c r="BV84" i="1" s="1"/>
  <c r="BN5" i="1"/>
  <c r="BN84"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79" i="1" l="1"/>
  <c r="BN69" i="1"/>
  <c r="BN75" i="1"/>
  <c r="BN74" i="1"/>
  <c r="BN71" i="1"/>
  <c r="BN77" i="1"/>
  <c r="BN72" i="1"/>
  <c r="BN78" i="1"/>
  <c r="BN73" i="1"/>
  <c r="BN76" i="1"/>
  <c r="BN70" i="1"/>
  <c r="BN66" i="1"/>
  <c r="BN65" i="1"/>
  <c r="BN67" i="1"/>
  <c r="BN64" i="1"/>
  <c r="BN68" i="1"/>
  <c r="BN63" i="1"/>
  <c r="BN59" i="1"/>
  <c r="BN60" i="1"/>
  <c r="BN61" i="1"/>
  <c r="BN62" i="1"/>
  <c r="BN55" i="1"/>
  <c r="BN56" i="1"/>
  <c r="LN33" i="1"/>
  <c r="LN34" i="1"/>
  <c r="BN54" i="1"/>
  <c r="BN57" i="1"/>
  <c r="BN58"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84" i="1" s="1"/>
  <c r="JN5" i="1"/>
  <c r="JN84" i="1" s="1"/>
  <c r="DQ5" i="1"/>
  <c r="DQ84" i="1" s="1"/>
  <c r="DP5" i="1"/>
  <c r="DP84" i="1" s="1"/>
  <c r="DK5" i="1"/>
  <c r="DK84"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84"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84"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84"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84" i="1" s="1"/>
  <c r="JR5" i="1"/>
  <c r="JR84"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84" i="1" s="1"/>
  <c r="H538" i="4" l="1"/>
  <c r="I539" i="4"/>
  <c r="G489" i="4"/>
  <c r="JR27" i="1"/>
  <c r="JR26" i="1"/>
  <c r="P476" i="4"/>
  <c r="C477" i="4"/>
  <c r="B477" i="4" s="1"/>
  <c r="F541" i="4"/>
  <c r="E541" i="4"/>
  <c r="R541" i="4" s="1"/>
  <c r="D541" i="4"/>
  <c r="Q541" i="4" s="1"/>
  <c r="V477" i="4"/>
  <c r="U497" i="4"/>
  <c r="U491" i="4"/>
  <c r="U494" i="4"/>
  <c r="U500" i="4"/>
  <c r="S460" i="4"/>
  <c r="A542" i="4"/>
  <c r="DE5" i="1"/>
  <c r="DE84" i="1" s="1"/>
  <c r="DD5" i="1"/>
  <c r="DD84"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84"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84" i="1" s="1"/>
  <c r="H544" i="4" l="1"/>
  <c r="I545" i="4"/>
  <c r="G495" i="4"/>
  <c r="P482" i="4"/>
  <c r="C483" i="4"/>
  <c r="B483" i="4" s="1"/>
  <c r="F547" i="4"/>
  <c r="E547" i="4"/>
  <c r="R547" i="4" s="1"/>
  <c r="D547" i="4"/>
  <c r="Q547" i="4" s="1"/>
  <c r="V483" i="4"/>
  <c r="U521" i="4"/>
  <c r="U515" i="4"/>
  <c r="U518" i="4"/>
  <c r="U524" i="4"/>
  <c r="S466" i="4"/>
  <c r="A548" i="4"/>
  <c r="MP5" i="1"/>
  <c r="MP84" i="1" s="1"/>
  <c r="MQ5" i="1"/>
  <c r="MQ84"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79" i="1" l="1"/>
  <c r="KM78" i="1"/>
  <c r="KM71" i="1"/>
  <c r="KM77" i="1"/>
  <c r="KM75" i="1"/>
  <c r="KM72" i="1"/>
  <c r="KM74" i="1"/>
  <c r="KM73" i="1"/>
  <c r="KM70" i="1"/>
  <c r="KM69" i="1"/>
  <c r="KM76" i="1"/>
  <c r="KM67" i="1"/>
  <c r="KM66" i="1"/>
  <c r="KM64" i="1"/>
  <c r="KM65" i="1"/>
  <c r="KM68" i="1"/>
  <c r="KM62" i="1"/>
  <c r="KM60" i="1"/>
  <c r="KM63" i="1"/>
  <c r="KM61" i="1"/>
  <c r="KM59" i="1"/>
  <c r="KM55" i="1"/>
  <c r="KM56" i="1"/>
  <c r="KM54" i="1"/>
  <c r="KM58" i="1"/>
  <c r="KM57"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BS79" i="1" l="1"/>
  <c r="DA79" i="1"/>
  <c r="LY79" i="1"/>
  <c r="CF79" i="1"/>
  <c r="DK79" i="1"/>
  <c r="JK79" i="1"/>
  <c r="DO79" i="1"/>
  <c r="DB79" i="1"/>
  <c r="CG79" i="1"/>
  <c r="BW79" i="1"/>
  <c r="KK79" i="1"/>
  <c r="JO79" i="1"/>
  <c r="VA79" i="1"/>
  <c r="CP79" i="1"/>
  <c r="BZ79" i="1"/>
  <c r="LF79" i="1"/>
  <c r="LE79" i="1" s="1" a="1"/>
  <c r="LE79" i="1" s="1"/>
  <c r="CA79" i="1"/>
  <c r="CZ79" i="1"/>
  <c r="CH79" i="1"/>
  <c r="ML79" i="1"/>
  <c r="LW79" i="1"/>
  <c r="CX79" i="1"/>
  <c r="CB79" i="1"/>
  <c r="EE79" i="1"/>
  <c r="JR79" i="1"/>
  <c r="CQ79" i="1"/>
  <c r="JN79" i="1"/>
  <c r="BQ79" i="1"/>
  <c r="LZ79" i="1"/>
  <c r="MI79" i="1"/>
  <c r="CC79" i="1"/>
  <c r="CE79" i="1"/>
  <c r="BV79" i="1"/>
  <c r="BR79" i="1"/>
  <c r="JS79" i="1"/>
  <c r="BT79" i="1"/>
  <c r="BM79" i="1"/>
  <c r="LX79" i="1"/>
  <c r="BO79" i="1"/>
  <c r="CD79" i="1"/>
  <c r="JS70" i="1"/>
  <c r="JS73" i="1"/>
  <c r="JS77" i="1"/>
  <c r="JS78" i="1"/>
  <c r="JS74" i="1"/>
  <c r="JS69" i="1"/>
  <c r="JS76" i="1"/>
  <c r="JS71" i="1"/>
  <c r="JS72" i="1"/>
  <c r="JS75" i="1"/>
  <c r="BT75" i="1"/>
  <c r="BT69" i="1"/>
  <c r="BT70" i="1"/>
  <c r="BT72" i="1"/>
  <c r="BT77" i="1"/>
  <c r="BT76" i="1"/>
  <c r="BT73" i="1"/>
  <c r="BT74" i="1"/>
  <c r="BT78" i="1"/>
  <c r="BT71" i="1"/>
  <c r="BM70" i="1"/>
  <c r="BM73" i="1"/>
  <c r="BM76" i="1"/>
  <c r="BM77" i="1"/>
  <c r="BM75" i="1"/>
  <c r="BM78" i="1"/>
  <c r="BM72" i="1"/>
  <c r="BM69" i="1"/>
  <c r="BM71" i="1"/>
  <c r="BM74" i="1"/>
  <c r="LX73" i="1"/>
  <c r="LX76" i="1"/>
  <c r="LX70" i="1"/>
  <c r="LX78" i="1"/>
  <c r="LX72" i="1"/>
  <c r="LX75" i="1"/>
  <c r="LX71" i="1"/>
  <c r="LX74" i="1"/>
  <c r="LX69" i="1"/>
  <c r="LX77" i="1"/>
  <c r="BO78" i="1"/>
  <c r="BO74" i="1"/>
  <c r="BO75" i="1"/>
  <c r="BO71" i="1"/>
  <c r="BO72" i="1"/>
  <c r="BO76" i="1"/>
  <c r="BO70" i="1"/>
  <c r="BO73" i="1"/>
  <c r="BO77" i="1"/>
  <c r="BO69" i="1"/>
  <c r="CD77" i="1"/>
  <c r="CD75" i="1"/>
  <c r="CD76" i="1"/>
  <c r="CD69" i="1"/>
  <c r="CD74" i="1"/>
  <c r="CD72" i="1"/>
  <c r="CD71" i="1"/>
  <c r="CD70" i="1"/>
  <c r="CD73" i="1"/>
  <c r="CD78" i="1"/>
  <c r="BQ77" i="1"/>
  <c r="BQ72" i="1"/>
  <c r="BQ71" i="1"/>
  <c r="BQ76" i="1"/>
  <c r="BQ75" i="1"/>
  <c r="BQ78" i="1"/>
  <c r="BQ70" i="1"/>
  <c r="BQ73" i="1"/>
  <c r="BQ69" i="1"/>
  <c r="BQ74" i="1"/>
  <c r="MI73" i="1"/>
  <c r="MI76" i="1"/>
  <c r="MI70" i="1"/>
  <c r="MI72" i="1"/>
  <c r="MI69" i="1"/>
  <c r="MI71" i="1"/>
  <c r="MI77" i="1"/>
  <c r="MI75" i="1"/>
  <c r="MI78" i="1"/>
  <c r="MI74" i="1"/>
  <c r="BW71" i="1"/>
  <c r="BW77" i="1"/>
  <c r="BW73" i="1"/>
  <c r="BW76" i="1"/>
  <c r="BW72" i="1"/>
  <c r="BW78" i="1"/>
  <c r="BW69" i="1"/>
  <c r="BW70" i="1"/>
  <c r="BW74" i="1"/>
  <c r="BW75" i="1"/>
  <c r="KK74" i="1"/>
  <c r="KK70" i="1"/>
  <c r="KK69" i="1"/>
  <c r="KK73" i="1"/>
  <c r="KK76" i="1"/>
  <c r="KK78" i="1"/>
  <c r="KK77" i="1"/>
  <c r="KK72" i="1"/>
  <c r="KK71" i="1"/>
  <c r="KK75" i="1"/>
  <c r="CE78" i="1"/>
  <c r="CE75" i="1"/>
  <c r="CE69" i="1"/>
  <c r="CE71" i="1"/>
  <c r="CE72" i="1"/>
  <c r="CE74" i="1"/>
  <c r="CE77" i="1"/>
  <c r="CE73" i="1"/>
  <c r="CE70" i="1"/>
  <c r="CE76" i="1"/>
  <c r="DK75" i="1"/>
  <c r="DK77" i="1"/>
  <c r="DK74" i="1"/>
  <c r="DK78" i="1"/>
  <c r="DK69" i="1"/>
  <c r="DK76" i="1"/>
  <c r="DK73" i="1"/>
  <c r="DK72" i="1"/>
  <c r="DK71" i="1"/>
  <c r="DK70" i="1"/>
  <c r="CF78" i="1"/>
  <c r="CF77" i="1"/>
  <c r="CF74" i="1"/>
  <c r="CF71" i="1"/>
  <c r="CF69" i="1"/>
  <c r="CF70" i="1"/>
  <c r="CF72" i="1"/>
  <c r="CF75" i="1"/>
  <c r="CF73" i="1"/>
  <c r="CF76" i="1"/>
  <c r="JO76" i="1"/>
  <c r="JO70" i="1"/>
  <c r="JO69" i="1"/>
  <c r="JO71" i="1"/>
  <c r="JO77" i="1"/>
  <c r="JO73" i="1"/>
  <c r="JO74" i="1"/>
  <c r="JO75" i="1"/>
  <c r="JO72" i="1"/>
  <c r="JO78" i="1"/>
  <c r="DO76" i="1"/>
  <c r="DO74" i="1"/>
  <c r="DO77" i="1"/>
  <c r="DO75" i="1"/>
  <c r="DO78" i="1"/>
  <c r="DO72" i="1"/>
  <c r="DO70" i="1"/>
  <c r="DO71" i="1"/>
  <c r="DO73" i="1"/>
  <c r="DO69" i="1"/>
  <c r="DB78" i="1"/>
  <c r="DB77" i="1"/>
  <c r="DB70" i="1"/>
  <c r="DB72" i="1"/>
  <c r="DB76" i="1"/>
  <c r="DB73" i="1"/>
  <c r="DB74" i="1"/>
  <c r="DB69" i="1"/>
  <c r="DB75" i="1"/>
  <c r="DB71" i="1"/>
  <c r="CG72" i="1"/>
  <c r="CG69" i="1"/>
  <c r="CG70" i="1"/>
  <c r="CG71" i="1"/>
  <c r="CG73" i="1"/>
  <c r="CG75" i="1"/>
  <c r="CG74" i="1"/>
  <c r="CG77" i="1"/>
  <c r="CG76" i="1"/>
  <c r="CG78" i="1"/>
  <c r="LZ72" i="1"/>
  <c r="LZ74" i="1"/>
  <c r="LZ75" i="1"/>
  <c r="LZ70" i="1"/>
  <c r="LZ69" i="1"/>
  <c r="LZ73" i="1"/>
  <c r="LZ76" i="1"/>
  <c r="LZ77" i="1"/>
  <c r="LZ71" i="1"/>
  <c r="LZ78" i="1"/>
  <c r="CC77" i="1"/>
  <c r="CC74" i="1"/>
  <c r="CC69" i="1"/>
  <c r="CC70" i="1"/>
  <c r="CC72" i="1"/>
  <c r="CC73" i="1"/>
  <c r="CC71" i="1"/>
  <c r="CC75" i="1"/>
  <c r="CC78" i="1"/>
  <c r="CC76" i="1"/>
  <c r="DA71" i="1"/>
  <c r="DA76" i="1"/>
  <c r="DA77" i="1"/>
  <c r="DA72" i="1"/>
  <c r="DA73" i="1"/>
  <c r="DA75" i="1"/>
  <c r="DA70" i="1"/>
  <c r="DA69" i="1"/>
  <c r="DA78" i="1"/>
  <c r="DA74" i="1"/>
  <c r="CZ72" i="1"/>
  <c r="CZ78" i="1"/>
  <c r="CZ75" i="1"/>
  <c r="CZ71" i="1"/>
  <c r="CZ77" i="1"/>
  <c r="CZ70" i="1"/>
  <c r="CZ73" i="1"/>
  <c r="CZ69" i="1"/>
  <c r="CZ74" i="1"/>
  <c r="CZ76" i="1"/>
  <c r="CP78" i="1"/>
  <c r="CP69" i="1"/>
  <c r="CP76" i="1"/>
  <c r="CP72" i="1"/>
  <c r="CP71" i="1"/>
  <c r="CP73" i="1"/>
  <c r="CP75" i="1"/>
  <c r="CP74" i="1"/>
  <c r="CP77" i="1"/>
  <c r="CP70" i="1"/>
  <c r="CQ77" i="1"/>
  <c r="CQ74" i="1"/>
  <c r="CQ69" i="1"/>
  <c r="CQ73" i="1"/>
  <c r="CQ76" i="1"/>
  <c r="CQ78" i="1"/>
  <c r="CQ72" i="1"/>
  <c r="CQ71" i="1"/>
  <c r="CQ70" i="1"/>
  <c r="CQ75" i="1"/>
  <c r="BZ78" i="1"/>
  <c r="BZ74" i="1"/>
  <c r="BZ72" i="1"/>
  <c r="BZ69" i="1"/>
  <c r="BZ73" i="1"/>
  <c r="BZ71" i="1"/>
  <c r="BZ76" i="1"/>
  <c r="BZ75" i="1"/>
  <c r="BZ77" i="1"/>
  <c r="BZ70" i="1"/>
  <c r="CH78" i="1"/>
  <c r="CH76" i="1"/>
  <c r="CH74" i="1"/>
  <c r="CH72" i="1"/>
  <c r="CH69" i="1"/>
  <c r="CH70" i="1"/>
  <c r="CH73" i="1"/>
  <c r="CH75" i="1"/>
  <c r="CH71" i="1"/>
  <c r="CH77" i="1"/>
  <c r="BR69" i="1"/>
  <c r="BR78" i="1"/>
  <c r="BR74" i="1"/>
  <c r="BR70" i="1"/>
  <c r="BR76" i="1"/>
  <c r="BR77" i="1"/>
  <c r="BR73" i="1"/>
  <c r="BR72" i="1"/>
  <c r="BR71" i="1"/>
  <c r="BR75" i="1"/>
  <c r="LY78" i="1"/>
  <c r="LY75" i="1"/>
  <c r="LY71" i="1"/>
  <c r="LY74" i="1"/>
  <c r="LY72" i="1"/>
  <c r="LY73" i="1"/>
  <c r="LY76" i="1"/>
  <c r="LY70" i="1"/>
  <c r="LY69" i="1"/>
  <c r="LY77" i="1"/>
  <c r="JR78" i="1"/>
  <c r="JR72" i="1"/>
  <c r="JR74" i="1"/>
  <c r="JR76" i="1"/>
  <c r="JR69" i="1"/>
  <c r="JR71" i="1"/>
  <c r="JR70" i="1"/>
  <c r="JR75" i="1"/>
  <c r="JR77" i="1"/>
  <c r="JR73" i="1"/>
  <c r="VA76" i="1"/>
  <c r="VA71" i="1"/>
  <c r="VA70" i="1"/>
  <c r="VA74" i="1"/>
  <c r="VA78" i="1"/>
  <c r="VA75" i="1"/>
  <c r="VA77" i="1"/>
  <c r="VA72" i="1"/>
  <c r="VA69" i="1"/>
  <c r="VA73" i="1"/>
  <c r="LF69" i="1"/>
  <c r="LE69" i="1" s="1" a="1"/>
  <c r="LE69" i="1" s="1"/>
  <c r="LF72" i="1"/>
  <c r="LE72" i="1" s="1" a="1"/>
  <c r="LE72" i="1" s="1"/>
  <c r="LF71" i="1"/>
  <c r="LE71" i="1" s="1" a="1"/>
  <c r="LE71" i="1" s="1"/>
  <c r="LF73" i="1"/>
  <c r="LE73" i="1" s="1" a="1"/>
  <c r="LE73" i="1" s="1"/>
  <c r="LF70" i="1"/>
  <c r="LE70" i="1" s="1" a="1"/>
  <c r="LE70" i="1" s="1"/>
  <c r="LF75" i="1"/>
  <c r="LE75" i="1" s="1" a="1"/>
  <c r="LE75" i="1" s="1"/>
  <c r="LF78" i="1"/>
  <c r="LE78" i="1" s="1" a="1"/>
  <c r="LE78" i="1" s="1"/>
  <c r="LF77" i="1"/>
  <c r="LE77" i="1" s="1" a="1"/>
  <c r="LE77" i="1" s="1"/>
  <c r="LF74" i="1"/>
  <c r="LE74" i="1" s="1" a="1"/>
  <c r="LE74" i="1" s="1"/>
  <c r="LF76" i="1"/>
  <c r="LE76" i="1" s="1" a="1"/>
  <c r="LE76" i="1" s="1"/>
  <c r="CA74" i="1"/>
  <c r="CA72" i="1"/>
  <c r="CA71" i="1"/>
  <c r="CA73" i="1"/>
  <c r="CA78" i="1"/>
  <c r="CA69" i="1"/>
  <c r="CA76" i="1"/>
  <c r="CA77" i="1"/>
  <c r="CA75" i="1"/>
  <c r="CA70" i="1"/>
  <c r="EE71" i="1"/>
  <c r="EE73" i="1"/>
  <c r="EE76" i="1"/>
  <c r="EE70" i="1"/>
  <c r="EE72" i="1"/>
  <c r="EE78" i="1"/>
  <c r="EE69" i="1"/>
  <c r="EE74" i="1"/>
  <c r="EE77" i="1"/>
  <c r="EE75" i="1"/>
  <c r="BS70" i="1"/>
  <c r="BS78" i="1"/>
  <c r="BS72" i="1"/>
  <c r="BS71" i="1"/>
  <c r="BS73" i="1"/>
  <c r="BS74" i="1"/>
  <c r="BS69" i="1"/>
  <c r="BS76" i="1"/>
  <c r="BS77" i="1"/>
  <c r="BS75" i="1"/>
  <c r="JK75" i="1"/>
  <c r="JK71" i="1"/>
  <c r="JK69" i="1"/>
  <c r="JK70" i="1"/>
  <c r="JK74" i="1"/>
  <c r="JK77" i="1"/>
  <c r="JK78" i="1"/>
  <c r="JK73" i="1"/>
  <c r="JK76" i="1"/>
  <c r="JK72" i="1"/>
  <c r="JN77" i="1"/>
  <c r="JN76" i="1"/>
  <c r="JN70" i="1"/>
  <c r="JN69" i="1"/>
  <c r="JN73" i="1"/>
  <c r="JN74" i="1"/>
  <c r="JN72" i="1"/>
  <c r="JN78" i="1"/>
  <c r="JN71" i="1"/>
  <c r="JN75" i="1"/>
  <c r="BV74" i="1"/>
  <c r="BV76" i="1"/>
  <c r="BV71" i="1"/>
  <c r="BV77" i="1"/>
  <c r="BV72" i="1"/>
  <c r="BV73" i="1"/>
  <c r="BV75" i="1"/>
  <c r="BV70" i="1"/>
  <c r="BV78" i="1"/>
  <c r="BV69" i="1"/>
  <c r="ML70" i="1"/>
  <c r="ML72" i="1"/>
  <c r="ML75" i="1"/>
  <c r="ML73" i="1"/>
  <c r="ML71" i="1"/>
  <c r="ML74" i="1"/>
  <c r="ML69" i="1"/>
  <c r="ML77" i="1"/>
  <c r="ML78" i="1"/>
  <c r="ML76" i="1"/>
  <c r="LW74" i="1"/>
  <c r="LW72" i="1"/>
  <c r="LW73" i="1"/>
  <c r="LW78" i="1"/>
  <c r="LW75" i="1"/>
  <c r="LW70" i="1"/>
  <c r="LW71" i="1"/>
  <c r="LW76" i="1"/>
  <c r="LW77" i="1"/>
  <c r="LW69" i="1"/>
  <c r="CX72" i="1"/>
  <c r="CX71" i="1"/>
  <c r="CX73" i="1"/>
  <c r="CX76" i="1"/>
  <c r="CX74" i="1"/>
  <c r="CX77" i="1"/>
  <c r="CX70" i="1"/>
  <c r="CX78" i="1"/>
  <c r="CX69" i="1"/>
  <c r="CX75" i="1"/>
  <c r="CB74" i="1"/>
  <c r="CB72" i="1"/>
  <c r="CB70" i="1"/>
  <c r="CB76" i="1"/>
  <c r="CB77" i="1"/>
  <c r="CB69" i="1"/>
  <c r="CB71" i="1"/>
  <c r="CB75" i="1"/>
  <c r="CB78" i="1"/>
  <c r="CB73" i="1"/>
  <c r="LF66" i="1"/>
  <c r="LE66" i="1" s="1" a="1"/>
  <c r="LE66" i="1" s="1"/>
  <c r="LF65" i="1"/>
  <c r="LE65" i="1" s="1" a="1"/>
  <c r="LE65" i="1" s="1"/>
  <c r="LF68" i="1"/>
  <c r="LE68" i="1" s="1" a="1"/>
  <c r="LE68" i="1" s="1"/>
  <c r="LF64" i="1"/>
  <c r="LE64" i="1" s="1" a="1"/>
  <c r="LE64" i="1" s="1"/>
  <c r="LF67" i="1"/>
  <c r="LE67" i="1" s="1" a="1"/>
  <c r="LE67" i="1" s="1"/>
  <c r="LW66" i="1"/>
  <c r="LW67" i="1"/>
  <c r="LW68" i="1"/>
  <c r="LW64" i="1"/>
  <c r="LW65" i="1"/>
  <c r="LZ65" i="1"/>
  <c r="LZ68" i="1"/>
  <c r="LZ66" i="1"/>
  <c r="LZ64" i="1"/>
  <c r="LZ67" i="1"/>
  <c r="MI66" i="1"/>
  <c r="MI67" i="1"/>
  <c r="MI68" i="1"/>
  <c r="MI65" i="1"/>
  <c r="MI64" i="1"/>
  <c r="JS66" i="1"/>
  <c r="JS67" i="1"/>
  <c r="JS68" i="1"/>
  <c r="JS65" i="1"/>
  <c r="JS64" i="1"/>
  <c r="LX68" i="1"/>
  <c r="LX64" i="1"/>
  <c r="LX65" i="1"/>
  <c r="LX67" i="1"/>
  <c r="LX66" i="1"/>
  <c r="BO68" i="1"/>
  <c r="BO66" i="1"/>
  <c r="BO65" i="1"/>
  <c r="BO67" i="1"/>
  <c r="BO64" i="1"/>
  <c r="CD66" i="1"/>
  <c r="CD65" i="1"/>
  <c r="CD67" i="1"/>
  <c r="CD68" i="1"/>
  <c r="CD64" i="1"/>
  <c r="BV67" i="1"/>
  <c r="BV66" i="1"/>
  <c r="BV68" i="1"/>
  <c r="BV65" i="1"/>
  <c r="BV64" i="1"/>
  <c r="BR66" i="1"/>
  <c r="BR64" i="1"/>
  <c r="BR67" i="1"/>
  <c r="BR68" i="1"/>
  <c r="BR65" i="1"/>
  <c r="BT64" i="1"/>
  <c r="BT65" i="1"/>
  <c r="BT67" i="1"/>
  <c r="BT66" i="1"/>
  <c r="BT68" i="1"/>
  <c r="EE66" i="1"/>
  <c r="EE64" i="1"/>
  <c r="EE67" i="1"/>
  <c r="EE68" i="1"/>
  <c r="EE65" i="1"/>
  <c r="BW68" i="1"/>
  <c r="BW64" i="1"/>
  <c r="BW67" i="1"/>
  <c r="BW66" i="1"/>
  <c r="BW65" i="1"/>
  <c r="KK66" i="1"/>
  <c r="KK64" i="1"/>
  <c r="KK65" i="1"/>
  <c r="KK67" i="1"/>
  <c r="KK68" i="1"/>
  <c r="CE66" i="1"/>
  <c r="CE67" i="1"/>
  <c r="CE65" i="1"/>
  <c r="CE68" i="1"/>
  <c r="CE64" i="1"/>
  <c r="CA64" i="1"/>
  <c r="CA65" i="1"/>
  <c r="CA67" i="1"/>
  <c r="CA66" i="1"/>
  <c r="CA68" i="1"/>
  <c r="JN67" i="1"/>
  <c r="JN64" i="1"/>
  <c r="JN68" i="1"/>
  <c r="JN66" i="1"/>
  <c r="JN65" i="1"/>
  <c r="CX65" i="1"/>
  <c r="CX67" i="1"/>
  <c r="CX66" i="1"/>
  <c r="CX64" i="1"/>
  <c r="CX68" i="1"/>
  <c r="BQ68" i="1"/>
  <c r="BQ66" i="1"/>
  <c r="BQ67" i="1"/>
  <c r="BQ64" i="1"/>
  <c r="BQ65" i="1"/>
  <c r="CC66" i="1"/>
  <c r="CC64" i="1"/>
  <c r="CC68" i="1"/>
  <c r="CC67" i="1"/>
  <c r="CC65" i="1"/>
  <c r="BM65" i="1"/>
  <c r="BM68" i="1"/>
  <c r="BM64" i="1"/>
  <c r="BM67" i="1"/>
  <c r="BM66" i="1"/>
  <c r="DK67" i="1"/>
  <c r="DK68" i="1"/>
  <c r="DK64" i="1"/>
  <c r="DK65" i="1"/>
  <c r="DK66" i="1"/>
  <c r="BS64" i="1"/>
  <c r="BS67" i="1"/>
  <c r="BS68" i="1"/>
  <c r="BS65" i="1"/>
  <c r="BS66" i="1"/>
  <c r="DA64" i="1"/>
  <c r="DA68" i="1"/>
  <c r="DA66" i="1"/>
  <c r="DA65" i="1"/>
  <c r="DA67" i="1"/>
  <c r="LY68" i="1"/>
  <c r="LY66" i="1"/>
  <c r="LY65" i="1"/>
  <c r="LY67" i="1"/>
  <c r="LY64" i="1"/>
  <c r="CF66" i="1"/>
  <c r="CF67" i="1"/>
  <c r="CF64" i="1"/>
  <c r="CF68" i="1"/>
  <c r="CF65" i="1"/>
  <c r="ML64" i="1"/>
  <c r="ML67" i="1"/>
  <c r="ML68" i="1"/>
  <c r="ML65" i="1"/>
  <c r="ML66" i="1"/>
  <c r="CB64" i="1"/>
  <c r="CB68" i="1"/>
  <c r="CB65" i="1"/>
  <c r="CB66" i="1"/>
  <c r="CB67" i="1"/>
  <c r="JO67" i="1"/>
  <c r="JO66" i="1"/>
  <c r="JO68" i="1"/>
  <c r="JO65" i="1"/>
  <c r="JO64" i="1"/>
  <c r="CZ65" i="1"/>
  <c r="CZ68" i="1"/>
  <c r="CZ67" i="1"/>
  <c r="CZ66" i="1"/>
  <c r="CZ64" i="1"/>
  <c r="JK65" i="1"/>
  <c r="JK66" i="1"/>
  <c r="JK67" i="1"/>
  <c r="JK64" i="1"/>
  <c r="JK68" i="1"/>
  <c r="DO68" i="1"/>
  <c r="DO67" i="1"/>
  <c r="DO66" i="1"/>
  <c r="DO64" i="1"/>
  <c r="DO65" i="1"/>
  <c r="DB67" i="1"/>
  <c r="DB66" i="1"/>
  <c r="DB65" i="1"/>
  <c r="DB68" i="1"/>
  <c r="DB64" i="1"/>
  <c r="CG64" i="1"/>
  <c r="CG65" i="1"/>
  <c r="CG66" i="1"/>
  <c r="CG67" i="1"/>
  <c r="CG68" i="1"/>
  <c r="JR64" i="1"/>
  <c r="JR67" i="1"/>
  <c r="JR65" i="1"/>
  <c r="JR68" i="1"/>
  <c r="JR66" i="1"/>
  <c r="VA67" i="1"/>
  <c r="VA65" i="1"/>
  <c r="VA66" i="1"/>
  <c r="VA68" i="1"/>
  <c r="VA64" i="1"/>
  <c r="CP68" i="1"/>
  <c r="CP65" i="1"/>
  <c r="CP67" i="1"/>
  <c r="CP66" i="1"/>
  <c r="CP64" i="1"/>
  <c r="CQ66" i="1"/>
  <c r="CQ64" i="1"/>
  <c r="CQ65" i="1"/>
  <c r="CQ68" i="1"/>
  <c r="CQ67" i="1"/>
  <c r="BZ68" i="1"/>
  <c r="BZ65" i="1"/>
  <c r="BZ64" i="1"/>
  <c r="BZ66" i="1"/>
  <c r="BZ67" i="1"/>
  <c r="CH67" i="1"/>
  <c r="CH64" i="1"/>
  <c r="CH65" i="1"/>
  <c r="CH68" i="1"/>
  <c r="CH66" i="1"/>
  <c r="LX63" i="1"/>
  <c r="LX59" i="1"/>
  <c r="LX60" i="1"/>
  <c r="LX61" i="1"/>
  <c r="LX62" i="1"/>
  <c r="BO63" i="1"/>
  <c r="BO59" i="1"/>
  <c r="BO62" i="1"/>
  <c r="BO60" i="1"/>
  <c r="BO61" i="1"/>
  <c r="EE61" i="1"/>
  <c r="EE62" i="1"/>
  <c r="EE60" i="1"/>
  <c r="EE63" i="1"/>
  <c r="EE59" i="1"/>
  <c r="BW59" i="1"/>
  <c r="BW63" i="1"/>
  <c r="BW62" i="1"/>
  <c r="BW60" i="1"/>
  <c r="BW61" i="1"/>
  <c r="KK59" i="1"/>
  <c r="KK60" i="1"/>
  <c r="KK63" i="1"/>
  <c r="KK61" i="1"/>
  <c r="KK62" i="1"/>
  <c r="CE61" i="1"/>
  <c r="CE63" i="1"/>
  <c r="CE60" i="1"/>
  <c r="CE59" i="1"/>
  <c r="CE62" i="1"/>
  <c r="CD60" i="1"/>
  <c r="CD59" i="1"/>
  <c r="CD63" i="1"/>
  <c r="CD61" i="1"/>
  <c r="CD62" i="1"/>
  <c r="DK63" i="1"/>
  <c r="DK60" i="1"/>
  <c r="DK62" i="1"/>
  <c r="DK59" i="1"/>
  <c r="DK61" i="1"/>
  <c r="BS63" i="1"/>
  <c r="BS59" i="1"/>
  <c r="BS61" i="1"/>
  <c r="BS62" i="1"/>
  <c r="BS60" i="1"/>
  <c r="DA63" i="1"/>
  <c r="DA59" i="1"/>
  <c r="DA61" i="1"/>
  <c r="DA60" i="1"/>
  <c r="DA62" i="1"/>
  <c r="LY60" i="1"/>
  <c r="LY62" i="1"/>
  <c r="LY61" i="1"/>
  <c r="LY63" i="1"/>
  <c r="LY59" i="1"/>
  <c r="CF63" i="1"/>
  <c r="CF60" i="1"/>
  <c r="CF61" i="1"/>
  <c r="CF59" i="1"/>
  <c r="CF62" i="1"/>
  <c r="CG63" i="1"/>
  <c r="CG61" i="1"/>
  <c r="CG62" i="1"/>
  <c r="CG59" i="1"/>
  <c r="CG60" i="1"/>
  <c r="CQ62" i="1"/>
  <c r="CQ63" i="1"/>
  <c r="CQ61" i="1"/>
  <c r="CQ59" i="1"/>
  <c r="CQ60" i="1"/>
  <c r="BZ63" i="1"/>
  <c r="BZ62" i="1"/>
  <c r="BZ61" i="1"/>
  <c r="BZ59" i="1"/>
  <c r="BZ60" i="1"/>
  <c r="CH63" i="1"/>
  <c r="CH61" i="1"/>
  <c r="CH62" i="1"/>
  <c r="CH60" i="1"/>
  <c r="CH59" i="1"/>
  <c r="JS59" i="1"/>
  <c r="JS63" i="1"/>
  <c r="JS61" i="1"/>
  <c r="JS62" i="1"/>
  <c r="JS60" i="1"/>
  <c r="CP62" i="1"/>
  <c r="CP59" i="1"/>
  <c r="CP61" i="1"/>
  <c r="CP60" i="1"/>
  <c r="CP63" i="1"/>
  <c r="LF63" i="1"/>
  <c r="LE63" i="1" s="1" a="1"/>
  <c r="LE63" i="1" s="1"/>
  <c r="LF59" i="1"/>
  <c r="LE59" i="1" s="1" a="1"/>
  <c r="LE59" i="1" s="1"/>
  <c r="LF61" i="1"/>
  <c r="LE61" i="1" s="1" a="1"/>
  <c r="LE61" i="1" s="1"/>
  <c r="LF62" i="1"/>
  <c r="LE62" i="1" s="1" a="1"/>
  <c r="LE62" i="1" s="1"/>
  <c r="LF60" i="1"/>
  <c r="LE60" i="1" s="1" a="1"/>
  <c r="LE60" i="1" s="1"/>
  <c r="CA63" i="1"/>
  <c r="CA60" i="1"/>
  <c r="CA61" i="1"/>
  <c r="CA62" i="1"/>
  <c r="CA59" i="1"/>
  <c r="BT60" i="1"/>
  <c r="BT59" i="1"/>
  <c r="BT61" i="1"/>
  <c r="BT62" i="1"/>
  <c r="BT63" i="1"/>
  <c r="JO61" i="1"/>
  <c r="JO62" i="1"/>
  <c r="JO60" i="1"/>
  <c r="JO59" i="1"/>
  <c r="JO63" i="1"/>
  <c r="JK61" i="1"/>
  <c r="JK62" i="1"/>
  <c r="JK59" i="1"/>
  <c r="JK63" i="1"/>
  <c r="JK60" i="1"/>
  <c r="DB62" i="1"/>
  <c r="DB61" i="1"/>
  <c r="DB60" i="1"/>
  <c r="DB63" i="1"/>
  <c r="DB59" i="1"/>
  <c r="JR63" i="1"/>
  <c r="JR61" i="1"/>
  <c r="JR60" i="1"/>
  <c r="JR62" i="1"/>
  <c r="JR59" i="1"/>
  <c r="JN59" i="1"/>
  <c r="JN61" i="1"/>
  <c r="JN60" i="1"/>
  <c r="JN62" i="1"/>
  <c r="JN63" i="1"/>
  <c r="BV60" i="1"/>
  <c r="BV61" i="1"/>
  <c r="BV59" i="1"/>
  <c r="BV62" i="1"/>
  <c r="BV63" i="1"/>
  <c r="ML63" i="1"/>
  <c r="ML59" i="1"/>
  <c r="ML62" i="1"/>
  <c r="ML60" i="1"/>
  <c r="ML61" i="1"/>
  <c r="LW60" i="1"/>
  <c r="LW63" i="1"/>
  <c r="LW59" i="1"/>
  <c r="LW61" i="1"/>
  <c r="LW62" i="1"/>
  <c r="CX62" i="1"/>
  <c r="CX61" i="1"/>
  <c r="CX59" i="1"/>
  <c r="CX60" i="1"/>
  <c r="CX63" i="1"/>
  <c r="CB61" i="1"/>
  <c r="CB62" i="1"/>
  <c r="CB60" i="1"/>
  <c r="CB59" i="1"/>
  <c r="CB63" i="1"/>
  <c r="BM61" i="1"/>
  <c r="BM62" i="1"/>
  <c r="BM60" i="1"/>
  <c r="BM63" i="1"/>
  <c r="BM59" i="1"/>
  <c r="CZ60" i="1"/>
  <c r="CZ62" i="1"/>
  <c r="CZ63" i="1"/>
  <c r="CZ59" i="1"/>
  <c r="CZ61" i="1"/>
  <c r="DO60" i="1"/>
  <c r="DO63" i="1"/>
  <c r="DO59" i="1"/>
  <c r="DO62" i="1"/>
  <c r="DO61" i="1"/>
  <c r="VA61" i="1"/>
  <c r="VA63" i="1"/>
  <c r="VA59" i="1"/>
  <c r="VA62" i="1"/>
  <c r="VA60" i="1"/>
  <c r="BR61" i="1"/>
  <c r="BR60" i="1"/>
  <c r="BR63" i="1"/>
  <c r="BR62" i="1"/>
  <c r="BR59" i="1"/>
  <c r="BQ62" i="1"/>
  <c r="BQ63" i="1"/>
  <c r="BQ60" i="1"/>
  <c r="BQ61" i="1"/>
  <c r="BQ59" i="1"/>
  <c r="LZ61" i="1"/>
  <c r="LZ62" i="1"/>
  <c r="LZ60" i="1"/>
  <c r="LZ63" i="1"/>
  <c r="LZ59" i="1"/>
  <c r="MI63" i="1"/>
  <c r="MI60" i="1"/>
  <c r="MI59" i="1"/>
  <c r="MI61" i="1"/>
  <c r="MI62" i="1"/>
  <c r="CC62" i="1"/>
  <c r="CC60" i="1"/>
  <c r="CC59" i="1"/>
  <c r="CC61" i="1"/>
  <c r="CC63" i="1"/>
  <c r="LZ56" i="1"/>
  <c r="LZ55" i="1"/>
  <c r="LX55" i="1"/>
  <c r="LX56" i="1"/>
  <c r="EE56" i="1"/>
  <c r="EE55" i="1"/>
  <c r="KK55" i="1"/>
  <c r="KK56" i="1"/>
  <c r="CE56" i="1"/>
  <c r="CE55" i="1"/>
  <c r="BQ56" i="1"/>
  <c r="BQ55" i="1"/>
  <c r="BM55" i="1"/>
  <c r="BM56" i="1"/>
  <c r="CC56" i="1"/>
  <c r="CC55" i="1"/>
  <c r="JS55" i="1"/>
  <c r="JS56" i="1"/>
  <c r="BW55" i="1"/>
  <c r="BW56" i="1"/>
  <c r="BS56" i="1"/>
  <c r="BS55" i="1"/>
  <c r="LY56" i="1"/>
  <c r="LY55" i="1"/>
  <c r="JO55" i="1"/>
  <c r="JO56" i="1"/>
  <c r="DO56" i="1"/>
  <c r="DO55" i="1"/>
  <c r="DB55" i="1"/>
  <c r="DB56" i="1"/>
  <c r="CG56" i="1"/>
  <c r="CG55" i="1"/>
  <c r="JR55" i="1"/>
  <c r="JR56" i="1"/>
  <c r="VA55" i="1"/>
  <c r="VA56" i="1"/>
  <c r="CP55" i="1"/>
  <c r="CP56" i="1"/>
  <c r="CQ56" i="1"/>
  <c r="CQ55" i="1"/>
  <c r="BZ56" i="1"/>
  <c r="BZ55" i="1"/>
  <c r="CH56" i="1"/>
  <c r="CH55" i="1"/>
  <c r="BR56" i="1"/>
  <c r="BR55" i="1"/>
  <c r="CD55" i="1"/>
  <c r="CD56" i="1"/>
  <c r="MI55" i="1"/>
  <c r="MI56" i="1"/>
  <c r="BT55" i="1"/>
  <c r="BT56" i="1"/>
  <c r="BO55" i="1"/>
  <c r="BO56" i="1"/>
  <c r="DK55" i="1"/>
  <c r="DK56" i="1"/>
  <c r="DA56" i="1"/>
  <c r="DA55" i="1"/>
  <c r="CF56" i="1"/>
  <c r="CF55" i="1"/>
  <c r="CZ56" i="1"/>
  <c r="CZ55" i="1"/>
  <c r="JK56" i="1"/>
  <c r="JK55" i="1"/>
  <c r="LF56" i="1"/>
  <c r="LE56" i="1" s="1" a="1"/>
  <c r="LE56" i="1" s="1"/>
  <c r="LF55" i="1"/>
  <c r="LE55" i="1" s="1" a="1"/>
  <c r="LE55" i="1" s="1"/>
  <c r="CA56" i="1"/>
  <c r="CA55" i="1"/>
  <c r="JN56" i="1"/>
  <c r="JN55" i="1"/>
  <c r="BV56" i="1"/>
  <c r="BV55" i="1"/>
  <c r="ML55" i="1"/>
  <c r="ML56" i="1"/>
  <c r="LW55" i="1"/>
  <c r="LW56" i="1"/>
  <c r="CX55" i="1"/>
  <c r="CX56" i="1"/>
  <c r="CB56" i="1"/>
  <c r="CB55" i="1"/>
  <c r="KK54" i="1"/>
  <c r="KK57" i="1"/>
  <c r="KK58" i="1"/>
  <c r="CE54" i="1"/>
  <c r="CE58" i="1"/>
  <c r="CE57" i="1"/>
  <c r="DA54" i="1"/>
  <c r="DA58" i="1"/>
  <c r="DA57" i="1"/>
  <c r="LY54" i="1"/>
  <c r="LY57" i="1"/>
  <c r="LY58" i="1"/>
  <c r="CF54" i="1"/>
  <c r="CF57" i="1"/>
  <c r="CF58" i="1"/>
  <c r="BW54" i="1"/>
  <c r="BW57" i="1"/>
  <c r="BW58" i="1"/>
  <c r="DO54" i="1"/>
  <c r="DO57" i="1"/>
  <c r="DO58" i="1"/>
  <c r="DB54" i="1"/>
  <c r="DB58" i="1"/>
  <c r="DB57" i="1"/>
  <c r="CG54" i="1"/>
  <c r="CG57" i="1"/>
  <c r="CG58" i="1"/>
  <c r="EE54" i="1"/>
  <c r="EE58" i="1"/>
  <c r="EE57" i="1"/>
  <c r="CZ54" i="1"/>
  <c r="CZ58" i="1"/>
  <c r="CZ57" i="1"/>
  <c r="BZ54" i="1"/>
  <c r="BZ58" i="1"/>
  <c r="BZ57" i="1"/>
  <c r="CH54" i="1"/>
  <c r="CH58" i="1"/>
  <c r="CH57" i="1"/>
  <c r="BS54" i="1"/>
  <c r="BS57" i="1"/>
  <c r="BS58" i="1"/>
  <c r="JK54" i="1"/>
  <c r="JK57" i="1"/>
  <c r="JK58" i="1"/>
  <c r="CP54" i="1"/>
  <c r="CP57" i="1"/>
  <c r="CP58" i="1"/>
  <c r="LF54" i="1"/>
  <c r="LE54" i="1" s="1" a="1"/>
  <c r="LE54" i="1" s="1"/>
  <c r="LF58" i="1"/>
  <c r="LE58" i="1" s="1" a="1"/>
  <c r="LE58" i="1" s="1"/>
  <c r="LF57" i="1"/>
  <c r="LE57" i="1" s="1" a="1"/>
  <c r="LE57" i="1" s="1"/>
  <c r="CA54" i="1"/>
  <c r="CA57" i="1"/>
  <c r="CA58" i="1"/>
  <c r="CQ54" i="1"/>
  <c r="CQ57" i="1"/>
  <c r="CQ58" i="1"/>
  <c r="JN54" i="1"/>
  <c r="JN58" i="1"/>
  <c r="JN57" i="1"/>
  <c r="BV54" i="1"/>
  <c r="BV57" i="1"/>
  <c r="BV58" i="1"/>
  <c r="ML54" i="1"/>
  <c r="ML58" i="1"/>
  <c r="ML57" i="1"/>
  <c r="LW54" i="1"/>
  <c r="LW57" i="1"/>
  <c r="LW58" i="1"/>
  <c r="CX54" i="1"/>
  <c r="CX57" i="1"/>
  <c r="CX58" i="1"/>
  <c r="CB54" i="1"/>
  <c r="CB57" i="1"/>
  <c r="CB58" i="1"/>
  <c r="DK54" i="1"/>
  <c r="DK58" i="1"/>
  <c r="DK57" i="1"/>
  <c r="JO54" i="1"/>
  <c r="JO57" i="1"/>
  <c r="JO58" i="1"/>
  <c r="VA54" i="1"/>
  <c r="VA57" i="1"/>
  <c r="VA58" i="1"/>
  <c r="BR54" i="1"/>
  <c r="BR58" i="1"/>
  <c r="BR57" i="1"/>
  <c r="BQ54" i="1"/>
  <c r="BQ57" i="1"/>
  <c r="BQ58" i="1"/>
  <c r="LZ54" i="1"/>
  <c r="LZ57" i="1"/>
  <c r="LZ58" i="1"/>
  <c r="MI54" i="1"/>
  <c r="MI57" i="1"/>
  <c r="MI58" i="1"/>
  <c r="CC54" i="1"/>
  <c r="CC57" i="1"/>
  <c r="CC58" i="1"/>
  <c r="JR54" i="1"/>
  <c r="JR57" i="1"/>
  <c r="JR58" i="1"/>
  <c r="JS54" i="1"/>
  <c r="JS57" i="1"/>
  <c r="JS58" i="1"/>
  <c r="BT54" i="1"/>
  <c r="BT57" i="1"/>
  <c r="BT58" i="1"/>
  <c r="BM54" i="1"/>
  <c r="BM58" i="1"/>
  <c r="BM57" i="1"/>
  <c r="LX54" i="1"/>
  <c r="LX57" i="1"/>
  <c r="LX58" i="1"/>
  <c r="BO54" i="1"/>
  <c r="BO57" i="1"/>
  <c r="BO58" i="1"/>
  <c r="CD54" i="1"/>
  <c r="CD57" i="1"/>
  <c r="CD58"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84" i="1" s="1"/>
  <c r="MV5" i="1"/>
  <c r="MV84" i="1" s="1"/>
  <c r="MU5" i="1"/>
  <c r="MU84" i="1" s="1"/>
  <c r="JQ5" i="1"/>
  <c r="JQ84" i="1" s="1"/>
  <c r="JP5" i="1"/>
  <c r="JP84" i="1" s="1"/>
  <c r="JM5" i="1"/>
  <c r="JM84" i="1" s="1"/>
  <c r="JL5" i="1"/>
  <c r="JL84" i="1" s="1"/>
  <c r="JI5" i="1"/>
  <c r="JI84" i="1" s="1"/>
  <c r="KZ5" i="1"/>
  <c r="KZ84" i="1" s="1"/>
  <c r="KX5" i="1"/>
  <c r="KX84" i="1" s="1"/>
  <c r="DN5" i="1"/>
  <c r="DN84" i="1" s="1"/>
  <c r="DM5" i="1"/>
  <c r="DM84" i="1" s="1"/>
  <c r="DL5" i="1"/>
  <c r="DL84" i="1" s="1"/>
  <c r="DJ5" i="1"/>
  <c r="DJ84" i="1" s="1"/>
  <c r="DI5" i="1"/>
  <c r="DI84" i="1" s="1"/>
  <c r="DH5" i="1"/>
  <c r="DH84" i="1" s="1"/>
  <c r="DG5" i="1"/>
  <c r="DG84" i="1" s="1"/>
  <c r="DF5" i="1"/>
  <c r="DF84" i="1" s="1"/>
  <c r="BB5" i="1"/>
  <c r="BB84" i="1" s="1"/>
  <c r="BA5" i="1"/>
  <c r="BA84" i="1" s="1"/>
  <c r="AX5" i="1"/>
  <c r="AX84" i="1" s="1"/>
  <c r="AW5" i="1"/>
  <c r="AW84" i="1" s="1"/>
  <c r="AV5" i="1"/>
  <c r="BU5" i="1"/>
  <c r="BU84" i="1" s="1"/>
  <c r="BP5" i="1"/>
  <c r="BP84" i="1" s="1"/>
  <c r="KW5" i="1"/>
  <c r="KW84" i="1" s="1"/>
  <c r="JC5" i="1"/>
  <c r="JC84" i="1" s="1"/>
  <c r="JB5" i="1"/>
  <c r="JB84" i="1" s="1"/>
  <c r="CY5" i="1"/>
  <c r="CY84" i="1" s="1"/>
  <c r="DE22" i="1"/>
  <c r="DD22" i="1"/>
  <c r="KU5" i="1"/>
  <c r="KU84" i="1" s="1"/>
  <c r="KS5" i="1"/>
  <c r="KS84" i="1" s="1"/>
  <c r="BE5" i="1"/>
  <c r="BE84"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79" i="1" l="1"/>
  <c r="CY72" i="1"/>
  <c r="CY70" i="1"/>
  <c r="CY69" i="1"/>
  <c r="CY76" i="1"/>
  <c r="CY78" i="1"/>
  <c r="CY74" i="1"/>
  <c r="CY71" i="1"/>
  <c r="CY77" i="1"/>
  <c r="CY73" i="1"/>
  <c r="CY75" i="1"/>
  <c r="CY66" i="1"/>
  <c r="CY64" i="1"/>
  <c r="CY65" i="1"/>
  <c r="CY68" i="1"/>
  <c r="CY67" i="1"/>
  <c r="CY61" i="1"/>
  <c r="CY60" i="1"/>
  <c r="CY63" i="1"/>
  <c r="CY62" i="1"/>
  <c r="CY59" i="1"/>
  <c r="CY56" i="1"/>
  <c r="CY55" i="1"/>
  <c r="CY54" i="1"/>
  <c r="CY57" i="1"/>
  <c r="CY58"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5"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6" i="1" l="1"/>
  <c r="H560" i="4"/>
  <c r="U560" i="4" s="1"/>
  <c r="I561" i="4"/>
  <c r="G511" i="4"/>
  <c r="P498" i="4"/>
  <c r="C499" i="4"/>
  <c r="B499" i="4" s="1"/>
  <c r="F563" i="4"/>
  <c r="E563" i="4"/>
  <c r="R563" i="4" s="1"/>
  <c r="D563" i="4"/>
  <c r="Q563" i="4" s="1"/>
  <c r="V499" i="4"/>
  <c r="S482" i="4"/>
  <c r="A564" i="4"/>
  <c r="JQ25" i="1"/>
  <c r="JQ23" i="1"/>
  <c r="BB22" i="1"/>
  <c r="JQ79" i="1" l="1"/>
  <c r="JQ74" i="1"/>
  <c r="JQ71" i="1"/>
  <c r="JQ70" i="1"/>
  <c r="JQ76" i="1"/>
  <c r="JQ73" i="1"/>
  <c r="JQ75" i="1"/>
  <c r="JQ77" i="1"/>
  <c r="JQ78" i="1"/>
  <c r="JQ72" i="1"/>
  <c r="JQ69" i="1"/>
  <c r="JQ65" i="1"/>
  <c r="JQ67" i="1"/>
  <c r="JQ68" i="1"/>
  <c r="JQ66" i="1"/>
  <c r="JQ64" i="1"/>
  <c r="JQ61" i="1"/>
  <c r="JQ62" i="1"/>
  <c r="JQ60" i="1"/>
  <c r="JQ63" i="1"/>
  <c r="JQ59" i="1"/>
  <c r="JQ56" i="1"/>
  <c r="JQ55" i="1"/>
  <c r="AS57" i="1"/>
  <c r="AS58" i="1" s="1"/>
  <c r="AS59" i="1" s="1"/>
  <c r="JQ54" i="1"/>
  <c r="JQ57" i="1"/>
  <c r="JQ58" i="1"/>
  <c r="JQ46" i="1"/>
  <c r="JQ50" i="1"/>
  <c r="G512" i="4"/>
  <c r="H561" i="4"/>
  <c r="U561" i="4" s="1"/>
  <c r="I562" i="4"/>
  <c r="JQ27" i="1"/>
  <c r="JQ26" i="1"/>
  <c r="P499" i="4"/>
  <c r="C500" i="4"/>
  <c r="B500" i="4" s="1"/>
  <c r="F564" i="4"/>
  <c r="E564" i="4"/>
  <c r="R564" i="4" s="1"/>
  <c r="D564" i="4"/>
  <c r="Q564" i="4" s="1"/>
  <c r="V500" i="4"/>
  <c r="S483" i="4"/>
  <c r="JQ38" i="1"/>
  <c r="A565" i="4"/>
  <c r="JQ32" i="1"/>
  <c r="BB23" i="1"/>
  <c r="BB79" i="1" l="1"/>
  <c r="BB78" i="1"/>
  <c r="BB73" i="1"/>
  <c r="BB71" i="1"/>
  <c r="BB75" i="1"/>
  <c r="BB77" i="1"/>
  <c r="BB72" i="1"/>
  <c r="BB69" i="1"/>
  <c r="BB74" i="1"/>
  <c r="BB70" i="1"/>
  <c r="BB76" i="1"/>
  <c r="BB68" i="1"/>
  <c r="BB67" i="1"/>
  <c r="BB64" i="1"/>
  <c r="BB66" i="1"/>
  <c r="BB65" i="1"/>
  <c r="AS60" i="1"/>
  <c r="BB62" i="1"/>
  <c r="BB61" i="1"/>
  <c r="BB60" i="1"/>
  <c r="BB59" i="1"/>
  <c r="BB63" i="1"/>
  <c r="BB55" i="1"/>
  <c r="BB56" i="1"/>
  <c r="BB54" i="1"/>
  <c r="BB57" i="1"/>
  <c r="BB58"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1"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2"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J79" i="1" l="1"/>
  <c r="DI79" i="1"/>
  <c r="DJ69" i="1"/>
  <c r="DJ72" i="1"/>
  <c r="DJ77" i="1"/>
  <c r="DJ78" i="1"/>
  <c r="DJ73" i="1"/>
  <c r="DJ74" i="1"/>
  <c r="DJ75" i="1"/>
  <c r="DJ70" i="1"/>
  <c r="DJ71" i="1"/>
  <c r="DJ76" i="1"/>
  <c r="DI78" i="1"/>
  <c r="DI72" i="1"/>
  <c r="DI73" i="1"/>
  <c r="DI75" i="1"/>
  <c r="DI70" i="1"/>
  <c r="DI69" i="1"/>
  <c r="DI74" i="1"/>
  <c r="DI76" i="1"/>
  <c r="DI71" i="1"/>
  <c r="DI77" i="1"/>
  <c r="DJ65" i="1"/>
  <c r="DJ67" i="1"/>
  <c r="DJ66" i="1"/>
  <c r="DJ68" i="1"/>
  <c r="DJ64" i="1"/>
  <c r="DI64" i="1"/>
  <c r="DI66" i="1"/>
  <c r="DI65" i="1"/>
  <c r="DI68" i="1"/>
  <c r="DI67" i="1"/>
  <c r="DJ62" i="1"/>
  <c r="DJ59" i="1"/>
  <c r="DJ63" i="1"/>
  <c r="DJ61" i="1"/>
  <c r="DJ60" i="1"/>
  <c r="DI62" i="1"/>
  <c r="DI60" i="1"/>
  <c r="DI63" i="1"/>
  <c r="DI61" i="1"/>
  <c r="DI59" i="1"/>
  <c r="AS63" i="1"/>
  <c r="AS64" i="1" s="1"/>
  <c r="DI56" i="1"/>
  <c r="DI55" i="1"/>
  <c r="DJ55" i="1"/>
  <c r="DJ56" i="1"/>
  <c r="DJ54" i="1"/>
  <c r="DJ58" i="1"/>
  <c r="DJ57" i="1"/>
  <c r="DI54" i="1"/>
  <c r="DI58" i="1"/>
  <c r="DI57"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5"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6" i="1" l="1"/>
  <c r="G518" i="4"/>
  <c r="H567" i="4"/>
  <c r="U567" i="4" s="1"/>
  <c r="I568" i="4"/>
  <c r="P505" i="4"/>
  <c r="C506" i="4"/>
  <c r="B506" i="4" s="1"/>
  <c r="F570" i="4"/>
  <c r="E570" i="4"/>
  <c r="R570" i="4" s="1"/>
  <c r="D570" i="4"/>
  <c r="Q570" i="4" s="1"/>
  <c r="V506" i="4"/>
  <c r="S489" i="4"/>
  <c r="A571" i="4"/>
  <c r="BA22" i="1"/>
  <c r="AS67" i="1" l="1"/>
  <c r="H568" i="4"/>
  <c r="U568" i="4" s="1"/>
  <c r="I569" i="4"/>
  <c r="G519" i="4"/>
  <c r="P506" i="4"/>
  <c r="C507" i="4"/>
  <c r="B507" i="4" s="1"/>
  <c r="F571" i="4"/>
  <c r="E571" i="4"/>
  <c r="R571" i="4" s="1"/>
  <c r="D571" i="4"/>
  <c r="Q571" i="4" s="1"/>
  <c r="V507" i="4"/>
  <c r="S490" i="4"/>
  <c r="A572" i="4"/>
  <c r="BA23" i="1"/>
  <c r="MV22" i="1"/>
  <c r="BP22" i="1"/>
  <c r="BA79" i="1" l="1"/>
  <c r="BA70" i="1"/>
  <c r="BA78" i="1"/>
  <c r="BA76" i="1"/>
  <c r="BA69" i="1"/>
  <c r="BA77" i="1"/>
  <c r="BA72" i="1"/>
  <c r="BA71" i="1"/>
  <c r="BA73" i="1"/>
  <c r="BA75" i="1"/>
  <c r="BA74" i="1"/>
  <c r="BA64" i="1"/>
  <c r="BA68" i="1"/>
  <c r="BA66" i="1"/>
  <c r="BA65" i="1"/>
  <c r="BA67" i="1"/>
  <c r="AS68" i="1"/>
  <c r="AS69" i="1" s="1"/>
  <c r="BA61" i="1"/>
  <c r="BA60" i="1"/>
  <c r="BA63" i="1"/>
  <c r="BA62" i="1"/>
  <c r="BA59" i="1"/>
  <c r="BA56" i="1"/>
  <c r="BA55" i="1"/>
  <c r="BA54" i="1"/>
  <c r="BA57" i="1"/>
  <c r="BA58"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84" i="1"/>
  <c r="BU22" i="1"/>
  <c r="BU23" i="1" s="1"/>
  <c r="BU79" i="1" l="1"/>
  <c r="BP79" i="1"/>
  <c r="AS70" i="1"/>
  <c r="BP70" i="1"/>
  <c r="BP76" i="1"/>
  <c r="BP77" i="1"/>
  <c r="BP72" i="1"/>
  <c r="BP74" i="1"/>
  <c r="BP75" i="1"/>
  <c r="BP78" i="1"/>
  <c r="BP73" i="1"/>
  <c r="BP69" i="1"/>
  <c r="BP71" i="1"/>
  <c r="BU75" i="1"/>
  <c r="BU71" i="1"/>
  <c r="BU72" i="1"/>
  <c r="BU77" i="1"/>
  <c r="BU78" i="1"/>
  <c r="BU69" i="1"/>
  <c r="BU74" i="1"/>
  <c r="BU76" i="1"/>
  <c r="BU70" i="1"/>
  <c r="BU73" i="1"/>
  <c r="BP66" i="1"/>
  <c r="BP67" i="1"/>
  <c r="BP65" i="1"/>
  <c r="BP68" i="1"/>
  <c r="BP64" i="1"/>
  <c r="BU68" i="1"/>
  <c r="BU65" i="1"/>
  <c r="BU64" i="1"/>
  <c r="BU67" i="1"/>
  <c r="BU66" i="1"/>
  <c r="BU61" i="1"/>
  <c r="BU60" i="1"/>
  <c r="BU63" i="1"/>
  <c r="BU62" i="1"/>
  <c r="BU59" i="1"/>
  <c r="BP62" i="1"/>
  <c r="BP59" i="1"/>
  <c r="BP60" i="1"/>
  <c r="BP61" i="1"/>
  <c r="BP63" i="1"/>
  <c r="BP56" i="1"/>
  <c r="BP55" i="1"/>
  <c r="BU55" i="1"/>
  <c r="BU56" i="1"/>
  <c r="BP54" i="1"/>
  <c r="BP57" i="1"/>
  <c r="BP58" i="1"/>
  <c r="BU54" i="1"/>
  <c r="BU58" i="1"/>
  <c r="BU57"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AS71" i="1" l="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AS72" i="1" l="1"/>
  <c r="BU42" i="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AS73" i="1" l="1"/>
  <c r="G524" i="4"/>
  <c r="H573" i="4"/>
  <c r="U573" i="4" s="1"/>
  <c r="I574" i="4"/>
  <c r="DL26" i="1"/>
  <c r="DL27" i="1"/>
  <c r="P511" i="4"/>
  <c r="C512" i="4"/>
  <c r="B512" i="4" s="1"/>
  <c r="F576" i="4"/>
  <c r="E576" i="4"/>
  <c r="R576" i="4" s="1"/>
  <c r="D576" i="4"/>
  <c r="Q576" i="4" s="1"/>
  <c r="V512" i="4"/>
  <c r="S495" i="4"/>
  <c r="A577" i="4"/>
  <c r="DN25" i="1"/>
  <c r="DN23" i="1"/>
  <c r="DM25" i="1"/>
  <c r="DM23" i="1"/>
  <c r="DN79" i="1" l="1"/>
  <c r="DM79" i="1"/>
  <c r="DN75" i="1"/>
  <c r="DN76" i="1"/>
  <c r="DN70" i="1"/>
  <c r="DN78" i="1"/>
  <c r="DN69" i="1"/>
  <c r="DN72" i="1"/>
  <c r="DN71" i="1"/>
  <c r="DN73" i="1"/>
  <c r="DN74" i="1"/>
  <c r="DN77" i="1"/>
  <c r="DM74" i="1"/>
  <c r="DM69" i="1"/>
  <c r="DM71" i="1"/>
  <c r="DM78" i="1"/>
  <c r="DM73" i="1"/>
  <c r="DM75" i="1"/>
  <c r="DM72" i="1"/>
  <c r="DM77" i="1"/>
  <c r="DM70" i="1"/>
  <c r="DM76" i="1"/>
  <c r="AS74" i="1"/>
  <c r="DN67" i="1"/>
  <c r="DN65" i="1"/>
  <c r="DN66" i="1"/>
  <c r="DN64" i="1"/>
  <c r="DN68" i="1"/>
  <c r="DM67" i="1"/>
  <c r="DM65" i="1"/>
  <c r="DM68" i="1"/>
  <c r="DM66" i="1"/>
  <c r="DM64" i="1"/>
  <c r="DN59" i="1"/>
  <c r="DN63" i="1"/>
  <c r="DN62" i="1"/>
  <c r="DN61" i="1"/>
  <c r="DN60" i="1"/>
  <c r="DM62" i="1"/>
  <c r="DM59" i="1"/>
  <c r="DM61" i="1"/>
  <c r="DM60" i="1"/>
  <c r="DM63" i="1"/>
  <c r="DN56" i="1"/>
  <c r="DN55" i="1"/>
  <c r="DM55" i="1"/>
  <c r="DM56" i="1"/>
  <c r="DN54" i="1"/>
  <c r="DN58" i="1"/>
  <c r="DN57" i="1"/>
  <c r="DM54" i="1"/>
  <c r="DM57" i="1"/>
  <c r="DM58"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AS75" i="1" l="1"/>
  <c r="G526" i="4"/>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79" i="1" l="1"/>
  <c r="DG79" i="1"/>
  <c r="DG69" i="1"/>
  <c r="DG77" i="1"/>
  <c r="DG70" i="1"/>
  <c r="DG76" i="1"/>
  <c r="DG73" i="1"/>
  <c r="DG74" i="1"/>
  <c r="DG78" i="1"/>
  <c r="DG72" i="1"/>
  <c r="DG71" i="1"/>
  <c r="DG75" i="1"/>
  <c r="AS76" i="1"/>
  <c r="DH72" i="1"/>
  <c r="DH78" i="1"/>
  <c r="DH71" i="1"/>
  <c r="DH70" i="1"/>
  <c r="DH69" i="1"/>
  <c r="DH73" i="1"/>
  <c r="DH74" i="1"/>
  <c r="DH76" i="1"/>
  <c r="DH75" i="1"/>
  <c r="DH77" i="1"/>
  <c r="DH66" i="1"/>
  <c r="DH67" i="1"/>
  <c r="DH64" i="1"/>
  <c r="DH68" i="1"/>
  <c r="DH65" i="1"/>
  <c r="DG67" i="1"/>
  <c r="DG65" i="1"/>
  <c r="DG68" i="1"/>
  <c r="DG66" i="1"/>
  <c r="DG64" i="1"/>
  <c r="DH62" i="1"/>
  <c r="DH63" i="1"/>
  <c r="DH59" i="1"/>
  <c r="DH61" i="1"/>
  <c r="DH60" i="1"/>
  <c r="DG61" i="1"/>
  <c r="DG62" i="1"/>
  <c r="DG60" i="1"/>
  <c r="DG63" i="1"/>
  <c r="DG59" i="1"/>
  <c r="DH56" i="1"/>
  <c r="DH55" i="1"/>
  <c r="DG56" i="1"/>
  <c r="DG55" i="1"/>
  <c r="DH58" i="1"/>
  <c r="DH57" i="1"/>
  <c r="DG57" i="1"/>
  <c r="DG58"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AS77" i="1" l="1"/>
  <c r="DF42" i="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L79" i="1" l="1"/>
  <c r="JM79" i="1"/>
  <c r="JP79" i="1"/>
  <c r="JM78" i="1"/>
  <c r="JM71" i="1"/>
  <c r="JM75" i="1"/>
  <c r="JM77" i="1"/>
  <c r="JM70" i="1"/>
  <c r="JM69" i="1"/>
  <c r="JM73" i="1"/>
  <c r="JM76" i="1"/>
  <c r="JM72" i="1"/>
  <c r="JM74" i="1"/>
  <c r="JL70" i="1"/>
  <c r="JL78" i="1"/>
  <c r="JL69" i="1"/>
  <c r="JL72" i="1"/>
  <c r="JL71" i="1"/>
  <c r="JL75" i="1"/>
  <c r="JL74" i="1"/>
  <c r="JL77" i="1"/>
  <c r="JL73" i="1"/>
  <c r="JL76" i="1"/>
  <c r="JP70" i="1"/>
  <c r="JP78" i="1"/>
  <c r="JP71" i="1"/>
  <c r="JP75" i="1"/>
  <c r="JP73" i="1"/>
  <c r="JP72" i="1"/>
  <c r="JP74" i="1"/>
  <c r="JP77" i="1"/>
  <c r="JP69" i="1"/>
  <c r="JP76" i="1"/>
  <c r="AS78" i="1"/>
  <c r="JL64" i="1"/>
  <c r="JL65" i="1"/>
  <c r="JL68" i="1"/>
  <c r="JL67" i="1"/>
  <c r="JL66" i="1"/>
  <c r="JM68" i="1"/>
  <c r="JM65" i="1"/>
  <c r="JM67" i="1"/>
  <c r="JM66" i="1"/>
  <c r="JM64" i="1"/>
  <c r="JP65" i="1"/>
  <c r="JP67" i="1"/>
  <c r="JP68" i="1"/>
  <c r="JP66" i="1"/>
  <c r="JP64" i="1"/>
  <c r="JL63" i="1"/>
  <c r="JL62" i="1"/>
  <c r="JL60" i="1"/>
  <c r="JL59" i="1"/>
  <c r="JL61" i="1"/>
  <c r="JM60" i="1"/>
  <c r="JM61" i="1"/>
  <c r="JM59" i="1"/>
  <c r="JM62" i="1"/>
  <c r="JM63" i="1"/>
  <c r="JP63" i="1"/>
  <c r="JP61" i="1"/>
  <c r="JP62" i="1"/>
  <c r="JP60" i="1"/>
  <c r="JP59" i="1"/>
  <c r="JL56" i="1"/>
  <c r="JL55" i="1"/>
  <c r="JM56" i="1"/>
  <c r="JM55" i="1"/>
  <c r="JP56" i="1"/>
  <c r="JP55" i="1"/>
  <c r="JM54" i="1"/>
  <c r="JM58" i="1"/>
  <c r="JM57" i="1"/>
  <c r="JL54" i="1"/>
  <c r="JL58" i="1"/>
  <c r="JL57" i="1"/>
  <c r="JP54" i="1"/>
  <c r="JP57" i="1"/>
  <c r="JP58"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79" i="1" l="1"/>
  <c r="AX79" i="1"/>
  <c r="AS79" i="1"/>
  <c r="AX71" i="1"/>
  <c r="AX75" i="1"/>
  <c r="AX70" i="1"/>
  <c r="AX76" i="1"/>
  <c r="AX78" i="1"/>
  <c r="AX77" i="1"/>
  <c r="AX72" i="1"/>
  <c r="AX74" i="1"/>
  <c r="AX73" i="1"/>
  <c r="AX69" i="1"/>
  <c r="AW69" i="1"/>
  <c r="AW74" i="1"/>
  <c r="AW75" i="1"/>
  <c r="AW71" i="1"/>
  <c r="AW76" i="1"/>
  <c r="AW70" i="1"/>
  <c r="AW77" i="1"/>
  <c r="AW78" i="1"/>
  <c r="AW72" i="1"/>
  <c r="AW73" i="1"/>
  <c r="AX68" i="1"/>
  <c r="AX66" i="1"/>
  <c r="AX67" i="1"/>
  <c r="AX64" i="1"/>
  <c r="AX65" i="1"/>
  <c r="AW65" i="1"/>
  <c r="AW67" i="1"/>
  <c r="AW68" i="1"/>
  <c r="AW66" i="1"/>
  <c r="AW64" i="1"/>
  <c r="AX61" i="1"/>
  <c r="AX63" i="1"/>
  <c r="AX62" i="1"/>
  <c r="AX60" i="1"/>
  <c r="AX59" i="1"/>
  <c r="AW61" i="1"/>
  <c r="AW60" i="1"/>
  <c r="AW62" i="1"/>
  <c r="AW59" i="1"/>
  <c r="AW63" i="1"/>
  <c r="AW55" i="1"/>
  <c r="AW56" i="1"/>
  <c r="AX56" i="1"/>
  <c r="AX55" i="1"/>
  <c r="AW54" i="1"/>
  <c r="AW57" i="1"/>
  <c r="AW58" i="1"/>
  <c r="AX54" i="1"/>
  <c r="AX57" i="1"/>
  <c r="AX58"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79" i="1" l="1"/>
  <c r="AV70" i="1"/>
  <c r="AV69" i="1"/>
  <c r="AV78" i="1"/>
  <c r="AV74" i="1"/>
  <c r="AV71" i="1"/>
  <c r="AV77" i="1"/>
  <c r="AV72" i="1"/>
  <c r="AV73" i="1"/>
  <c r="AV75" i="1"/>
  <c r="AV76" i="1"/>
  <c r="AV64" i="1"/>
  <c r="AV68" i="1"/>
  <c r="AV66" i="1"/>
  <c r="AV67" i="1"/>
  <c r="AV65" i="1"/>
  <c r="AV63" i="1"/>
  <c r="AV61" i="1"/>
  <c r="AV62" i="1"/>
  <c r="AV59" i="1"/>
  <c r="AV60" i="1"/>
  <c r="AV55" i="1"/>
  <c r="AV56" i="1"/>
  <c r="AV54" i="1"/>
  <c r="AV57" i="1"/>
  <c r="AV58"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44" i="1" s="1"/>
  <c r="AT33" i="1"/>
  <c r="AT79" i="1" l="1"/>
  <c r="AT71" i="1"/>
  <c r="AT72" i="1"/>
  <c r="AT78" i="1"/>
  <c r="AT76" i="1"/>
  <c r="AT74" i="1"/>
  <c r="AT73" i="1"/>
  <c r="AT77" i="1"/>
  <c r="AT75" i="1"/>
  <c r="AT70" i="1"/>
  <c r="AT69" i="1"/>
  <c r="AT66" i="1"/>
  <c r="AT67" i="1"/>
  <c r="AT68" i="1"/>
  <c r="AT65" i="1"/>
  <c r="AT64" i="1"/>
  <c r="AT61" i="1"/>
  <c r="AT60" i="1"/>
  <c r="AT62" i="1"/>
  <c r="AT63" i="1"/>
  <c r="AT59" i="1"/>
  <c r="AT56" i="1"/>
  <c r="AT55" i="1"/>
  <c r="AT58" i="1"/>
  <c r="AT57" i="1"/>
  <c r="AT53" i="1"/>
  <c r="AT54" i="1"/>
  <c r="AT52" i="1"/>
  <c r="AT49" i="1"/>
  <c r="AT51" i="1"/>
  <c r="AT50" i="1"/>
  <c r="AT48" i="1"/>
  <c r="AT47" i="1"/>
  <c r="AT45" i="1"/>
  <c r="AT46" i="1"/>
  <c r="AT34" i="1"/>
  <c r="AT36" i="1" l="1"/>
  <c r="AT39" i="1"/>
  <c r="AT41" i="1"/>
  <c r="AT40" i="1"/>
  <c r="AT37" i="1"/>
  <c r="AT42" i="1"/>
  <c r="AT43" i="1"/>
  <c r="AT38" i="1"/>
  <c r="AT35" i="1"/>
  <c r="B3" i="1" l="1"/>
  <c r="AT82" i="1" l="1"/>
  <c r="AT83" i="1"/>
  <c r="AT80" i="1"/>
  <c r="AT81" i="1"/>
  <c r="AT84"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D1E42850-B607-4453-BDE2-E74ED07A73AF}">
      <text>
        <r>
          <rPr>
            <b/>
            <sz val="9"/>
            <color indexed="81"/>
            <rFont val="Tahoma"/>
            <family val="2"/>
          </rPr>
          <t>John:</t>
        </r>
        <r>
          <rPr>
            <sz val="9"/>
            <color indexed="81"/>
            <rFont val="Tahoma"/>
            <family val="2"/>
          </rPr>
          <t xml:space="preserve">
Manually entered options</t>
        </r>
      </text>
    </comment>
    <comment ref="P5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6" authorId="2" shapeId="0" xr:uid="{90A1E4C8-0E72-483A-8FD8-B8770FF4AAAB}">
      <text>
        <r>
          <rPr>
            <b/>
            <sz val="9"/>
            <color indexed="81"/>
            <rFont val="Tahoma"/>
            <family val="2"/>
          </rPr>
          <t>John:</t>
        </r>
        <r>
          <rPr>
            <sz val="9"/>
            <color indexed="81"/>
            <rFont val="Tahoma"/>
            <family val="2"/>
          </rPr>
          <t xml:space="preserve">
Manually entered options</t>
        </r>
      </text>
    </comment>
    <comment ref="P5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7" authorId="2" shapeId="0" xr:uid="{F49987D1-244E-4712-9598-C8B88F8996B6}">
      <text>
        <r>
          <rPr>
            <b/>
            <sz val="9"/>
            <color indexed="81"/>
            <rFont val="Tahoma"/>
            <family val="2"/>
          </rPr>
          <t>John:</t>
        </r>
        <r>
          <rPr>
            <sz val="9"/>
            <color indexed="81"/>
            <rFont val="Tahoma"/>
            <family val="2"/>
          </rPr>
          <t xml:space="preserve">
Manually entered options</t>
        </r>
      </text>
    </comment>
    <comment ref="P5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8" authorId="2" shapeId="0" xr:uid="{7B9870E8-4645-4995-AA89-77E14AA70598}">
      <text>
        <r>
          <rPr>
            <b/>
            <sz val="9"/>
            <color indexed="81"/>
            <rFont val="Tahoma"/>
            <family val="2"/>
          </rPr>
          <t>John:</t>
        </r>
        <r>
          <rPr>
            <sz val="9"/>
            <color indexed="81"/>
            <rFont val="Tahoma"/>
            <family val="2"/>
          </rPr>
          <t xml:space="preserve">
Manually entered options</t>
        </r>
      </text>
    </comment>
    <comment ref="P58"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8"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8"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59" authorId="2" shapeId="0" xr:uid="{BCEFA597-9062-4327-928E-C60A1007CF07}">
      <text>
        <r>
          <rPr>
            <b/>
            <sz val="9"/>
            <color indexed="81"/>
            <rFont val="Tahoma"/>
            <family val="2"/>
          </rPr>
          <t>John:</t>
        </r>
        <r>
          <rPr>
            <sz val="9"/>
            <color indexed="81"/>
            <rFont val="Tahoma"/>
            <family val="2"/>
          </rPr>
          <t xml:space="preserve">
Manually entered options</t>
        </r>
      </text>
    </comment>
    <comment ref="P59"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59"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59"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0" authorId="2" shapeId="0" xr:uid="{1BBD492F-94AD-47F6-A042-BE82430DE55F}">
      <text>
        <r>
          <rPr>
            <b/>
            <sz val="9"/>
            <color indexed="81"/>
            <rFont val="Tahoma"/>
            <family val="2"/>
          </rPr>
          <t>John:</t>
        </r>
        <r>
          <rPr>
            <sz val="9"/>
            <color indexed="81"/>
            <rFont val="Tahoma"/>
            <family val="2"/>
          </rPr>
          <t xml:space="preserve">
Manually entered options</t>
        </r>
      </text>
    </comment>
    <comment ref="P60"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0"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0"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1" authorId="2" shapeId="0" xr:uid="{8E79D8F6-30CD-4D4A-BC92-4D33218D4E58}">
      <text>
        <r>
          <rPr>
            <b/>
            <sz val="9"/>
            <color indexed="81"/>
            <rFont val="Tahoma"/>
            <family val="2"/>
          </rPr>
          <t>John:</t>
        </r>
        <r>
          <rPr>
            <sz val="9"/>
            <color indexed="81"/>
            <rFont val="Tahoma"/>
            <family val="2"/>
          </rPr>
          <t xml:space="preserve">
Manually entered options</t>
        </r>
      </text>
    </comment>
    <comment ref="P61"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1"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1"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62" authorId="2" shapeId="0" xr:uid="{FD461097-EF7A-41E6-A563-057EEA5F3C22}">
      <text>
        <r>
          <rPr>
            <b/>
            <sz val="9"/>
            <color indexed="81"/>
            <rFont val="Tahoma"/>
            <family val="2"/>
          </rPr>
          <t>John:</t>
        </r>
        <r>
          <rPr>
            <sz val="9"/>
            <color indexed="81"/>
            <rFont val="Tahoma"/>
            <family val="2"/>
          </rPr>
          <t xml:space="preserve">
Manually entered options</t>
        </r>
      </text>
    </comment>
    <comment ref="P62"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2"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2"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3" authorId="2" shapeId="0" xr:uid="{D971D63C-80DC-4343-B9FF-BD664AF1E17D}">
      <text>
        <r>
          <rPr>
            <b/>
            <sz val="9"/>
            <color indexed="81"/>
            <rFont val="Tahoma"/>
            <family val="2"/>
          </rPr>
          <t>John:</t>
        </r>
        <r>
          <rPr>
            <sz val="9"/>
            <color indexed="81"/>
            <rFont val="Tahoma"/>
            <family val="2"/>
          </rPr>
          <t xml:space="preserve">
Manually entered options</t>
        </r>
      </text>
    </comment>
    <comment ref="P63"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3"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3"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4" authorId="2" shapeId="0" xr:uid="{7D464363-6B69-41DE-B420-BA779E09C4D0}">
      <text>
        <r>
          <rPr>
            <b/>
            <sz val="9"/>
            <color indexed="81"/>
            <rFont val="Tahoma"/>
            <family val="2"/>
          </rPr>
          <t>John:</t>
        </r>
        <r>
          <rPr>
            <sz val="9"/>
            <color indexed="81"/>
            <rFont val="Tahoma"/>
            <family val="2"/>
          </rPr>
          <t xml:space="preserve">
Manually entered options</t>
        </r>
      </text>
    </comment>
    <comment ref="P64"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4"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4"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5" authorId="2" shapeId="0" xr:uid="{40FA7684-DC5F-4E2E-98F6-9E8F5C3F2C71}">
      <text>
        <r>
          <rPr>
            <b/>
            <sz val="9"/>
            <color indexed="81"/>
            <rFont val="Tahoma"/>
            <family val="2"/>
          </rPr>
          <t>John:</t>
        </r>
        <r>
          <rPr>
            <sz val="9"/>
            <color indexed="81"/>
            <rFont val="Tahoma"/>
            <family val="2"/>
          </rPr>
          <t xml:space="preserve">
Manually entered options</t>
        </r>
      </text>
    </comment>
    <comment ref="P6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6" authorId="2" shapeId="0" xr:uid="{C5D7B428-5DC1-485B-ABB8-E948613DFA42}">
      <text>
        <r>
          <rPr>
            <b/>
            <sz val="9"/>
            <color indexed="81"/>
            <rFont val="Tahoma"/>
            <family val="2"/>
          </rPr>
          <t>John:</t>
        </r>
        <r>
          <rPr>
            <sz val="9"/>
            <color indexed="81"/>
            <rFont val="Tahoma"/>
            <family val="2"/>
          </rPr>
          <t xml:space="preserve">
Manually entered options</t>
        </r>
      </text>
    </comment>
    <comment ref="P6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7" authorId="2" shapeId="0" xr:uid="{41335CE7-4EC0-464F-9BD3-DF9EA8DD9EAD}">
      <text>
        <r>
          <rPr>
            <b/>
            <sz val="9"/>
            <color indexed="81"/>
            <rFont val="Tahoma"/>
            <family val="2"/>
          </rPr>
          <t>John:</t>
        </r>
        <r>
          <rPr>
            <sz val="9"/>
            <color indexed="81"/>
            <rFont val="Tahoma"/>
            <family val="2"/>
          </rPr>
          <t xml:space="preserve">
Manually entered options</t>
        </r>
      </text>
    </comment>
    <comment ref="P6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8" authorId="2" shapeId="0" xr:uid="{2E59223D-65BF-4123-BC54-5A0E4E29F63A}">
      <text>
        <r>
          <rPr>
            <b/>
            <sz val="9"/>
            <color indexed="81"/>
            <rFont val="Tahoma"/>
            <family val="2"/>
          </rPr>
          <t>John:</t>
        </r>
        <r>
          <rPr>
            <sz val="9"/>
            <color indexed="81"/>
            <rFont val="Tahoma"/>
            <family val="2"/>
          </rPr>
          <t xml:space="preserve">
Manually entered options</t>
        </r>
      </text>
    </comment>
    <comment ref="P68"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8"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8"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69" authorId="2" shapeId="0" xr:uid="{33F2487D-5C88-4EEB-9713-54A6FC51F40A}">
      <text>
        <r>
          <rPr>
            <b/>
            <sz val="9"/>
            <color indexed="81"/>
            <rFont val="Tahoma"/>
            <family val="2"/>
          </rPr>
          <t>John:</t>
        </r>
        <r>
          <rPr>
            <sz val="9"/>
            <color indexed="81"/>
            <rFont val="Tahoma"/>
            <family val="2"/>
          </rPr>
          <t xml:space="preserve">
Manually entered options</t>
        </r>
      </text>
    </comment>
    <comment ref="P69"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69"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69"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0" authorId="2" shapeId="0" xr:uid="{1CD760CC-7D04-4C8B-B9ED-95DB95FB7FB6}">
      <text>
        <r>
          <rPr>
            <b/>
            <sz val="9"/>
            <color indexed="81"/>
            <rFont val="Tahoma"/>
            <family val="2"/>
          </rPr>
          <t>John:</t>
        </r>
        <r>
          <rPr>
            <sz val="9"/>
            <color indexed="81"/>
            <rFont val="Tahoma"/>
            <family val="2"/>
          </rPr>
          <t xml:space="preserve">
Manually entered options</t>
        </r>
      </text>
    </comment>
    <comment ref="P70"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0"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0"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1" authorId="2" shapeId="0" xr:uid="{7D50B5B2-3ED3-4F86-B7C2-FDE12E7ED950}">
      <text>
        <r>
          <rPr>
            <b/>
            <sz val="9"/>
            <color indexed="81"/>
            <rFont val="Tahoma"/>
            <family val="2"/>
          </rPr>
          <t>John:</t>
        </r>
        <r>
          <rPr>
            <sz val="9"/>
            <color indexed="81"/>
            <rFont val="Tahoma"/>
            <family val="2"/>
          </rPr>
          <t xml:space="preserve">
Manually entered options</t>
        </r>
      </text>
    </comment>
    <comment ref="P71" authorId="2" shapeId="0" xr:uid="{1AD761FF-F11E-495B-BBFA-A4A07E7649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8AF42FAC-35FD-44AB-B6C9-488AB928C28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DF7D7EB-F515-4CF7-9B8D-E199DF6E0E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1382ADA-47FA-479D-83CC-D7B4447D38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29CE0BE7-A869-457E-8B54-AFE9B3A618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A24A3F4B-1FBE-426E-B9E6-CE1E35A80C2E}">
      <text>
        <r>
          <rPr>
            <b/>
            <sz val="9"/>
            <color indexed="81"/>
            <rFont val="Tahoma"/>
            <family val="2"/>
          </rPr>
          <t>John:</t>
        </r>
        <r>
          <rPr>
            <sz val="9"/>
            <color indexed="81"/>
            <rFont val="Tahoma"/>
            <family val="2"/>
          </rPr>
          <t xml:space="preserve">
Use the MU (LMAT) equations if maternal genotype</t>
        </r>
      </text>
    </comment>
    <comment ref="EF71" authorId="2" shapeId="0" xr:uid="{5A05F62A-E062-43FE-9D1F-6B02BDD572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1A8CAA8C-89D8-4BE9-BA7E-AD629F0EC3DA}">
      <text>
        <r>
          <rPr>
            <b/>
            <sz val="9"/>
            <color indexed="81"/>
            <rFont val="Tahoma"/>
            <family val="2"/>
          </rPr>
          <t>John:</t>
        </r>
        <r>
          <rPr>
            <sz val="9"/>
            <color indexed="81"/>
            <rFont val="Tahoma"/>
            <family val="2"/>
          </rPr>
          <t xml:space="preserve">
Feed supply changes in individual periods</t>
        </r>
      </text>
    </comment>
    <comment ref="GQ71" authorId="2" shapeId="0" xr:uid="{E09453DF-6589-4DA8-AE34-E307F2B72A7F}">
      <text>
        <r>
          <rPr>
            <b/>
            <sz val="9"/>
            <color indexed="81"/>
            <rFont val="Tahoma"/>
            <family val="2"/>
          </rPr>
          <t>John:</t>
        </r>
        <r>
          <rPr>
            <sz val="9"/>
            <color indexed="81"/>
            <rFont val="Tahoma"/>
            <family val="2"/>
          </rPr>
          <t xml:space="preserve">
Feed supply changes in individual periods</t>
        </r>
      </text>
    </comment>
    <comment ref="O72" authorId="2" shapeId="0" xr:uid="{B0F6A9C4-7286-4D23-B531-49D0D83AF666}">
      <text>
        <r>
          <rPr>
            <b/>
            <sz val="9"/>
            <color indexed="81"/>
            <rFont val="Tahoma"/>
            <family val="2"/>
          </rPr>
          <t>John:</t>
        </r>
        <r>
          <rPr>
            <sz val="9"/>
            <color indexed="81"/>
            <rFont val="Tahoma"/>
            <family val="2"/>
          </rPr>
          <t xml:space="preserve">
Manually entered options</t>
        </r>
      </text>
    </comment>
    <comment ref="P72" authorId="2" shapeId="0" xr:uid="{0B428E19-A507-41CE-9102-189152846A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882E316E-1111-45B8-A180-BF246C2DFC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0CF39875-4DE9-4BC5-AE6C-522C32A2859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A53B27FA-1978-4AD2-B793-CB2A088FCF9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872045CF-C114-49BF-90E4-306542FBBEB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60FEBEB3-758F-4C88-9583-0D49E68B86CD}">
      <text>
        <r>
          <rPr>
            <b/>
            <sz val="9"/>
            <color indexed="81"/>
            <rFont val="Tahoma"/>
            <family val="2"/>
          </rPr>
          <t>John:</t>
        </r>
        <r>
          <rPr>
            <sz val="9"/>
            <color indexed="81"/>
            <rFont val="Tahoma"/>
            <family val="2"/>
          </rPr>
          <t xml:space="preserve">
Use the MU (LMAT) equations if maternal genotype</t>
        </r>
      </text>
    </comment>
    <comment ref="EF72" authorId="2" shapeId="0" xr:uid="{18A1E33A-828C-49DC-B2D2-12F6800F408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B0BDC4AD-FA93-4FE0-B760-1D49D1843610}">
      <text>
        <r>
          <rPr>
            <b/>
            <sz val="9"/>
            <color indexed="81"/>
            <rFont val="Tahoma"/>
            <family val="2"/>
          </rPr>
          <t>John:</t>
        </r>
        <r>
          <rPr>
            <sz val="9"/>
            <color indexed="81"/>
            <rFont val="Tahoma"/>
            <family val="2"/>
          </rPr>
          <t xml:space="preserve">
Feed supply changes in individual periods</t>
        </r>
      </text>
    </comment>
    <comment ref="GQ72" authorId="2" shapeId="0" xr:uid="{7568317B-7363-4381-B572-79A86EE46F3A}">
      <text>
        <r>
          <rPr>
            <b/>
            <sz val="9"/>
            <color indexed="81"/>
            <rFont val="Tahoma"/>
            <family val="2"/>
          </rPr>
          <t>John:</t>
        </r>
        <r>
          <rPr>
            <sz val="9"/>
            <color indexed="81"/>
            <rFont val="Tahoma"/>
            <family val="2"/>
          </rPr>
          <t xml:space="preserve">
Feed supply changes in individual periods</t>
        </r>
      </text>
    </comment>
    <comment ref="O73" authorId="2" shapeId="0" xr:uid="{075FEB13-922B-4FA8-85FB-E19A5C8B1885}">
      <text>
        <r>
          <rPr>
            <b/>
            <sz val="9"/>
            <color indexed="81"/>
            <rFont val="Tahoma"/>
            <family val="2"/>
          </rPr>
          <t>John:</t>
        </r>
        <r>
          <rPr>
            <sz val="9"/>
            <color indexed="81"/>
            <rFont val="Tahoma"/>
            <family val="2"/>
          </rPr>
          <t xml:space="preserve">
Manually entered options</t>
        </r>
      </text>
    </comment>
    <comment ref="P73" authorId="2" shapeId="0" xr:uid="{BC9F8ED1-A342-4701-836E-E38AD10247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B492A739-850F-4E8A-B54C-BFFD5B3184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F75A6814-4A38-4466-9E93-6512004AE6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8C7D9EBA-C66B-41D5-B180-402A95A81B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826539DB-26D9-4C80-B006-56B7CB3131A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DE53D8C7-4BCD-47BF-8F97-01505208CE2E}">
      <text>
        <r>
          <rPr>
            <b/>
            <sz val="9"/>
            <color indexed="81"/>
            <rFont val="Tahoma"/>
            <family val="2"/>
          </rPr>
          <t>John:</t>
        </r>
        <r>
          <rPr>
            <sz val="9"/>
            <color indexed="81"/>
            <rFont val="Tahoma"/>
            <family val="2"/>
          </rPr>
          <t xml:space="preserve">
Use the MU (LMAT) equations if maternal genotype</t>
        </r>
      </text>
    </comment>
    <comment ref="EF73" authorId="2" shapeId="0" xr:uid="{7E8EDECB-8764-448D-A743-80566F21CDD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7500186C-C824-4B1A-86B9-0A1A43F8D1AB}">
      <text>
        <r>
          <rPr>
            <b/>
            <sz val="9"/>
            <color indexed="81"/>
            <rFont val="Tahoma"/>
            <family val="2"/>
          </rPr>
          <t>John:</t>
        </r>
        <r>
          <rPr>
            <sz val="9"/>
            <color indexed="81"/>
            <rFont val="Tahoma"/>
            <family val="2"/>
          </rPr>
          <t xml:space="preserve">
Feed supply changes in individual periods</t>
        </r>
      </text>
    </comment>
    <comment ref="GQ73" authorId="2" shapeId="0" xr:uid="{180BA39C-FCB7-4D22-B58B-095C89542F71}">
      <text>
        <r>
          <rPr>
            <b/>
            <sz val="9"/>
            <color indexed="81"/>
            <rFont val="Tahoma"/>
            <family val="2"/>
          </rPr>
          <t>John:</t>
        </r>
        <r>
          <rPr>
            <sz val="9"/>
            <color indexed="81"/>
            <rFont val="Tahoma"/>
            <family val="2"/>
          </rPr>
          <t xml:space="preserve">
Feed supply changes in individual periods</t>
        </r>
      </text>
    </comment>
    <comment ref="O74" authorId="2" shapeId="0" xr:uid="{2EEFF645-40BF-46C6-B2DA-616065FA3978}">
      <text>
        <r>
          <rPr>
            <b/>
            <sz val="9"/>
            <color indexed="81"/>
            <rFont val="Tahoma"/>
            <family val="2"/>
          </rPr>
          <t>John:</t>
        </r>
        <r>
          <rPr>
            <sz val="9"/>
            <color indexed="81"/>
            <rFont val="Tahoma"/>
            <family val="2"/>
          </rPr>
          <t xml:space="preserve">
Manually entered options</t>
        </r>
      </text>
    </comment>
    <comment ref="P74" authorId="2" shapeId="0" xr:uid="{85D1441F-D671-4CDA-8643-9E39516E36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B737CA43-9BDA-49F4-A376-D1C79EFBC69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820096C2-3D7E-4697-9678-9047F5832F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21E7810C-EFCC-467B-91A7-59822695486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94F62495-23D7-40AC-9741-530DC4D3E6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35C27BDE-DF83-47E9-9788-AA18EF7AEFCC}">
      <text>
        <r>
          <rPr>
            <b/>
            <sz val="9"/>
            <color indexed="81"/>
            <rFont val="Tahoma"/>
            <family val="2"/>
          </rPr>
          <t>John:</t>
        </r>
        <r>
          <rPr>
            <sz val="9"/>
            <color indexed="81"/>
            <rFont val="Tahoma"/>
            <family val="2"/>
          </rPr>
          <t xml:space="preserve">
Use the MU (LMAT) equations if maternal genotype</t>
        </r>
      </text>
    </comment>
    <comment ref="EF74" authorId="2" shapeId="0" xr:uid="{2E784C45-5E19-4ED7-802B-BD0BCA0071C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524C084-C9A9-47FD-A545-3E933E857A74}">
      <text>
        <r>
          <rPr>
            <b/>
            <sz val="9"/>
            <color indexed="81"/>
            <rFont val="Tahoma"/>
            <family val="2"/>
          </rPr>
          <t>John:</t>
        </r>
        <r>
          <rPr>
            <sz val="9"/>
            <color indexed="81"/>
            <rFont val="Tahoma"/>
            <family val="2"/>
          </rPr>
          <t xml:space="preserve">
Feed supply changes in individual periods</t>
        </r>
      </text>
    </comment>
    <comment ref="GQ74" authorId="2" shapeId="0" xr:uid="{6754D35E-D31C-4779-9E39-01D95E93F081}">
      <text>
        <r>
          <rPr>
            <b/>
            <sz val="9"/>
            <color indexed="81"/>
            <rFont val="Tahoma"/>
            <family val="2"/>
          </rPr>
          <t>John:</t>
        </r>
        <r>
          <rPr>
            <sz val="9"/>
            <color indexed="81"/>
            <rFont val="Tahoma"/>
            <family val="2"/>
          </rPr>
          <t xml:space="preserve">
Feed supply changes in individual periods</t>
        </r>
      </text>
    </comment>
    <comment ref="O75" authorId="2" shapeId="0" xr:uid="{AA7309AE-53AE-4797-B4D1-D5F6EEB7CF4B}">
      <text>
        <r>
          <rPr>
            <b/>
            <sz val="9"/>
            <color indexed="81"/>
            <rFont val="Tahoma"/>
            <family val="2"/>
          </rPr>
          <t>John:</t>
        </r>
        <r>
          <rPr>
            <sz val="9"/>
            <color indexed="81"/>
            <rFont val="Tahoma"/>
            <family val="2"/>
          </rPr>
          <t xml:space="preserve">
Manually entered options</t>
        </r>
      </text>
    </comment>
    <comment ref="P75" authorId="2" shapeId="0" xr:uid="{4919E93C-03F1-40DF-91C3-98026B32148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248C6770-7DF7-4013-88F3-E1486417D7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3C22E854-0A25-41B5-8E71-F5CB8C4F7D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979B3F7C-C2A3-41E4-8771-A2355C7EE3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85A07CA2-C211-4C33-87FB-1EAC7758A14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F161E3BC-1E62-4064-9901-8587B6ABB489}">
      <text>
        <r>
          <rPr>
            <b/>
            <sz val="9"/>
            <color indexed="81"/>
            <rFont val="Tahoma"/>
            <family val="2"/>
          </rPr>
          <t>John:</t>
        </r>
        <r>
          <rPr>
            <sz val="9"/>
            <color indexed="81"/>
            <rFont val="Tahoma"/>
            <family val="2"/>
          </rPr>
          <t xml:space="preserve">
Use the MU (LMAT) equations if maternal genotype</t>
        </r>
      </text>
    </comment>
    <comment ref="EF75" authorId="2" shapeId="0" xr:uid="{E65C61B1-01F9-4CC8-955B-40E07C96388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91781010-74D7-4D7F-BB9D-6D97F29F6260}">
      <text>
        <r>
          <rPr>
            <b/>
            <sz val="9"/>
            <color indexed="81"/>
            <rFont val="Tahoma"/>
            <family val="2"/>
          </rPr>
          <t>John:</t>
        </r>
        <r>
          <rPr>
            <sz val="9"/>
            <color indexed="81"/>
            <rFont val="Tahoma"/>
            <family val="2"/>
          </rPr>
          <t xml:space="preserve">
Feed supply changes in individual periods</t>
        </r>
      </text>
    </comment>
    <comment ref="GQ75" authorId="2" shapeId="0" xr:uid="{362037E0-29C6-4CBA-8534-7C70D6840D89}">
      <text>
        <r>
          <rPr>
            <b/>
            <sz val="9"/>
            <color indexed="81"/>
            <rFont val="Tahoma"/>
            <family val="2"/>
          </rPr>
          <t>John:</t>
        </r>
        <r>
          <rPr>
            <sz val="9"/>
            <color indexed="81"/>
            <rFont val="Tahoma"/>
            <family val="2"/>
          </rPr>
          <t xml:space="preserve">
Feed supply changes in individual periods</t>
        </r>
      </text>
    </comment>
    <comment ref="O76" authorId="2" shapeId="0" xr:uid="{7BE3084A-6501-4A49-B9AD-5CF2FBE72E67}">
      <text>
        <r>
          <rPr>
            <b/>
            <sz val="9"/>
            <color indexed="81"/>
            <rFont val="Tahoma"/>
            <family val="2"/>
          </rPr>
          <t>John:</t>
        </r>
        <r>
          <rPr>
            <sz val="9"/>
            <color indexed="81"/>
            <rFont val="Tahoma"/>
            <family val="2"/>
          </rPr>
          <t xml:space="preserve">
Manually entered options</t>
        </r>
      </text>
    </comment>
    <comment ref="P76" authorId="2" shapeId="0" xr:uid="{8664D1BA-6010-43D4-BECB-986CF4FEC8E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D6472F2E-ED92-4038-B25A-D147892347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8176822-A1C1-4126-A7DE-C846072D76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F23E92D2-4262-40E1-A433-10EBB31E96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31F1B35F-0E67-40F3-AD2F-F11F8416E8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44FF155D-F157-4CDC-B78A-C1B21A615FD6}">
      <text>
        <r>
          <rPr>
            <b/>
            <sz val="9"/>
            <color indexed="81"/>
            <rFont val="Tahoma"/>
            <family val="2"/>
          </rPr>
          <t>John:</t>
        </r>
        <r>
          <rPr>
            <sz val="9"/>
            <color indexed="81"/>
            <rFont val="Tahoma"/>
            <family val="2"/>
          </rPr>
          <t xml:space="preserve">
Use the MU (LMAT) equations if maternal genotype</t>
        </r>
      </text>
    </comment>
    <comment ref="EF76" authorId="2" shapeId="0" xr:uid="{FB754144-A523-4311-B32F-9E9DD52F80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5079F527-ADB6-410E-A39A-AFC2453F6B4D}">
      <text>
        <r>
          <rPr>
            <b/>
            <sz val="9"/>
            <color indexed="81"/>
            <rFont val="Tahoma"/>
            <family val="2"/>
          </rPr>
          <t>John:</t>
        </r>
        <r>
          <rPr>
            <sz val="9"/>
            <color indexed="81"/>
            <rFont val="Tahoma"/>
            <family val="2"/>
          </rPr>
          <t xml:space="preserve">
Feed supply changes in individual periods</t>
        </r>
      </text>
    </comment>
    <comment ref="GQ76" authorId="2" shapeId="0" xr:uid="{C130A656-6D82-4007-87B5-1888CB70F771}">
      <text>
        <r>
          <rPr>
            <b/>
            <sz val="9"/>
            <color indexed="81"/>
            <rFont val="Tahoma"/>
            <family val="2"/>
          </rPr>
          <t>John:</t>
        </r>
        <r>
          <rPr>
            <sz val="9"/>
            <color indexed="81"/>
            <rFont val="Tahoma"/>
            <family val="2"/>
          </rPr>
          <t xml:space="preserve">
Feed supply changes in individual periods</t>
        </r>
      </text>
    </comment>
    <comment ref="O77" authorId="2" shapeId="0" xr:uid="{CE8864CA-F18F-4AE4-9BD7-5D82E7D29485}">
      <text>
        <r>
          <rPr>
            <b/>
            <sz val="9"/>
            <color indexed="81"/>
            <rFont val="Tahoma"/>
            <family val="2"/>
          </rPr>
          <t>John:</t>
        </r>
        <r>
          <rPr>
            <sz val="9"/>
            <color indexed="81"/>
            <rFont val="Tahoma"/>
            <family val="2"/>
          </rPr>
          <t xml:space="preserve">
Manually entered options</t>
        </r>
      </text>
    </comment>
    <comment ref="P77" authorId="2" shapeId="0" xr:uid="{B163D6D8-2CE7-4141-8F16-3628BFFD86B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AE60A1C0-A9D8-4976-9E0A-F64803C576D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AC7472B6-C49B-4AC5-88AE-4CCA019906D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DDA4D050-5DC1-402D-9CC1-E162A94D6B8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FE25C6F5-6169-4F1B-863F-8014343C8C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94BB9B3C-ADE6-4A68-BC58-1827B313AA8B}">
      <text>
        <r>
          <rPr>
            <b/>
            <sz val="9"/>
            <color indexed="81"/>
            <rFont val="Tahoma"/>
            <family val="2"/>
          </rPr>
          <t>John:</t>
        </r>
        <r>
          <rPr>
            <sz val="9"/>
            <color indexed="81"/>
            <rFont val="Tahoma"/>
            <family val="2"/>
          </rPr>
          <t xml:space="preserve">
Use the MU (LMAT) equations if maternal genotype</t>
        </r>
      </text>
    </comment>
    <comment ref="EF77" authorId="2" shapeId="0" xr:uid="{FA60127B-2F45-4772-9CA7-28323CB3398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6A48D1C0-D273-4CCA-97A4-33FC8DB34CC9}">
      <text>
        <r>
          <rPr>
            <b/>
            <sz val="9"/>
            <color indexed="81"/>
            <rFont val="Tahoma"/>
            <family val="2"/>
          </rPr>
          <t>John:</t>
        </r>
        <r>
          <rPr>
            <sz val="9"/>
            <color indexed="81"/>
            <rFont val="Tahoma"/>
            <family val="2"/>
          </rPr>
          <t xml:space="preserve">
Feed supply changes in individual periods</t>
        </r>
      </text>
    </comment>
    <comment ref="GQ77" authorId="2" shapeId="0" xr:uid="{60D1305D-3A10-4810-B1AA-B1F44D67FB50}">
      <text>
        <r>
          <rPr>
            <b/>
            <sz val="9"/>
            <color indexed="81"/>
            <rFont val="Tahoma"/>
            <family val="2"/>
          </rPr>
          <t>John:</t>
        </r>
        <r>
          <rPr>
            <sz val="9"/>
            <color indexed="81"/>
            <rFont val="Tahoma"/>
            <family val="2"/>
          </rPr>
          <t xml:space="preserve">
Feed supply changes in individual periods</t>
        </r>
      </text>
    </comment>
    <comment ref="O78" authorId="2" shapeId="0" xr:uid="{3A2C151F-D7D5-46FF-A126-E2EC58865A3D}">
      <text>
        <r>
          <rPr>
            <b/>
            <sz val="9"/>
            <color indexed="81"/>
            <rFont val="Tahoma"/>
            <family val="2"/>
          </rPr>
          <t>John:</t>
        </r>
        <r>
          <rPr>
            <sz val="9"/>
            <color indexed="81"/>
            <rFont val="Tahoma"/>
            <family val="2"/>
          </rPr>
          <t xml:space="preserve">
Manually entered options</t>
        </r>
      </text>
    </comment>
    <comment ref="P78" authorId="2" shapeId="0" xr:uid="{73736609-6C2B-4DFD-B188-91DCF00FE4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8A181D5B-E4B1-4C63-BC46-80544F7D99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E09B4371-ECDB-436F-B7BC-7DD00D6E982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FBF87139-0316-43DC-BA94-6AA57D52F1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7D272965-88F7-49EA-8C47-782C4B4A8D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C5E74EF4-21EE-46F4-86FC-0C6608732092}">
      <text>
        <r>
          <rPr>
            <b/>
            <sz val="9"/>
            <color indexed="81"/>
            <rFont val="Tahoma"/>
            <family val="2"/>
          </rPr>
          <t>John:</t>
        </r>
        <r>
          <rPr>
            <sz val="9"/>
            <color indexed="81"/>
            <rFont val="Tahoma"/>
            <family val="2"/>
          </rPr>
          <t xml:space="preserve">
Use the MU (LMAT) equations if maternal genotype</t>
        </r>
      </text>
    </comment>
    <comment ref="EF78" authorId="2" shapeId="0" xr:uid="{9451AE4A-3C4D-414E-AE7F-72C4714C1A6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555B888C-8FD8-4726-A8EF-5296C14C4319}">
      <text>
        <r>
          <rPr>
            <b/>
            <sz val="9"/>
            <color indexed="81"/>
            <rFont val="Tahoma"/>
            <family val="2"/>
          </rPr>
          <t>John:</t>
        </r>
        <r>
          <rPr>
            <sz val="9"/>
            <color indexed="81"/>
            <rFont val="Tahoma"/>
            <family val="2"/>
          </rPr>
          <t xml:space="preserve">
Feed supply changes in individual periods</t>
        </r>
      </text>
    </comment>
    <comment ref="GQ78" authorId="2" shapeId="0" xr:uid="{38BE1530-703C-49F1-AA0C-AF9BB228EE8D}">
      <text>
        <r>
          <rPr>
            <b/>
            <sz val="9"/>
            <color indexed="81"/>
            <rFont val="Tahoma"/>
            <family val="2"/>
          </rPr>
          <t>John:</t>
        </r>
        <r>
          <rPr>
            <sz val="9"/>
            <color indexed="81"/>
            <rFont val="Tahoma"/>
            <family val="2"/>
          </rPr>
          <t xml:space="preserve">
Feed supply changes in individual periods</t>
        </r>
      </text>
    </comment>
    <comment ref="O79" authorId="2" shapeId="0" xr:uid="{881DE3CD-0A69-4E4F-9A25-C21FEA545D30}">
      <text>
        <r>
          <rPr>
            <b/>
            <sz val="9"/>
            <color indexed="81"/>
            <rFont val="Tahoma"/>
            <family val="2"/>
          </rPr>
          <t>John:</t>
        </r>
        <r>
          <rPr>
            <sz val="9"/>
            <color indexed="81"/>
            <rFont val="Tahoma"/>
            <family val="2"/>
          </rPr>
          <t xml:space="preserve">
Manually entered options</t>
        </r>
      </text>
    </comment>
    <comment ref="P79" authorId="2" shapeId="0" xr:uid="{56DE7849-99F9-4D39-A2C5-A7AF45311B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3A3CDD6F-8D89-4D24-8D1E-4859DA65081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5C32A06E-B4F9-4563-B04F-232C5AFB18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BFCE0A0D-D9FF-49ED-9859-A36FFB136A5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E1A5533B-0E5F-440E-AC36-54BF88DEB7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447E38E9-B148-4993-8772-6A1604A20673}">
      <text>
        <r>
          <rPr>
            <b/>
            <sz val="9"/>
            <color indexed="81"/>
            <rFont val="Tahoma"/>
            <family val="2"/>
          </rPr>
          <t>John:</t>
        </r>
        <r>
          <rPr>
            <sz val="9"/>
            <color indexed="81"/>
            <rFont val="Tahoma"/>
            <family val="2"/>
          </rPr>
          <t xml:space="preserve">
Use the MU (LMAT) equations if maternal genotype</t>
        </r>
      </text>
    </comment>
    <comment ref="EF79" authorId="2" shapeId="0" xr:uid="{D9033D7E-D172-4BC5-817E-A0DB3507BB3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BB2F7B08-A232-4122-A03B-8F84CC0D5F92}">
      <text>
        <r>
          <rPr>
            <b/>
            <sz val="9"/>
            <color indexed="81"/>
            <rFont val="Tahoma"/>
            <family val="2"/>
          </rPr>
          <t>John:</t>
        </r>
        <r>
          <rPr>
            <sz val="9"/>
            <color indexed="81"/>
            <rFont val="Tahoma"/>
            <family val="2"/>
          </rPr>
          <t xml:space="preserve">
Feed supply changes in individual periods</t>
        </r>
      </text>
    </comment>
    <comment ref="GQ79" authorId="2" shapeId="0" xr:uid="{4D7C2DD2-49A6-4477-9E32-8284BC0B2D5A}">
      <text>
        <r>
          <rPr>
            <b/>
            <sz val="9"/>
            <color indexed="81"/>
            <rFont val="Tahoma"/>
            <family val="2"/>
          </rPr>
          <t>John:</t>
        </r>
        <r>
          <rPr>
            <sz val="9"/>
            <color indexed="81"/>
            <rFont val="Tahoma"/>
            <family val="2"/>
          </rPr>
          <t xml:space="preserve">
Feed supply changes in individual periods</t>
        </r>
      </text>
    </comment>
    <comment ref="AS8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<sst xmlns="http://schemas.openxmlformats.org/spreadsheetml/2006/main" count="11749" uniqueCount="1889">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</sst>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85"/>
  <sheetViews>
    <sheetView tabSelected="1" zoomScale="80" zoomScaleNormal="80" workbookViewId="0">
      <pane xSplit="8" ySplit="21" topLeftCell="I70" activePane="bottomRight" state="frozen"/>
      <selection pane="topRight" activeCell="I1" sqref="I1"/>
      <selection pane="bottomLeft" activeCell="A14" sqref="A14"/>
      <selection pane="bottomRight" activeCell="A80" sqref="A80:XFD80"/>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7" width="4.6640625" customWidth="1"/>
    <col min="48" max="55" width="6.33203125"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 min="123" max="137" width="6.33203125" customWidth="1" outlineLevel="1"/>
    <col min="138" max="138" width="6.33203125" customWidth="1" outlineLevel="1" collapsed="1"/>
    <col min="139" max="197" width="6.33203125" hidden="1" customWidth="1" outlineLevel="2"/>
    <col min="198" max="198" width="6.33203125" customWidth="1" outlineLevel="1"/>
    <col min="199" max="199" width="6.33203125" customWidth="1" outlineLevel="1" collapsed="1"/>
    <col min="200" max="258" width="6.33203125" hidden="1" customWidth="1" outlineLevel="2"/>
    <col min="259" max="260" width="6.33203125" customWidth="1" outlineLevel="1"/>
    <col min="261" max="261" width="4.6640625" customWidth="1"/>
    <col min="262" max="302" width="6.33203125" customWidth="1" outlineLevel="1"/>
    <col min="303" max="303" width="4.6640625" customWidth="1"/>
    <col min="304" max="316" width="6.33203125" customWidth="1" outlineLevel="1"/>
    <col min="317" max="317" width="5.6640625" customWidth="1" outlineLevel="1"/>
    <col min="318" max="357" width="6.33203125" customWidth="1" outlineLevel="1"/>
    <col min="358" max="358" width="4.6640625" customWidth="1" collapsed="1"/>
    <col min="359" max="365" width="6.33203125" hidden="1" customWidth="1" outlineLevel="1"/>
    <col min="366" max="366" width="4.6640625" customWidth="1"/>
    <col min="367" max="385" width="6.33203125" customWidth="1" outlineLevel="1"/>
    <col min="386" max="386" width="4.6640625" customWidth="1" collapsed="1"/>
    <col min="387" max="572" width="6.33203125" hidden="1" customWidth="1" outlineLevel="1"/>
    <col min="573" max="573" width="6.33203125" customWidth="1"/>
    <col min="574" max="574" width="2.88671875" customWidth="1"/>
  </cols>
  <sheetData>
    <row r="1" spans="1:574"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COUNTIFS($C$4:$C$84,$A$3,$E$4:$E$84,TRUE)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("&amp;COUNT(A$5:A$84)-1&amp;")"</f>
        <v>Trial Number
(62)</v>
      </c>
      <c r="B4" s="98" t="s">
        <v>70</v>
      </c>
      <c r="C4" s="98" t="s">
        <v>66</v>
      </c>
      <c r="D4" s="98" t="s">
        <v>1353</v>
      </c>
      <c r="E4" s="98" t="str">
        <f>"Run Trials
("&amp;COUNTIFS(E$5:E$84,TRUE)&amp;")
("&amp;TEXT(COUNTIFS(E$5:E$84,TRUE)/(COUNTA($A$5:$A$84)-1),"0.0%)")</f>
        <v>Run Trials
(38)
(61.3%)</v>
      </c>
      <c r="F4" s="99" t="str">
        <f>"Full output
("&amp;TEXT(COUNTIFS($E$5:$E$84,TRUE,F$5:F$84,TRUE)/COUNTIFS($E$5:$E$84,TRUE),"0%)")</f>
        <v>Full output
(5%)</v>
      </c>
      <c r="G4" s="98" t="str">
        <f ca="1">"Report
("&amp;TEXT(COUNTIFS(G$5:G$84,TRUE)/(COUNTA(G$5:G$84)-1),"0.0%)")&amp;"
("&amp;TEXT(COUNTIFS(G$5:G$84,TRUE,$E$5:$E$84,TRUE)/COUNTIFS($E$5:$E$84,TRUE),"0%)")</f>
        <v>Report
(49.3%)
(87%)</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IF(COUNTIFS(AT$5:AT$84,"Dup")&gt;0,"Dup","")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96" t="s">
        <v>1306</v>
      </c>
      <c r="LQ4" s="96" t="s">
        <v>1308</v>
      </c>
      <c r="LR4" s="96" t="s">
        <v>1224</v>
      </c>
      <c r="LS4" s="96" t="s">
        <v>1668</v>
      </c>
      <c r="LT4" s="96" t="s">
        <v>1669</v>
      </c>
      <c r="LU4" s="96" t="s">
        <v>1670</v>
      </c>
      <c r="LV4" s="96" t="s">
        <v>1307</v>
      </c>
      <c r="LW4" s="96"/>
      <c r="LX4" s="96" t="s">
        <v>1546</v>
      </c>
      <c r="LY4" s="96" t="s">
        <v>1547</v>
      </c>
      <c r="LZ4" s="96"/>
      <c r="MA4" s="96" t="s">
        <v>898</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83"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MP080p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0.8</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MP120p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0.637</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0.962</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0.054</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0.471</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79" ca="1" si="583">OFFSET(D$5,$B54,0)</f>
        <v>SNSW</v>
      </c>
      <c r="E54" t="b">
        <v>1</v>
      </c>
      <c r="F54" t="b">
        <v>0</v>
      </c>
      <c r="G54" t="b">
        <f t="shared" ref="G54:G56"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79" si="585">INDEX(i.StdELMan,($M54-1)*12+($N54-1)*3+$O54,AL$16)</f>
        <v>2</v>
      </c>
      <c r="AM54" s="136">
        <f>INDEX(CHOOSE($O54,DataAutumn!i.AdultDrys,DataWinter!i.AdultDrys,DataSpring!i.AdultDrys),1,$N54)</f>
        <v>3</v>
      </c>
      <c r="AN54" s="5">
        <f t="shared" ref="AN54:AO79" si="586">INDEX(i.FlkStrctr,$N54,AN$15)</f>
        <v>2</v>
      </c>
      <c r="AO54" s="5">
        <f t="shared" si="586"/>
        <v>0</v>
      </c>
      <c r="AP54" s="5">
        <f t="shared" ref="AP54:AP79" si="587">INDEX(i.StdELMan,($M54-1)*12+($N54-1)*3+$O54,AP$15)</f>
        <v>1</v>
      </c>
      <c r="AQ54" s="211"/>
      <c r="AR54" s="211"/>
      <c r="AS54" s="356" t="str">
        <f ca="1">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73" ca="1" si="588">OFFSET(AV$5,$B54,0)</f>
        <v>-</v>
      </c>
      <c r="AW54" s="19" t="str">
        <f t="shared" ca="1" si="588"/>
        <v>-</v>
      </c>
      <c r="AX54" s="19" t="str">
        <f t="shared" ca="1" si="588"/>
        <v>-</v>
      </c>
      <c r="AY54" s="19" t="str">
        <f t="shared" ca="1" si="588"/>
        <v>-</v>
      </c>
      <c r="AZ54" s="19" t="str">
        <f t="shared" ca="1" si="588"/>
        <v>-</v>
      </c>
      <c r="BA54" s="19" t="str">
        <f t="shared" ca="1" si="588"/>
        <v>-</v>
      </c>
      <c r="BB54" s="19" t="str">
        <f t="shared" ca="1" si="588"/>
        <v>-</v>
      </c>
      <c r="BC54" s="19" t="str">
        <f t="shared" ca="1" si="588"/>
        <v>-</v>
      </c>
      <c r="BD54" s="9"/>
      <c r="BE54" s="5" t="b">
        <f t="shared" ref="BE54:BJ79" si="589">INDEX(i.model_structure,$I54,BE$15)</f>
        <v>0</v>
      </c>
      <c r="BF54" s="5" t="str">
        <f t="shared" si="589"/>
        <v>-</v>
      </c>
      <c r="BG54" s="5" t="b">
        <f t="shared" si="589"/>
        <v>0</v>
      </c>
      <c r="BH54" s="5" t="b">
        <f t="shared" si="589"/>
        <v>1</v>
      </c>
      <c r="BI54" s="5" t="b">
        <f t="shared" si="589"/>
        <v>1</v>
      </c>
      <c r="BJ54" s="136">
        <f t="shared" si="589"/>
        <v>0</v>
      </c>
      <c r="BK54" s="19" t="b">
        <f t="shared" ref="BK54:BK79" ca="1" si="590">OFFSET(BK$5,$B54,0)</f>
        <v>0</v>
      </c>
      <c r="BL54" s="9"/>
      <c r="BM54" s="5" t="str">
        <f t="shared" ref="BM54:BM79" ca="1" si="591">IF($N54&lt;&gt;4,OFFSET(BM$5,$B54,0),1)</f>
        <v>-</v>
      </c>
      <c r="BN54" s="19" t="str">
        <f t="shared" ref="BN54:BP79" ca="1" si="592">OFFSET(BN$5,$B54,0)</f>
        <v>-</v>
      </c>
      <c r="BO54" s="19" t="str">
        <f t="shared" ca="1" si="592"/>
        <v>-</v>
      </c>
      <c r="BP54" s="19" t="str">
        <f t="shared" ca="1" si="592"/>
        <v>-</v>
      </c>
      <c r="BQ54" s="5" t="str">
        <f t="shared" ref="BQ54:BQ79" ca="1" si="593">IF($N54&lt;&gt;4,OFFSET(BQ$5,$B54,0),1)</f>
        <v>-</v>
      </c>
      <c r="BR54" s="19" t="str">
        <f t="shared" ref="BR54:BR79" ca="1" si="594">OFFSET(BR$5,$B54,0)</f>
        <v>-</v>
      </c>
      <c r="BS54" s="5" t="str">
        <f t="shared" ref="BS54:BS79" ca="1" si="595">IF($N54&lt;&gt;4,OFFSET(BS$5,$B54,0),1)</f>
        <v>-</v>
      </c>
      <c r="BT54" s="19" t="str">
        <f t="shared" ref="BT54:BV79" ca="1" si="596">OFFSET(BT$5,$B54,0)</f>
        <v>-</v>
      </c>
      <c r="BU54" s="19" t="str">
        <f t="shared" ca="1" si="596"/>
        <v>-</v>
      </c>
      <c r="BV54" s="19" t="str">
        <f t="shared" ca="1" si="596"/>
        <v>-</v>
      </c>
      <c r="BW54" s="5" t="str">
        <f t="shared" ref="BW54:BW79" ca="1" si="597">IF($N54&lt;&gt;4,OFFSET(BW$5,$B54,0),1)</f>
        <v>-</v>
      </c>
      <c r="BX54" s="9"/>
      <c r="BY54" s="5" t="b">
        <f t="shared" ref="BY54:BY79" si="598">$K54&lt;0</f>
        <v>0</v>
      </c>
      <c r="BZ54" s="5" t="str">
        <f t="shared" ref="BZ54:BZ79" ca="1" si="599">IF($K54="",BZ$23,ABS($K54))</f>
        <v>-</v>
      </c>
      <c r="CA54" s="5" t="str">
        <f t="shared" ref="CA54:CH73" ca="1" si="600">IF($K54="",CA$23,ABS($K54)=CA$15)</f>
        <v>-</v>
      </c>
      <c r="CB54" s="5" t="str">
        <f t="shared" ca="1" si="600"/>
        <v>-</v>
      </c>
      <c r="CC54" s="5" t="str">
        <f t="shared" ca="1" si="600"/>
        <v>-</v>
      </c>
      <c r="CD54" s="5" t="str">
        <f t="shared" ca="1" si="600"/>
        <v>-</v>
      </c>
      <c r="CE54" s="5" t="str">
        <f t="shared" ca="1" si="600"/>
        <v>-</v>
      </c>
      <c r="CF54" s="5" t="str">
        <f t="shared" ca="1" si="600"/>
        <v>-</v>
      </c>
      <c r="CG54" s="5" t="str">
        <f t="shared" ca="1" si="600"/>
        <v>-</v>
      </c>
      <c r="CH54" s="5" t="str">
        <f t="shared" ca="1" si="600"/>
        <v>-</v>
      </c>
      <c r="CI54" s="9"/>
      <c r="CJ54" s="12" t="b">
        <v>1</v>
      </c>
      <c r="CK54" s="12" t="b">
        <v>1</v>
      </c>
      <c r="CL54" s="12" t="b">
        <v>1</v>
      </c>
      <c r="CM54" s="12">
        <f>VALUE($M54&amp;$N54&amp;$O54&amp;$X54&amp;$P54&amp;$Q54&amp;$R54&amp;$S54&amp;$T54&amp;"05")</f>
        <v>22312000005</v>
      </c>
      <c r="CN54" s="12" t="b">
        <v>0</v>
      </c>
      <c r="CO54" s="19" t="str">
        <f t="shared" ref="CO54:DQ79" ca="1" si="601">OFFSET(CO$5,$B54,0)</f>
        <v>-</v>
      </c>
      <c r="CP54" s="19" t="str">
        <f t="shared" ca="1" si="601"/>
        <v>-</v>
      </c>
      <c r="CQ54" s="19" t="str">
        <f t="shared" ca="1" si="601"/>
        <v>-</v>
      </c>
      <c r="CR54" s="433">
        <f t="shared" ref="CR54:CT79" si="602">INDEX(i.UserPeriod0,$AP54,CR$15)</f>
        <v>652</v>
      </c>
      <c r="CS54" s="433">
        <f t="shared" si="602"/>
        <v>686</v>
      </c>
      <c r="CT54" s="433">
        <f t="shared" si="602"/>
        <v>721</v>
      </c>
      <c r="CU54" s="144">
        <f t="shared" ref="CU54:CW79" si="603">7*INDEX(i.end_joining,1,CU$15+($AP54-1)*3)</f>
        <v>378</v>
      </c>
      <c r="CV54" s="144">
        <f t="shared" si="603"/>
        <v>413</v>
      </c>
      <c r="CW54" s="144">
        <f t="shared" si="603"/>
        <v>448</v>
      </c>
      <c r="CX54" s="19" t="str">
        <f t="shared" ref="CX54:DN58" ca="1" si="604">OFFSET(CX$5,$B54,0)</f>
        <v>-</v>
      </c>
      <c r="CY54" s="19" t="str">
        <f t="shared" ca="1" si="604"/>
        <v>-</v>
      </c>
      <c r="CZ54" s="19" t="str">
        <f t="shared" ca="1" si="604"/>
        <v>-</v>
      </c>
      <c r="DA54" s="19" t="str">
        <f t="shared" ca="1" si="604"/>
        <v>-</v>
      </c>
      <c r="DB54" s="19" t="str">
        <f t="shared" ca="1" si="604"/>
        <v>-</v>
      </c>
      <c r="DC54" s="19" t="str">
        <f t="shared" ca="1" si="604"/>
        <v>-</v>
      </c>
      <c r="DD54" s="19">
        <f t="shared" ca="1" si="604"/>
        <v>1</v>
      </c>
      <c r="DE54" s="19">
        <f t="shared" ca="1" si="604"/>
        <v>1</v>
      </c>
      <c r="DF54" s="19">
        <f t="shared" ca="1" si="604"/>
        <v>0</v>
      </c>
      <c r="DG54" s="19" t="str">
        <f t="shared" ca="1" si="604"/>
        <v>-</v>
      </c>
      <c r="DH54" s="19" t="str">
        <f t="shared" ca="1" si="604"/>
        <v>-</v>
      </c>
      <c r="DI54" s="19" t="str">
        <f t="shared" ca="1" si="604"/>
        <v>-</v>
      </c>
      <c r="DJ54" s="19" t="str">
        <f t="shared" ca="1" si="604"/>
        <v>-</v>
      </c>
      <c r="DK54" s="19" t="str">
        <f t="shared" ca="1" si="604"/>
        <v>-</v>
      </c>
      <c r="DL54" s="19">
        <f t="shared" ca="1" si="604"/>
        <v>0</v>
      </c>
      <c r="DM54" s="19" t="str">
        <f t="shared" ca="1" si="604"/>
        <v>-</v>
      </c>
      <c r="DN54" s="19" t="str">
        <f t="shared" ca="1" si="604"/>
        <v>-</v>
      </c>
      <c r="DO54" s="19" t="str">
        <f t="shared" ca="1" si="601"/>
        <v>-</v>
      </c>
      <c r="DP54" s="19">
        <f t="shared" ca="1" si="601"/>
        <v>0</v>
      </c>
      <c r="DQ54" s="19">
        <f t="shared" ca="1" si="601"/>
        <v>0</v>
      </c>
      <c r="DR54" s="9"/>
      <c r="DS54" s="19">
        <f t="shared" ref="DS54:EE61" ca="1" si="605">OFFSET(DS$5,$B54,0)</f>
        <v>0</v>
      </c>
      <c r="DT54" s="19">
        <f t="shared" ca="1" si="605"/>
        <v>0</v>
      </c>
      <c r="DU54" s="19">
        <f t="shared" ca="1" si="605"/>
        <v>0</v>
      </c>
      <c r="DV54" s="19">
        <f t="shared" ca="1" si="605"/>
        <v>0</v>
      </c>
      <c r="DW54" s="19">
        <f t="shared" ca="1" si="605"/>
        <v>0</v>
      </c>
      <c r="DX54" s="19">
        <f t="shared" ca="1" si="605"/>
        <v>0</v>
      </c>
      <c r="DY54" s="19">
        <f t="shared" ca="1" si="605"/>
        <v>0</v>
      </c>
      <c r="DZ54" s="19">
        <f t="shared" ca="1" si="605"/>
        <v>0</v>
      </c>
      <c r="EA54" s="19">
        <f t="shared" ca="1" si="605"/>
        <v>0</v>
      </c>
      <c r="EB54" s="19">
        <f t="shared" ca="1" si="605"/>
        <v>0</v>
      </c>
      <c r="EC54" s="19">
        <f t="shared" ca="1" si="605"/>
        <v>0</v>
      </c>
      <c r="ED54" s="19">
        <f t="shared" ca="1" si="605"/>
        <v>0</v>
      </c>
      <c r="EE54" s="19">
        <f t="shared" ca="1" si="605"/>
        <v>0</v>
      </c>
      <c r="EF54" s="433">
        <f t="shared" ref="EF54:EG79" si="606">IF(AND($O54=EF$19,$AE54&lt;&gt;0,$AP54=EF$21),INDEX(i.LTWFeedLevels,$AE54,MOD(EF$15-1,7)+1),0)</f>
        <v>0</v>
      </c>
      <c r="EG54" s="433">
        <f t="shared" si="606"/>
        <v>0</v>
      </c>
      <c r="EH54" s="116">
        <f t="shared" ref="EH54:EL79" si="607">IF(AND($M54=EH$17,$O54=EH$19,$AH54=EH$16,OR($P54=EH$20,EH$20=1),$AP54=EH$21),INDEX(i.FS_Strategy,$AI54+1,$AH54),0)</f>
        <v>0</v>
      </c>
      <c r="EI54" s="116">
        <f t="shared" ca="1" si="607"/>
        <v>0</v>
      </c>
      <c r="EJ54" s="116">
        <f t="shared" ca="1" si="607"/>
        <v>0</v>
      </c>
      <c r="EK54" s="116">
        <f t="shared" ca="1" si="607"/>
        <v>0</v>
      </c>
      <c r="EL54" s="116">
        <f t="shared" ca="1" si="607"/>
        <v>0</v>
      </c>
      <c r="EM54" s="537">
        <f t="shared" ref="EM54:EM79" ca="1" si="608">IF(AND($M54=EM$17,$O54=EM$19,$AH54=EM$16,OR($P54=EM$20,EM$20=1),$AP54=EM$21),INDEX(i.FS_Strategy,$AJ54+1,$AH54),0)</f>
        <v>0</v>
      </c>
      <c r="EN54" s="116">
        <f t="shared" ref="EN54:ER79" ca="1" si="609">IF(AND($M54=EN$17,$O54=EN$19,$AH54=EN$16,OR($P54=EN$20,EN$20=1),$AP54=EN$21),INDEX(i.FS_Strategy,$AI54+1,$AH54),0)</f>
        <v>0</v>
      </c>
      <c r="EO54" s="116">
        <f t="shared" ca="1" si="609"/>
        <v>0</v>
      </c>
      <c r="EP54" s="116">
        <f t="shared" ca="1" si="609"/>
        <v>0</v>
      </c>
      <c r="EQ54" s="116">
        <f t="shared" ca="1" si="609"/>
        <v>0</v>
      </c>
      <c r="ER54" s="116">
        <f t="shared" ca="1" si="609"/>
        <v>0</v>
      </c>
      <c r="ES54" s="537">
        <f t="shared" ref="ES54:ES79" ca="1" si="610">IF(AND($M54=ES$17,$O54=ES$19,$AH54=ES$16,OR($P54=ES$20,ES$20=1),$AP54=ES$21),INDEX(i.FS_Strategy,$AJ54+1,$AH54),0)</f>
        <v>0</v>
      </c>
      <c r="ET54" s="116">
        <f t="shared" ref="ET54:EX79" ca="1" si="611">IF(AND($M54=ET$17,$O54=ET$19,$AH54=ET$16,OR($P54=ET$20,ET$20=1),$AP54=ET$21),INDEX(i.FS_Strategy,$AI54+1,$AH54),0)</f>
        <v>0</v>
      </c>
      <c r="EU54" s="116">
        <f t="shared" ca="1" si="611"/>
        <v>0</v>
      </c>
      <c r="EV54" s="116">
        <f t="shared" ca="1" si="611"/>
        <v>0</v>
      </c>
      <c r="EW54" s="116">
        <f t="shared" ca="1" si="611"/>
        <v>0</v>
      </c>
      <c r="EX54" s="116">
        <f t="shared" ca="1" si="611"/>
        <v>0</v>
      </c>
      <c r="EY54" s="537">
        <f t="shared" ref="EY54:EY79" ca="1" si="612">IF(AND($M54=EY$17,$O54=EY$19,$AH54=EY$16,OR($P54=EY$20,EY$20=1),$AP54=EY$21),INDEX(i.FS_Strategy,$AJ54+1,$AH54),0)</f>
        <v>0</v>
      </c>
      <c r="EZ54" s="116">
        <f t="shared" ref="EZ54:FD79" ca="1" si="613">IF(AND($M54=EZ$17,$O54=EZ$19,$AH54=EZ$16,OR($P54=EZ$20,EZ$20=1),$AP54=EZ$21),INDEX(i.FS_Strategy,$AI54+1,$AH54),0)</f>
        <v>0</v>
      </c>
      <c r="FA54" s="116">
        <f t="shared" ca="1" si="613"/>
        <v>0</v>
      </c>
      <c r="FB54" s="116">
        <f t="shared" ca="1" si="613"/>
        <v>0</v>
      </c>
      <c r="FC54" s="116">
        <f t="shared" ca="1" si="613"/>
        <v>0</v>
      </c>
      <c r="FD54" s="116">
        <f t="shared" ca="1" si="613"/>
        <v>0</v>
      </c>
      <c r="FE54" s="537">
        <f t="shared" ref="FE54:FE79" ca="1" si="614">IF(AND($M54=FE$17,$O54=FE$19,$AH54=FE$16,OR($P54=FE$20,FE$20=1),$AP54=FE$21),INDEX(i.FS_Strategy,$AJ54+1,$AH54),0)</f>
        <v>0</v>
      </c>
      <c r="FF54" s="116">
        <f t="shared" ref="FF54:FJ79" ca="1" si="615">IF(AND($M54=FF$17,$O54=FF$19,$AH54=FF$16,OR($P54=FF$20,FF$20=1),$AP54=FF$21),INDEX(i.FS_Strategy,$AI54+1,$AH54),0)</f>
        <v>0</v>
      </c>
      <c r="FG54" s="116">
        <f t="shared" ca="1" si="615"/>
        <v>0</v>
      </c>
      <c r="FH54" s="116">
        <f t="shared" ca="1" si="615"/>
        <v>0</v>
      </c>
      <c r="FI54" s="116">
        <f t="shared" ca="1" si="615"/>
        <v>0</v>
      </c>
      <c r="FJ54" s="116">
        <f t="shared" ca="1" si="615"/>
        <v>0</v>
      </c>
      <c r="FK54" s="537">
        <f t="shared" ref="FK54:FK79" ca="1" si="616">IF(AND($M54=FK$17,$O54=FK$19,$AH54=FK$16,OR($P54=FK$20,FK$20=1),$AP54=FK$21),INDEX(i.FS_Strategy,$AJ54+1,$AH54),0)</f>
        <v>0</v>
      </c>
      <c r="FL54" s="116">
        <f t="shared" ref="FL54:FP79" ca="1" si="617">IF(AND($M54=FL$17,$O54=FL$19,$AH54=FL$16,OR($P54=FL$20,FL$20=1),$AP54=FL$21),INDEX(i.FS_Strategy,$AI54+1,$AH54),0)</f>
        <v>0</v>
      </c>
      <c r="FM54" s="116">
        <f t="shared" ca="1" si="617"/>
        <v>0</v>
      </c>
      <c r="FN54" s="116">
        <f t="shared" ca="1" si="617"/>
        <v>0</v>
      </c>
      <c r="FO54" s="116">
        <f t="shared" ca="1" si="617"/>
        <v>0</v>
      </c>
      <c r="FP54" s="116">
        <f t="shared" ca="1" si="617"/>
        <v>0</v>
      </c>
      <c r="FQ54" s="537">
        <f t="shared" ref="FQ54:FQ79" ca="1" si="618">IF(AND($M54=FQ$17,$O54=FQ$19,$AH54=FQ$16,OR($P54=FQ$20,FQ$20=1),$AP54=FQ$21),INDEX(i.FS_Strategy,$AJ54+1,$AH54),0)</f>
        <v>0</v>
      </c>
      <c r="FR54" s="117">
        <f t="shared" ref="FR54:FU79" ca="1" si="619">IF(AND($M54=FR$17,$O54=FR$19,$AH54=FR$16,OR($P54=FR$20,FR$20=1)),INDEX(i.FS_Strategy,$AJ54+1,$AH54),0)</f>
        <v>0</v>
      </c>
      <c r="FS54" s="117">
        <f t="shared" ca="1" si="619"/>
        <v>0</v>
      </c>
      <c r="FT54" s="117">
        <f t="shared" ca="1" si="619"/>
        <v>0</v>
      </c>
      <c r="FU54" s="117">
        <f t="shared" ca="1" si="619"/>
        <v>0</v>
      </c>
      <c r="FV54" s="556">
        <f t="shared" ref="FV54:GO58" ca="1" si="620">IF(AND($M54=FV$17,$O54=FV$19,$AH54=FV$16,OR($P54=FV$20,FV$20=1)),INDEX(i.FS_Strategy,$AK54+1,$AH54),0)</f>
        <v>0</v>
      </c>
      <c r="FW54" s="556">
        <f t="shared" ca="1" si="620"/>
        <v>0</v>
      </c>
      <c r="FX54" s="556">
        <f t="shared" ca="1" si="620"/>
        <v>0</v>
      </c>
      <c r="FY54" s="556">
        <f t="shared" ca="1" si="620"/>
        <v>0</v>
      </c>
      <c r="FZ54" s="556">
        <f t="shared" ca="1" si="620"/>
        <v>0</v>
      </c>
      <c r="GA54" s="556">
        <f t="shared" ca="1" si="620"/>
        <v>0</v>
      </c>
      <c r="GB54" s="556">
        <f t="shared" ca="1" si="620"/>
        <v>0</v>
      </c>
      <c r="GC54" s="556">
        <f t="shared" ca="1" si="620"/>
        <v>0</v>
      </c>
      <c r="GD54" s="556">
        <f t="shared" ca="1" si="620"/>
        <v>0</v>
      </c>
      <c r="GE54" s="556">
        <f t="shared" ca="1" si="620"/>
        <v>0</v>
      </c>
      <c r="GF54" s="556">
        <f t="shared" ca="1" si="620"/>
        <v>0</v>
      </c>
      <c r="GG54" s="556">
        <f t="shared" ca="1" si="620"/>
        <v>0</v>
      </c>
      <c r="GH54" s="556">
        <f t="shared" ca="1" si="620"/>
        <v>0</v>
      </c>
      <c r="GI54" s="556">
        <f t="shared" ca="1" si="620"/>
        <v>0</v>
      </c>
      <c r="GJ54" s="556">
        <f t="shared" ca="1" si="620"/>
        <v>0</v>
      </c>
      <c r="GK54" s="556">
        <f t="shared" ca="1" si="620"/>
        <v>0</v>
      </c>
      <c r="GL54" s="556">
        <f t="shared" ca="1" si="620"/>
        <v>0</v>
      </c>
      <c r="GM54" s="556">
        <f t="shared" ca="1" si="620"/>
        <v>0</v>
      </c>
      <c r="GN54" s="556">
        <f t="shared" ca="1" si="620"/>
        <v>0</v>
      </c>
      <c r="GO54" s="556">
        <f t="shared" ca="1" si="620"/>
        <v>0</v>
      </c>
      <c r="GP54" s="19">
        <f t="shared" ref="GP54:GP79" ca="1" si="621">OFFSET(GP$5,$B54,0)</f>
        <v>0</v>
      </c>
      <c r="GQ54" s="116">
        <f t="shared" ref="GQ54:GU79" ca="1" si="622">IF(AND($M54=GQ$17,$O54=GQ$19,$AH54=GQ$16,OR($P54=GQ$20,GQ$20=1),$AP54=GQ$21),INDEX(i.FS_Strategy,$AI54+1,$AH54),0)</f>
        <v>0</v>
      </c>
      <c r="GR54" s="116">
        <f t="shared" ca="1" si="622"/>
        <v>0</v>
      </c>
      <c r="GS54" s="116">
        <f t="shared" ca="1" si="622"/>
        <v>0</v>
      </c>
      <c r="GT54" s="116">
        <f t="shared" ca="1" si="622"/>
        <v>0</v>
      </c>
      <c r="GU54" s="116">
        <f t="shared" ca="1" si="622"/>
        <v>0</v>
      </c>
      <c r="GV54" s="537">
        <f t="shared" ref="GV54:GV79" ca="1" si="623">IF(AND($M54=GV$17,$O54=GV$19,$AH54=GV$16,OR($P54=GV$20,GV$20=1),$AP54=GV$21),INDEX(i.FS_Strategy,$AJ54+1,$AH54),0)</f>
        <v>0</v>
      </c>
      <c r="GW54" s="116">
        <f t="shared" ref="GW54:HA79" ca="1" si="624">IF(AND($M54=GW$17,$O54=GW$19,$AH54=GW$16,OR($P54=GW$20,GW$20=1),$AP54=GW$21),INDEX(i.FS_Strategy,$AI54+1,$AH54),0)</f>
        <v>0</v>
      </c>
      <c r="GX54" s="116">
        <f t="shared" ca="1" si="624"/>
        <v>0</v>
      </c>
      <c r="GY54" s="116">
        <f t="shared" ca="1" si="624"/>
        <v>0</v>
      </c>
      <c r="GZ54" s="116">
        <f t="shared" ca="1" si="624"/>
        <v>0</v>
      </c>
      <c r="HA54" s="116">
        <f t="shared" ca="1" si="624"/>
        <v>0</v>
      </c>
      <c r="HB54" s="537">
        <f t="shared" ref="HB54:HB79" ca="1" si="625">IF(AND($M54=HB$17,$O54=HB$19,$AH54=HB$16,OR($P54=HB$20,HB$20=1),$AP54=HB$21),INDEX(i.FS_Strategy,$AJ54+1,$AH54),0)</f>
        <v>0</v>
      </c>
      <c r="HC54" s="116">
        <f t="shared" ref="HC54:HG79" ca="1" si="626">IF(AND($M54=HC$17,$O54=HC$19,$AH54=HC$16,OR($P54=HC$20,HC$20=1),$AP54=HC$21),INDEX(i.FS_Strategy,$AI54+1,$AH54),0)</f>
        <v>0</v>
      </c>
      <c r="HD54" s="116">
        <f t="shared" ca="1" si="626"/>
        <v>0</v>
      </c>
      <c r="HE54" s="116">
        <f t="shared" ca="1" si="626"/>
        <v>0</v>
      </c>
      <c r="HF54" s="116">
        <f t="shared" ca="1" si="626"/>
        <v>0</v>
      </c>
      <c r="HG54" s="116">
        <f t="shared" ca="1" si="626"/>
        <v>0</v>
      </c>
      <c r="HH54" s="537">
        <f t="shared" ref="HH54:HH79" ca="1" si="627">IF(AND($M54=HH$17,$O54=HH$19,$AH54=HH$16,OR($P54=HH$20,HH$20=1),$AP54=HH$21),INDEX(i.FS_Strategy,$AJ54+1,$AH54),0)</f>
        <v>0</v>
      </c>
      <c r="HI54" s="116">
        <f t="shared" ref="HI54:HM79" ca="1" si="628">IF(AND($M54=HI$17,$O54=HI$19,$AH54=HI$16,OR($P54=HI$20,HI$20=1),$AP54=HI$21),INDEX(i.FS_Strategy,$AI54+1,$AH54),0)</f>
        <v>0</v>
      </c>
      <c r="HJ54" s="116">
        <f t="shared" ca="1" si="628"/>
        <v>0</v>
      </c>
      <c r="HK54" s="116">
        <f t="shared" ca="1" si="628"/>
        <v>0</v>
      </c>
      <c r="HL54" s="116">
        <f t="shared" ca="1" si="628"/>
        <v>0</v>
      </c>
      <c r="HM54" s="116">
        <f t="shared" ca="1" si="628"/>
        <v>0</v>
      </c>
      <c r="HN54" s="537">
        <f t="shared" ref="HN54:HN79" ca="1" si="629">IF(AND($M54=HN$17,$O54=HN$19,$AH54=HN$16,OR($P54=HN$20,HN$20=1),$AP54=HN$21),INDEX(i.FS_Strategy,$AJ54+1,$AH54),0)</f>
        <v>0</v>
      </c>
      <c r="HO54" s="116">
        <f t="shared" ref="HO54:HS79" ca="1" si="630">IF(AND($M54=HO$17,$O54=HO$19,$AH54=HO$16,OR($P54=HO$20,HO$20=1),$AP54=HO$21),INDEX(i.FS_Strategy,$AI54+1,$AH54),0)</f>
        <v>0</v>
      </c>
      <c r="HP54" s="116">
        <f t="shared" ca="1" si="630"/>
        <v>0</v>
      </c>
      <c r="HQ54" s="116">
        <f t="shared" ca="1" si="630"/>
        <v>0</v>
      </c>
      <c r="HR54" s="116">
        <f t="shared" ca="1" si="630"/>
        <v>0</v>
      </c>
      <c r="HS54" s="116">
        <f t="shared" ca="1" si="630"/>
        <v>0</v>
      </c>
      <c r="HT54" s="537">
        <f t="shared" ref="HT54:HT79" ca="1" si="631">IF(AND($M54=HT$17,$O54=HT$19,$AH54=HT$16,OR($P54=HT$20,HT$20=1),$AP54=HT$21),INDEX(i.FS_Strategy,$AJ54+1,$AH54),0)</f>
        <v>0</v>
      </c>
      <c r="HU54" s="116">
        <f t="shared" ref="HU54:HY79" ca="1" si="632">IF(AND($M54=HU$17,$O54=HU$19,$AH54=HU$16,OR($P54=HU$20,HU$20=1),$AP54=HU$21),INDEX(i.FS_Strategy,$AI54+1,$AH54),0)</f>
        <v>0</v>
      </c>
      <c r="HV54" s="116">
        <f t="shared" ca="1" si="632"/>
        <v>0</v>
      </c>
      <c r="HW54" s="116">
        <f t="shared" ca="1" si="632"/>
        <v>0</v>
      </c>
      <c r="HX54" s="116">
        <f t="shared" ca="1" si="632"/>
        <v>0</v>
      </c>
      <c r="HY54" s="116">
        <f t="shared" ca="1" si="632"/>
        <v>0</v>
      </c>
      <c r="HZ54" s="537">
        <f t="shared" ref="HZ54:HZ79" ca="1" si="633">IF(AND($M54=HZ$17,$O54=HZ$19,$AH54=HZ$16,OR($P54=HZ$20,HZ$20=1),$AP54=HZ$21),INDEX(i.FS_Strategy,$AJ54+1,$AH54),0)</f>
        <v>0</v>
      </c>
      <c r="IA54" s="117">
        <f t="shared" ref="IA54:ID79" ca="1" si="634">IF(AND($M54=IA$17,$O54=IA$19,$AH54=IA$16,OR($P54=IA$20,IA$20=1)),INDEX(i.FS_Strategy,$AJ54+1,$AH54),0)</f>
        <v>0</v>
      </c>
      <c r="IB54" s="117">
        <f t="shared" ca="1" si="634"/>
        <v>0</v>
      </c>
      <c r="IC54" s="117">
        <f t="shared" ca="1" si="634"/>
        <v>0</v>
      </c>
      <c r="ID54" s="117">
        <f t="shared" ca="1" si="634"/>
        <v>0</v>
      </c>
      <c r="IE54" s="556">
        <f t="shared" ref="IE54:IX58" ca="1" si="635">IF(AND($M54=IE$17,$O54=IE$19,$AH54=IE$16,OR($P54=IE$20,IE$20=1)),INDEX(i.FS_Strategy,$AK54+1,$AH54),0)</f>
        <v>0</v>
      </c>
      <c r="IF54" s="556">
        <f t="shared" ca="1" si="635"/>
        <v>0</v>
      </c>
      <c r="IG54" s="556">
        <f t="shared" ca="1" si="635"/>
        <v>0</v>
      </c>
      <c r="IH54" s="556">
        <f t="shared" ca="1" si="635"/>
        <v>0</v>
      </c>
      <c r="II54" s="556">
        <f t="shared" ca="1" si="635"/>
        <v>0</v>
      </c>
      <c r="IJ54" s="556">
        <f t="shared" ca="1" si="635"/>
        <v>0</v>
      </c>
      <c r="IK54" s="556">
        <f t="shared" ca="1" si="635"/>
        <v>0</v>
      </c>
      <c r="IL54" s="556">
        <f t="shared" ca="1" si="635"/>
        <v>0</v>
      </c>
      <c r="IM54" s="556">
        <f t="shared" ca="1" si="635"/>
        <v>0</v>
      </c>
      <c r="IN54" s="556">
        <f t="shared" ca="1" si="635"/>
        <v>0</v>
      </c>
      <c r="IO54" s="556">
        <f t="shared" ca="1" si="635"/>
        <v>0</v>
      </c>
      <c r="IP54" s="556">
        <f t="shared" ca="1" si="635"/>
        <v>0</v>
      </c>
      <c r="IQ54" s="556">
        <f t="shared" ca="1" si="635"/>
        <v>0</v>
      </c>
      <c r="IR54" s="556">
        <f t="shared" ca="1" si="635"/>
        <v>0</v>
      </c>
      <c r="IS54" s="556">
        <f t="shared" ca="1" si="635"/>
        <v>0</v>
      </c>
      <c r="IT54" s="556">
        <f t="shared" ca="1" si="635"/>
        <v>0</v>
      </c>
      <c r="IU54" s="556">
        <f t="shared" ca="1" si="635"/>
        <v>0</v>
      </c>
      <c r="IV54" s="556">
        <f t="shared" ca="1" si="635"/>
        <v>0</v>
      </c>
      <c r="IW54" s="556">
        <f t="shared" ca="1" si="635"/>
        <v>0</v>
      </c>
      <c r="IX54" s="556">
        <f t="shared" ca="1" si="635"/>
        <v>0</v>
      </c>
      <c r="IY54" s="19">
        <f t="shared" ref="IY54:IY79" ca="1" si="636">OFFSET(IY$5,$B54,0)</f>
        <v>0</v>
      </c>
      <c r="IZ54" s="5">
        <f t="shared" ref="IZ54:IZ79" si="637">INDEX(i.TOL,$O54,IZ$15)</f>
        <v>67</v>
      </c>
      <c r="JA54" s="9"/>
      <c r="JB54" s="5">
        <f t="shared" ref="JB54:JC79" si="638">INDEX(i.FlkStrctr,$N54,JB$15)</f>
        <v>1</v>
      </c>
      <c r="JC54" s="5" t="b">
        <f t="shared" si="638"/>
        <v>0</v>
      </c>
      <c r="JD54" s="19">
        <f t="shared" ref="JD54:KP58" ca="1" si="639">OFFSET(JD$5,$B54,0)</f>
        <v>0</v>
      </c>
      <c r="JE54" s="5">
        <f t="shared" ref="JE54:JE79" si="640">INDEX(i.RR_scenario,$U54,$N54)</f>
        <v>0</v>
      </c>
      <c r="JF54" s="5">
        <f t="shared" ref="JF54:JF79" si="641">INDEX(i.dryman,($AM54-1)*4+$AL54,JF$15)</f>
        <v>1.2500000000000001E-2</v>
      </c>
      <c r="JG54" s="5">
        <f t="shared" ref="JG54:JG79" si="642">INDEX(i.Triplets_mortality,$AB54+1,JG$15)</f>
        <v>0</v>
      </c>
      <c r="JH54" s="19">
        <f t="shared" ca="1" si="639"/>
        <v>0</v>
      </c>
      <c r="JI54" s="5">
        <f t="shared" ref="JI54:JI79" si="643">INDEX(i.FlkStrctr,$N54,JI$15)</f>
        <v>60</v>
      </c>
      <c r="JJ54" s="5">
        <f t="shared" ref="JJ54:JJ79" si="644">INDEX(i.Triplet_pi_yatf,$AD54+1,JJ$15)</f>
        <v>1</v>
      </c>
      <c r="JK54" s="19">
        <f t="shared" ca="1" si="639"/>
        <v>0</v>
      </c>
      <c r="JL54" s="19">
        <f t="shared" ca="1" si="639"/>
        <v>0</v>
      </c>
      <c r="JM54" s="19">
        <f t="shared" ca="1" si="639"/>
        <v>0</v>
      </c>
      <c r="JN54" s="19">
        <f t="shared" ca="1" si="639"/>
        <v>0</v>
      </c>
      <c r="JO54" s="19">
        <f t="shared" ca="1" si="639"/>
        <v>0</v>
      </c>
      <c r="JP54" s="19">
        <f t="shared" ca="1" si="639"/>
        <v>0</v>
      </c>
      <c r="JQ54" s="19">
        <f t="shared" ca="1" si="639"/>
        <v>0</v>
      </c>
      <c r="JR54" s="19">
        <f t="shared" ca="1" si="639"/>
        <v>0</v>
      </c>
      <c r="JS54" s="19">
        <f t="shared" ca="1" si="639"/>
        <v>0</v>
      </c>
      <c r="JT54" s="19">
        <f t="shared" ca="1" si="639"/>
        <v>0</v>
      </c>
      <c r="JU54" s="19">
        <f t="shared" ca="1" si="639"/>
        <v>0</v>
      </c>
      <c r="JV54" s="19">
        <f t="shared" ca="1" si="639"/>
        <v>0</v>
      </c>
      <c r="JW54" s="19">
        <f t="shared" ca="1" si="639"/>
        <v>0</v>
      </c>
      <c r="JX54" s="19">
        <f t="shared" ca="1" si="639"/>
        <v>0</v>
      </c>
      <c r="JY54" s="19">
        <f t="shared" ca="1" si="639"/>
        <v>0</v>
      </c>
      <c r="JZ54" s="19">
        <f t="shared" ca="1" si="639"/>
        <v>0</v>
      </c>
      <c r="KA54" s="19">
        <f t="shared" ca="1" si="639"/>
        <v>0</v>
      </c>
      <c r="KB54" s="19">
        <f t="shared" ca="1" si="639"/>
        <v>0</v>
      </c>
      <c r="KC54" s="19">
        <f t="shared" ca="1" si="639"/>
        <v>0</v>
      </c>
      <c r="KD54" s="19">
        <f t="shared" ca="1" si="639"/>
        <v>0</v>
      </c>
      <c r="KE54" s="19">
        <f t="shared" ca="1" si="639"/>
        <v>0</v>
      </c>
      <c r="KF54" s="5">
        <f t="shared" ref="KF54:KI79" si="645">INDEX(i.dryman,($AM54-1)*4+$AL54,KF$16)</f>
        <v>0</v>
      </c>
      <c r="KG54" s="5">
        <f t="shared" si="645"/>
        <v>6.25E-2</v>
      </c>
      <c r="KH54" s="5">
        <f t="shared" si="645"/>
        <v>6.25E-2</v>
      </c>
      <c r="KI54" s="5">
        <f t="shared" si="645"/>
        <v>6.25E-2</v>
      </c>
      <c r="KJ54" s="19">
        <f t="shared" ca="1" si="639"/>
        <v>0</v>
      </c>
      <c r="KK54" s="19">
        <f t="shared" ca="1" si="639"/>
        <v>0</v>
      </c>
      <c r="KL54" s="19">
        <f t="shared" ca="1" si="639"/>
        <v>0</v>
      </c>
      <c r="KM54" s="19">
        <f t="shared" ca="1" si="639"/>
        <v>0</v>
      </c>
      <c r="KN54" s="19">
        <f t="shared" ca="1" si="639"/>
        <v>1</v>
      </c>
      <c r="KO54" s="19">
        <f t="shared" ca="1" si="639"/>
        <v>0</v>
      </c>
      <c r="KP54" s="19">
        <f t="shared" ca="1" si="639"/>
        <v>1</v>
      </c>
      <c r="KQ54" s="9"/>
      <c r="KR54" s="5" t="b">
        <f t="shared" ref="KR54:KR79" ca="1" si="646">IF($L54&lt;&gt;0,INDEX(i.cropgraze_inc,$L54,KR$15),OFFSET(KR$5,$B54,0))</f>
        <v>1</v>
      </c>
      <c r="KS54" s="5" t="b">
        <f t="shared" ref="KS54:KU79" si="647">($O54=KS$19)</f>
        <v>0</v>
      </c>
      <c r="KT54" s="5" t="b">
        <f t="shared" si="647"/>
        <v>0</v>
      </c>
      <c r="KU54" s="5" t="b">
        <f t="shared" si="647"/>
        <v>1</v>
      </c>
      <c r="KV54" s="136">
        <f t="shared" ref="KV54:KW79" si="648">$P54</f>
        <v>2</v>
      </c>
      <c r="KW54" s="136">
        <f t="shared" si="648"/>
        <v>2</v>
      </c>
      <c r="KX54" s="5" t="b">
        <f t="shared" ref="KX54:LA79" si="649">INDEX(i.dryman,($AM54-1)*4+$AL54,KX$15)</f>
        <v>0</v>
      </c>
      <c r="KY54" s="5" t="b">
        <f t="shared" si="649"/>
        <v>1</v>
      </c>
      <c r="KZ54" s="5" t="b">
        <f t="shared" si="649"/>
        <v>1</v>
      </c>
      <c r="LA54" s="5" t="b">
        <f t="shared" si="649"/>
        <v>0</v>
      </c>
      <c r="LB54" s="5">
        <f t="shared" ref="LB54:LC79" si="650">INDEX(i.dryman,($AM54-1)*4+$AL54,LB$15+$N54-1)</f>
        <v>1</v>
      </c>
      <c r="LC54" s="5">
        <f t="shared" si="650"/>
        <v>0</v>
      </c>
      <c r="LD54" s="5" t="b">
        <f t="shared" ref="LD54:LD79" si="651">AND(INDEX(i.dryman,($AM54-1)*4+$AL54,LD$15),($KW54&gt;0))</f>
        <v>0</v>
      </c>
      <c r="LE54" s="5" t="str" cm="1">
        <f t="array" aca="1" ref="LE54" ca="1">IF(OR(LF54:LM54&lt;&gt;"-"),TRUE,"-")</f>
        <v>-</v>
      </c>
      <c r="LF54" s="19" t="str">
        <f t="shared" ref="LF54:LM73" ca="1" si="652">OFFSET(LF$5,$B54,0)</f>
        <v>-</v>
      </c>
      <c r="LG54" s="19" t="str">
        <f t="shared" ca="1" si="652"/>
        <v>-</v>
      </c>
      <c r="LH54" s="19" t="str">
        <f t="shared" ca="1" si="652"/>
        <v>-</v>
      </c>
      <c r="LI54" s="19" t="str">
        <f t="shared" ca="1" si="652"/>
        <v>-</v>
      </c>
      <c r="LJ54" s="19" t="str">
        <f t="shared" ca="1" si="652"/>
        <v>-</v>
      </c>
      <c r="LK54" s="19" t="str">
        <f t="shared" ca="1" si="652"/>
        <v>-</v>
      </c>
      <c r="LL54" s="19" t="str">
        <f t="shared" ca="1" si="652"/>
        <v>-</v>
      </c>
      <c r="LM54" s="19" t="str">
        <f t="shared" ca="1" si="652"/>
        <v>-</v>
      </c>
      <c r="LN54" s="466">
        <v>5000</v>
      </c>
      <c r="LO54" s="5" t="b">
        <f t="array" aca="1" ref="LO54" ca="1">IF(OR(LP54:LV54&lt;&gt;"-"),TRUE,"-")</f>
        <v>1</v>
      </c>
      <c r="LP54" s="19">
        <f t="shared" ref="LP54:LY68" ca="1" si="653">OFFSET(LP$5,$B54,0)</f>
        <v>0</v>
      </c>
      <c r="LQ54" s="19" t="str">
        <f t="shared" ca="1" si="653"/>
        <v>-</v>
      </c>
      <c r="LR54" s="19">
        <f t="shared" ca="1" si="653"/>
        <v>999999</v>
      </c>
      <c r="LS54" s="19">
        <f t="shared" ca="1" si="653"/>
        <v>999999</v>
      </c>
      <c r="LT54" s="19">
        <f t="shared" ca="1" si="653"/>
        <v>999999</v>
      </c>
      <c r="LU54" s="19">
        <f t="shared" ca="1" si="653"/>
        <v>999999</v>
      </c>
      <c r="LV54" s="19">
        <f t="shared" ca="1" si="653"/>
        <v>999999</v>
      </c>
      <c r="LW54" s="19" t="str">
        <f t="shared" ca="1" si="653"/>
        <v>-</v>
      </c>
      <c r="LX54" s="19" t="str">
        <f ca="1">OFFSET(LX$5,$B54,0)</f>
        <v>-</v>
      </c>
      <c r="LY54" s="19" t="str">
        <f ca="1">OFFSET(LY$5,$B54,0)</f>
        <v>-</v>
      </c>
      <c r="LZ54" s="19" t="b">
        <f t="shared" ref="LZ54:MA79" ca="1" si="654">OFFSET(LZ$5,$B54,0)</f>
        <v>1</v>
      </c>
      <c r="MA54" s="19">
        <f t="shared" ca="1" si="654"/>
        <v>0</v>
      </c>
      <c r="MB54" s="5" t="str">
        <f t="shared" ref="MB54:ME79" si="655">INDEX(i.FlkStrctr,$N54,MB$15)</f>
        <v>-</v>
      </c>
      <c r="MC54" s="5" t="str">
        <f t="shared" si="655"/>
        <v>-</v>
      </c>
      <c r="MD54" s="5" t="str">
        <f t="shared" si="655"/>
        <v>-</v>
      </c>
      <c r="ME54" s="5" t="str">
        <f t="shared" si="655"/>
        <v>-</v>
      </c>
      <c r="MF54" s="19" t="str">
        <f t="shared" ref="MF54:NU58" ca="1" si="656">OFFSET(MF$5,$B54,0)</f>
        <v>-</v>
      </c>
      <c r="MG54" s="19" t="str">
        <f t="shared" ca="1" si="656"/>
        <v>-</v>
      </c>
      <c r="MH54" s="19" t="str">
        <f t="shared" ca="1" si="656"/>
        <v>-</v>
      </c>
      <c r="MI54" s="19" t="str">
        <f t="shared" ca="1" si="656"/>
        <v>-</v>
      </c>
      <c r="MJ54" s="19">
        <f t="shared" ca="1" si="656"/>
        <v>0.5</v>
      </c>
      <c r="MK54" s="19">
        <f t="shared" ca="1" si="656"/>
        <v>0.5</v>
      </c>
      <c r="ML54" s="19" t="str">
        <f t="shared" ca="1" si="656"/>
        <v>-</v>
      </c>
      <c r="MM54" s="5">
        <f t="shared" ref="MM54:MR79" si="657">INDEX(i.FlkStrctr,$N54,MM$15)</f>
        <v>0</v>
      </c>
      <c r="MN54" s="5">
        <f t="shared" si="657"/>
        <v>500</v>
      </c>
      <c r="MO54" s="5">
        <f t="shared" si="657"/>
        <v>500</v>
      </c>
      <c r="MP54" s="5" t="str">
        <f t="shared" si="657"/>
        <v>-</v>
      </c>
      <c r="MQ54" s="5">
        <f t="shared" si="657"/>
        <v>150</v>
      </c>
      <c r="MR54" s="5">
        <f t="shared" si="657"/>
        <v>364</v>
      </c>
      <c r="MS54" s="5">
        <f t="shared" ref="MS54:MS79" si="658">INDEX(i.conservation,$AC54+1,$O54)</f>
        <v>1</v>
      </c>
      <c r="MT54" s="9"/>
      <c r="MU54" s="19">
        <f t="shared" ca="1" si="656"/>
        <v>70</v>
      </c>
      <c r="MV54" s="19">
        <f t="shared" ca="1" si="656"/>
        <v>50</v>
      </c>
      <c r="MW54" s="19">
        <f t="shared" ca="1" si="656"/>
        <v>75</v>
      </c>
      <c r="MX54" s="19">
        <f t="shared" ca="1" si="656"/>
        <v>50</v>
      </c>
      <c r="MY54" s="5">
        <f t="shared" ref="MY54:MY79" si="659">INDEX(i.WoolPrices,$W54,MY$15)</f>
        <v>1</v>
      </c>
      <c r="MZ54" s="5">
        <f t="shared" ref="MZ54:MZ79" si="660">INDEX(i.MeatPrices,$X54,MZ$15)</f>
        <v>1</v>
      </c>
      <c r="NA54" s="5">
        <f t="shared" ref="NA54:NA79" si="661">INDEX(i.GrainPrices,$V54,NA$15)</f>
        <v>1</v>
      </c>
      <c r="NB54" s="9"/>
      <c r="NC54" s="19" t="b">
        <f t="shared" ref="NC54:NL71" ca="1" si="662">OFFSET(NC$5,$B54,0)</f>
        <v>0</v>
      </c>
      <c r="ND54" s="19" t="b">
        <f t="shared" ca="1" si="662"/>
        <v>0</v>
      </c>
      <c r="NE54" s="19">
        <f t="shared" ca="1" si="662"/>
        <v>2</v>
      </c>
      <c r="NF54" s="19">
        <f t="shared" ca="1" si="662"/>
        <v>1</v>
      </c>
      <c r="NG54" s="19">
        <f t="shared" ca="1" si="662"/>
        <v>2</v>
      </c>
      <c r="NH54" s="19">
        <f t="shared" ca="1" si="662"/>
        <v>0</v>
      </c>
      <c r="NI54" s="19" t="str">
        <f t="shared" ca="1" si="662"/>
        <v>-</v>
      </c>
      <c r="NJ54" s="466" t="b">
        <v>1</v>
      </c>
      <c r="NK54" s="19">
        <f t="shared" ca="1" si="662"/>
        <v>448.65000000000003</v>
      </c>
      <c r="NL54" s="19" t="str">
        <f t="shared" ca="1" si="662"/>
        <v>-</v>
      </c>
      <c r="NM54" s="19">
        <f t="shared" ca="1" si="656"/>
        <v>1</v>
      </c>
      <c r="NN54" s="19">
        <f t="shared" ca="1" si="656"/>
        <v>1</v>
      </c>
      <c r="NO54" s="19">
        <f t="shared" ca="1" si="656"/>
        <v>1</v>
      </c>
      <c r="NP54" s="19">
        <f t="shared" ca="1" si="656"/>
        <v>1</v>
      </c>
      <c r="NQ54" s="19">
        <f t="shared" ca="1" si="656"/>
        <v>1</v>
      </c>
      <c r="NR54" s="19">
        <f t="shared" ca="1" si="656"/>
        <v>1</v>
      </c>
      <c r="NS54" s="19">
        <f t="shared" ca="1" si="656"/>
        <v>1</v>
      </c>
      <c r="NT54" s="19">
        <f t="shared" ca="1" si="656"/>
        <v>1</v>
      </c>
      <c r="NU54" s="19">
        <f t="shared" ca="1" si="656"/>
        <v>1</v>
      </c>
      <c r="NV54" s="9"/>
      <c r="NW54" s="539" t="str">
        <f t="shared" ref="NW54:PF58" si="663">IF(AND($O54=NW$19, $AP54=NW$21),TRUE,"-")</f>
        <v>-</v>
      </c>
      <c r="NX54" s="539" t="str">
        <f t="shared" si="663"/>
        <v>-</v>
      </c>
      <c r="NY54" s="539" t="str">
        <f t="shared" si="663"/>
        <v>-</v>
      </c>
      <c r="NZ54" s="539" t="str">
        <f t="shared" si="663"/>
        <v>-</v>
      </c>
      <c r="OA54" s="539" t="str">
        <f t="shared" si="663"/>
        <v>-</v>
      </c>
      <c r="OB54" s="539" t="str">
        <f t="shared" si="663"/>
        <v>-</v>
      </c>
      <c r="OC54" s="539" t="str">
        <f t="shared" ca="1" si="663"/>
        <v>-</v>
      </c>
      <c r="OD54" s="539" t="str">
        <f t="shared" ca="1" si="663"/>
        <v>-</v>
      </c>
      <c r="OE54" s="539" t="str">
        <f t="shared" ca="1" si="663"/>
        <v>-</v>
      </c>
      <c r="OF54" s="539" t="str">
        <f t="shared" ca="1" si="663"/>
        <v>-</v>
      </c>
      <c r="OG54" s="539" t="str">
        <f t="shared" ca="1" si="663"/>
        <v>-</v>
      </c>
      <c r="OH54" s="539" t="str">
        <f t="shared" ca="1" si="663"/>
        <v>-</v>
      </c>
      <c r="OI54" s="539" t="str">
        <f t="shared" ca="1" si="663"/>
        <v>-</v>
      </c>
      <c r="OJ54" s="539" t="str">
        <f t="shared" ca="1" si="663"/>
        <v>-</v>
      </c>
      <c r="OK54" s="539" t="str">
        <f t="shared" ca="1" si="663"/>
        <v>-</v>
      </c>
      <c r="OL54" s="539" t="str">
        <f t="shared" ca="1" si="663"/>
        <v>-</v>
      </c>
      <c r="OM54" s="539" t="str">
        <f t="shared" ca="1" si="663"/>
        <v>-</v>
      </c>
      <c r="ON54" s="539" t="str">
        <f t="shared" ca="1" si="663"/>
        <v>-</v>
      </c>
      <c r="OO54" s="539" t="str">
        <f t="shared" ca="1" si="663"/>
        <v>-</v>
      </c>
      <c r="OP54" s="539" t="str">
        <f t="shared" ca="1" si="663"/>
        <v>-</v>
      </c>
      <c r="OQ54" s="539" t="str">
        <f t="shared" ca="1" si="663"/>
        <v>-</v>
      </c>
      <c r="OR54" s="539" t="str">
        <f t="shared" ca="1" si="663"/>
        <v>-</v>
      </c>
      <c r="OS54" s="539" t="str">
        <f t="shared" ca="1" si="663"/>
        <v>-</v>
      </c>
      <c r="OT54" s="539" t="str">
        <f t="shared" ca="1" si="663"/>
        <v>-</v>
      </c>
      <c r="OU54" s="539" t="str">
        <f t="shared" ca="1" si="663"/>
        <v>-</v>
      </c>
      <c r="OV54" s="539" t="str">
        <f t="shared" ca="1" si="663"/>
        <v>-</v>
      </c>
      <c r="OW54" s="539" t="str">
        <f t="shared" ca="1" si="663"/>
        <v>-</v>
      </c>
      <c r="OX54" s="539" t="str">
        <f t="shared" ca="1" si="663"/>
        <v>-</v>
      </c>
      <c r="OY54" s="539" t="str">
        <f t="shared" ca="1" si="663"/>
        <v>-</v>
      </c>
      <c r="OZ54" s="539" t="str">
        <f t="shared" ca="1" si="663"/>
        <v>-</v>
      </c>
      <c r="PA54" s="539" t="str">
        <f t="shared" ca="1" si="663"/>
        <v>-</v>
      </c>
      <c r="PB54" s="539" t="str">
        <f t="shared" ca="1" si="663"/>
        <v>-</v>
      </c>
      <c r="PC54" s="539" t="str">
        <f t="shared" ca="1" si="663"/>
        <v>-</v>
      </c>
      <c r="PD54" s="539" t="str">
        <f t="shared" ca="1" si="663"/>
        <v>-</v>
      </c>
      <c r="PE54" s="539" t="str">
        <f t="shared" ca="1" si="663"/>
        <v>-</v>
      </c>
      <c r="PF54" s="539" t="str">
        <f t="shared" ca="1" si="663"/>
        <v>-</v>
      </c>
      <c r="PG54" s="549" t="str">
        <f t="shared" ref="PG54:QF58" si="664">IF($O54=PG$19,TRUE,"-")</f>
        <v>-</v>
      </c>
      <c r="PH54" s="549" t="str">
        <f t="shared" si="664"/>
        <v>-</v>
      </c>
      <c r="PI54" s="549" t="str">
        <f t="shared" si="664"/>
        <v>-</v>
      </c>
      <c r="PJ54" s="549" t="str">
        <f t="shared" si="664"/>
        <v>-</v>
      </c>
      <c r="PK54" s="549" t="str">
        <f t="shared" si="664"/>
        <v>-</v>
      </c>
      <c r="PL54" s="549" t="str">
        <f t="shared" si="664"/>
        <v>-</v>
      </c>
      <c r="PM54" s="549" t="str">
        <f t="shared" si="664"/>
        <v>-</v>
      </c>
      <c r="PN54" s="549" t="str">
        <f t="shared" si="664"/>
        <v>-</v>
      </c>
      <c r="PO54" s="549" t="str">
        <f t="shared" si="664"/>
        <v>-</v>
      </c>
      <c r="PP54" s="549" t="str">
        <f t="shared" si="664"/>
        <v>-</v>
      </c>
      <c r="PQ54" s="549" t="str">
        <f t="shared" si="664"/>
        <v>-</v>
      </c>
      <c r="PR54" s="549" t="str">
        <f t="shared" si="664"/>
        <v>-</v>
      </c>
      <c r="PS54" s="549" t="str">
        <f t="shared" si="664"/>
        <v>-</v>
      </c>
      <c r="PT54" s="549" t="str">
        <f t="shared" si="664"/>
        <v>-</v>
      </c>
      <c r="PU54" s="549" t="str">
        <f t="shared" si="664"/>
        <v>-</v>
      </c>
      <c r="PV54" s="549" t="str">
        <f t="shared" si="664"/>
        <v>-</v>
      </c>
      <c r="PW54" s="549" t="str">
        <f t="shared" si="664"/>
        <v>-</v>
      </c>
      <c r="PX54" s="549" t="str">
        <f t="shared" si="664"/>
        <v>-</v>
      </c>
      <c r="PY54" s="549" t="str">
        <f t="shared" si="664"/>
        <v>-</v>
      </c>
      <c r="PZ54" s="549" t="str">
        <f t="shared" si="664"/>
        <v>-</v>
      </c>
      <c r="QA54" s="549" t="str">
        <f t="shared" si="664"/>
        <v>-</v>
      </c>
      <c r="QB54" s="549" t="str">
        <f t="shared" si="664"/>
        <v>-</v>
      </c>
      <c r="QC54" s="549" t="str">
        <f t="shared" si="664"/>
        <v>-</v>
      </c>
      <c r="QD54" s="549" t="str">
        <f t="shared" si="664"/>
        <v>-</v>
      </c>
      <c r="QE54" s="549" t="str">
        <f t="shared" si="664"/>
        <v>-</v>
      </c>
      <c r="QF54" s="549" t="str">
        <f t="shared" si="664"/>
        <v>-</v>
      </c>
      <c r="QG54" s="539" t="str">
        <f t="shared" ref="QG54:RP58" si="665">IF(AND($O54=QG$19, $AP54=QG$21),TRUE,"-")</f>
        <v>-</v>
      </c>
      <c r="QH54" s="539" t="str">
        <f t="shared" si="665"/>
        <v>-</v>
      </c>
      <c r="QI54" s="539" t="str">
        <f t="shared" si="665"/>
        <v>-</v>
      </c>
      <c r="QJ54" s="539" t="str">
        <f t="shared" si="665"/>
        <v>-</v>
      </c>
      <c r="QK54" s="539" t="str">
        <f t="shared" si="665"/>
        <v>-</v>
      </c>
      <c r="QL54" s="539" t="str">
        <f t="shared" si="665"/>
        <v>-</v>
      </c>
      <c r="QM54" s="539" t="str">
        <f t="shared" ca="1" si="665"/>
        <v>-</v>
      </c>
      <c r="QN54" s="539" t="str">
        <f t="shared" ca="1" si="665"/>
        <v>-</v>
      </c>
      <c r="QO54" s="539" t="str">
        <f t="shared" ca="1" si="665"/>
        <v>-</v>
      </c>
      <c r="QP54" s="539" t="str">
        <f t="shared" ca="1" si="665"/>
        <v>-</v>
      </c>
      <c r="QQ54" s="539" t="str">
        <f t="shared" ca="1" si="665"/>
        <v>-</v>
      </c>
      <c r="QR54" s="539" t="str">
        <f t="shared" ca="1" si="665"/>
        <v>-</v>
      </c>
      <c r="QS54" s="539" t="str">
        <f t="shared" ca="1" si="665"/>
        <v>-</v>
      </c>
      <c r="QT54" s="539" t="str">
        <f t="shared" ca="1" si="665"/>
        <v>-</v>
      </c>
      <c r="QU54" s="539" t="str">
        <f t="shared" ca="1" si="665"/>
        <v>-</v>
      </c>
      <c r="QV54" s="539" t="str">
        <f t="shared" ca="1" si="665"/>
        <v>-</v>
      </c>
      <c r="QW54" s="539" t="str">
        <f t="shared" ca="1" si="665"/>
        <v>-</v>
      </c>
      <c r="QX54" s="539" t="str">
        <f t="shared" ca="1" si="665"/>
        <v>-</v>
      </c>
      <c r="QY54" s="539" t="str">
        <f t="shared" ca="1" si="665"/>
        <v>-</v>
      </c>
      <c r="QZ54" s="539" t="str">
        <f t="shared" ca="1" si="665"/>
        <v>-</v>
      </c>
      <c r="RA54" s="539" t="str">
        <f t="shared" ca="1" si="665"/>
        <v>-</v>
      </c>
      <c r="RB54" s="539" t="str">
        <f t="shared" ca="1" si="665"/>
        <v>-</v>
      </c>
      <c r="RC54" s="539" t="str">
        <f t="shared" ca="1" si="665"/>
        <v>-</v>
      </c>
      <c r="RD54" s="539" t="str">
        <f t="shared" ca="1" si="665"/>
        <v>-</v>
      </c>
      <c r="RE54" s="539" t="str">
        <f t="shared" ca="1" si="665"/>
        <v>-</v>
      </c>
      <c r="RF54" s="539" t="str">
        <f t="shared" ca="1" si="665"/>
        <v>-</v>
      </c>
      <c r="RG54" s="539" t="str">
        <f t="shared" ca="1" si="665"/>
        <v>-</v>
      </c>
      <c r="RH54" s="539" t="str">
        <f t="shared" ca="1" si="665"/>
        <v>-</v>
      </c>
      <c r="RI54" s="539" t="str">
        <f t="shared" ca="1" si="665"/>
        <v>-</v>
      </c>
      <c r="RJ54" s="539" t="str">
        <f t="shared" ca="1" si="665"/>
        <v>-</v>
      </c>
      <c r="RK54" s="539" t="str">
        <f t="shared" ca="1" si="665"/>
        <v>-</v>
      </c>
      <c r="RL54" s="539" t="str">
        <f t="shared" ca="1" si="665"/>
        <v>-</v>
      </c>
      <c r="RM54" s="539" t="str">
        <f t="shared" ca="1" si="665"/>
        <v>-</v>
      </c>
      <c r="RN54" s="539" t="str">
        <f t="shared" ca="1" si="665"/>
        <v>-</v>
      </c>
      <c r="RO54" s="539" t="str">
        <f t="shared" ca="1" si="665"/>
        <v>-</v>
      </c>
      <c r="RP54" s="539" t="str">
        <f t="shared" ca="1" si="665"/>
        <v>-</v>
      </c>
      <c r="RQ54" s="549" t="str">
        <f t="shared" ref="RQ54:SP58" si="666">IF($O54=RQ$19,TRUE,"-")</f>
        <v>-</v>
      </c>
      <c r="RR54" s="549" t="str">
        <f t="shared" si="666"/>
        <v>-</v>
      </c>
      <c r="RS54" s="549" t="str">
        <f t="shared" si="666"/>
        <v>-</v>
      </c>
      <c r="RT54" s="549" t="str">
        <f t="shared" si="666"/>
        <v>-</v>
      </c>
      <c r="RU54" s="549" t="str">
        <f t="shared" si="666"/>
        <v>-</v>
      </c>
      <c r="RV54" s="549" t="str">
        <f t="shared" si="666"/>
        <v>-</v>
      </c>
      <c r="RW54" s="549" t="str">
        <f t="shared" si="666"/>
        <v>-</v>
      </c>
      <c r="RX54" s="549" t="str">
        <f t="shared" si="666"/>
        <v>-</v>
      </c>
      <c r="RY54" s="549" t="str">
        <f t="shared" si="666"/>
        <v>-</v>
      </c>
      <c r="RZ54" s="549" t="str">
        <f t="shared" si="666"/>
        <v>-</v>
      </c>
      <c r="SA54" s="549" t="str">
        <f t="shared" si="666"/>
        <v>-</v>
      </c>
      <c r="SB54" s="549" t="str">
        <f t="shared" si="666"/>
        <v>-</v>
      </c>
      <c r="SC54" s="549" t="str">
        <f t="shared" si="666"/>
        <v>-</v>
      </c>
      <c r="SD54" s="549" t="str">
        <f t="shared" si="666"/>
        <v>-</v>
      </c>
      <c r="SE54" s="549" t="str">
        <f t="shared" si="666"/>
        <v>-</v>
      </c>
      <c r="SF54" s="549" t="str">
        <f t="shared" si="666"/>
        <v>-</v>
      </c>
      <c r="SG54" s="549" t="str">
        <f t="shared" si="666"/>
        <v>-</v>
      </c>
      <c r="SH54" s="549" t="str">
        <f t="shared" si="666"/>
        <v>-</v>
      </c>
      <c r="SI54" s="549" t="str">
        <f t="shared" si="666"/>
        <v>-</v>
      </c>
      <c r="SJ54" s="549" t="str">
        <f t="shared" si="666"/>
        <v>-</v>
      </c>
      <c r="SK54" s="549" t="str">
        <f t="shared" si="666"/>
        <v>-</v>
      </c>
      <c r="SL54" s="549" t="str">
        <f t="shared" si="666"/>
        <v>-</v>
      </c>
      <c r="SM54" s="549" t="str">
        <f t="shared" si="666"/>
        <v>-</v>
      </c>
      <c r="SN54" s="549" t="str">
        <f t="shared" si="666"/>
        <v>-</v>
      </c>
      <c r="SO54" s="549" t="str">
        <f t="shared" si="666"/>
        <v>-</v>
      </c>
      <c r="SP54" s="549" t="str">
        <f t="shared" si="666"/>
        <v>-</v>
      </c>
      <c r="SQ54" s="539" t="b">
        <f t="shared" ref="SQ54:TZ58" si="667">IF(AND($O54=SQ$19, $AP54=SQ$21),TRUE,"-")</f>
        <v>1</v>
      </c>
      <c r="SR54" s="539" t="b">
        <f t="shared" si="667"/>
        <v>1</v>
      </c>
      <c r="SS54" s="539" t="b">
        <f t="shared" si="667"/>
        <v>1</v>
      </c>
      <c r="ST54" s="539" t="b">
        <f t="shared" si="667"/>
        <v>1</v>
      </c>
      <c r="SU54" s="539" t="b">
        <f t="shared" si="667"/>
        <v>1</v>
      </c>
      <c r="SV54" s="539" t="b">
        <f t="shared" si="667"/>
        <v>1</v>
      </c>
      <c r="SW54" s="539" t="str">
        <f t="shared" ca="1" si="667"/>
        <v>-</v>
      </c>
      <c r="SX54" s="539" t="str">
        <f t="shared" ca="1" si="667"/>
        <v>-</v>
      </c>
      <c r="SY54" s="539" t="str">
        <f t="shared" ca="1" si="667"/>
        <v>-</v>
      </c>
      <c r="SZ54" s="539" t="str">
        <f t="shared" ca="1" si="667"/>
        <v>-</v>
      </c>
      <c r="TA54" s="539" t="str">
        <f t="shared" ca="1" si="667"/>
        <v>-</v>
      </c>
      <c r="TB54" s="539" t="str">
        <f t="shared" ca="1" si="667"/>
        <v>-</v>
      </c>
      <c r="TC54" s="539" t="str">
        <f t="shared" ca="1" si="667"/>
        <v>-</v>
      </c>
      <c r="TD54" s="539" t="str">
        <f t="shared" ca="1" si="667"/>
        <v>-</v>
      </c>
      <c r="TE54" s="539" t="str">
        <f t="shared" ca="1" si="667"/>
        <v>-</v>
      </c>
      <c r="TF54" s="539" t="str">
        <f t="shared" ca="1" si="667"/>
        <v>-</v>
      </c>
      <c r="TG54" s="539" t="str">
        <f t="shared" ca="1" si="667"/>
        <v>-</v>
      </c>
      <c r="TH54" s="539" t="str">
        <f t="shared" ca="1" si="667"/>
        <v>-</v>
      </c>
      <c r="TI54" s="539" t="str">
        <f t="shared" ca="1" si="667"/>
        <v>-</v>
      </c>
      <c r="TJ54" s="539" t="str">
        <f t="shared" ca="1" si="667"/>
        <v>-</v>
      </c>
      <c r="TK54" s="539" t="str">
        <f t="shared" ca="1" si="667"/>
        <v>-</v>
      </c>
      <c r="TL54" s="539" t="str">
        <f t="shared" ca="1" si="667"/>
        <v>-</v>
      </c>
      <c r="TM54" s="539" t="str">
        <f t="shared" ca="1" si="667"/>
        <v>-</v>
      </c>
      <c r="TN54" s="539" t="str">
        <f t="shared" ca="1" si="667"/>
        <v>-</v>
      </c>
      <c r="TO54" s="539" t="str">
        <f t="shared" ca="1" si="667"/>
        <v>-</v>
      </c>
      <c r="TP54" s="539" t="str">
        <f t="shared" ca="1" si="667"/>
        <v>-</v>
      </c>
      <c r="TQ54" s="539" t="str">
        <f t="shared" ca="1" si="667"/>
        <v>-</v>
      </c>
      <c r="TR54" s="539" t="str">
        <f t="shared" ca="1" si="667"/>
        <v>-</v>
      </c>
      <c r="TS54" s="539" t="str">
        <f t="shared" ca="1" si="667"/>
        <v>-</v>
      </c>
      <c r="TT54" s="539" t="str">
        <f t="shared" ca="1" si="667"/>
        <v>-</v>
      </c>
      <c r="TU54" s="539" t="str">
        <f t="shared" ca="1" si="667"/>
        <v>-</v>
      </c>
      <c r="TV54" s="539" t="str">
        <f t="shared" ca="1" si="667"/>
        <v>-</v>
      </c>
      <c r="TW54" s="539" t="str">
        <f t="shared" ca="1" si="667"/>
        <v>-</v>
      </c>
      <c r="TX54" s="539" t="str">
        <f t="shared" ca="1" si="667"/>
        <v>-</v>
      </c>
      <c r="TY54" s="539" t="str">
        <f t="shared" ca="1" si="667"/>
        <v>-</v>
      </c>
      <c r="TZ54" s="539" t="str">
        <f t="shared" ca="1" si="667"/>
        <v>-</v>
      </c>
      <c r="UA54" s="549" t="b">
        <f t="shared" ref="UA54:UZ58" si="668">IF($O54=UA$19,TRUE,"-")</f>
        <v>1</v>
      </c>
      <c r="UB54" s="549" t="b">
        <f t="shared" si="668"/>
        <v>1</v>
      </c>
      <c r="UC54" s="549" t="b">
        <f t="shared" si="668"/>
        <v>1</v>
      </c>
      <c r="UD54" s="549" t="b">
        <f t="shared" si="668"/>
        <v>1</v>
      </c>
      <c r="UE54" s="549" t="b">
        <f t="shared" si="668"/>
        <v>1</v>
      </c>
      <c r="UF54" s="549" t="b">
        <f t="shared" si="668"/>
        <v>1</v>
      </c>
      <c r="UG54" s="549" t="b">
        <f t="shared" si="668"/>
        <v>1</v>
      </c>
      <c r="UH54" s="549" t="b">
        <f t="shared" si="668"/>
        <v>1</v>
      </c>
      <c r="UI54" s="549" t="b">
        <f t="shared" si="668"/>
        <v>1</v>
      </c>
      <c r="UJ54" s="549" t="b">
        <f t="shared" si="668"/>
        <v>1</v>
      </c>
      <c r="UK54" s="549" t="b">
        <f t="shared" si="668"/>
        <v>1</v>
      </c>
      <c r="UL54" s="549" t="b">
        <f t="shared" si="668"/>
        <v>1</v>
      </c>
      <c r="UM54" s="549" t="b">
        <f t="shared" si="668"/>
        <v>1</v>
      </c>
      <c r="UN54" s="549" t="b">
        <f t="shared" si="668"/>
        <v>1</v>
      </c>
      <c r="UO54" s="549" t="b">
        <f t="shared" si="668"/>
        <v>1</v>
      </c>
      <c r="UP54" s="549" t="b">
        <f t="shared" si="668"/>
        <v>1</v>
      </c>
      <c r="UQ54" s="549" t="b">
        <f t="shared" si="668"/>
        <v>1</v>
      </c>
      <c r="UR54" s="549" t="b">
        <f t="shared" si="668"/>
        <v>1</v>
      </c>
      <c r="US54" s="549" t="b">
        <f t="shared" si="668"/>
        <v>1</v>
      </c>
      <c r="UT54" s="549" t="b">
        <f t="shared" si="668"/>
        <v>1</v>
      </c>
      <c r="UU54" s="549" t="b">
        <f t="shared" si="668"/>
        <v>1</v>
      </c>
      <c r="UV54" s="549" t="b">
        <f t="shared" si="668"/>
        <v>1</v>
      </c>
      <c r="UW54" s="549" t="b">
        <f t="shared" si="668"/>
        <v>1</v>
      </c>
      <c r="UX54" s="549" t="b">
        <f t="shared" si="668"/>
        <v>1</v>
      </c>
      <c r="UY54" s="549" t="b">
        <f t="shared" si="668"/>
        <v>1</v>
      </c>
      <c r="UZ54" s="549" t="b">
        <f t="shared" si="668"/>
        <v>1</v>
      </c>
      <c r="VA54" s="19">
        <f t="shared" ref="VA54:VA79" ca="1" si="669">OFFSET(VA$5,$B54,0)</f>
        <v>0</v>
      </c>
      <c r="VB54" s="23">
        <v>0</v>
      </c>
    </row>
    <row r="55" spans="1:574" outlineLevel="1">
      <c r="A55" s="21">
        <f t="shared" si="93"/>
        <v>50</v>
      </c>
      <c r="B55" s="21">
        <f t="shared" ref="B55:B79" si="670">$A$23</f>
        <v>18</v>
      </c>
      <c r="C55">
        <v>108</v>
      </c>
      <c r="D55" s="19" t="str">
        <f t="shared" ca="1" si="583"/>
        <v>SNSW</v>
      </c>
      <c r="E55" t="b">
        <v>1</v>
      </c>
      <c r="F55" t="b">
        <v>0</v>
      </c>
      <c r="G55" t="b">
        <f t="shared" si="584"/>
        <v>1</v>
      </c>
      <c r="H55" s="215">
        <f ca="1">OFFSET(H55,-1,0)+1</f>
        <v>1</v>
      </c>
      <c r="I55" s="26">
        <v>2</v>
      </c>
      <c r="J55" s="26">
        <v>1</v>
      </c>
      <c r="K55" s="26" t="str">
        <f>""</f>
        <v/>
      </c>
      <c r="L55" s="26">
        <v>0</v>
      </c>
      <c r="M55" s="26">
        <f>d.Region</f>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5"/>
        <v>2</v>
      </c>
      <c r="AM55" s="136">
        <f>INDEX(CHOOSE($O55,DataAutumn!i.AdultDrys,DataWinter!i.AdultDrys,DataSpring!i.AdultDrys),1,$N55)</f>
        <v>3</v>
      </c>
      <c r="AN55" s="5">
        <f t="shared" si="586"/>
        <v>2</v>
      </c>
      <c r="AO55" s="5">
        <f t="shared" si="586"/>
        <v>0</v>
      </c>
      <c r="AP55" s="5">
        <f t="shared" si="587"/>
        <v>1</v>
      </c>
      <c r="AQ55" s="211"/>
      <c r="AR55" s="211"/>
      <c r="AS55" s="356" t="str">
        <f ca="1">LEFT(OFFSET(AS55,-1,0),FIND(" ",OFFSET(AS55,-1,0)))        &amp; TEXT($H55,"00000 ")
&amp; $D55        &amp; IF($JB55=0," FWM","")&amp;IF($JB55=1," MWM","")&amp;IF($JB55=5," Mat","")&amp;IF($JC55=TRUE,"&amp;BBT","    ")
&amp;IF(LN55&lt;&gt;"-", "numbers"&amp;LN55,"")&amp;IF(NJ55," pasture"&amp;ROUND(NK55,0),"")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numbers5000 pasture381 Day204 Scan2-0000 RR000p GP100p WP100p MP100p T_TRUE (F33N11)</v>
      </c>
      <c r="AT55" s="9" t="str">
        <f ca="1">IF(COUNTIF(AS$5:AS55,AS55)=1,"-","Dup")</f>
        <v>-</v>
      </c>
      <c r="AU55" s="9"/>
      <c r="AV55" s="19" t="str">
        <f t="shared" ca="1" si="588"/>
        <v>-</v>
      </c>
      <c r="AW55" s="19" t="str">
        <f t="shared" ca="1" si="588"/>
        <v>-</v>
      </c>
      <c r="AX55" s="19" t="str">
        <f t="shared" ca="1" si="588"/>
        <v>-</v>
      </c>
      <c r="AY55" s="19" t="str">
        <f t="shared" ca="1" si="588"/>
        <v>-</v>
      </c>
      <c r="AZ55" s="19" t="str">
        <f t="shared" ca="1" si="588"/>
        <v>-</v>
      </c>
      <c r="BA55" s="19" t="str">
        <f t="shared" ca="1" si="588"/>
        <v>-</v>
      </c>
      <c r="BB55" s="19" t="str">
        <f t="shared" ca="1" si="588"/>
        <v>-</v>
      </c>
      <c r="BC55" s="19" t="str">
        <f t="shared" ca="1" si="588"/>
        <v>-</v>
      </c>
      <c r="BD55" s="9"/>
      <c r="BE55" s="5" t="b">
        <f t="shared" si="589"/>
        <v>0</v>
      </c>
      <c r="BF55" s="5" t="str">
        <f t="shared" si="589"/>
        <v>-</v>
      </c>
      <c r="BG55" s="5" t="b">
        <f t="shared" si="589"/>
        <v>0</v>
      </c>
      <c r="BH55" s="5" t="b">
        <f t="shared" si="589"/>
        <v>1</v>
      </c>
      <c r="BI55" s="5" t="b">
        <f t="shared" si="589"/>
        <v>1</v>
      </c>
      <c r="BJ55" s="136">
        <f t="shared" si="589"/>
        <v>0</v>
      </c>
      <c r="BK55" s="19" t="b">
        <f t="shared" ca="1" si="590"/>
        <v>0</v>
      </c>
      <c r="BL55" s="9"/>
      <c r="BM55" s="5" t="str">
        <f t="shared" ca="1" si="591"/>
        <v>-</v>
      </c>
      <c r="BN55" s="19" t="str">
        <f t="shared" ca="1" si="592"/>
        <v>-</v>
      </c>
      <c r="BO55" s="19" t="str">
        <f t="shared" ca="1" si="592"/>
        <v>-</v>
      </c>
      <c r="BP55" s="19" t="str">
        <f t="shared" ca="1" si="592"/>
        <v>-</v>
      </c>
      <c r="BQ55" s="5" t="str">
        <f t="shared" ca="1" si="593"/>
        <v>-</v>
      </c>
      <c r="BR55" s="19" t="str">
        <f t="shared" ca="1" si="594"/>
        <v>-</v>
      </c>
      <c r="BS55" s="5" t="str">
        <f t="shared" ca="1" si="595"/>
        <v>-</v>
      </c>
      <c r="BT55" s="19" t="str">
        <f t="shared" ca="1" si="596"/>
        <v>-</v>
      </c>
      <c r="BU55" s="19" t="str">
        <f t="shared" ca="1" si="596"/>
        <v>-</v>
      </c>
      <c r="BV55" s="19" t="str">
        <f t="shared" ca="1" si="596"/>
        <v>-</v>
      </c>
      <c r="BW55" s="5" t="str">
        <f t="shared" ca="1" si="597"/>
        <v>-</v>
      </c>
      <c r="BX55" s="9"/>
      <c r="BY55" s="5" t="b">
        <f t="shared" si="598"/>
        <v>0</v>
      </c>
      <c r="BZ55" s="5" t="str">
        <f t="shared" ca="1" si="599"/>
        <v>-</v>
      </c>
      <c r="CA55" s="5" t="str">
        <f t="shared" ca="1" si="600"/>
        <v>-</v>
      </c>
      <c r="CB55" s="5" t="str">
        <f t="shared" ca="1" si="600"/>
        <v>-</v>
      </c>
      <c r="CC55" s="5" t="str">
        <f t="shared" ca="1" si="600"/>
        <v>-</v>
      </c>
      <c r="CD55" s="5" t="str">
        <f t="shared" ca="1" si="600"/>
        <v>-</v>
      </c>
      <c r="CE55" s="5" t="str">
        <f t="shared" ca="1" si="600"/>
        <v>-</v>
      </c>
      <c r="CF55" s="5" t="str">
        <f t="shared" ca="1" si="600"/>
        <v>-</v>
      </c>
      <c r="CG55" s="5" t="str">
        <f t="shared" ca="1" si="600"/>
        <v>-</v>
      </c>
      <c r="CH55" s="5" t="str">
        <f t="shared" ca="1" si="600"/>
        <v>-</v>
      </c>
      <c r="CI55" s="9"/>
      <c r="CJ55" s="12" t="b">
        <v>1</v>
      </c>
      <c r="CK55" s="12" t="b">
        <v>1</v>
      </c>
      <c r="CL55" s="12" t="b">
        <v>1</v>
      </c>
      <c r="CM55" s="12">
        <v>22312000005</v>
      </c>
      <c r="CN55" s="12" t="b">
        <v>0</v>
      </c>
      <c r="CO55" s="19" t="str">
        <f t="shared" ca="1" si="601"/>
        <v>-</v>
      </c>
      <c r="CP55" s="19" t="str">
        <f t="shared" ca="1" si="601"/>
        <v>-</v>
      </c>
      <c r="CQ55" s="19" t="str">
        <f t="shared" ca="1" si="601"/>
        <v>-</v>
      </c>
      <c r="CR55" s="433">
        <f t="shared" si="602"/>
        <v>652</v>
      </c>
      <c r="CS55" s="433">
        <f t="shared" si="602"/>
        <v>686</v>
      </c>
      <c r="CT55" s="433">
        <f t="shared" si="602"/>
        <v>721</v>
      </c>
      <c r="CU55" s="144">
        <f t="shared" si="603"/>
        <v>378</v>
      </c>
      <c r="CV55" s="144">
        <f t="shared" si="603"/>
        <v>413</v>
      </c>
      <c r="CW55" s="144">
        <f t="shared" si="603"/>
        <v>448</v>
      </c>
      <c r="CX55" s="19" t="str">
        <f t="shared" ref="CX55:DN56" ca="1" si="671">OFFSET(CX$5,$B55,0)</f>
        <v>-</v>
      </c>
      <c r="CY55" s="19" t="str">
        <f t="shared" ca="1" si="671"/>
        <v>-</v>
      </c>
      <c r="CZ55" s="19" t="str">
        <f t="shared" ca="1" si="671"/>
        <v>-</v>
      </c>
      <c r="DA55" s="19" t="str">
        <f t="shared" ca="1" si="671"/>
        <v>-</v>
      </c>
      <c r="DB55" s="19" t="str">
        <f t="shared" ca="1" si="671"/>
        <v>-</v>
      </c>
      <c r="DC55" s="19" t="str">
        <f t="shared" ca="1" si="671"/>
        <v>-</v>
      </c>
      <c r="DD55" s="19">
        <f t="shared" ca="1" si="671"/>
        <v>1</v>
      </c>
      <c r="DE55" s="19">
        <f t="shared" ca="1" si="671"/>
        <v>1</v>
      </c>
      <c r="DF55" s="19">
        <f t="shared" ca="1" si="671"/>
        <v>0</v>
      </c>
      <c r="DG55" s="19" t="str">
        <f t="shared" ca="1" si="671"/>
        <v>-</v>
      </c>
      <c r="DH55" s="19" t="str">
        <f t="shared" ca="1" si="671"/>
        <v>-</v>
      </c>
      <c r="DI55" s="19" t="str">
        <f t="shared" ca="1" si="671"/>
        <v>-</v>
      </c>
      <c r="DJ55" s="19" t="str">
        <f t="shared" ca="1" si="671"/>
        <v>-</v>
      </c>
      <c r="DK55" s="19" t="str">
        <f t="shared" ca="1" si="671"/>
        <v>-</v>
      </c>
      <c r="DL55" s="19">
        <f t="shared" ca="1" si="671"/>
        <v>0</v>
      </c>
      <c r="DM55" s="19" t="str">
        <f t="shared" ca="1" si="671"/>
        <v>-</v>
      </c>
      <c r="DN55" s="19" t="str">
        <f t="shared" ca="1" si="671"/>
        <v>-</v>
      </c>
      <c r="DO55" s="19" t="str">
        <f t="shared" ca="1" si="601"/>
        <v>-</v>
      </c>
      <c r="DP55" s="19">
        <f t="shared" ca="1" si="601"/>
        <v>0</v>
      </c>
      <c r="DQ55" s="19">
        <f t="shared" ca="1" si="601"/>
        <v>0</v>
      </c>
      <c r="DR55" s="9"/>
      <c r="DS55" s="19">
        <f t="shared" ca="1" si="605"/>
        <v>0</v>
      </c>
      <c r="DT55" s="19">
        <f t="shared" ca="1" si="605"/>
        <v>0</v>
      </c>
      <c r="DU55" s="19">
        <f t="shared" ca="1" si="605"/>
        <v>0</v>
      </c>
      <c r="DV55" s="19">
        <f t="shared" ca="1" si="605"/>
        <v>0</v>
      </c>
      <c r="DW55" s="19">
        <f t="shared" ca="1" si="605"/>
        <v>0</v>
      </c>
      <c r="DX55" s="19">
        <f t="shared" ca="1" si="605"/>
        <v>0</v>
      </c>
      <c r="DY55" s="19">
        <f t="shared" ca="1" si="605"/>
        <v>0</v>
      </c>
      <c r="DZ55" s="19">
        <f t="shared" ca="1" si="605"/>
        <v>0</v>
      </c>
      <c r="EA55" s="19">
        <f t="shared" ca="1" si="605"/>
        <v>0</v>
      </c>
      <c r="EB55" s="19">
        <f t="shared" ca="1" si="605"/>
        <v>0</v>
      </c>
      <c r="EC55" s="19">
        <f t="shared" ca="1" si="605"/>
        <v>0</v>
      </c>
      <c r="ED55" s="19">
        <f t="shared" ca="1" si="605"/>
        <v>0</v>
      </c>
      <c r="EE55" s="19">
        <f t="shared" ca="1" si="605"/>
        <v>0</v>
      </c>
      <c r="EF55" s="433">
        <f t="shared" si="606"/>
        <v>0</v>
      </c>
      <c r="EG55" s="433">
        <f t="shared" si="606"/>
        <v>0</v>
      </c>
      <c r="EH55" s="116">
        <f t="shared" si="607"/>
        <v>0</v>
      </c>
      <c r="EI55" s="116">
        <f t="shared" ca="1" si="607"/>
        <v>0</v>
      </c>
      <c r="EJ55" s="116">
        <f t="shared" ca="1" si="607"/>
        <v>0</v>
      </c>
      <c r="EK55" s="116">
        <f t="shared" ca="1" si="607"/>
        <v>0</v>
      </c>
      <c r="EL55" s="116">
        <f t="shared" ca="1" si="607"/>
        <v>0</v>
      </c>
      <c r="EM55" s="537">
        <f t="shared" ca="1" si="608"/>
        <v>0</v>
      </c>
      <c r="EN55" s="116">
        <f t="shared" ca="1" si="609"/>
        <v>0</v>
      </c>
      <c r="EO55" s="116">
        <f t="shared" ca="1" si="609"/>
        <v>0</v>
      </c>
      <c r="EP55" s="116">
        <f t="shared" ca="1" si="609"/>
        <v>0</v>
      </c>
      <c r="EQ55" s="116">
        <f t="shared" ca="1" si="609"/>
        <v>0</v>
      </c>
      <c r="ER55" s="116">
        <f t="shared" ca="1" si="609"/>
        <v>0</v>
      </c>
      <c r="ES55" s="537">
        <f t="shared" ca="1" si="610"/>
        <v>0</v>
      </c>
      <c r="ET55" s="116">
        <f t="shared" ca="1" si="611"/>
        <v>0</v>
      </c>
      <c r="EU55" s="116">
        <f t="shared" ca="1" si="611"/>
        <v>0</v>
      </c>
      <c r="EV55" s="116">
        <f t="shared" ca="1" si="611"/>
        <v>0</v>
      </c>
      <c r="EW55" s="116">
        <f t="shared" ca="1" si="611"/>
        <v>0</v>
      </c>
      <c r="EX55" s="116">
        <f t="shared" ca="1" si="611"/>
        <v>0</v>
      </c>
      <c r="EY55" s="537">
        <f t="shared" ca="1" si="612"/>
        <v>0</v>
      </c>
      <c r="EZ55" s="116">
        <f t="shared" ca="1" si="613"/>
        <v>0</v>
      </c>
      <c r="FA55" s="116">
        <f t="shared" ca="1" si="613"/>
        <v>0</v>
      </c>
      <c r="FB55" s="116">
        <f t="shared" ca="1" si="613"/>
        <v>0</v>
      </c>
      <c r="FC55" s="116">
        <f t="shared" ca="1" si="613"/>
        <v>0</v>
      </c>
      <c r="FD55" s="116">
        <f t="shared" ca="1" si="613"/>
        <v>0</v>
      </c>
      <c r="FE55" s="537">
        <f t="shared" ca="1" si="614"/>
        <v>0</v>
      </c>
      <c r="FF55" s="116">
        <f t="shared" ca="1" si="615"/>
        <v>0</v>
      </c>
      <c r="FG55" s="116">
        <f t="shared" ca="1" si="615"/>
        <v>0</v>
      </c>
      <c r="FH55" s="116">
        <f t="shared" ca="1" si="615"/>
        <v>0</v>
      </c>
      <c r="FI55" s="116">
        <f t="shared" ca="1" si="615"/>
        <v>0</v>
      </c>
      <c r="FJ55" s="116">
        <f t="shared" ca="1" si="615"/>
        <v>0</v>
      </c>
      <c r="FK55" s="537">
        <f t="shared" ca="1" si="616"/>
        <v>0</v>
      </c>
      <c r="FL55" s="116">
        <f t="shared" ca="1" si="617"/>
        <v>0</v>
      </c>
      <c r="FM55" s="116">
        <f t="shared" ca="1" si="617"/>
        <v>0</v>
      </c>
      <c r="FN55" s="116">
        <f t="shared" ca="1" si="617"/>
        <v>0</v>
      </c>
      <c r="FO55" s="116">
        <f t="shared" ca="1" si="617"/>
        <v>0</v>
      </c>
      <c r="FP55" s="116">
        <f t="shared" ca="1" si="617"/>
        <v>0</v>
      </c>
      <c r="FQ55" s="537">
        <f t="shared" ca="1" si="618"/>
        <v>0</v>
      </c>
      <c r="FR55" s="117">
        <f t="shared" ca="1" si="619"/>
        <v>0</v>
      </c>
      <c r="FS55" s="117">
        <f t="shared" ca="1" si="619"/>
        <v>0</v>
      </c>
      <c r="FT55" s="117">
        <f t="shared" ca="1" si="619"/>
        <v>0</v>
      </c>
      <c r="FU55" s="117">
        <f t="shared" ca="1" si="619"/>
        <v>0</v>
      </c>
      <c r="FV55" s="556">
        <f t="shared" ref="FV55:GO56" ca="1" si="672">IF(AND($M55=FV$17,$O55=FV$19,$AH55=FV$16,OR($P55=FV$20,FV$20=1)),INDEX(i.FS_Strategy,$AK55+1,$AH55),0)</f>
        <v>0</v>
      </c>
      <c r="FW55" s="556">
        <f t="shared" ca="1" si="672"/>
        <v>0</v>
      </c>
      <c r="FX55" s="556">
        <f t="shared" ca="1" si="672"/>
        <v>0</v>
      </c>
      <c r="FY55" s="556">
        <f t="shared" ca="1" si="672"/>
        <v>0</v>
      </c>
      <c r="FZ55" s="556">
        <f t="shared" ca="1" si="672"/>
        <v>0</v>
      </c>
      <c r="GA55" s="556">
        <f t="shared" ca="1" si="672"/>
        <v>0</v>
      </c>
      <c r="GB55" s="556">
        <f t="shared" ca="1" si="672"/>
        <v>0</v>
      </c>
      <c r="GC55" s="556">
        <f t="shared" ca="1" si="672"/>
        <v>0</v>
      </c>
      <c r="GD55" s="556">
        <f t="shared" ca="1" si="672"/>
        <v>0</v>
      </c>
      <c r="GE55" s="556">
        <f t="shared" ca="1" si="672"/>
        <v>0</v>
      </c>
      <c r="GF55" s="556">
        <f t="shared" ca="1" si="672"/>
        <v>0</v>
      </c>
      <c r="GG55" s="556">
        <f t="shared" ca="1" si="672"/>
        <v>0</v>
      </c>
      <c r="GH55" s="556">
        <f t="shared" ca="1" si="672"/>
        <v>0</v>
      </c>
      <c r="GI55" s="556">
        <f t="shared" ca="1" si="672"/>
        <v>0</v>
      </c>
      <c r="GJ55" s="556">
        <f t="shared" ca="1" si="672"/>
        <v>0</v>
      </c>
      <c r="GK55" s="556">
        <f t="shared" ca="1" si="672"/>
        <v>0</v>
      </c>
      <c r="GL55" s="556">
        <f t="shared" ca="1" si="672"/>
        <v>0</v>
      </c>
      <c r="GM55" s="556">
        <f t="shared" ca="1" si="672"/>
        <v>0</v>
      </c>
      <c r="GN55" s="556">
        <f t="shared" ca="1" si="672"/>
        <v>0</v>
      </c>
      <c r="GO55" s="556">
        <f t="shared" ca="1" si="672"/>
        <v>0</v>
      </c>
      <c r="GP55" s="19">
        <f t="shared" ca="1" si="621"/>
        <v>0</v>
      </c>
      <c r="GQ55" s="116">
        <f t="shared" ca="1" si="622"/>
        <v>0</v>
      </c>
      <c r="GR55" s="116">
        <f t="shared" ca="1" si="622"/>
        <v>0</v>
      </c>
      <c r="GS55" s="116">
        <f t="shared" ca="1" si="622"/>
        <v>0</v>
      </c>
      <c r="GT55" s="116">
        <f t="shared" ca="1" si="622"/>
        <v>0</v>
      </c>
      <c r="GU55" s="116">
        <f t="shared" ca="1" si="622"/>
        <v>0</v>
      </c>
      <c r="GV55" s="537">
        <f t="shared" ca="1" si="623"/>
        <v>0</v>
      </c>
      <c r="GW55" s="116">
        <f t="shared" ca="1" si="624"/>
        <v>0</v>
      </c>
      <c r="GX55" s="116">
        <f t="shared" ca="1" si="624"/>
        <v>0</v>
      </c>
      <c r="GY55" s="116">
        <f t="shared" ca="1" si="624"/>
        <v>0</v>
      </c>
      <c r="GZ55" s="116">
        <f t="shared" ca="1" si="624"/>
        <v>0</v>
      </c>
      <c r="HA55" s="116">
        <f t="shared" ca="1" si="624"/>
        <v>0</v>
      </c>
      <c r="HB55" s="537">
        <f t="shared" ca="1" si="625"/>
        <v>0</v>
      </c>
      <c r="HC55" s="116">
        <f t="shared" ca="1" si="626"/>
        <v>0</v>
      </c>
      <c r="HD55" s="116">
        <f t="shared" ca="1" si="626"/>
        <v>0</v>
      </c>
      <c r="HE55" s="116">
        <f t="shared" ca="1" si="626"/>
        <v>0</v>
      </c>
      <c r="HF55" s="116">
        <f t="shared" ca="1" si="626"/>
        <v>0</v>
      </c>
      <c r="HG55" s="116">
        <f t="shared" ca="1" si="626"/>
        <v>0</v>
      </c>
      <c r="HH55" s="537">
        <f t="shared" ca="1" si="627"/>
        <v>0</v>
      </c>
      <c r="HI55" s="116">
        <f t="shared" ca="1" si="628"/>
        <v>0</v>
      </c>
      <c r="HJ55" s="116">
        <f t="shared" ca="1" si="628"/>
        <v>0</v>
      </c>
      <c r="HK55" s="116">
        <f t="shared" ca="1" si="628"/>
        <v>0</v>
      </c>
      <c r="HL55" s="116">
        <f t="shared" ca="1" si="628"/>
        <v>0</v>
      </c>
      <c r="HM55" s="116">
        <f t="shared" ca="1" si="628"/>
        <v>0</v>
      </c>
      <c r="HN55" s="537">
        <f t="shared" ca="1" si="629"/>
        <v>0</v>
      </c>
      <c r="HO55" s="116">
        <f t="shared" ca="1" si="630"/>
        <v>0</v>
      </c>
      <c r="HP55" s="116">
        <f t="shared" ca="1" si="630"/>
        <v>0</v>
      </c>
      <c r="HQ55" s="116">
        <f t="shared" ca="1" si="630"/>
        <v>0</v>
      </c>
      <c r="HR55" s="116">
        <f t="shared" ca="1" si="630"/>
        <v>0</v>
      </c>
      <c r="HS55" s="116">
        <f t="shared" ca="1" si="630"/>
        <v>0</v>
      </c>
      <c r="HT55" s="537">
        <f t="shared" ca="1" si="631"/>
        <v>0</v>
      </c>
      <c r="HU55" s="116">
        <f t="shared" ca="1" si="632"/>
        <v>0</v>
      </c>
      <c r="HV55" s="116">
        <f t="shared" ca="1" si="632"/>
        <v>0</v>
      </c>
      <c r="HW55" s="116">
        <f t="shared" ca="1" si="632"/>
        <v>0</v>
      </c>
      <c r="HX55" s="116">
        <f t="shared" ca="1" si="632"/>
        <v>0</v>
      </c>
      <c r="HY55" s="116">
        <f t="shared" ca="1" si="632"/>
        <v>0</v>
      </c>
      <c r="HZ55" s="537">
        <f t="shared" ca="1" si="633"/>
        <v>0</v>
      </c>
      <c r="IA55" s="117">
        <f t="shared" ca="1" si="634"/>
        <v>0</v>
      </c>
      <c r="IB55" s="117">
        <f t="shared" ca="1" si="634"/>
        <v>0</v>
      </c>
      <c r="IC55" s="117">
        <f t="shared" ca="1" si="634"/>
        <v>0</v>
      </c>
      <c r="ID55" s="117">
        <f t="shared" ca="1" si="634"/>
        <v>0</v>
      </c>
      <c r="IE55" s="556">
        <f t="shared" ref="IE55:IX56" ca="1" si="673">IF(AND($M55=IE$17,$O55=IE$19,$AH55=IE$16,OR($P55=IE$20,IE$20=1)),INDEX(i.FS_Strategy,$AK55+1,$AH55),0)</f>
        <v>0</v>
      </c>
      <c r="IF55" s="556">
        <f t="shared" ca="1" si="673"/>
        <v>0</v>
      </c>
      <c r="IG55" s="556">
        <f t="shared" ca="1" si="673"/>
        <v>0</v>
      </c>
      <c r="IH55" s="556">
        <f t="shared" ca="1" si="673"/>
        <v>0</v>
      </c>
      <c r="II55" s="556">
        <f t="shared" ca="1" si="673"/>
        <v>0</v>
      </c>
      <c r="IJ55" s="556">
        <f t="shared" ca="1" si="673"/>
        <v>0</v>
      </c>
      <c r="IK55" s="556">
        <f t="shared" ca="1" si="673"/>
        <v>0</v>
      </c>
      <c r="IL55" s="556">
        <f t="shared" ca="1" si="673"/>
        <v>0</v>
      </c>
      <c r="IM55" s="556">
        <f t="shared" ca="1" si="673"/>
        <v>0</v>
      </c>
      <c r="IN55" s="556">
        <f t="shared" ca="1" si="673"/>
        <v>0</v>
      </c>
      <c r="IO55" s="556">
        <f t="shared" ca="1" si="673"/>
        <v>0</v>
      </c>
      <c r="IP55" s="556">
        <f t="shared" ca="1" si="673"/>
        <v>0</v>
      </c>
      <c r="IQ55" s="556">
        <f t="shared" ca="1" si="673"/>
        <v>0</v>
      </c>
      <c r="IR55" s="556">
        <f t="shared" ca="1" si="673"/>
        <v>0</v>
      </c>
      <c r="IS55" s="556">
        <f t="shared" ca="1" si="673"/>
        <v>0</v>
      </c>
      <c r="IT55" s="556">
        <f t="shared" ca="1" si="673"/>
        <v>0</v>
      </c>
      <c r="IU55" s="556">
        <f t="shared" ca="1" si="673"/>
        <v>0</v>
      </c>
      <c r="IV55" s="556">
        <f t="shared" ca="1" si="673"/>
        <v>0</v>
      </c>
      <c r="IW55" s="556">
        <f t="shared" ca="1" si="673"/>
        <v>0</v>
      </c>
      <c r="IX55" s="556">
        <f t="shared" ca="1" si="673"/>
        <v>0</v>
      </c>
      <c r="IY55" s="19">
        <f t="shared" ca="1" si="636"/>
        <v>0</v>
      </c>
      <c r="IZ55" s="5">
        <f t="shared" si="637"/>
        <v>67</v>
      </c>
      <c r="JA55" s="9"/>
      <c r="JB55" s="5">
        <f t="shared" si="638"/>
        <v>1</v>
      </c>
      <c r="JC55" s="5" t="b">
        <f t="shared" si="638"/>
        <v>0</v>
      </c>
      <c r="JD55" s="19">
        <f t="shared" ref="JD55:KP56" ca="1" si="674">OFFSET(JD$5,$B55,0)</f>
        <v>0</v>
      </c>
      <c r="JE55" s="5">
        <f t="shared" si="640"/>
        <v>0</v>
      </c>
      <c r="JF55" s="5">
        <f t="shared" si="641"/>
        <v>1.2500000000000001E-2</v>
      </c>
      <c r="JG55" s="5">
        <f t="shared" si="642"/>
        <v>0</v>
      </c>
      <c r="JH55" s="19">
        <f t="shared" ca="1" si="674"/>
        <v>0</v>
      </c>
      <c r="JI55" s="5">
        <f t="shared" si="643"/>
        <v>60</v>
      </c>
      <c r="JJ55" s="5">
        <f t="shared" si="644"/>
        <v>1</v>
      </c>
      <c r="JK55" s="19">
        <f t="shared" ca="1" si="674"/>
        <v>0</v>
      </c>
      <c r="JL55" s="19">
        <f t="shared" ca="1" si="674"/>
        <v>0</v>
      </c>
      <c r="JM55" s="19">
        <f t="shared" ca="1" si="674"/>
        <v>0</v>
      </c>
      <c r="JN55" s="19">
        <f t="shared" ca="1" si="674"/>
        <v>0</v>
      </c>
      <c r="JO55" s="19">
        <f t="shared" ca="1" si="674"/>
        <v>0</v>
      </c>
      <c r="JP55" s="19">
        <f t="shared" ca="1" si="674"/>
        <v>0</v>
      </c>
      <c r="JQ55" s="19">
        <f t="shared" ca="1" si="674"/>
        <v>0</v>
      </c>
      <c r="JR55" s="19">
        <f t="shared" ca="1" si="674"/>
        <v>0</v>
      </c>
      <c r="JS55" s="19">
        <f t="shared" ca="1" si="674"/>
        <v>0</v>
      </c>
      <c r="JT55" s="19">
        <f t="shared" ca="1" si="674"/>
        <v>0</v>
      </c>
      <c r="JU55" s="19">
        <f t="shared" ca="1" si="674"/>
        <v>0</v>
      </c>
      <c r="JV55" s="19">
        <f t="shared" ca="1" si="674"/>
        <v>0</v>
      </c>
      <c r="JW55" s="19">
        <f t="shared" ca="1" si="674"/>
        <v>0</v>
      </c>
      <c r="JX55" s="19">
        <f t="shared" ca="1" si="674"/>
        <v>0</v>
      </c>
      <c r="JY55" s="19">
        <f t="shared" ca="1" si="674"/>
        <v>0</v>
      </c>
      <c r="JZ55" s="19">
        <f t="shared" ca="1" si="674"/>
        <v>0</v>
      </c>
      <c r="KA55" s="19">
        <f t="shared" ca="1" si="674"/>
        <v>0</v>
      </c>
      <c r="KB55" s="19">
        <f t="shared" ca="1" si="674"/>
        <v>0</v>
      </c>
      <c r="KC55" s="19">
        <f t="shared" ca="1" si="674"/>
        <v>0</v>
      </c>
      <c r="KD55" s="19">
        <f t="shared" ca="1" si="674"/>
        <v>0</v>
      </c>
      <c r="KE55" s="19">
        <f t="shared" ca="1" si="674"/>
        <v>0</v>
      </c>
      <c r="KF55" s="5">
        <f t="shared" si="645"/>
        <v>0</v>
      </c>
      <c r="KG55" s="5">
        <f t="shared" si="645"/>
        <v>6.25E-2</v>
      </c>
      <c r="KH55" s="5">
        <f t="shared" si="645"/>
        <v>6.25E-2</v>
      </c>
      <c r="KI55" s="5">
        <f t="shared" si="645"/>
        <v>6.25E-2</v>
      </c>
      <c r="KJ55" s="19">
        <f t="shared" ca="1" si="674"/>
        <v>0</v>
      </c>
      <c r="KK55" s="19">
        <f t="shared" ca="1" si="674"/>
        <v>0</v>
      </c>
      <c r="KL55" s="19">
        <f t="shared" ca="1" si="674"/>
        <v>0</v>
      </c>
      <c r="KM55" s="19">
        <f t="shared" ca="1" si="674"/>
        <v>0</v>
      </c>
      <c r="KN55" s="19">
        <f t="shared" ca="1" si="674"/>
        <v>1</v>
      </c>
      <c r="KO55" s="19">
        <f t="shared" ca="1" si="674"/>
        <v>0</v>
      </c>
      <c r="KP55" s="19">
        <f t="shared" ca="1" si="674"/>
        <v>1</v>
      </c>
      <c r="KQ55" s="9"/>
      <c r="KR55" s="5" t="b">
        <f t="shared" ca="1" si="646"/>
        <v>1</v>
      </c>
      <c r="KS55" s="5" t="b">
        <f t="shared" si="647"/>
        <v>0</v>
      </c>
      <c r="KT55" s="5" t="b">
        <f t="shared" si="647"/>
        <v>0</v>
      </c>
      <c r="KU55" s="5" t="b">
        <f t="shared" si="647"/>
        <v>1</v>
      </c>
      <c r="KV55" s="136">
        <f t="shared" si="648"/>
        <v>2</v>
      </c>
      <c r="KW55" s="136">
        <f t="shared" si="648"/>
        <v>2</v>
      </c>
      <c r="KX55" s="5" t="b">
        <f t="shared" si="649"/>
        <v>0</v>
      </c>
      <c r="KY55" s="5" t="b">
        <f t="shared" si="649"/>
        <v>1</v>
      </c>
      <c r="KZ55" s="5" t="b">
        <f t="shared" si="649"/>
        <v>1</v>
      </c>
      <c r="LA55" s="5" t="b">
        <f t="shared" si="649"/>
        <v>0</v>
      </c>
      <c r="LB55" s="5">
        <f t="shared" si="650"/>
        <v>1</v>
      </c>
      <c r="LC55" s="5">
        <f t="shared" si="650"/>
        <v>0</v>
      </c>
      <c r="LD55" s="5" t="b">
        <f t="shared" si="651"/>
        <v>0</v>
      </c>
      <c r="LE55" s="5" t="str" cm="1">
        <f t="array" aca="1" ref="LE55" ca="1">IF(OR(LF55:LM55&lt;&gt;"-"),TRUE,"-")</f>
        <v>-</v>
      </c>
      <c r="LF55" s="19" t="str">
        <f t="shared" ca="1" si="652"/>
        <v>-</v>
      </c>
      <c r="LG55" s="19" t="str">
        <f t="shared" ca="1" si="652"/>
        <v>-</v>
      </c>
      <c r="LH55" s="19" t="str">
        <f t="shared" ca="1" si="652"/>
        <v>-</v>
      </c>
      <c r="LI55" s="19" t="str">
        <f t="shared" ca="1" si="652"/>
        <v>-</v>
      </c>
      <c r="LJ55" s="19" t="str">
        <f t="shared" ca="1" si="652"/>
        <v>-</v>
      </c>
      <c r="LK55" s="19" t="str">
        <f t="shared" ca="1" si="652"/>
        <v>-</v>
      </c>
      <c r="LL55" s="19" t="str">
        <f t="shared" ca="1" si="652"/>
        <v>-</v>
      </c>
      <c r="LM55" s="19" t="str">
        <f t="shared" ca="1" si="652"/>
        <v>-</v>
      </c>
      <c r="LN55" s="466">
        <v>5000</v>
      </c>
      <c r="LO55" s="5" t="b">
        <f t="array" aca="1" ref="LO55" ca="1">IF(OR(LP55:LV55&lt;&gt;"-"),TRUE,"-")</f>
        <v>1</v>
      </c>
      <c r="LP55" s="19">
        <f t="shared" ca="1" si="653"/>
        <v>0</v>
      </c>
      <c r="LQ55" s="19" t="str">
        <f t="shared" ca="1" si="653"/>
        <v>-</v>
      </c>
      <c r="LR55" s="19">
        <f t="shared" ca="1" si="653"/>
        <v>999999</v>
      </c>
      <c r="LS55" s="19">
        <f t="shared" ca="1" si="653"/>
        <v>999999</v>
      </c>
      <c r="LT55" s="19">
        <f t="shared" ca="1" si="653"/>
        <v>999999</v>
      </c>
      <c r="LU55" s="19">
        <f t="shared" ca="1" si="653"/>
        <v>999999</v>
      </c>
      <c r="LV55" s="19">
        <f t="shared" ca="1" si="653"/>
        <v>999999</v>
      </c>
      <c r="LW55" s="19" t="str">
        <f t="shared" ca="1" si="653"/>
        <v>-</v>
      </c>
      <c r="LX55" s="19" t="str">
        <f t="shared" ca="1" si="653"/>
        <v>-</v>
      </c>
      <c r="LY55" s="19" t="str">
        <f t="shared" ca="1" si="653"/>
        <v>-</v>
      </c>
      <c r="LZ55" s="19" t="b">
        <f t="shared" ca="1" si="654"/>
        <v>1</v>
      </c>
      <c r="MA55" s="19">
        <f t="shared" ca="1" si="654"/>
        <v>0</v>
      </c>
      <c r="MB55" s="5" t="str">
        <f t="shared" si="655"/>
        <v>-</v>
      </c>
      <c r="MC55" s="5" t="str">
        <f t="shared" si="655"/>
        <v>-</v>
      </c>
      <c r="MD55" s="5" t="str">
        <f t="shared" si="655"/>
        <v>-</v>
      </c>
      <c r="ME55" s="5" t="str">
        <f t="shared" si="655"/>
        <v>-</v>
      </c>
      <c r="MF55" s="19" t="str">
        <f t="shared" ref="MF55:NU56" ca="1" si="675">OFFSET(MF$5,$B55,0)</f>
        <v>-</v>
      </c>
      <c r="MG55" s="19" t="str">
        <f t="shared" ca="1" si="675"/>
        <v>-</v>
      </c>
      <c r="MH55" s="19" t="str">
        <f t="shared" ca="1" si="675"/>
        <v>-</v>
      </c>
      <c r="MI55" s="19" t="str">
        <f t="shared" ca="1" si="675"/>
        <v>-</v>
      </c>
      <c r="MJ55" s="19">
        <f t="shared" ca="1" si="675"/>
        <v>0.5</v>
      </c>
      <c r="MK55" s="19">
        <f t="shared" ca="1" si="675"/>
        <v>0.5</v>
      </c>
      <c r="ML55" s="19" t="str">
        <f t="shared" ca="1" si="675"/>
        <v>-</v>
      </c>
      <c r="MM55" s="5">
        <f t="shared" si="657"/>
        <v>0</v>
      </c>
      <c r="MN55" s="5">
        <f t="shared" si="657"/>
        <v>500</v>
      </c>
      <c r="MO55" s="5">
        <f t="shared" si="657"/>
        <v>500</v>
      </c>
      <c r="MP55" s="5" t="str">
        <f t="shared" si="657"/>
        <v>-</v>
      </c>
      <c r="MQ55" s="5">
        <f t="shared" si="657"/>
        <v>150</v>
      </c>
      <c r="MR55" s="5">
        <f t="shared" si="657"/>
        <v>364</v>
      </c>
      <c r="MS55" s="5">
        <f t="shared" si="658"/>
        <v>1</v>
      </c>
      <c r="MT55" s="9"/>
      <c r="MU55" s="19">
        <f t="shared" ca="1" si="675"/>
        <v>70</v>
      </c>
      <c r="MV55" s="19">
        <f t="shared" ca="1" si="675"/>
        <v>50</v>
      </c>
      <c r="MW55" s="19">
        <f t="shared" ca="1" si="675"/>
        <v>75</v>
      </c>
      <c r="MX55" s="19">
        <f t="shared" ca="1" si="675"/>
        <v>50</v>
      </c>
      <c r="MY55" s="5">
        <f t="shared" si="659"/>
        <v>1</v>
      </c>
      <c r="MZ55" s="5">
        <f t="shared" si="660"/>
        <v>1</v>
      </c>
      <c r="NA55" s="5">
        <f t="shared" si="661"/>
        <v>1</v>
      </c>
      <c r="NB55" s="9"/>
      <c r="NC55" s="19" t="b">
        <f t="shared" ca="1" si="662"/>
        <v>0</v>
      </c>
      <c r="ND55" s="19" t="b">
        <f t="shared" ca="1" si="662"/>
        <v>0</v>
      </c>
      <c r="NE55" s="19">
        <f t="shared" ca="1" si="662"/>
        <v>2</v>
      </c>
      <c r="NF55" s="19">
        <f t="shared" ca="1" si="662"/>
        <v>1</v>
      </c>
      <c r="NG55" s="19">
        <f t="shared" ca="1" si="662"/>
        <v>2</v>
      </c>
      <c r="NH55" s="19">
        <f t="shared" ca="1" si="662"/>
        <v>0</v>
      </c>
      <c r="NI55" s="19" t="str">
        <f t="shared" ca="1" si="662"/>
        <v>-</v>
      </c>
      <c r="NJ55" s="466" t="b">
        <v>1</v>
      </c>
      <c r="NK55" s="19">
        <f ca="1">$NK$54*0.85</f>
        <v>381.35250000000002</v>
      </c>
      <c r="NL55" s="19" t="str">
        <f t="shared" ca="1" si="662"/>
        <v>-</v>
      </c>
      <c r="NM55" s="19">
        <f t="shared" ca="1" si="675"/>
        <v>1</v>
      </c>
      <c r="NN55" s="19">
        <f t="shared" ca="1" si="675"/>
        <v>1</v>
      </c>
      <c r="NO55" s="19">
        <f t="shared" ca="1" si="675"/>
        <v>1</v>
      </c>
      <c r="NP55" s="19">
        <f t="shared" ca="1" si="675"/>
        <v>1</v>
      </c>
      <c r="NQ55" s="19">
        <f t="shared" ca="1" si="675"/>
        <v>1</v>
      </c>
      <c r="NR55" s="19">
        <f t="shared" ca="1" si="675"/>
        <v>1</v>
      </c>
      <c r="NS55" s="19">
        <f t="shared" ca="1" si="675"/>
        <v>1</v>
      </c>
      <c r="NT55" s="19">
        <f t="shared" ca="1" si="675"/>
        <v>1</v>
      </c>
      <c r="NU55" s="19">
        <f t="shared" ca="1" si="675"/>
        <v>1</v>
      </c>
      <c r="NV55" s="9"/>
      <c r="NW55" s="539" t="str">
        <f t="shared" ref="NW55:PF56" si="676">IF(AND($O55=NW$19, $AP55=NW$21),TRUE,"-")</f>
        <v>-</v>
      </c>
      <c r="NX55" s="539" t="str">
        <f t="shared" si="676"/>
        <v>-</v>
      </c>
      <c r="NY55" s="539" t="str">
        <f t="shared" si="676"/>
        <v>-</v>
      </c>
      <c r="NZ55" s="539" t="str">
        <f t="shared" si="676"/>
        <v>-</v>
      </c>
      <c r="OA55" s="539" t="str">
        <f t="shared" si="676"/>
        <v>-</v>
      </c>
      <c r="OB55" s="539" t="str">
        <f t="shared" si="676"/>
        <v>-</v>
      </c>
      <c r="OC55" s="539" t="str">
        <f t="shared" ca="1" si="676"/>
        <v>-</v>
      </c>
      <c r="OD55" s="539" t="str">
        <f t="shared" ca="1" si="676"/>
        <v>-</v>
      </c>
      <c r="OE55" s="539" t="str">
        <f t="shared" ca="1" si="676"/>
        <v>-</v>
      </c>
      <c r="OF55" s="539" t="str">
        <f t="shared" ca="1" si="676"/>
        <v>-</v>
      </c>
      <c r="OG55" s="539" t="str">
        <f t="shared" ca="1" si="676"/>
        <v>-</v>
      </c>
      <c r="OH55" s="539" t="str">
        <f t="shared" ca="1" si="676"/>
        <v>-</v>
      </c>
      <c r="OI55" s="539" t="str">
        <f t="shared" ca="1" si="676"/>
        <v>-</v>
      </c>
      <c r="OJ55" s="539" t="str">
        <f t="shared" ca="1" si="676"/>
        <v>-</v>
      </c>
      <c r="OK55" s="539" t="str">
        <f t="shared" ca="1" si="676"/>
        <v>-</v>
      </c>
      <c r="OL55" s="539" t="str">
        <f t="shared" ca="1" si="676"/>
        <v>-</v>
      </c>
      <c r="OM55" s="539" t="str">
        <f t="shared" ca="1" si="676"/>
        <v>-</v>
      </c>
      <c r="ON55" s="539" t="str">
        <f t="shared" ca="1" si="676"/>
        <v>-</v>
      </c>
      <c r="OO55" s="539" t="str">
        <f t="shared" ca="1" si="676"/>
        <v>-</v>
      </c>
      <c r="OP55" s="539" t="str">
        <f t="shared" ca="1" si="676"/>
        <v>-</v>
      </c>
      <c r="OQ55" s="539" t="str">
        <f t="shared" ca="1" si="676"/>
        <v>-</v>
      </c>
      <c r="OR55" s="539" t="str">
        <f t="shared" ca="1" si="676"/>
        <v>-</v>
      </c>
      <c r="OS55" s="539" t="str">
        <f t="shared" ca="1" si="676"/>
        <v>-</v>
      </c>
      <c r="OT55" s="539" t="str">
        <f t="shared" ca="1" si="676"/>
        <v>-</v>
      </c>
      <c r="OU55" s="539" t="str">
        <f t="shared" ca="1" si="676"/>
        <v>-</v>
      </c>
      <c r="OV55" s="539" t="str">
        <f t="shared" ca="1" si="676"/>
        <v>-</v>
      </c>
      <c r="OW55" s="539" t="str">
        <f t="shared" ca="1" si="676"/>
        <v>-</v>
      </c>
      <c r="OX55" s="539" t="str">
        <f t="shared" ca="1" si="676"/>
        <v>-</v>
      </c>
      <c r="OY55" s="539" t="str">
        <f t="shared" ca="1" si="676"/>
        <v>-</v>
      </c>
      <c r="OZ55" s="539" t="str">
        <f t="shared" ca="1" si="676"/>
        <v>-</v>
      </c>
      <c r="PA55" s="539" t="str">
        <f t="shared" ca="1" si="676"/>
        <v>-</v>
      </c>
      <c r="PB55" s="539" t="str">
        <f t="shared" ca="1" si="676"/>
        <v>-</v>
      </c>
      <c r="PC55" s="539" t="str">
        <f t="shared" ca="1" si="676"/>
        <v>-</v>
      </c>
      <c r="PD55" s="539" t="str">
        <f t="shared" ca="1" si="676"/>
        <v>-</v>
      </c>
      <c r="PE55" s="539" t="str">
        <f t="shared" ca="1" si="676"/>
        <v>-</v>
      </c>
      <c r="PF55" s="539" t="str">
        <f t="shared" ca="1" si="676"/>
        <v>-</v>
      </c>
      <c r="PG55" s="549" t="str">
        <f t="shared" ref="PG55:QF56" si="677">IF($O55=PG$19,TRUE,"-")</f>
        <v>-</v>
      </c>
      <c r="PH55" s="549" t="str">
        <f t="shared" si="677"/>
        <v>-</v>
      </c>
      <c r="PI55" s="549" t="str">
        <f t="shared" si="677"/>
        <v>-</v>
      </c>
      <c r="PJ55" s="549" t="str">
        <f t="shared" si="677"/>
        <v>-</v>
      </c>
      <c r="PK55" s="549" t="str">
        <f t="shared" si="677"/>
        <v>-</v>
      </c>
      <c r="PL55" s="549" t="str">
        <f t="shared" si="677"/>
        <v>-</v>
      </c>
      <c r="PM55" s="549" t="str">
        <f t="shared" si="677"/>
        <v>-</v>
      </c>
      <c r="PN55" s="549" t="str">
        <f t="shared" si="677"/>
        <v>-</v>
      </c>
      <c r="PO55" s="549" t="str">
        <f t="shared" si="677"/>
        <v>-</v>
      </c>
      <c r="PP55" s="549" t="str">
        <f t="shared" si="677"/>
        <v>-</v>
      </c>
      <c r="PQ55" s="549" t="str">
        <f t="shared" si="677"/>
        <v>-</v>
      </c>
      <c r="PR55" s="549" t="str">
        <f t="shared" si="677"/>
        <v>-</v>
      </c>
      <c r="PS55" s="549" t="str">
        <f t="shared" si="677"/>
        <v>-</v>
      </c>
      <c r="PT55" s="549" t="str">
        <f t="shared" si="677"/>
        <v>-</v>
      </c>
      <c r="PU55" s="549" t="str">
        <f t="shared" si="677"/>
        <v>-</v>
      </c>
      <c r="PV55" s="549" t="str">
        <f t="shared" si="677"/>
        <v>-</v>
      </c>
      <c r="PW55" s="549" t="str">
        <f t="shared" si="677"/>
        <v>-</v>
      </c>
      <c r="PX55" s="549" t="str">
        <f t="shared" si="677"/>
        <v>-</v>
      </c>
      <c r="PY55" s="549" t="str">
        <f t="shared" si="677"/>
        <v>-</v>
      </c>
      <c r="PZ55" s="549" t="str">
        <f t="shared" si="677"/>
        <v>-</v>
      </c>
      <c r="QA55" s="549" t="str">
        <f t="shared" si="677"/>
        <v>-</v>
      </c>
      <c r="QB55" s="549" t="str">
        <f t="shared" si="677"/>
        <v>-</v>
      </c>
      <c r="QC55" s="549" t="str">
        <f t="shared" si="677"/>
        <v>-</v>
      </c>
      <c r="QD55" s="549" t="str">
        <f t="shared" si="677"/>
        <v>-</v>
      </c>
      <c r="QE55" s="549" t="str">
        <f t="shared" si="677"/>
        <v>-</v>
      </c>
      <c r="QF55" s="549" t="str">
        <f t="shared" si="677"/>
        <v>-</v>
      </c>
      <c r="QG55" s="539" t="str">
        <f t="shared" ref="QG55:RP56" si="678">IF(AND($O55=QG$19, $AP55=QG$21),TRUE,"-")</f>
        <v>-</v>
      </c>
      <c r="QH55" s="539" t="str">
        <f t="shared" si="678"/>
        <v>-</v>
      </c>
      <c r="QI55" s="539" t="str">
        <f t="shared" si="678"/>
        <v>-</v>
      </c>
      <c r="QJ55" s="539" t="str">
        <f t="shared" si="678"/>
        <v>-</v>
      </c>
      <c r="QK55" s="539" t="str">
        <f t="shared" si="678"/>
        <v>-</v>
      </c>
      <c r="QL55" s="539" t="str">
        <f t="shared" si="678"/>
        <v>-</v>
      </c>
      <c r="QM55" s="539" t="str">
        <f t="shared" ca="1" si="678"/>
        <v>-</v>
      </c>
      <c r="QN55" s="539" t="str">
        <f t="shared" ca="1" si="678"/>
        <v>-</v>
      </c>
      <c r="QO55" s="539" t="str">
        <f t="shared" ca="1" si="678"/>
        <v>-</v>
      </c>
      <c r="QP55" s="539" t="str">
        <f t="shared" ca="1" si="678"/>
        <v>-</v>
      </c>
      <c r="QQ55" s="539" t="str">
        <f t="shared" ca="1" si="678"/>
        <v>-</v>
      </c>
      <c r="QR55" s="539" t="str">
        <f t="shared" ca="1" si="678"/>
        <v>-</v>
      </c>
      <c r="QS55" s="539" t="str">
        <f t="shared" ca="1" si="678"/>
        <v>-</v>
      </c>
      <c r="QT55" s="539" t="str">
        <f t="shared" ca="1" si="678"/>
        <v>-</v>
      </c>
      <c r="QU55" s="539" t="str">
        <f t="shared" ca="1" si="678"/>
        <v>-</v>
      </c>
      <c r="QV55" s="539" t="str">
        <f t="shared" ca="1" si="678"/>
        <v>-</v>
      </c>
      <c r="QW55" s="539" t="str">
        <f t="shared" ca="1" si="678"/>
        <v>-</v>
      </c>
      <c r="QX55" s="539" t="str">
        <f t="shared" ca="1" si="678"/>
        <v>-</v>
      </c>
      <c r="QY55" s="539" t="str">
        <f t="shared" ca="1" si="678"/>
        <v>-</v>
      </c>
      <c r="QZ55" s="539" t="str">
        <f t="shared" ca="1" si="678"/>
        <v>-</v>
      </c>
      <c r="RA55" s="539" t="str">
        <f t="shared" ca="1" si="678"/>
        <v>-</v>
      </c>
      <c r="RB55" s="539" t="str">
        <f t="shared" ca="1" si="678"/>
        <v>-</v>
      </c>
      <c r="RC55" s="539" t="str">
        <f t="shared" ca="1" si="678"/>
        <v>-</v>
      </c>
      <c r="RD55" s="539" t="str">
        <f t="shared" ca="1" si="678"/>
        <v>-</v>
      </c>
      <c r="RE55" s="539" t="str">
        <f t="shared" ca="1" si="678"/>
        <v>-</v>
      </c>
      <c r="RF55" s="539" t="str">
        <f t="shared" ca="1" si="678"/>
        <v>-</v>
      </c>
      <c r="RG55" s="539" t="str">
        <f t="shared" ca="1" si="678"/>
        <v>-</v>
      </c>
      <c r="RH55" s="539" t="str">
        <f t="shared" ca="1" si="678"/>
        <v>-</v>
      </c>
      <c r="RI55" s="539" t="str">
        <f t="shared" ca="1" si="678"/>
        <v>-</v>
      </c>
      <c r="RJ55" s="539" t="str">
        <f t="shared" ca="1" si="678"/>
        <v>-</v>
      </c>
      <c r="RK55" s="539" t="str">
        <f t="shared" ca="1" si="678"/>
        <v>-</v>
      </c>
      <c r="RL55" s="539" t="str">
        <f t="shared" ca="1" si="678"/>
        <v>-</v>
      </c>
      <c r="RM55" s="539" t="str">
        <f t="shared" ca="1" si="678"/>
        <v>-</v>
      </c>
      <c r="RN55" s="539" t="str">
        <f t="shared" ca="1" si="678"/>
        <v>-</v>
      </c>
      <c r="RO55" s="539" t="str">
        <f t="shared" ca="1" si="678"/>
        <v>-</v>
      </c>
      <c r="RP55" s="539" t="str">
        <f t="shared" ca="1" si="678"/>
        <v>-</v>
      </c>
      <c r="RQ55" s="549" t="str">
        <f t="shared" ref="RQ55:SP56" si="679">IF($O55=RQ$19,TRUE,"-")</f>
        <v>-</v>
      </c>
      <c r="RR55" s="549" t="str">
        <f t="shared" si="679"/>
        <v>-</v>
      </c>
      <c r="RS55" s="549" t="str">
        <f t="shared" si="679"/>
        <v>-</v>
      </c>
      <c r="RT55" s="549" t="str">
        <f t="shared" si="679"/>
        <v>-</v>
      </c>
      <c r="RU55" s="549" t="str">
        <f t="shared" si="679"/>
        <v>-</v>
      </c>
      <c r="RV55" s="549" t="str">
        <f t="shared" si="679"/>
        <v>-</v>
      </c>
      <c r="RW55" s="549" t="str">
        <f t="shared" si="679"/>
        <v>-</v>
      </c>
      <c r="RX55" s="549" t="str">
        <f t="shared" si="679"/>
        <v>-</v>
      </c>
      <c r="RY55" s="549" t="str">
        <f t="shared" si="679"/>
        <v>-</v>
      </c>
      <c r="RZ55" s="549" t="str">
        <f t="shared" si="679"/>
        <v>-</v>
      </c>
      <c r="SA55" s="549" t="str">
        <f t="shared" si="679"/>
        <v>-</v>
      </c>
      <c r="SB55" s="549" t="str">
        <f t="shared" si="679"/>
        <v>-</v>
      </c>
      <c r="SC55" s="549" t="str">
        <f t="shared" si="679"/>
        <v>-</v>
      </c>
      <c r="SD55" s="549" t="str">
        <f t="shared" si="679"/>
        <v>-</v>
      </c>
      <c r="SE55" s="549" t="str">
        <f t="shared" si="679"/>
        <v>-</v>
      </c>
      <c r="SF55" s="549" t="str">
        <f t="shared" si="679"/>
        <v>-</v>
      </c>
      <c r="SG55" s="549" t="str">
        <f t="shared" si="679"/>
        <v>-</v>
      </c>
      <c r="SH55" s="549" t="str">
        <f t="shared" si="679"/>
        <v>-</v>
      </c>
      <c r="SI55" s="549" t="str">
        <f t="shared" si="679"/>
        <v>-</v>
      </c>
      <c r="SJ55" s="549" t="str">
        <f t="shared" si="679"/>
        <v>-</v>
      </c>
      <c r="SK55" s="549" t="str">
        <f t="shared" si="679"/>
        <v>-</v>
      </c>
      <c r="SL55" s="549" t="str">
        <f t="shared" si="679"/>
        <v>-</v>
      </c>
      <c r="SM55" s="549" t="str">
        <f t="shared" si="679"/>
        <v>-</v>
      </c>
      <c r="SN55" s="549" t="str">
        <f t="shared" si="679"/>
        <v>-</v>
      </c>
      <c r="SO55" s="549" t="str">
        <f t="shared" si="679"/>
        <v>-</v>
      </c>
      <c r="SP55" s="549" t="str">
        <f t="shared" si="679"/>
        <v>-</v>
      </c>
      <c r="SQ55" s="539" t="b">
        <f t="shared" ref="SQ55:TZ56" si="680">IF(AND($O55=SQ$19, $AP55=SQ$21),TRUE,"-")</f>
        <v>1</v>
      </c>
      <c r="SR55" s="539" t="b">
        <f t="shared" si="680"/>
        <v>1</v>
      </c>
      <c r="SS55" s="539" t="b">
        <f t="shared" si="680"/>
        <v>1</v>
      </c>
      <c r="ST55" s="539" t="b">
        <f t="shared" si="680"/>
        <v>1</v>
      </c>
      <c r="SU55" s="539" t="b">
        <f t="shared" si="680"/>
        <v>1</v>
      </c>
      <c r="SV55" s="539" t="b">
        <f t="shared" si="680"/>
        <v>1</v>
      </c>
      <c r="SW55" s="539" t="str">
        <f t="shared" ca="1" si="680"/>
        <v>-</v>
      </c>
      <c r="SX55" s="539" t="str">
        <f t="shared" ca="1" si="680"/>
        <v>-</v>
      </c>
      <c r="SY55" s="539" t="str">
        <f t="shared" ca="1" si="680"/>
        <v>-</v>
      </c>
      <c r="SZ55" s="539" t="str">
        <f t="shared" ca="1" si="680"/>
        <v>-</v>
      </c>
      <c r="TA55" s="539" t="str">
        <f t="shared" ca="1" si="680"/>
        <v>-</v>
      </c>
      <c r="TB55" s="539" t="str">
        <f t="shared" ca="1" si="680"/>
        <v>-</v>
      </c>
      <c r="TC55" s="539" t="str">
        <f t="shared" ca="1" si="680"/>
        <v>-</v>
      </c>
      <c r="TD55" s="539" t="str">
        <f t="shared" ca="1" si="680"/>
        <v>-</v>
      </c>
      <c r="TE55" s="539" t="str">
        <f t="shared" ca="1" si="680"/>
        <v>-</v>
      </c>
      <c r="TF55" s="539" t="str">
        <f t="shared" ca="1" si="680"/>
        <v>-</v>
      </c>
      <c r="TG55" s="539" t="str">
        <f t="shared" ca="1" si="680"/>
        <v>-</v>
      </c>
      <c r="TH55" s="539" t="str">
        <f t="shared" ca="1" si="680"/>
        <v>-</v>
      </c>
      <c r="TI55" s="539" t="str">
        <f t="shared" ca="1" si="680"/>
        <v>-</v>
      </c>
      <c r="TJ55" s="539" t="str">
        <f t="shared" ca="1" si="680"/>
        <v>-</v>
      </c>
      <c r="TK55" s="539" t="str">
        <f t="shared" ca="1" si="680"/>
        <v>-</v>
      </c>
      <c r="TL55" s="539" t="str">
        <f t="shared" ca="1" si="680"/>
        <v>-</v>
      </c>
      <c r="TM55" s="539" t="str">
        <f t="shared" ca="1" si="680"/>
        <v>-</v>
      </c>
      <c r="TN55" s="539" t="str">
        <f t="shared" ca="1" si="680"/>
        <v>-</v>
      </c>
      <c r="TO55" s="539" t="str">
        <f t="shared" ca="1" si="680"/>
        <v>-</v>
      </c>
      <c r="TP55" s="539" t="str">
        <f t="shared" ca="1" si="680"/>
        <v>-</v>
      </c>
      <c r="TQ55" s="539" t="str">
        <f t="shared" ca="1" si="680"/>
        <v>-</v>
      </c>
      <c r="TR55" s="539" t="str">
        <f t="shared" ca="1" si="680"/>
        <v>-</v>
      </c>
      <c r="TS55" s="539" t="str">
        <f t="shared" ca="1" si="680"/>
        <v>-</v>
      </c>
      <c r="TT55" s="539" t="str">
        <f t="shared" ca="1" si="680"/>
        <v>-</v>
      </c>
      <c r="TU55" s="539" t="str">
        <f t="shared" ca="1" si="680"/>
        <v>-</v>
      </c>
      <c r="TV55" s="539" t="str">
        <f t="shared" ca="1" si="680"/>
        <v>-</v>
      </c>
      <c r="TW55" s="539" t="str">
        <f t="shared" ca="1" si="680"/>
        <v>-</v>
      </c>
      <c r="TX55" s="539" t="str">
        <f t="shared" ca="1" si="680"/>
        <v>-</v>
      </c>
      <c r="TY55" s="539" t="str">
        <f t="shared" ca="1" si="680"/>
        <v>-</v>
      </c>
      <c r="TZ55" s="539" t="str">
        <f t="shared" ca="1" si="680"/>
        <v>-</v>
      </c>
      <c r="UA55" s="549" t="b">
        <f t="shared" ref="UA55:UZ56" si="681">IF($O55=UA$19,TRUE,"-")</f>
        <v>1</v>
      </c>
      <c r="UB55" s="549" t="b">
        <f t="shared" si="681"/>
        <v>1</v>
      </c>
      <c r="UC55" s="549" t="b">
        <f t="shared" si="681"/>
        <v>1</v>
      </c>
      <c r="UD55" s="549" t="b">
        <f t="shared" si="681"/>
        <v>1</v>
      </c>
      <c r="UE55" s="549" t="b">
        <f t="shared" si="681"/>
        <v>1</v>
      </c>
      <c r="UF55" s="549" t="b">
        <f t="shared" si="681"/>
        <v>1</v>
      </c>
      <c r="UG55" s="549" t="b">
        <f t="shared" si="681"/>
        <v>1</v>
      </c>
      <c r="UH55" s="549" t="b">
        <f t="shared" si="681"/>
        <v>1</v>
      </c>
      <c r="UI55" s="549" t="b">
        <f t="shared" si="681"/>
        <v>1</v>
      </c>
      <c r="UJ55" s="549" t="b">
        <f t="shared" si="681"/>
        <v>1</v>
      </c>
      <c r="UK55" s="549" t="b">
        <f t="shared" si="681"/>
        <v>1</v>
      </c>
      <c r="UL55" s="549" t="b">
        <f t="shared" si="681"/>
        <v>1</v>
      </c>
      <c r="UM55" s="549" t="b">
        <f t="shared" si="681"/>
        <v>1</v>
      </c>
      <c r="UN55" s="549" t="b">
        <f t="shared" si="681"/>
        <v>1</v>
      </c>
      <c r="UO55" s="549" t="b">
        <f t="shared" si="681"/>
        <v>1</v>
      </c>
      <c r="UP55" s="549" t="b">
        <f t="shared" si="681"/>
        <v>1</v>
      </c>
      <c r="UQ55" s="549" t="b">
        <f t="shared" si="681"/>
        <v>1</v>
      </c>
      <c r="UR55" s="549" t="b">
        <f t="shared" si="681"/>
        <v>1</v>
      </c>
      <c r="US55" s="549" t="b">
        <f t="shared" si="681"/>
        <v>1</v>
      </c>
      <c r="UT55" s="549" t="b">
        <f t="shared" si="681"/>
        <v>1</v>
      </c>
      <c r="UU55" s="549" t="b">
        <f t="shared" si="681"/>
        <v>1</v>
      </c>
      <c r="UV55" s="549" t="b">
        <f t="shared" si="681"/>
        <v>1</v>
      </c>
      <c r="UW55" s="549" t="b">
        <f t="shared" si="681"/>
        <v>1</v>
      </c>
      <c r="UX55" s="549" t="b">
        <f t="shared" si="681"/>
        <v>1</v>
      </c>
      <c r="UY55" s="549" t="b">
        <f t="shared" si="681"/>
        <v>1</v>
      </c>
      <c r="UZ55" s="549" t="b">
        <f t="shared" si="681"/>
        <v>1</v>
      </c>
      <c r="VA55" s="19">
        <f t="shared" ca="1" si="669"/>
        <v>0</v>
      </c>
      <c r="VB55" s="23">
        <v>0</v>
      </c>
    </row>
    <row r="56" spans="1:574" outlineLevel="1">
      <c r="A56" s="21">
        <f t="shared" si="93"/>
        <v>51</v>
      </c>
      <c r="B56" s="21">
        <f t="shared" si="670"/>
        <v>18</v>
      </c>
      <c r="C56">
        <v>108</v>
      </c>
      <c r="D56" s="19" t="str">
        <f t="shared" ca="1" si="583"/>
        <v>SNSW</v>
      </c>
      <c r="E56" t="b">
        <v>1</v>
      </c>
      <c r="F56" t="b">
        <v>0</v>
      </c>
      <c r="G56" t="b">
        <f t="shared" si="584"/>
        <v>1</v>
      </c>
      <c r="H56" s="215">
        <f t="shared" ref="H56:H79" ca="1" si="682">OFFSET(H56,-1,0)+1</f>
        <v>2</v>
      </c>
      <c r="I56" s="26">
        <v>2</v>
      </c>
      <c r="J56" s="26">
        <v>1</v>
      </c>
      <c r="K56" s="26" t="str">
        <f>""</f>
        <v/>
      </c>
      <c r="L56" s="26">
        <v>0</v>
      </c>
      <c r="M56" s="26">
        <f>d.Region</f>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5"/>
        <v>2</v>
      </c>
      <c r="AM56" s="136">
        <f>INDEX(CHOOSE($O56,DataAutumn!i.AdultDrys,DataWinter!i.AdultDrys,DataSpring!i.AdultDrys),1,$N56)</f>
        <v>3</v>
      </c>
      <c r="AN56" s="5">
        <f t="shared" si="586"/>
        <v>2</v>
      </c>
      <c r="AO56" s="5">
        <f t="shared" si="586"/>
        <v>0</v>
      </c>
      <c r="AP56" s="5">
        <f t="shared" si="587"/>
        <v>1</v>
      </c>
      <c r="AQ56" s="211"/>
      <c r="AR56" s="211"/>
      <c r="AS56" s="356" t="str">
        <f ca="1">LEFT(OFFSET(AS56,-1,0),FIND(" ",OFFSET(AS56,-1,0)))        &amp; TEXT($H56,"00000 ")
&amp; $D56        &amp; IF($JB56=0," FWM","")&amp;IF($JB56=1," MWM","")&amp;IF($JB56=5," Mat","")&amp;IF($JC56=TRUE,"&amp;BBT","    ")
&amp;IF(LN56&lt;&gt;"-", "numbers"&amp;LN56,"")&amp;IF(NJ56," pasture"&amp;ROUND(NK56,0),"")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numbers5750 pasture449 Day204 Scan2-0000 RR000p GP100p WP100p MP100p T_TRUE (F33N11)</v>
      </c>
      <c r="AT56" s="9" t="str">
        <f ca="1">IF(COUNTIF(AS$5:AS56,AS56)=1,"-","Dup")</f>
        <v>-</v>
      </c>
      <c r="AU56" s="9"/>
      <c r="AV56" s="19" t="str">
        <f t="shared" ca="1" si="588"/>
        <v>-</v>
      </c>
      <c r="AW56" s="19" t="str">
        <f t="shared" ca="1" si="588"/>
        <v>-</v>
      </c>
      <c r="AX56" s="19" t="str">
        <f t="shared" ca="1" si="588"/>
        <v>-</v>
      </c>
      <c r="AY56" s="19" t="str">
        <f t="shared" ca="1" si="588"/>
        <v>-</v>
      </c>
      <c r="AZ56" s="19" t="str">
        <f t="shared" ca="1" si="588"/>
        <v>-</v>
      </c>
      <c r="BA56" s="19" t="str">
        <f t="shared" ca="1" si="588"/>
        <v>-</v>
      </c>
      <c r="BB56" s="19" t="str">
        <f t="shared" ca="1" si="588"/>
        <v>-</v>
      </c>
      <c r="BC56" s="19" t="str">
        <f t="shared" ca="1" si="588"/>
        <v>-</v>
      </c>
      <c r="BD56" s="9"/>
      <c r="BE56" s="5" t="b">
        <f t="shared" si="589"/>
        <v>0</v>
      </c>
      <c r="BF56" s="5" t="str">
        <f t="shared" si="589"/>
        <v>-</v>
      </c>
      <c r="BG56" s="5" t="b">
        <f t="shared" si="589"/>
        <v>0</v>
      </c>
      <c r="BH56" s="5" t="b">
        <f t="shared" si="589"/>
        <v>1</v>
      </c>
      <c r="BI56" s="5" t="b">
        <f t="shared" si="589"/>
        <v>1</v>
      </c>
      <c r="BJ56" s="136">
        <f t="shared" si="589"/>
        <v>0</v>
      </c>
      <c r="BK56" s="19" t="b">
        <f t="shared" ca="1" si="590"/>
        <v>0</v>
      </c>
      <c r="BL56" s="9"/>
      <c r="BM56" s="5" t="str">
        <f t="shared" ca="1" si="591"/>
        <v>-</v>
      </c>
      <c r="BN56" s="19" t="str">
        <f t="shared" ca="1" si="592"/>
        <v>-</v>
      </c>
      <c r="BO56" s="19" t="str">
        <f t="shared" ca="1" si="592"/>
        <v>-</v>
      </c>
      <c r="BP56" s="19" t="str">
        <f t="shared" ca="1" si="592"/>
        <v>-</v>
      </c>
      <c r="BQ56" s="5" t="str">
        <f t="shared" ca="1" si="593"/>
        <v>-</v>
      </c>
      <c r="BR56" s="19" t="str">
        <f t="shared" ca="1" si="594"/>
        <v>-</v>
      </c>
      <c r="BS56" s="5" t="str">
        <f t="shared" ca="1" si="595"/>
        <v>-</v>
      </c>
      <c r="BT56" s="19" t="str">
        <f t="shared" ca="1" si="596"/>
        <v>-</v>
      </c>
      <c r="BU56" s="19" t="str">
        <f t="shared" ca="1" si="596"/>
        <v>-</v>
      </c>
      <c r="BV56" s="19" t="str">
        <f t="shared" ca="1" si="596"/>
        <v>-</v>
      </c>
      <c r="BW56" s="5" t="str">
        <f t="shared" ca="1" si="597"/>
        <v>-</v>
      </c>
      <c r="BX56" s="9"/>
      <c r="BY56" s="5" t="b">
        <f t="shared" si="598"/>
        <v>0</v>
      </c>
      <c r="BZ56" s="5" t="str">
        <f t="shared" ca="1" si="599"/>
        <v>-</v>
      </c>
      <c r="CA56" s="5" t="str">
        <f t="shared" ca="1" si="600"/>
        <v>-</v>
      </c>
      <c r="CB56" s="5" t="str">
        <f t="shared" ca="1" si="600"/>
        <v>-</v>
      </c>
      <c r="CC56" s="5" t="str">
        <f t="shared" ca="1" si="600"/>
        <v>-</v>
      </c>
      <c r="CD56" s="5" t="str">
        <f t="shared" ca="1" si="600"/>
        <v>-</v>
      </c>
      <c r="CE56" s="5" t="str">
        <f t="shared" ca="1" si="600"/>
        <v>-</v>
      </c>
      <c r="CF56" s="5" t="str">
        <f t="shared" ca="1" si="600"/>
        <v>-</v>
      </c>
      <c r="CG56" s="5" t="str">
        <f t="shared" ca="1" si="600"/>
        <v>-</v>
      </c>
      <c r="CH56" s="5" t="str">
        <f t="shared" ca="1" si="600"/>
        <v>-</v>
      </c>
      <c r="CI56" s="9"/>
      <c r="CJ56" s="12" t="b">
        <v>1</v>
      </c>
      <c r="CK56" s="12" t="b">
        <v>1</v>
      </c>
      <c r="CL56" s="12" t="b">
        <v>1</v>
      </c>
      <c r="CM56" s="12">
        <v>22312000005</v>
      </c>
      <c r="CN56" s="12" t="b">
        <v>0</v>
      </c>
      <c r="CO56" s="19" t="str">
        <f t="shared" ca="1" si="601"/>
        <v>-</v>
      </c>
      <c r="CP56" s="19" t="str">
        <f t="shared" ca="1" si="601"/>
        <v>-</v>
      </c>
      <c r="CQ56" s="19" t="str">
        <f t="shared" ca="1" si="601"/>
        <v>-</v>
      </c>
      <c r="CR56" s="433">
        <f t="shared" si="602"/>
        <v>652</v>
      </c>
      <c r="CS56" s="433">
        <f t="shared" si="602"/>
        <v>686</v>
      </c>
      <c r="CT56" s="433">
        <f t="shared" si="602"/>
        <v>721</v>
      </c>
      <c r="CU56" s="144">
        <f t="shared" si="603"/>
        <v>378</v>
      </c>
      <c r="CV56" s="144">
        <f t="shared" si="603"/>
        <v>413</v>
      </c>
      <c r="CW56" s="144">
        <f t="shared" si="603"/>
        <v>448</v>
      </c>
      <c r="CX56" s="19" t="str">
        <f t="shared" ca="1" si="671"/>
        <v>-</v>
      </c>
      <c r="CY56" s="19" t="str">
        <f t="shared" ca="1" si="671"/>
        <v>-</v>
      </c>
      <c r="CZ56" s="19" t="str">
        <f t="shared" ca="1" si="671"/>
        <v>-</v>
      </c>
      <c r="DA56" s="19" t="str">
        <f t="shared" ca="1" si="671"/>
        <v>-</v>
      </c>
      <c r="DB56" s="19" t="str">
        <f t="shared" ca="1" si="671"/>
        <v>-</v>
      </c>
      <c r="DC56" s="19" t="str">
        <f t="shared" ca="1" si="671"/>
        <v>-</v>
      </c>
      <c r="DD56" s="19">
        <f t="shared" ca="1" si="671"/>
        <v>1</v>
      </c>
      <c r="DE56" s="19">
        <f t="shared" ca="1" si="671"/>
        <v>1</v>
      </c>
      <c r="DF56" s="19">
        <f t="shared" ca="1" si="671"/>
        <v>0</v>
      </c>
      <c r="DG56" s="19" t="str">
        <f t="shared" ca="1" si="671"/>
        <v>-</v>
      </c>
      <c r="DH56" s="19" t="str">
        <f t="shared" ca="1" si="671"/>
        <v>-</v>
      </c>
      <c r="DI56" s="19" t="str">
        <f t="shared" ca="1" si="671"/>
        <v>-</v>
      </c>
      <c r="DJ56" s="19" t="str">
        <f t="shared" ca="1" si="671"/>
        <v>-</v>
      </c>
      <c r="DK56" s="19" t="str">
        <f t="shared" ca="1" si="671"/>
        <v>-</v>
      </c>
      <c r="DL56" s="19">
        <f t="shared" ca="1" si="671"/>
        <v>0</v>
      </c>
      <c r="DM56" s="19" t="str">
        <f t="shared" ca="1" si="671"/>
        <v>-</v>
      </c>
      <c r="DN56" s="19" t="str">
        <f t="shared" ca="1" si="671"/>
        <v>-</v>
      </c>
      <c r="DO56" s="19" t="str">
        <f t="shared" ca="1" si="601"/>
        <v>-</v>
      </c>
      <c r="DP56" s="19">
        <f t="shared" ca="1" si="601"/>
        <v>0</v>
      </c>
      <c r="DQ56" s="19">
        <f t="shared" ca="1" si="601"/>
        <v>0</v>
      </c>
      <c r="DR56" s="9"/>
      <c r="DS56" s="19">
        <f t="shared" ca="1" si="605"/>
        <v>0</v>
      </c>
      <c r="DT56" s="19">
        <f t="shared" ca="1" si="605"/>
        <v>0</v>
      </c>
      <c r="DU56" s="19">
        <f t="shared" ca="1" si="605"/>
        <v>0</v>
      </c>
      <c r="DV56" s="19">
        <f t="shared" ca="1" si="605"/>
        <v>0</v>
      </c>
      <c r="DW56" s="19">
        <f t="shared" ca="1" si="605"/>
        <v>0</v>
      </c>
      <c r="DX56" s="19">
        <f t="shared" ca="1" si="605"/>
        <v>0</v>
      </c>
      <c r="DY56" s="19">
        <f t="shared" ca="1" si="605"/>
        <v>0</v>
      </c>
      <c r="DZ56" s="19">
        <f t="shared" ca="1" si="605"/>
        <v>0</v>
      </c>
      <c r="EA56" s="19">
        <f t="shared" ca="1" si="605"/>
        <v>0</v>
      </c>
      <c r="EB56" s="19">
        <f t="shared" ca="1" si="605"/>
        <v>0</v>
      </c>
      <c r="EC56" s="19">
        <f t="shared" ca="1" si="605"/>
        <v>0</v>
      </c>
      <c r="ED56" s="19">
        <f t="shared" ca="1" si="605"/>
        <v>0</v>
      </c>
      <c r="EE56" s="19">
        <f t="shared" ca="1" si="605"/>
        <v>0</v>
      </c>
      <c r="EF56" s="433">
        <f t="shared" si="606"/>
        <v>0</v>
      </c>
      <c r="EG56" s="433">
        <f t="shared" si="606"/>
        <v>0</v>
      </c>
      <c r="EH56" s="116">
        <f t="shared" si="607"/>
        <v>0</v>
      </c>
      <c r="EI56" s="116">
        <f t="shared" ca="1" si="607"/>
        <v>0</v>
      </c>
      <c r="EJ56" s="116">
        <f t="shared" ca="1" si="607"/>
        <v>0</v>
      </c>
      <c r="EK56" s="116">
        <f t="shared" ca="1" si="607"/>
        <v>0</v>
      </c>
      <c r="EL56" s="116">
        <f t="shared" ca="1" si="607"/>
        <v>0</v>
      </c>
      <c r="EM56" s="537">
        <f t="shared" ca="1" si="608"/>
        <v>0</v>
      </c>
      <c r="EN56" s="116">
        <f t="shared" ca="1" si="609"/>
        <v>0</v>
      </c>
      <c r="EO56" s="116">
        <f t="shared" ca="1" si="609"/>
        <v>0</v>
      </c>
      <c r="EP56" s="116">
        <f t="shared" ca="1" si="609"/>
        <v>0</v>
      </c>
      <c r="EQ56" s="116">
        <f t="shared" ca="1" si="609"/>
        <v>0</v>
      </c>
      <c r="ER56" s="116">
        <f t="shared" ca="1" si="609"/>
        <v>0</v>
      </c>
      <c r="ES56" s="537">
        <f t="shared" ca="1" si="610"/>
        <v>0</v>
      </c>
      <c r="ET56" s="116">
        <f t="shared" ca="1" si="611"/>
        <v>0</v>
      </c>
      <c r="EU56" s="116">
        <f t="shared" ca="1" si="611"/>
        <v>0</v>
      </c>
      <c r="EV56" s="116">
        <f t="shared" ca="1" si="611"/>
        <v>0</v>
      </c>
      <c r="EW56" s="116">
        <f t="shared" ca="1" si="611"/>
        <v>0</v>
      </c>
      <c r="EX56" s="116">
        <f t="shared" ca="1" si="611"/>
        <v>0</v>
      </c>
      <c r="EY56" s="537">
        <f t="shared" ca="1" si="612"/>
        <v>0</v>
      </c>
      <c r="EZ56" s="116">
        <f t="shared" ca="1" si="613"/>
        <v>0</v>
      </c>
      <c r="FA56" s="116">
        <f t="shared" ca="1" si="613"/>
        <v>0</v>
      </c>
      <c r="FB56" s="116">
        <f t="shared" ca="1" si="613"/>
        <v>0</v>
      </c>
      <c r="FC56" s="116">
        <f t="shared" ca="1" si="613"/>
        <v>0</v>
      </c>
      <c r="FD56" s="116">
        <f t="shared" ca="1" si="613"/>
        <v>0</v>
      </c>
      <c r="FE56" s="537">
        <f t="shared" ca="1" si="614"/>
        <v>0</v>
      </c>
      <c r="FF56" s="116">
        <f t="shared" ca="1" si="615"/>
        <v>0</v>
      </c>
      <c r="FG56" s="116">
        <f t="shared" ca="1" si="615"/>
        <v>0</v>
      </c>
      <c r="FH56" s="116">
        <f t="shared" ca="1" si="615"/>
        <v>0</v>
      </c>
      <c r="FI56" s="116">
        <f t="shared" ca="1" si="615"/>
        <v>0</v>
      </c>
      <c r="FJ56" s="116">
        <f t="shared" ca="1" si="615"/>
        <v>0</v>
      </c>
      <c r="FK56" s="537">
        <f t="shared" ca="1" si="616"/>
        <v>0</v>
      </c>
      <c r="FL56" s="116">
        <f t="shared" ca="1" si="617"/>
        <v>0</v>
      </c>
      <c r="FM56" s="116">
        <f t="shared" ca="1" si="617"/>
        <v>0</v>
      </c>
      <c r="FN56" s="116">
        <f t="shared" ca="1" si="617"/>
        <v>0</v>
      </c>
      <c r="FO56" s="116">
        <f t="shared" ca="1" si="617"/>
        <v>0</v>
      </c>
      <c r="FP56" s="116">
        <f t="shared" ca="1" si="617"/>
        <v>0</v>
      </c>
      <c r="FQ56" s="537">
        <f t="shared" ca="1" si="618"/>
        <v>0</v>
      </c>
      <c r="FR56" s="117">
        <f t="shared" ca="1" si="619"/>
        <v>0</v>
      </c>
      <c r="FS56" s="117">
        <f t="shared" ca="1" si="619"/>
        <v>0</v>
      </c>
      <c r="FT56" s="117">
        <f t="shared" ca="1" si="619"/>
        <v>0</v>
      </c>
      <c r="FU56" s="117">
        <f t="shared" ca="1" si="619"/>
        <v>0</v>
      </c>
      <c r="FV56" s="556">
        <f t="shared" ca="1" si="672"/>
        <v>0</v>
      </c>
      <c r="FW56" s="556">
        <f t="shared" ca="1" si="672"/>
        <v>0</v>
      </c>
      <c r="FX56" s="556">
        <f t="shared" ca="1" si="672"/>
        <v>0</v>
      </c>
      <c r="FY56" s="556">
        <f t="shared" ca="1" si="672"/>
        <v>0</v>
      </c>
      <c r="FZ56" s="556">
        <f t="shared" ca="1" si="672"/>
        <v>0</v>
      </c>
      <c r="GA56" s="556">
        <f t="shared" ca="1" si="672"/>
        <v>0</v>
      </c>
      <c r="GB56" s="556">
        <f t="shared" ca="1" si="672"/>
        <v>0</v>
      </c>
      <c r="GC56" s="556">
        <f t="shared" ca="1" si="672"/>
        <v>0</v>
      </c>
      <c r="GD56" s="556">
        <f t="shared" ca="1" si="672"/>
        <v>0</v>
      </c>
      <c r="GE56" s="556">
        <f t="shared" ca="1" si="672"/>
        <v>0</v>
      </c>
      <c r="GF56" s="556">
        <f t="shared" ca="1" si="672"/>
        <v>0</v>
      </c>
      <c r="GG56" s="556">
        <f t="shared" ca="1" si="672"/>
        <v>0</v>
      </c>
      <c r="GH56" s="556">
        <f t="shared" ca="1" si="672"/>
        <v>0</v>
      </c>
      <c r="GI56" s="556">
        <f t="shared" ca="1" si="672"/>
        <v>0</v>
      </c>
      <c r="GJ56" s="556">
        <f t="shared" ca="1" si="672"/>
        <v>0</v>
      </c>
      <c r="GK56" s="556">
        <f t="shared" ca="1" si="672"/>
        <v>0</v>
      </c>
      <c r="GL56" s="556">
        <f t="shared" ca="1" si="672"/>
        <v>0</v>
      </c>
      <c r="GM56" s="556">
        <f t="shared" ca="1" si="672"/>
        <v>0</v>
      </c>
      <c r="GN56" s="556">
        <f t="shared" ca="1" si="672"/>
        <v>0</v>
      </c>
      <c r="GO56" s="556">
        <f t="shared" ca="1" si="672"/>
        <v>0</v>
      </c>
      <c r="GP56" s="19">
        <f t="shared" ca="1" si="621"/>
        <v>0</v>
      </c>
      <c r="GQ56" s="116">
        <f t="shared" ca="1" si="622"/>
        <v>0</v>
      </c>
      <c r="GR56" s="116">
        <f t="shared" ca="1" si="622"/>
        <v>0</v>
      </c>
      <c r="GS56" s="116">
        <f t="shared" ca="1" si="622"/>
        <v>0</v>
      </c>
      <c r="GT56" s="116">
        <f t="shared" ca="1" si="622"/>
        <v>0</v>
      </c>
      <c r="GU56" s="116">
        <f t="shared" ca="1" si="622"/>
        <v>0</v>
      </c>
      <c r="GV56" s="537">
        <f t="shared" ca="1" si="623"/>
        <v>0</v>
      </c>
      <c r="GW56" s="116">
        <f t="shared" ca="1" si="624"/>
        <v>0</v>
      </c>
      <c r="GX56" s="116">
        <f t="shared" ca="1" si="624"/>
        <v>0</v>
      </c>
      <c r="GY56" s="116">
        <f t="shared" ca="1" si="624"/>
        <v>0</v>
      </c>
      <c r="GZ56" s="116">
        <f t="shared" ca="1" si="624"/>
        <v>0</v>
      </c>
      <c r="HA56" s="116">
        <f t="shared" ca="1" si="624"/>
        <v>0</v>
      </c>
      <c r="HB56" s="537">
        <f t="shared" ca="1" si="625"/>
        <v>0</v>
      </c>
      <c r="HC56" s="116">
        <f t="shared" ca="1" si="626"/>
        <v>0</v>
      </c>
      <c r="HD56" s="116">
        <f t="shared" ca="1" si="626"/>
        <v>0</v>
      </c>
      <c r="HE56" s="116">
        <f t="shared" ca="1" si="626"/>
        <v>0</v>
      </c>
      <c r="HF56" s="116">
        <f t="shared" ca="1" si="626"/>
        <v>0</v>
      </c>
      <c r="HG56" s="116">
        <f t="shared" ca="1" si="626"/>
        <v>0</v>
      </c>
      <c r="HH56" s="537">
        <f t="shared" ca="1" si="627"/>
        <v>0</v>
      </c>
      <c r="HI56" s="116">
        <f t="shared" ca="1" si="628"/>
        <v>0</v>
      </c>
      <c r="HJ56" s="116">
        <f t="shared" ca="1" si="628"/>
        <v>0</v>
      </c>
      <c r="HK56" s="116">
        <f t="shared" ca="1" si="628"/>
        <v>0</v>
      </c>
      <c r="HL56" s="116">
        <f t="shared" ca="1" si="628"/>
        <v>0</v>
      </c>
      <c r="HM56" s="116">
        <f t="shared" ca="1" si="628"/>
        <v>0</v>
      </c>
      <c r="HN56" s="537">
        <f t="shared" ca="1" si="629"/>
        <v>0</v>
      </c>
      <c r="HO56" s="116">
        <f t="shared" ca="1" si="630"/>
        <v>0</v>
      </c>
      <c r="HP56" s="116">
        <f t="shared" ca="1" si="630"/>
        <v>0</v>
      </c>
      <c r="HQ56" s="116">
        <f t="shared" ca="1" si="630"/>
        <v>0</v>
      </c>
      <c r="HR56" s="116">
        <f t="shared" ca="1" si="630"/>
        <v>0</v>
      </c>
      <c r="HS56" s="116">
        <f t="shared" ca="1" si="630"/>
        <v>0</v>
      </c>
      <c r="HT56" s="537">
        <f t="shared" ca="1" si="631"/>
        <v>0</v>
      </c>
      <c r="HU56" s="116">
        <f t="shared" ca="1" si="632"/>
        <v>0</v>
      </c>
      <c r="HV56" s="116">
        <f t="shared" ca="1" si="632"/>
        <v>0</v>
      </c>
      <c r="HW56" s="116">
        <f t="shared" ca="1" si="632"/>
        <v>0</v>
      </c>
      <c r="HX56" s="116">
        <f t="shared" ca="1" si="632"/>
        <v>0</v>
      </c>
      <c r="HY56" s="116">
        <f t="shared" ca="1" si="632"/>
        <v>0</v>
      </c>
      <c r="HZ56" s="537">
        <f t="shared" ca="1" si="633"/>
        <v>0</v>
      </c>
      <c r="IA56" s="117">
        <f t="shared" ca="1" si="634"/>
        <v>0</v>
      </c>
      <c r="IB56" s="117">
        <f t="shared" ca="1" si="634"/>
        <v>0</v>
      </c>
      <c r="IC56" s="117">
        <f t="shared" ca="1" si="634"/>
        <v>0</v>
      </c>
      <c r="ID56" s="117">
        <f t="shared" ca="1" si="634"/>
        <v>0</v>
      </c>
      <c r="IE56" s="556">
        <f t="shared" ca="1" si="673"/>
        <v>0</v>
      </c>
      <c r="IF56" s="556">
        <f t="shared" ca="1" si="673"/>
        <v>0</v>
      </c>
      <c r="IG56" s="556">
        <f t="shared" ca="1" si="673"/>
        <v>0</v>
      </c>
      <c r="IH56" s="556">
        <f t="shared" ca="1" si="673"/>
        <v>0</v>
      </c>
      <c r="II56" s="556">
        <f t="shared" ca="1" si="673"/>
        <v>0</v>
      </c>
      <c r="IJ56" s="556">
        <f t="shared" ca="1" si="673"/>
        <v>0</v>
      </c>
      <c r="IK56" s="556">
        <f t="shared" ca="1" si="673"/>
        <v>0</v>
      </c>
      <c r="IL56" s="556">
        <f t="shared" ca="1" si="673"/>
        <v>0</v>
      </c>
      <c r="IM56" s="556">
        <f t="shared" ca="1" si="673"/>
        <v>0</v>
      </c>
      <c r="IN56" s="556">
        <f t="shared" ca="1" si="673"/>
        <v>0</v>
      </c>
      <c r="IO56" s="556">
        <f t="shared" ca="1" si="673"/>
        <v>0</v>
      </c>
      <c r="IP56" s="556">
        <f t="shared" ca="1" si="673"/>
        <v>0</v>
      </c>
      <c r="IQ56" s="556">
        <f t="shared" ca="1" si="673"/>
        <v>0</v>
      </c>
      <c r="IR56" s="556">
        <f t="shared" ca="1" si="673"/>
        <v>0</v>
      </c>
      <c r="IS56" s="556">
        <f t="shared" ca="1" si="673"/>
        <v>0</v>
      </c>
      <c r="IT56" s="556">
        <f t="shared" ca="1" si="673"/>
        <v>0</v>
      </c>
      <c r="IU56" s="556">
        <f t="shared" ca="1" si="673"/>
        <v>0</v>
      </c>
      <c r="IV56" s="556">
        <f t="shared" ca="1" si="673"/>
        <v>0</v>
      </c>
      <c r="IW56" s="556">
        <f t="shared" ca="1" si="673"/>
        <v>0</v>
      </c>
      <c r="IX56" s="556">
        <f t="shared" ca="1" si="673"/>
        <v>0</v>
      </c>
      <c r="IY56" s="19">
        <f t="shared" ca="1" si="636"/>
        <v>0</v>
      </c>
      <c r="IZ56" s="5">
        <f t="shared" si="637"/>
        <v>67</v>
      </c>
      <c r="JA56" s="9"/>
      <c r="JB56" s="5">
        <f t="shared" si="638"/>
        <v>1</v>
      </c>
      <c r="JC56" s="5" t="b">
        <f t="shared" si="638"/>
        <v>0</v>
      </c>
      <c r="JD56" s="19">
        <f t="shared" ca="1" si="674"/>
        <v>0</v>
      </c>
      <c r="JE56" s="5">
        <f t="shared" si="640"/>
        <v>0</v>
      </c>
      <c r="JF56" s="5">
        <f t="shared" si="641"/>
        <v>1.2500000000000001E-2</v>
      </c>
      <c r="JG56" s="5">
        <f t="shared" si="642"/>
        <v>0</v>
      </c>
      <c r="JH56" s="19">
        <f t="shared" ca="1" si="674"/>
        <v>0</v>
      </c>
      <c r="JI56" s="5">
        <f t="shared" si="643"/>
        <v>60</v>
      </c>
      <c r="JJ56" s="5">
        <f t="shared" si="644"/>
        <v>1</v>
      </c>
      <c r="JK56" s="19">
        <f t="shared" ca="1" si="674"/>
        <v>0</v>
      </c>
      <c r="JL56" s="19">
        <f t="shared" ca="1" si="674"/>
        <v>0</v>
      </c>
      <c r="JM56" s="19">
        <f t="shared" ca="1" si="674"/>
        <v>0</v>
      </c>
      <c r="JN56" s="19">
        <f t="shared" ca="1" si="674"/>
        <v>0</v>
      </c>
      <c r="JO56" s="19">
        <f t="shared" ca="1" si="674"/>
        <v>0</v>
      </c>
      <c r="JP56" s="19">
        <f t="shared" ca="1" si="674"/>
        <v>0</v>
      </c>
      <c r="JQ56" s="19">
        <f t="shared" ca="1" si="674"/>
        <v>0</v>
      </c>
      <c r="JR56" s="19">
        <f t="shared" ca="1" si="674"/>
        <v>0</v>
      </c>
      <c r="JS56" s="19">
        <f t="shared" ca="1" si="674"/>
        <v>0</v>
      </c>
      <c r="JT56" s="19">
        <f t="shared" ca="1" si="674"/>
        <v>0</v>
      </c>
      <c r="JU56" s="19">
        <f t="shared" ca="1" si="674"/>
        <v>0</v>
      </c>
      <c r="JV56" s="19">
        <f t="shared" ca="1" si="674"/>
        <v>0</v>
      </c>
      <c r="JW56" s="19">
        <f t="shared" ca="1" si="674"/>
        <v>0</v>
      </c>
      <c r="JX56" s="19">
        <f t="shared" ca="1" si="674"/>
        <v>0</v>
      </c>
      <c r="JY56" s="19">
        <f t="shared" ca="1" si="674"/>
        <v>0</v>
      </c>
      <c r="JZ56" s="19">
        <f t="shared" ca="1" si="674"/>
        <v>0</v>
      </c>
      <c r="KA56" s="19">
        <f t="shared" ca="1" si="674"/>
        <v>0</v>
      </c>
      <c r="KB56" s="19">
        <f t="shared" ca="1" si="674"/>
        <v>0</v>
      </c>
      <c r="KC56" s="19">
        <f t="shared" ca="1" si="674"/>
        <v>0</v>
      </c>
      <c r="KD56" s="19">
        <f t="shared" ca="1" si="674"/>
        <v>0</v>
      </c>
      <c r="KE56" s="19">
        <f t="shared" ca="1" si="674"/>
        <v>0</v>
      </c>
      <c r="KF56" s="5">
        <f t="shared" si="645"/>
        <v>0</v>
      </c>
      <c r="KG56" s="5">
        <f t="shared" si="645"/>
        <v>6.25E-2</v>
      </c>
      <c r="KH56" s="5">
        <f t="shared" si="645"/>
        <v>6.25E-2</v>
      </c>
      <c r="KI56" s="5">
        <f t="shared" si="645"/>
        <v>6.25E-2</v>
      </c>
      <c r="KJ56" s="19">
        <f t="shared" ca="1" si="674"/>
        <v>0</v>
      </c>
      <c r="KK56" s="19">
        <f t="shared" ca="1" si="674"/>
        <v>0</v>
      </c>
      <c r="KL56" s="19">
        <f t="shared" ca="1" si="674"/>
        <v>0</v>
      </c>
      <c r="KM56" s="19">
        <f t="shared" ca="1" si="674"/>
        <v>0</v>
      </c>
      <c r="KN56" s="19">
        <f t="shared" ca="1" si="674"/>
        <v>1</v>
      </c>
      <c r="KO56" s="19">
        <f t="shared" ca="1" si="674"/>
        <v>0</v>
      </c>
      <c r="KP56" s="19">
        <f t="shared" ca="1" si="674"/>
        <v>1</v>
      </c>
      <c r="KQ56" s="9"/>
      <c r="KR56" s="5" t="b">
        <f t="shared" ca="1" si="646"/>
        <v>1</v>
      </c>
      <c r="KS56" s="5" t="b">
        <f t="shared" si="647"/>
        <v>0</v>
      </c>
      <c r="KT56" s="5" t="b">
        <f t="shared" si="647"/>
        <v>0</v>
      </c>
      <c r="KU56" s="5" t="b">
        <f t="shared" si="647"/>
        <v>1</v>
      </c>
      <c r="KV56" s="136">
        <f t="shared" si="648"/>
        <v>2</v>
      </c>
      <c r="KW56" s="136">
        <f t="shared" si="648"/>
        <v>2</v>
      </c>
      <c r="KX56" s="5" t="b">
        <f t="shared" si="649"/>
        <v>0</v>
      </c>
      <c r="KY56" s="5" t="b">
        <f t="shared" si="649"/>
        <v>1</v>
      </c>
      <c r="KZ56" s="5" t="b">
        <f t="shared" si="649"/>
        <v>1</v>
      </c>
      <c r="LA56" s="5" t="b">
        <f t="shared" si="649"/>
        <v>0</v>
      </c>
      <c r="LB56" s="5">
        <f t="shared" si="650"/>
        <v>1</v>
      </c>
      <c r="LC56" s="5">
        <f t="shared" si="650"/>
        <v>0</v>
      </c>
      <c r="LD56" s="5" t="b">
        <f t="shared" si="651"/>
        <v>0</v>
      </c>
      <c r="LE56" s="5" t="str" cm="1">
        <f t="array" aca="1" ref="LE56" ca="1">IF(OR(LF56:LM56&lt;&gt;"-"),TRUE,"-")</f>
        <v>-</v>
      </c>
      <c r="LF56" s="19" t="str">
        <f t="shared" ca="1" si="652"/>
        <v>-</v>
      </c>
      <c r="LG56" s="19" t="str">
        <f t="shared" ca="1" si="652"/>
        <v>-</v>
      </c>
      <c r="LH56" s="19" t="str">
        <f t="shared" ca="1" si="652"/>
        <v>-</v>
      </c>
      <c r="LI56" s="19" t="str">
        <f t="shared" ca="1" si="652"/>
        <v>-</v>
      </c>
      <c r="LJ56" s="19" t="str">
        <f t="shared" ca="1" si="652"/>
        <v>-</v>
      </c>
      <c r="LK56" s="19" t="str">
        <f t="shared" ca="1" si="652"/>
        <v>-</v>
      </c>
      <c r="LL56" s="19" t="str">
        <f t="shared" ca="1" si="652"/>
        <v>-</v>
      </c>
      <c r="LM56" s="19" t="str">
        <f t="shared" ca="1" si="652"/>
        <v>-</v>
      </c>
      <c r="LN56" s="466">
        <f>$LN$54*1.15</f>
        <v>5750</v>
      </c>
      <c r="LO56" s="5" t="b">
        <f t="array" aca="1" ref="LO56" ca="1">IF(OR(LP56:LV56&lt;&gt;"-"),TRUE,"-")</f>
        <v>1</v>
      </c>
      <c r="LP56" s="19">
        <f t="shared" ca="1" si="653"/>
        <v>0</v>
      </c>
      <c r="LQ56" s="19" t="str">
        <f t="shared" ca="1" si="653"/>
        <v>-</v>
      </c>
      <c r="LR56" s="19">
        <f t="shared" ca="1" si="653"/>
        <v>999999</v>
      </c>
      <c r="LS56" s="19">
        <f t="shared" ca="1" si="653"/>
        <v>999999</v>
      </c>
      <c r="LT56" s="19">
        <f t="shared" ca="1" si="653"/>
        <v>999999</v>
      </c>
      <c r="LU56" s="19">
        <f t="shared" ca="1" si="653"/>
        <v>999999</v>
      </c>
      <c r="LV56" s="19">
        <f t="shared" ca="1" si="653"/>
        <v>999999</v>
      </c>
      <c r="LW56" s="19" t="str">
        <f t="shared" ca="1" si="653"/>
        <v>-</v>
      </c>
      <c r="LX56" s="19" t="str">
        <f t="shared" ca="1" si="653"/>
        <v>-</v>
      </c>
      <c r="LY56" s="19" t="str">
        <f t="shared" ca="1" si="653"/>
        <v>-</v>
      </c>
      <c r="LZ56" s="19" t="b">
        <f t="shared" ca="1" si="654"/>
        <v>1</v>
      </c>
      <c r="MA56" s="19">
        <f t="shared" ca="1" si="654"/>
        <v>0</v>
      </c>
      <c r="MB56" s="5" t="str">
        <f t="shared" si="655"/>
        <v>-</v>
      </c>
      <c r="MC56" s="5" t="str">
        <f t="shared" si="655"/>
        <v>-</v>
      </c>
      <c r="MD56" s="5" t="str">
        <f t="shared" si="655"/>
        <v>-</v>
      </c>
      <c r="ME56" s="5" t="str">
        <f t="shared" si="655"/>
        <v>-</v>
      </c>
      <c r="MF56" s="19" t="str">
        <f t="shared" ca="1" si="675"/>
        <v>-</v>
      </c>
      <c r="MG56" s="19" t="str">
        <f t="shared" ca="1" si="675"/>
        <v>-</v>
      </c>
      <c r="MH56" s="19" t="str">
        <f t="shared" ca="1" si="675"/>
        <v>-</v>
      </c>
      <c r="MI56" s="19" t="str">
        <f t="shared" ca="1" si="675"/>
        <v>-</v>
      </c>
      <c r="MJ56" s="19">
        <f t="shared" ca="1" si="675"/>
        <v>0.5</v>
      </c>
      <c r="MK56" s="19">
        <f t="shared" ca="1" si="675"/>
        <v>0.5</v>
      </c>
      <c r="ML56" s="19" t="str">
        <f t="shared" ca="1" si="675"/>
        <v>-</v>
      </c>
      <c r="MM56" s="5">
        <f t="shared" si="657"/>
        <v>0</v>
      </c>
      <c r="MN56" s="5">
        <f t="shared" si="657"/>
        <v>500</v>
      </c>
      <c r="MO56" s="5">
        <f t="shared" si="657"/>
        <v>500</v>
      </c>
      <c r="MP56" s="5" t="str">
        <f t="shared" si="657"/>
        <v>-</v>
      </c>
      <c r="MQ56" s="5">
        <f t="shared" si="657"/>
        <v>150</v>
      </c>
      <c r="MR56" s="5">
        <f t="shared" si="657"/>
        <v>364</v>
      </c>
      <c r="MS56" s="5">
        <f t="shared" si="658"/>
        <v>1</v>
      </c>
      <c r="MT56" s="9"/>
      <c r="MU56" s="19">
        <f t="shared" ca="1" si="675"/>
        <v>70</v>
      </c>
      <c r="MV56" s="19">
        <f t="shared" ca="1" si="675"/>
        <v>50</v>
      </c>
      <c r="MW56" s="19">
        <f t="shared" ca="1" si="675"/>
        <v>75</v>
      </c>
      <c r="MX56" s="19">
        <f t="shared" ca="1" si="675"/>
        <v>50</v>
      </c>
      <c r="MY56" s="5">
        <f t="shared" si="659"/>
        <v>1</v>
      </c>
      <c r="MZ56" s="5">
        <f t="shared" si="660"/>
        <v>1</v>
      </c>
      <c r="NA56" s="5">
        <f t="shared" si="661"/>
        <v>1</v>
      </c>
      <c r="NB56" s="9"/>
      <c r="NC56" s="19" t="b">
        <f t="shared" ca="1" si="662"/>
        <v>0</v>
      </c>
      <c r="ND56" s="19" t="b">
        <f t="shared" ca="1" si="662"/>
        <v>0</v>
      </c>
      <c r="NE56" s="19">
        <f t="shared" ca="1" si="662"/>
        <v>2</v>
      </c>
      <c r="NF56" s="19">
        <f t="shared" ca="1" si="662"/>
        <v>1</v>
      </c>
      <c r="NG56" s="19">
        <f t="shared" ca="1" si="662"/>
        <v>2</v>
      </c>
      <c r="NH56" s="19">
        <f t="shared" ca="1" si="662"/>
        <v>0</v>
      </c>
      <c r="NI56" s="19" t="str">
        <f t="shared" ca="1" si="662"/>
        <v>-</v>
      </c>
      <c r="NJ56" s="466" t="b">
        <v>1</v>
      </c>
      <c r="NK56" s="19">
        <f t="shared" ca="1" si="662"/>
        <v>448.65000000000003</v>
      </c>
      <c r="NL56" s="19" t="str">
        <f t="shared" ca="1" si="662"/>
        <v>-</v>
      </c>
      <c r="NM56" s="19">
        <f t="shared" ca="1" si="675"/>
        <v>1</v>
      </c>
      <c r="NN56" s="19">
        <f t="shared" ca="1" si="675"/>
        <v>1</v>
      </c>
      <c r="NO56" s="19">
        <f t="shared" ca="1" si="675"/>
        <v>1</v>
      </c>
      <c r="NP56" s="19">
        <f t="shared" ca="1" si="675"/>
        <v>1</v>
      </c>
      <c r="NQ56" s="19">
        <f t="shared" ca="1" si="675"/>
        <v>1</v>
      </c>
      <c r="NR56" s="19">
        <f t="shared" ca="1" si="675"/>
        <v>1</v>
      </c>
      <c r="NS56" s="19">
        <f t="shared" ca="1" si="675"/>
        <v>1</v>
      </c>
      <c r="NT56" s="19">
        <f t="shared" ca="1" si="675"/>
        <v>1</v>
      </c>
      <c r="NU56" s="19">
        <f t="shared" ca="1" si="675"/>
        <v>1</v>
      </c>
      <c r="NV56" s="9"/>
      <c r="NW56" s="539" t="str">
        <f t="shared" si="676"/>
        <v>-</v>
      </c>
      <c r="NX56" s="539" t="str">
        <f t="shared" si="676"/>
        <v>-</v>
      </c>
      <c r="NY56" s="539" t="str">
        <f t="shared" si="676"/>
        <v>-</v>
      </c>
      <c r="NZ56" s="539" t="str">
        <f t="shared" si="676"/>
        <v>-</v>
      </c>
      <c r="OA56" s="539" t="str">
        <f t="shared" si="676"/>
        <v>-</v>
      </c>
      <c r="OB56" s="539" t="str">
        <f t="shared" si="676"/>
        <v>-</v>
      </c>
      <c r="OC56" s="539" t="str">
        <f t="shared" ca="1" si="676"/>
        <v>-</v>
      </c>
      <c r="OD56" s="539" t="str">
        <f t="shared" ca="1" si="676"/>
        <v>-</v>
      </c>
      <c r="OE56" s="539" t="str">
        <f t="shared" ca="1" si="676"/>
        <v>-</v>
      </c>
      <c r="OF56" s="539" t="str">
        <f t="shared" ca="1" si="676"/>
        <v>-</v>
      </c>
      <c r="OG56" s="539" t="str">
        <f t="shared" ca="1" si="676"/>
        <v>-</v>
      </c>
      <c r="OH56" s="539" t="str">
        <f t="shared" ca="1" si="676"/>
        <v>-</v>
      </c>
      <c r="OI56" s="539" t="str">
        <f t="shared" ca="1" si="676"/>
        <v>-</v>
      </c>
      <c r="OJ56" s="539" t="str">
        <f t="shared" ca="1" si="676"/>
        <v>-</v>
      </c>
      <c r="OK56" s="539" t="str">
        <f t="shared" ca="1" si="676"/>
        <v>-</v>
      </c>
      <c r="OL56" s="539" t="str">
        <f t="shared" ca="1" si="676"/>
        <v>-</v>
      </c>
      <c r="OM56" s="539" t="str">
        <f t="shared" ca="1" si="676"/>
        <v>-</v>
      </c>
      <c r="ON56" s="539" t="str">
        <f t="shared" ca="1" si="676"/>
        <v>-</v>
      </c>
      <c r="OO56" s="539" t="str">
        <f t="shared" ca="1" si="676"/>
        <v>-</v>
      </c>
      <c r="OP56" s="539" t="str">
        <f t="shared" ca="1" si="676"/>
        <v>-</v>
      </c>
      <c r="OQ56" s="539" t="str">
        <f t="shared" ca="1" si="676"/>
        <v>-</v>
      </c>
      <c r="OR56" s="539" t="str">
        <f t="shared" ca="1" si="676"/>
        <v>-</v>
      </c>
      <c r="OS56" s="539" t="str">
        <f t="shared" ca="1" si="676"/>
        <v>-</v>
      </c>
      <c r="OT56" s="539" t="str">
        <f t="shared" ca="1" si="676"/>
        <v>-</v>
      </c>
      <c r="OU56" s="539" t="str">
        <f t="shared" ca="1" si="676"/>
        <v>-</v>
      </c>
      <c r="OV56" s="539" t="str">
        <f t="shared" ca="1" si="676"/>
        <v>-</v>
      </c>
      <c r="OW56" s="539" t="str">
        <f t="shared" ca="1" si="676"/>
        <v>-</v>
      </c>
      <c r="OX56" s="539" t="str">
        <f t="shared" ca="1" si="676"/>
        <v>-</v>
      </c>
      <c r="OY56" s="539" t="str">
        <f t="shared" ca="1" si="676"/>
        <v>-</v>
      </c>
      <c r="OZ56" s="539" t="str">
        <f t="shared" ca="1" si="676"/>
        <v>-</v>
      </c>
      <c r="PA56" s="539" t="str">
        <f t="shared" ca="1" si="676"/>
        <v>-</v>
      </c>
      <c r="PB56" s="539" t="str">
        <f t="shared" ca="1" si="676"/>
        <v>-</v>
      </c>
      <c r="PC56" s="539" t="str">
        <f t="shared" ca="1" si="676"/>
        <v>-</v>
      </c>
      <c r="PD56" s="539" t="str">
        <f t="shared" ca="1" si="676"/>
        <v>-</v>
      </c>
      <c r="PE56" s="539" t="str">
        <f t="shared" ca="1" si="676"/>
        <v>-</v>
      </c>
      <c r="PF56" s="539" t="str">
        <f t="shared" ca="1" si="676"/>
        <v>-</v>
      </c>
      <c r="PG56" s="549" t="str">
        <f t="shared" si="677"/>
        <v>-</v>
      </c>
      <c r="PH56" s="549" t="str">
        <f t="shared" si="677"/>
        <v>-</v>
      </c>
      <c r="PI56" s="549" t="str">
        <f t="shared" si="677"/>
        <v>-</v>
      </c>
      <c r="PJ56" s="549" t="str">
        <f t="shared" si="677"/>
        <v>-</v>
      </c>
      <c r="PK56" s="549" t="str">
        <f t="shared" si="677"/>
        <v>-</v>
      </c>
      <c r="PL56" s="549" t="str">
        <f t="shared" si="677"/>
        <v>-</v>
      </c>
      <c r="PM56" s="549" t="str">
        <f t="shared" si="677"/>
        <v>-</v>
      </c>
      <c r="PN56" s="549" t="str">
        <f t="shared" si="677"/>
        <v>-</v>
      </c>
      <c r="PO56" s="549" t="str">
        <f t="shared" si="677"/>
        <v>-</v>
      </c>
      <c r="PP56" s="549" t="str">
        <f t="shared" si="677"/>
        <v>-</v>
      </c>
      <c r="PQ56" s="549" t="str">
        <f t="shared" si="677"/>
        <v>-</v>
      </c>
      <c r="PR56" s="549" t="str">
        <f t="shared" si="677"/>
        <v>-</v>
      </c>
      <c r="PS56" s="549" t="str">
        <f t="shared" si="677"/>
        <v>-</v>
      </c>
      <c r="PT56" s="549" t="str">
        <f t="shared" si="677"/>
        <v>-</v>
      </c>
      <c r="PU56" s="549" t="str">
        <f t="shared" si="677"/>
        <v>-</v>
      </c>
      <c r="PV56" s="549" t="str">
        <f t="shared" si="677"/>
        <v>-</v>
      </c>
      <c r="PW56" s="549" t="str">
        <f t="shared" si="677"/>
        <v>-</v>
      </c>
      <c r="PX56" s="549" t="str">
        <f t="shared" si="677"/>
        <v>-</v>
      </c>
      <c r="PY56" s="549" t="str">
        <f t="shared" si="677"/>
        <v>-</v>
      </c>
      <c r="PZ56" s="549" t="str">
        <f t="shared" si="677"/>
        <v>-</v>
      </c>
      <c r="QA56" s="549" t="str">
        <f t="shared" si="677"/>
        <v>-</v>
      </c>
      <c r="QB56" s="549" t="str">
        <f t="shared" si="677"/>
        <v>-</v>
      </c>
      <c r="QC56" s="549" t="str">
        <f t="shared" si="677"/>
        <v>-</v>
      </c>
      <c r="QD56" s="549" t="str">
        <f t="shared" si="677"/>
        <v>-</v>
      </c>
      <c r="QE56" s="549" t="str">
        <f t="shared" si="677"/>
        <v>-</v>
      </c>
      <c r="QF56" s="549" t="str">
        <f t="shared" si="677"/>
        <v>-</v>
      </c>
      <c r="QG56" s="539" t="str">
        <f t="shared" si="678"/>
        <v>-</v>
      </c>
      <c r="QH56" s="539" t="str">
        <f t="shared" si="678"/>
        <v>-</v>
      </c>
      <c r="QI56" s="539" t="str">
        <f t="shared" si="678"/>
        <v>-</v>
      </c>
      <c r="QJ56" s="539" t="str">
        <f t="shared" si="678"/>
        <v>-</v>
      </c>
      <c r="QK56" s="539" t="str">
        <f t="shared" si="678"/>
        <v>-</v>
      </c>
      <c r="QL56" s="539" t="str">
        <f t="shared" si="678"/>
        <v>-</v>
      </c>
      <c r="QM56" s="539" t="str">
        <f t="shared" ca="1" si="678"/>
        <v>-</v>
      </c>
      <c r="QN56" s="539" t="str">
        <f t="shared" ca="1" si="678"/>
        <v>-</v>
      </c>
      <c r="QO56" s="539" t="str">
        <f t="shared" ca="1" si="678"/>
        <v>-</v>
      </c>
      <c r="QP56" s="539" t="str">
        <f t="shared" ca="1" si="678"/>
        <v>-</v>
      </c>
      <c r="QQ56" s="539" t="str">
        <f t="shared" ca="1" si="678"/>
        <v>-</v>
      </c>
      <c r="QR56" s="539" t="str">
        <f t="shared" ca="1" si="678"/>
        <v>-</v>
      </c>
      <c r="QS56" s="539" t="str">
        <f t="shared" ca="1" si="678"/>
        <v>-</v>
      </c>
      <c r="QT56" s="539" t="str">
        <f t="shared" ca="1" si="678"/>
        <v>-</v>
      </c>
      <c r="QU56" s="539" t="str">
        <f t="shared" ca="1" si="678"/>
        <v>-</v>
      </c>
      <c r="QV56" s="539" t="str">
        <f t="shared" ca="1" si="678"/>
        <v>-</v>
      </c>
      <c r="QW56" s="539" t="str">
        <f t="shared" ca="1" si="678"/>
        <v>-</v>
      </c>
      <c r="QX56" s="539" t="str">
        <f t="shared" ca="1" si="678"/>
        <v>-</v>
      </c>
      <c r="QY56" s="539" t="str">
        <f t="shared" ca="1" si="678"/>
        <v>-</v>
      </c>
      <c r="QZ56" s="539" t="str">
        <f t="shared" ca="1" si="678"/>
        <v>-</v>
      </c>
      <c r="RA56" s="539" t="str">
        <f t="shared" ca="1" si="678"/>
        <v>-</v>
      </c>
      <c r="RB56" s="539" t="str">
        <f t="shared" ca="1" si="678"/>
        <v>-</v>
      </c>
      <c r="RC56" s="539" t="str">
        <f t="shared" ca="1" si="678"/>
        <v>-</v>
      </c>
      <c r="RD56" s="539" t="str">
        <f t="shared" ca="1" si="678"/>
        <v>-</v>
      </c>
      <c r="RE56" s="539" t="str">
        <f t="shared" ca="1" si="678"/>
        <v>-</v>
      </c>
      <c r="RF56" s="539" t="str">
        <f t="shared" ca="1" si="678"/>
        <v>-</v>
      </c>
      <c r="RG56" s="539" t="str">
        <f t="shared" ca="1" si="678"/>
        <v>-</v>
      </c>
      <c r="RH56" s="539" t="str">
        <f t="shared" ca="1" si="678"/>
        <v>-</v>
      </c>
      <c r="RI56" s="539" t="str">
        <f t="shared" ca="1" si="678"/>
        <v>-</v>
      </c>
      <c r="RJ56" s="539" t="str">
        <f t="shared" ca="1" si="678"/>
        <v>-</v>
      </c>
      <c r="RK56" s="539" t="str">
        <f t="shared" ca="1" si="678"/>
        <v>-</v>
      </c>
      <c r="RL56" s="539" t="str">
        <f t="shared" ca="1" si="678"/>
        <v>-</v>
      </c>
      <c r="RM56" s="539" t="str">
        <f t="shared" ca="1" si="678"/>
        <v>-</v>
      </c>
      <c r="RN56" s="539" t="str">
        <f t="shared" ca="1" si="678"/>
        <v>-</v>
      </c>
      <c r="RO56" s="539" t="str">
        <f t="shared" ca="1" si="678"/>
        <v>-</v>
      </c>
      <c r="RP56" s="539" t="str">
        <f t="shared" ca="1" si="678"/>
        <v>-</v>
      </c>
      <c r="RQ56" s="549" t="str">
        <f t="shared" si="679"/>
        <v>-</v>
      </c>
      <c r="RR56" s="549" t="str">
        <f t="shared" si="679"/>
        <v>-</v>
      </c>
      <c r="RS56" s="549" t="str">
        <f t="shared" si="679"/>
        <v>-</v>
      </c>
      <c r="RT56" s="549" t="str">
        <f t="shared" si="679"/>
        <v>-</v>
      </c>
      <c r="RU56" s="549" t="str">
        <f t="shared" si="679"/>
        <v>-</v>
      </c>
      <c r="RV56" s="549" t="str">
        <f t="shared" si="679"/>
        <v>-</v>
      </c>
      <c r="RW56" s="549" t="str">
        <f t="shared" si="679"/>
        <v>-</v>
      </c>
      <c r="RX56" s="549" t="str">
        <f t="shared" si="679"/>
        <v>-</v>
      </c>
      <c r="RY56" s="549" t="str">
        <f t="shared" si="679"/>
        <v>-</v>
      </c>
      <c r="RZ56" s="549" t="str">
        <f t="shared" si="679"/>
        <v>-</v>
      </c>
      <c r="SA56" s="549" t="str">
        <f t="shared" si="679"/>
        <v>-</v>
      </c>
      <c r="SB56" s="549" t="str">
        <f t="shared" si="679"/>
        <v>-</v>
      </c>
      <c r="SC56" s="549" t="str">
        <f t="shared" si="679"/>
        <v>-</v>
      </c>
      <c r="SD56" s="549" t="str">
        <f t="shared" si="679"/>
        <v>-</v>
      </c>
      <c r="SE56" s="549" t="str">
        <f t="shared" si="679"/>
        <v>-</v>
      </c>
      <c r="SF56" s="549" t="str">
        <f t="shared" si="679"/>
        <v>-</v>
      </c>
      <c r="SG56" s="549" t="str">
        <f t="shared" si="679"/>
        <v>-</v>
      </c>
      <c r="SH56" s="549" t="str">
        <f t="shared" si="679"/>
        <v>-</v>
      </c>
      <c r="SI56" s="549" t="str">
        <f t="shared" si="679"/>
        <v>-</v>
      </c>
      <c r="SJ56" s="549" t="str">
        <f t="shared" si="679"/>
        <v>-</v>
      </c>
      <c r="SK56" s="549" t="str">
        <f t="shared" si="679"/>
        <v>-</v>
      </c>
      <c r="SL56" s="549" t="str">
        <f t="shared" si="679"/>
        <v>-</v>
      </c>
      <c r="SM56" s="549" t="str">
        <f t="shared" si="679"/>
        <v>-</v>
      </c>
      <c r="SN56" s="549" t="str">
        <f t="shared" si="679"/>
        <v>-</v>
      </c>
      <c r="SO56" s="549" t="str">
        <f t="shared" si="679"/>
        <v>-</v>
      </c>
      <c r="SP56" s="549" t="str">
        <f t="shared" si="679"/>
        <v>-</v>
      </c>
      <c r="SQ56" s="539" t="b">
        <f t="shared" si="680"/>
        <v>1</v>
      </c>
      <c r="SR56" s="539" t="b">
        <f t="shared" si="680"/>
        <v>1</v>
      </c>
      <c r="SS56" s="539" t="b">
        <f t="shared" si="680"/>
        <v>1</v>
      </c>
      <c r="ST56" s="539" t="b">
        <f t="shared" si="680"/>
        <v>1</v>
      </c>
      <c r="SU56" s="539" t="b">
        <f t="shared" si="680"/>
        <v>1</v>
      </c>
      <c r="SV56" s="539" t="b">
        <f t="shared" si="680"/>
        <v>1</v>
      </c>
      <c r="SW56" s="539" t="str">
        <f t="shared" ca="1" si="680"/>
        <v>-</v>
      </c>
      <c r="SX56" s="539" t="str">
        <f t="shared" ca="1" si="680"/>
        <v>-</v>
      </c>
      <c r="SY56" s="539" t="str">
        <f t="shared" ca="1" si="680"/>
        <v>-</v>
      </c>
      <c r="SZ56" s="539" t="str">
        <f t="shared" ca="1" si="680"/>
        <v>-</v>
      </c>
      <c r="TA56" s="539" t="str">
        <f t="shared" ca="1" si="680"/>
        <v>-</v>
      </c>
      <c r="TB56" s="539" t="str">
        <f t="shared" ca="1" si="680"/>
        <v>-</v>
      </c>
      <c r="TC56" s="539" t="str">
        <f t="shared" ca="1" si="680"/>
        <v>-</v>
      </c>
      <c r="TD56" s="539" t="str">
        <f t="shared" ca="1" si="680"/>
        <v>-</v>
      </c>
      <c r="TE56" s="539" t="str">
        <f t="shared" ca="1" si="680"/>
        <v>-</v>
      </c>
      <c r="TF56" s="539" t="str">
        <f t="shared" ca="1" si="680"/>
        <v>-</v>
      </c>
      <c r="TG56" s="539" t="str">
        <f t="shared" ca="1" si="680"/>
        <v>-</v>
      </c>
      <c r="TH56" s="539" t="str">
        <f t="shared" ca="1" si="680"/>
        <v>-</v>
      </c>
      <c r="TI56" s="539" t="str">
        <f t="shared" ca="1" si="680"/>
        <v>-</v>
      </c>
      <c r="TJ56" s="539" t="str">
        <f t="shared" ca="1" si="680"/>
        <v>-</v>
      </c>
      <c r="TK56" s="539" t="str">
        <f t="shared" ca="1" si="680"/>
        <v>-</v>
      </c>
      <c r="TL56" s="539" t="str">
        <f t="shared" ca="1" si="680"/>
        <v>-</v>
      </c>
      <c r="TM56" s="539" t="str">
        <f t="shared" ca="1" si="680"/>
        <v>-</v>
      </c>
      <c r="TN56" s="539" t="str">
        <f t="shared" ca="1" si="680"/>
        <v>-</v>
      </c>
      <c r="TO56" s="539" t="str">
        <f t="shared" ca="1" si="680"/>
        <v>-</v>
      </c>
      <c r="TP56" s="539" t="str">
        <f t="shared" ca="1" si="680"/>
        <v>-</v>
      </c>
      <c r="TQ56" s="539" t="str">
        <f t="shared" ca="1" si="680"/>
        <v>-</v>
      </c>
      <c r="TR56" s="539" t="str">
        <f t="shared" ca="1" si="680"/>
        <v>-</v>
      </c>
      <c r="TS56" s="539" t="str">
        <f t="shared" ca="1" si="680"/>
        <v>-</v>
      </c>
      <c r="TT56" s="539" t="str">
        <f t="shared" ca="1" si="680"/>
        <v>-</v>
      </c>
      <c r="TU56" s="539" t="str">
        <f t="shared" ca="1" si="680"/>
        <v>-</v>
      </c>
      <c r="TV56" s="539" t="str">
        <f t="shared" ca="1" si="680"/>
        <v>-</v>
      </c>
      <c r="TW56" s="539" t="str">
        <f t="shared" ca="1" si="680"/>
        <v>-</v>
      </c>
      <c r="TX56" s="539" t="str">
        <f t="shared" ca="1" si="680"/>
        <v>-</v>
      </c>
      <c r="TY56" s="539" t="str">
        <f t="shared" ca="1" si="680"/>
        <v>-</v>
      </c>
      <c r="TZ56" s="539" t="str">
        <f t="shared" ca="1" si="680"/>
        <v>-</v>
      </c>
      <c r="UA56" s="549" t="b">
        <f t="shared" si="681"/>
        <v>1</v>
      </c>
      <c r="UB56" s="549" t="b">
        <f t="shared" si="681"/>
        <v>1</v>
      </c>
      <c r="UC56" s="549" t="b">
        <f t="shared" si="681"/>
        <v>1</v>
      </c>
      <c r="UD56" s="549" t="b">
        <f t="shared" si="681"/>
        <v>1</v>
      </c>
      <c r="UE56" s="549" t="b">
        <f t="shared" si="681"/>
        <v>1</v>
      </c>
      <c r="UF56" s="549" t="b">
        <f t="shared" si="681"/>
        <v>1</v>
      </c>
      <c r="UG56" s="549" t="b">
        <f t="shared" si="681"/>
        <v>1</v>
      </c>
      <c r="UH56" s="549" t="b">
        <f t="shared" si="681"/>
        <v>1</v>
      </c>
      <c r="UI56" s="549" t="b">
        <f t="shared" si="681"/>
        <v>1</v>
      </c>
      <c r="UJ56" s="549" t="b">
        <f t="shared" si="681"/>
        <v>1</v>
      </c>
      <c r="UK56" s="549" t="b">
        <f t="shared" si="681"/>
        <v>1</v>
      </c>
      <c r="UL56" s="549" t="b">
        <f t="shared" si="681"/>
        <v>1</v>
      </c>
      <c r="UM56" s="549" t="b">
        <f t="shared" si="681"/>
        <v>1</v>
      </c>
      <c r="UN56" s="549" t="b">
        <f t="shared" si="681"/>
        <v>1</v>
      </c>
      <c r="UO56" s="549" t="b">
        <f t="shared" si="681"/>
        <v>1</v>
      </c>
      <c r="UP56" s="549" t="b">
        <f t="shared" si="681"/>
        <v>1</v>
      </c>
      <c r="UQ56" s="549" t="b">
        <f t="shared" si="681"/>
        <v>1</v>
      </c>
      <c r="UR56" s="549" t="b">
        <f t="shared" si="681"/>
        <v>1</v>
      </c>
      <c r="US56" s="549" t="b">
        <f t="shared" si="681"/>
        <v>1</v>
      </c>
      <c r="UT56" s="549" t="b">
        <f t="shared" si="681"/>
        <v>1</v>
      </c>
      <c r="UU56" s="549" t="b">
        <f t="shared" si="681"/>
        <v>1</v>
      </c>
      <c r="UV56" s="549" t="b">
        <f t="shared" si="681"/>
        <v>1</v>
      </c>
      <c r="UW56" s="549" t="b">
        <f t="shared" si="681"/>
        <v>1</v>
      </c>
      <c r="UX56" s="549" t="b">
        <f t="shared" si="681"/>
        <v>1</v>
      </c>
      <c r="UY56" s="549" t="b">
        <f t="shared" si="681"/>
        <v>1</v>
      </c>
      <c r="UZ56" s="549" t="b">
        <f t="shared" si="681"/>
        <v>1</v>
      </c>
      <c r="VA56" s="19">
        <f t="shared" ca="1" si="669"/>
        <v>0</v>
      </c>
      <c r="VB56" s="23">
        <v>0</v>
      </c>
    </row>
    <row r="57" spans="1:574" outlineLevel="1">
      <c r="A57" s="21">
        <f t="shared" si="93"/>
        <v>52</v>
      </c>
      <c r="B57" s="21">
        <f t="shared" si="670"/>
        <v>18</v>
      </c>
      <c r="C57">
        <v>108</v>
      </c>
      <c r="D57" s="19" t="str">
        <f t="shared" ca="1" si="583"/>
        <v>SNSW</v>
      </c>
      <c r="E57" t="b">
        <v>1</v>
      </c>
      <c r="F57" t="b">
        <v>0</v>
      </c>
      <c r="G57" t="b">
        <f t="shared" ref="G57:G61" si="683">E57</f>
        <v>1</v>
      </c>
      <c r="H57" s="215">
        <f ca="1">OFFSET(H57,-1,0)+1</f>
        <v>3</v>
      </c>
      <c r="I57" s="26">
        <v>2</v>
      </c>
      <c r="J57" s="26">
        <v>1</v>
      </c>
      <c r="K57" s="26" t="str">
        <f>""</f>
        <v/>
      </c>
      <c r="L57" s="26">
        <v>0</v>
      </c>
      <c r="M57" s="26">
        <f>d.Region</f>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5"/>
        <v>2</v>
      </c>
      <c r="AM57" s="136">
        <f>INDEX(CHOOSE($O57,DataAutumn!i.AdultDrys,DataWinter!i.AdultDrys,DataSpring!i.AdultDrys),1,$N57)</f>
        <v>3</v>
      </c>
      <c r="AN57" s="5">
        <f t="shared" si="586"/>
        <v>2</v>
      </c>
      <c r="AO57" s="5">
        <f t="shared" si="586"/>
        <v>0</v>
      </c>
      <c r="AP57" s="5">
        <f t="shared" si="587"/>
        <v>1</v>
      </c>
      <c r="AQ57" s="211"/>
      <c r="AR57" s="211"/>
      <c r="AS57" s="356" t="str">
        <f ca="1">LEFT(OFFSET(AS57,-1,0),FIND(" ",OFFSET(AS57,-1,0)))        &amp; TEXT($H57,"00000 ")
&amp; $D57        &amp; IF($JB57=0," FWM","")&amp;IF($JB57=1," MWM","")&amp;IF($JB57=5," Mat","")&amp;IF($JC57=TRUE,"&amp;BBT","    ")
&amp;IF(LN57&lt;&gt;"-", "numbers"&amp;LN57,"")&amp;IF(NJ57," pasture"&amp;ROUND(NK57,0),"")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numbers5000 pasture516 Day204 Scan2-0000 RR000p GP100p WP100p MP100p T_TRUE (F33N11)</v>
      </c>
      <c r="AT57" s="9" t="str">
        <f ca="1">IF(COUNTIF(AS$5:AS57,AS57)=1,"-","Dup")</f>
        <v>-</v>
      </c>
      <c r="AU57" s="9"/>
      <c r="AV57" s="19" t="str">
        <f t="shared" ca="1" si="588"/>
        <v>-</v>
      </c>
      <c r="AW57" s="19" t="str">
        <f t="shared" ca="1" si="588"/>
        <v>-</v>
      </c>
      <c r="AX57" s="19" t="str">
        <f t="shared" ca="1" si="588"/>
        <v>-</v>
      </c>
      <c r="AY57" s="19" t="str">
        <f t="shared" ca="1" si="588"/>
        <v>-</v>
      </c>
      <c r="AZ57" s="19" t="str">
        <f t="shared" ca="1" si="588"/>
        <v>-</v>
      </c>
      <c r="BA57" s="19" t="str">
        <f t="shared" ca="1" si="588"/>
        <v>-</v>
      </c>
      <c r="BB57" s="19" t="str">
        <f t="shared" ca="1" si="588"/>
        <v>-</v>
      </c>
      <c r="BC57" s="19" t="str">
        <f t="shared" ca="1" si="588"/>
        <v>-</v>
      </c>
      <c r="BD57" s="9"/>
      <c r="BE57" s="5" t="b">
        <f t="shared" si="589"/>
        <v>0</v>
      </c>
      <c r="BF57" s="5" t="str">
        <f t="shared" si="589"/>
        <v>-</v>
      </c>
      <c r="BG57" s="5" t="b">
        <f t="shared" si="589"/>
        <v>0</v>
      </c>
      <c r="BH57" s="5" t="b">
        <f t="shared" si="589"/>
        <v>1</v>
      </c>
      <c r="BI57" s="5" t="b">
        <f t="shared" si="589"/>
        <v>1</v>
      </c>
      <c r="BJ57" s="136">
        <f t="shared" si="589"/>
        <v>0</v>
      </c>
      <c r="BK57" s="19" t="b">
        <f t="shared" ca="1" si="590"/>
        <v>0</v>
      </c>
      <c r="BL57" s="9"/>
      <c r="BM57" s="5" t="str">
        <f t="shared" ca="1" si="591"/>
        <v>-</v>
      </c>
      <c r="BN57" s="19" t="str">
        <f t="shared" ca="1" si="592"/>
        <v>-</v>
      </c>
      <c r="BO57" s="19" t="str">
        <f t="shared" ca="1" si="592"/>
        <v>-</v>
      </c>
      <c r="BP57" s="19" t="str">
        <f t="shared" ca="1" si="592"/>
        <v>-</v>
      </c>
      <c r="BQ57" s="5" t="str">
        <f t="shared" ca="1" si="593"/>
        <v>-</v>
      </c>
      <c r="BR57" s="19" t="str">
        <f t="shared" ca="1" si="594"/>
        <v>-</v>
      </c>
      <c r="BS57" s="5" t="str">
        <f t="shared" ca="1" si="595"/>
        <v>-</v>
      </c>
      <c r="BT57" s="19" t="str">
        <f t="shared" ca="1" si="596"/>
        <v>-</v>
      </c>
      <c r="BU57" s="19" t="str">
        <f t="shared" ca="1" si="596"/>
        <v>-</v>
      </c>
      <c r="BV57" s="19" t="str">
        <f t="shared" ca="1" si="596"/>
        <v>-</v>
      </c>
      <c r="BW57" s="5" t="str">
        <f t="shared" ca="1" si="597"/>
        <v>-</v>
      </c>
      <c r="BX57" s="9"/>
      <c r="BY57" s="5" t="b">
        <f t="shared" si="598"/>
        <v>0</v>
      </c>
      <c r="BZ57" s="5" t="str">
        <f t="shared" ca="1" si="599"/>
        <v>-</v>
      </c>
      <c r="CA57" s="5" t="str">
        <f t="shared" ca="1" si="600"/>
        <v>-</v>
      </c>
      <c r="CB57" s="5" t="str">
        <f t="shared" ca="1" si="600"/>
        <v>-</v>
      </c>
      <c r="CC57" s="5" t="str">
        <f t="shared" ca="1" si="600"/>
        <v>-</v>
      </c>
      <c r="CD57" s="5" t="str">
        <f t="shared" ca="1" si="600"/>
        <v>-</v>
      </c>
      <c r="CE57" s="5" t="str">
        <f t="shared" ca="1" si="600"/>
        <v>-</v>
      </c>
      <c r="CF57" s="5" t="str">
        <f t="shared" ca="1" si="600"/>
        <v>-</v>
      </c>
      <c r="CG57" s="5" t="str">
        <f t="shared" ca="1" si="600"/>
        <v>-</v>
      </c>
      <c r="CH57" s="5" t="str">
        <f t="shared" ca="1" si="600"/>
        <v>-</v>
      </c>
      <c r="CI57" s="9"/>
      <c r="CJ57" s="12" t="b">
        <v>1</v>
      </c>
      <c r="CK57" s="12" t="b">
        <v>1</v>
      </c>
      <c r="CL57" s="12" t="b">
        <v>1</v>
      </c>
      <c r="CM57" s="12">
        <v>22312000005</v>
      </c>
      <c r="CN57" s="12" t="b">
        <v>0</v>
      </c>
      <c r="CO57" s="19" t="str">
        <f t="shared" ca="1" si="601"/>
        <v>-</v>
      </c>
      <c r="CP57" s="19" t="str">
        <f t="shared" ca="1" si="601"/>
        <v>-</v>
      </c>
      <c r="CQ57" s="19" t="str">
        <f t="shared" ca="1" si="601"/>
        <v>-</v>
      </c>
      <c r="CR57" s="433">
        <f t="shared" si="602"/>
        <v>652</v>
      </c>
      <c r="CS57" s="433">
        <f t="shared" si="602"/>
        <v>686</v>
      </c>
      <c r="CT57" s="433">
        <f t="shared" si="602"/>
        <v>721</v>
      </c>
      <c r="CU57" s="144">
        <f t="shared" si="603"/>
        <v>378</v>
      </c>
      <c r="CV57" s="144">
        <f t="shared" si="603"/>
        <v>413</v>
      </c>
      <c r="CW57" s="144">
        <f t="shared" si="603"/>
        <v>448</v>
      </c>
      <c r="CX57" s="19" t="str">
        <f t="shared" ca="1" si="604"/>
        <v>-</v>
      </c>
      <c r="CY57" s="19" t="str">
        <f t="shared" ca="1" si="604"/>
        <v>-</v>
      </c>
      <c r="CZ57" s="19" t="str">
        <f t="shared" ca="1" si="604"/>
        <v>-</v>
      </c>
      <c r="DA57" s="19" t="str">
        <f t="shared" ca="1" si="604"/>
        <v>-</v>
      </c>
      <c r="DB57" s="19" t="str">
        <f t="shared" ca="1" si="604"/>
        <v>-</v>
      </c>
      <c r="DC57" s="19" t="str">
        <f t="shared" ca="1" si="604"/>
        <v>-</v>
      </c>
      <c r="DD57" s="19">
        <f t="shared" ca="1" si="604"/>
        <v>1</v>
      </c>
      <c r="DE57" s="19">
        <f t="shared" ca="1" si="604"/>
        <v>1</v>
      </c>
      <c r="DF57" s="19">
        <f t="shared" ca="1" si="604"/>
        <v>0</v>
      </c>
      <c r="DG57" s="19" t="str">
        <f t="shared" ca="1" si="604"/>
        <v>-</v>
      </c>
      <c r="DH57" s="19" t="str">
        <f t="shared" ca="1" si="604"/>
        <v>-</v>
      </c>
      <c r="DI57" s="19" t="str">
        <f t="shared" ca="1" si="604"/>
        <v>-</v>
      </c>
      <c r="DJ57" s="19" t="str">
        <f t="shared" ca="1" si="604"/>
        <v>-</v>
      </c>
      <c r="DK57" s="19" t="str">
        <f t="shared" ca="1" si="604"/>
        <v>-</v>
      </c>
      <c r="DL57" s="19">
        <f t="shared" ca="1" si="604"/>
        <v>0</v>
      </c>
      <c r="DM57" s="19" t="str">
        <f t="shared" ca="1" si="604"/>
        <v>-</v>
      </c>
      <c r="DN57" s="19" t="str">
        <f t="shared" ca="1" si="604"/>
        <v>-</v>
      </c>
      <c r="DO57" s="19" t="str">
        <f t="shared" ca="1" si="601"/>
        <v>-</v>
      </c>
      <c r="DP57" s="19">
        <f t="shared" ca="1" si="601"/>
        <v>0</v>
      </c>
      <c r="DQ57" s="19">
        <f t="shared" ca="1" si="601"/>
        <v>0</v>
      </c>
      <c r="DR57" s="9"/>
      <c r="DS57" s="19">
        <f t="shared" ca="1" si="605"/>
        <v>0</v>
      </c>
      <c r="DT57" s="19">
        <f t="shared" ca="1" si="605"/>
        <v>0</v>
      </c>
      <c r="DU57" s="19">
        <f t="shared" ca="1" si="605"/>
        <v>0</v>
      </c>
      <c r="DV57" s="19">
        <f t="shared" ca="1" si="605"/>
        <v>0</v>
      </c>
      <c r="DW57" s="19">
        <f t="shared" ca="1" si="605"/>
        <v>0</v>
      </c>
      <c r="DX57" s="19">
        <f t="shared" ca="1" si="605"/>
        <v>0</v>
      </c>
      <c r="DY57" s="19">
        <f t="shared" ca="1" si="605"/>
        <v>0</v>
      </c>
      <c r="DZ57" s="19">
        <f t="shared" ca="1" si="605"/>
        <v>0</v>
      </c>
      <c r="EA57" s="19">
        <f t="shared" ca="1" si="605"/>
        <v>0</v>
      </c>
      <c r="EB57" s="19">
        <f t="shared" ca="1" si="605"/>
        <v>0</v>
      </c>
      <c r="EC57" s="19">
        <f t="shared" ca="1" si="605"/>
        <v>0</v>
      </c>
      <c r="ED57" s="19">
        <f t="shared" ca="1" si="605"/>
        <v>0</v>
      </c>
      <c r="EE57" s="19">
        <f t="shared" ca="1" si="605"/>
        <v>0</v>
      </c>
      <c r="EF57" s="433">
        <f t="shared" si="606"/>
        <v>0</v>
      </c>
      <c r="EG57" s="433">
        <f t="shared" si="606"/>
        <v>0</v>
      </c>
      <c r="EH57" s="116">
        <f t="shared" si="607"/>
        <v>0</v>
      </c>
      <c r="EI57" s="116">
        <f t="shared" ca="1" si="607"/>
        <v>0</v>
      </c>
      <c r="EJ57" s="116">
        <f t="shared" ca="1" si="607"/>
        <v>0</v>
      </c>
      <c r="EK57" s="116">
        <f t="shared" ca="1" si="607"/>
        <v>0</v>
      </c>
      <c r="EL57" s="116">
        <f t="shared" ca="1" si="607"/>
        <v>0</v>
      </c>
      <c r="EM57" s="537">
        <f t="shared" ca="1" si="608"/>
        <v>0</v>
      </c>
      <c r="EN57" s="116">
        <f t="shared" ca="1" si="609"/>
        <v>0</v>
      </c>
      <c r="EO57" s="116">
        <f t="shared" ca="1" si="609"/>
        <v>0</v>
      </c>
      <c r="EP57" s="116">
        <f t="shared" ca="1" si="609"/>
        <v>0</v>
      </c>
      <c r="EQ57" s="116">
        <f t="shared" ca="1" si="609"/>
        <v>0</v>
      </c>
      <c r="ER57" s="116">
        <f t="shared" ca="1" si="609"/>
        <v>0</v>
      </c>
      <c r="ES57" s="537">
        <f t="shared" ca="1" si="610"/>
        <v>0</v>
      </c>
      <c r="ET57" s="116">
        <f t="shared" ca="1" si="611"/>
        <v>0</v>
      </c>
      <c r="EU57" s="116">
        <f t="shared" ca="1" si="611"/>
        <v>0</v>
      </c>
      <c r="EV57" s="116">
        <f t="shared" ca="1" si="611"/>
        <v>0</v>
      </c>
      <c r="EW57" s="116">
        <f t="shared" ca="1" si="611"/>
        <v>0</v>
      </c>
      <c r="EX57" s="116">
        <f t="shared" ca="1" si="611"/>
        <v>0</v>
      </c>
      <c r="EY57" s="537">
        <f t="shared" ca="1" si="612"/>
        <v>0</v>
      </c>
      <c r="EZ57" s="116">
        <f t="shared" ca="1" si="613"/>
        <v>0</v>
      </c>
      <c r="FA57" s="116">
        <f t="shared" ca="1" si="613"/>
        <v>0</v>
      </c>
      <c r="FB57" s="116">
        <f t="shared" ca="1" si="613"/>
        <v>0</v>
      </c>
      <c r="FC57" s="116">
        <f t="shared" ca="1" si="613"/>
        <v>0</v>
      </c>
      <c r="FD57" s="116">
        <f t="shared" ca="1" si="613"/>
        <v>0</v>
      </c>
      <c r="FE57" s="537">
        <f t="shared" ca="1" si="614"/>
        <v>0</v>
      </c>
      <c r="FF57" s="116">
        <f t="shared" ca="1" si="615"/>
        <v>0</v>
      </c>
      <c r="FG57" s="116">
        <f t="shared" ca="1" si="615"/>
        <v>0</v>
      </c>
      <c r="FH57" s="116">
        <f t="shared" ca="1" si="615"/>
        <v>0</v>
      </c>
      <c r="FI57" s="116">
        <f t="shared" ca="1" si="615"/>
        <v>0</v>
      </c>
      <c r="FJ57" s="116">
        <f t="shared" ca="1" si="615"/>
        <v>0</v>
      </c>
      <c r="FK57" s="537">
        <f t="shared" ca="1" si="616"/>
        <v>0</v>
      </c>
      <c r="FL57" s="116">
        <f t="shared" ca="1" si="617"/>
        <v>0</v>
      </c>
      <c r="FM57" s="116">
        <f t="shared" ca="1" si="617"/>
        <v>0</v>
      </c>
      <c r="FN57" s="116">
        <f t="shared" ca="1" si="617"/>
        <v>0</v>
      </c>
      <c r="FO57" s="116">
        <f t="shared" ca="1" si="617"/>
        <v>0</v>
      </c>
      <c r="FP57" s="116">
        <f t="shared" ca="1" si="617"/>
        <v>0</v>
      </c>
      <c r="FQ57" s="537">
        <f t="shared" ca="1" si="618"/>
        <v>0</v>
      </c>
      <c r="FR57" s="117">
        <f t="shared" ca="1" si="619"/>
        <v>0</v>
      </c>
      <c r="FS57" s="117">
        <f t="shared" ca="1" si="619"/>
        <v>0</v>
      </c>
      <c r="FT57" s="117">
        <f t="shared" ca="1" si="619"/>
        <v>0</v>
      </c>
      <c r="FU57" s="117">
        <f t="shared" ca="1" si="619"/>
        <v>0</v>
      </c>
      <c r="FV57" s="556">
        <f t="shared" ca="1" si="620"/>
        <v>0</v>
      </c>
      <c r="FW57" s="556">
        <f t="shared" ca="1" si="620"/>
        <v>0</v>
      </c>
      <c r="FX57" s="556">
        <f t="shared" ca="1" si="620"/>
        <v>0</v>
      </c>
      <c r="FY57" s="556">
        <f t="shared" ca="1" si="620"/>
        <v>0</v>
      </c>
      <c r="FZ57" s="556">
        <f t="shared" ca="1" si="620"/>
        <v>0</v>
      </c>
      <c r="GA57" s="556">
        <f t="shared" ca="1" si="620"/>
        <v>0</v>
      </c>
      <c r="GB57" s="556">
        <f t="shared" ca="1" si="620"/>
        <v>0</v>
      </c>
      <c r="GC57" s="556">
        <f t="shared" ca="1" si="620"/>
        <v>0</v>
      </c>
      <c r="GD57" s="556">
        <f t="shared" ca="1" si="620"/>
        <v>0</v>
      </c>
      <c r="GE57" s="556">
        <f t="shared" ca="1" si="620"/>
        <v>0</v>
      </c>
      <c r="GF57" s="556">
        <f t="shared" ca="1" si="620"/>
        <v>0</v>
      </c>
      <c r="GG57" s="556">
        <f t="shared" ca="1" si="620"/>
        <v>0</v>
      </c>
      <c r="GH57" s="556">
        <f t="shared" ca="1" si="620"/>
        <v>0</v>
      </c>
      <c r="GI57" s="556">
        <f t="shared" ca="1" si="620"/>
        <v>0</v>
      </c>
      <c r="GJ57" s="556">
        <f t="shared" ca="1" si="620"/>
        <v>0</v>
      </c>
      <c r="GK57" s="556">
        <f t="shared" ca="1" si="620"/>
        <v>0</v>
      </c>
      <c r="GL57" s="556">
        <f t="shared" ca="1" si="620"/>
        <v>0</v>
      </c>
      <c r="GM57" s="556">
        <f t="shared" ca="1" si="620"/>
        <v>0</v>
      </c>
      <c r="GN57" s="556">
        <f t="shared" ca="1" si="620"/>
        <v>0</v>
      </c>
      <c r="GO57" s="556">
        <f t="shared" ca="1" si="620"/>
        <v>0</v>
      </c>
      <c r="GP57" s="19">
        <f t="shared" ca="1" si="621"/>
        <v>0</v>
      </c>
      <c r="GQ57" s="116">
        <f t="shared" ca="1" si="622"/>
        <v>0</v>
      </c>
      <c r="GR57" s="116">
        <f t="shared" ca="1" si="622"/>
        <v>0</v>
      </c>
      <c r="GS57" s="116">
        <f t="shared" ca="1" si="622"/>
        <v>0</v>
      </c>
      <c r="GT57" s="116">
        <f t="shared" ca="1" si="622"/>
        <v>0</v>
      </c>
      <c r="GU57" s="116">
        <f t="shared" ca="1" si="622"/>
        <v>0</v>
      </c>
      <c r="GV57" s="537">
        <f t="shared" ca="1" si="623"/>
        <v>0</v>
      </c>
      <c r="GW57" s="116">
        <f t="shared" ca="1" si="624"/>
        <v>0</v>
      </c>
      <c r="GX57" s="116">
        <f t="shared" ca="1" si="624"/>
        <v>0</v>
      </c>
      <c r="GY57" s="116">
        <f t="shared" ca="1" si="624"/>
        <v>0</v>
      </c>
      <c r="GZ57" s="116">
        <f t="shared" ca="1" si="624"/>
        <v>0</v>
      </c>
      <c r="HA57" s="116">
        <f t="shared" ca="1" si="624"/>
        <v>0</v>
      </c>
      <c r="HB57" s="537">
        <f t="shared" ca="1" si="625"/>
        <v>0</v>
      </c>
      <c r="HC57" s="116">
        <f t="shared" ca="1" si="626"/>
        <v>0</v>
      </c>
      <c r="HD57" s="116">
        <f t="shared" ca="1" si="626"/>
        <v>0</v>
      </c>
      <c r="HE57" s="116">
        <f t="shared" ca="1" si="626"/>
        <v>0</v>
      </c>
      <c r="HF57" s="116">
        <f t="shared" ca="1" si="626"/>
        <v>0</v>
      </c>
      <c r="HG57" s="116">
        <f t="shared" ca="1" si="626"/>
        <v>0</v>
      </c>
      <c r="HH57" s="537">
        <f t="shared" ca="1" si="627"/>
        <v>0</v>
      </c>
      <c r="HI57" s="116">
        <f t="shared" ca="1" si="628"/>
        <v>0</v>
      </c>
      <c r="HJ57" s="116">
        <f t="shared" ca="1" si="628"/>
        <v>0</v>
      </c>
      <c r="HK57" s="116">
        <f t="shared" ca="1" si="628"/>
        <v>0</v>
      </c>
      <c r="HL57" s="116">
        <f t="shared" ca="1" si="628"/>
        <v>0</v>
      </c>
      <c r="HM57" s="116">
        <f t="shared" ca="1" si="628"/>
        <v>0</v>
      </c>
      <c r="HN57" s="537">
        <f t="shared" ca="1" si="629"/>
        <v>0</v>
      </c>
      <c r="HO57" s="116">
        <f t="shared" ca="1" si="630"/>
        <v>0</v>
      </c>
      <c r="HP57" s="116">
        <f t="shared" ca="1" si="630"/>
        <v>0</v>
      </c>
      <c r="HQ57" s="116">
        <f t="shared" ca="1" si="630"/>
        <v>0</v>
      </c>
      <c r="HR57" s="116">
        <f t="shared" ca="1" si="630"/>
        <v>0</v>
      </c>
      <c r="HS57" s="116">
        <f t="shared" ca="1" si="630"/>
        <v>0</v>
      </c>
      <c r="HT57" s="537">
        <f t="shared" ca="1" si="631"/>
        <v>0</v>
      </c>
      <c r="HU57" s="116">
        <f t="shared" ca="1" si="632"/>
        <v>0</v>
      </c>
      <c r="HV57" s="116">
        <f t="shared" ca="1" si="632"/>
        <v>0</v>
      </c>
      <c r="HW57" s="116">
        <f t="shared" ca="1" si="632"/>
        <v>0</v>
      </c>
      <c r="HX57" s="116">
        <f t="shared" ca="1" si="632"/>
        <v>0</v>
      </c>
      <c r="HY57" s="116">
        <f t="shared" ca="1" si="632"/>
        <v>0</v>
      </c>
      <c r="HZ57" s="537">
        <f t="shared" ca="1" si="633"/>
        <v>0</v>
      </c>
      <c r="IA57" s="117">
        <f t="shared" ca="1" si="634"/>
        <v>0</v>
      </c>
      <c r="IB57" s="117">
        <f t="shared" ca="1" si="634"/>
        <v>0</v>
      </c>
      <c r="IC57" s="117">
        <f t="shared" ca="1" si="634"/>
        <v>0</v>
      </c>
      <c r="ID57" s="117">
        <f t="shared" ca="1" si="634"/>
        <v>0</v>
      </c>
      <c r="IE57" s="556">
        <f t="shared" ca="1" si="635"/>
        <v>0</v>
      </c>
      <c r="IF57" s="556">
        <f t="shared" ca="1" si="635"/>
        <v>0</v>
      </c>
      <c r="IG57" s="556">
        <f t="shared" ca="1" si="635"/>
        <v>0</v>
      </c>
      <c r="IH57" s="556">
        <f t="shared" ca="1" si="635"/>
        <v>0</v>
      </c>
      <c r="II57" s="556">
        <f t="shared" ca="1" si="635"/>
        <v>0</v>
      </c>
      <c r="IJ57" s="556">
        <f t="shared" ca="1" si="635"/>
        <v>0</v>
      </c>
      <c r="IK57" s="556">
        <f t="shared" ca="1" si="635"/>
        <v>0</v>
      </c>
      <c r="IL57" s="556">
        <f t="shared" ca="1" si="635"/>
        <v>0</v>
      </c>
      <c r="IM57" s="556">
        <f t="shared" ca="1" si="635"/>
        <v>0</v>
      </c>
      <c r="IN57" s="556">
        <f t="shared" ca="1" si="635"/>
        <v>0</v>
      </c>
      <c r="IO57" s="556">
        <f t="shared" ca="1" si="635"/>
        <v>0</v>
      </c>
      <c r="IP57" s="556">
        <f t="shared" ca="1" si="635"/>
        <v>0</v>
      </c>
      <c r="IQ57" s="556">
        <f t="shared" ca="1" si="635"/>
        <v>0</v>
      </c>
      <c r="IR57" s="556">
        <f t="shared" ca="1" si="635"/>
        <v>0</v>
      </c>
      <c r="IS57" s="556">
        <f t="shared" ca="1" si="635"/>
        <v>0</v>
      </c>
      <c r="IT57" s="556">
        <f t="shared" ca="1" si="635"/>
        <v>0</v>
      </c>
      <c r="IU57" s="556">
        <f t="shared" ca="1" si="635"/>
        <v>0</v>
      </c>
      <c r="IV57" s="556">
        <f t="shared" ca="1" si="635"/>
        <v>0</v>
      </c>
      <c r="IW57" s="556">
        <f t="shared" ca="1" si="635"/>
        <v>0</v>
      </c>
      <c r="IX57" s="556">
        <f t="shared" ca="1" si="635"/>
        <v>0</v>
      </c>
      <c r="IY57" s="19">
        <f t="shared" ca="1" si="636"/>
        <v>0</v>
      </c>
      <c r="IZ57" s="5">
        <f t="shared" si="637"/>
        <v>67</v>
      </c>
      <c r="JA57" s="9"/>
      <c r="JB57" s="5">
        <f t="shared" si="638"/>
        <v>1</v>
      </c>
      <c r="JC57" s="5" t="b">
        <f t="shared" si="638"/>
        <v>0</v>
      </c>
      <c r="JD57" s="19">
        <f t="shared" ca="1" si="639"/>
        <v>0</v>
      </c>
      <c r="JE57" s="5">
        <f t="shared" si="640"/>
        <v>0</v>
      </c>
      <c r="JF57" s="5">
        <f t="shared" si="641"/>
        <v>1.2500000000000001E-2</v>
      </c>
      <c r="JG57" s="5">
        <f t="shared" si="642"/>
        <v>0</v>
      </c>
      <c r="JH57" s="19">
        <f t="shared" ca="1" si="639"/>
        <v>0</v>
      </c>
      <c r="JI57" s="5">
        <f t="shared" si="643"/>
        <v>60</v>
      </c>
      <c r="JJ57" s="5">
        <f t="shared" si="644"/>
        <v>1</v>
      </c>
      <c r="JK57" s="19">
        <f t="shared" ca="1" si="639"/>
        <v>0</v>
      </c>
      <c r="JL57" s="19">
        <f t="shared" ca="1" si="639"/>
        <v>0</v>
      </c>
      <c r="JM57" s="19">
        <f t="shared" ca="1" si="639"/>
        <v>0</v>
      </c>
      <c r="JN57" s="19">
        <f t="shared" ca="1" si="639"/>
        <v>0</v>
      </c>
      <c r="JO57" s="19">
        <f t="shared" ca="1" si="639"/>
        <v>0</v>
      </c>
      <c r="JP57" s="19">
        <f t="shared" ca="1" si="639"/>
        <v>0</v>
      </c>
      <c r="JQ57" s="19">
        <f t="shared" ca="1" si="639"/>
        <v>0</v>
      </c>
      <c r="JR57" s="19">
        <f t="shared" ca="1" si="639"/>
        <v>0</v>
      </c>
      <c r="JS57" s="19">
        <f t="shared" ca="1" si="639"/>
        <v>0</v>
      </c>
      <c r="JT57" s="19">
        <f t="shared" ca="1" si="639"/>
        <v>0</v>
      </c>
      <c r="JU57" s="19">
        <f t="shared" ca="1" si="639"/>
        <v>0</v>
      </c>
      <c r="JV57" s="19">
        <f t="shared" ca="1" si="639"/>
        <v>0</v>
      </c>
      <c r="JW57" s="19">
        <f t="shared" ca="1" si="639"/>
        <v>0</v>
      </c>
      <c r="JX57" s="19">
        <f t="shared" ca="1" si="639"/>
        <v>0</v>
      </c>
      <c r="JY57" s="19">
        <f t="shared" ca="1" si="639"/>
        <v>0</v>
      </c>
      <c r="JZ57" s="19">
        <f t="shared" ca="1" si="639"/>
        <v>0</v>
      </c>
      <c r="KA57" s="19">
        <f t="shared" ca="1" si="639"/>
        <v>0</v>
      </c>
      <c r="KB57" s="19">
        <f t="shared" ca="1" si="639"/>
        <v>0</v>
      </c>
      <c r="KC57" s="19">
        <f t="shared" ca="1" si="639"/>
        <v>0</v>
      </c>
      <c r="KD57" s="19">
        <f t="shared" ca="1" si="639"/>
        <v>0</v>
      </c>
      <c r="KE57" s="19">
        <f t="shared" ca="1" si="639"/>
        <v>0</v>
      </c>
      <c r="KF57" s="5">
        <f t="shared" si="645"/>
        <v>0</v>
      </c>
      <c r="KG57" s="5">
        <f t="shared" si="645"/>
        <v>6.25E-2</v>
      </c>
      <c r="KH57" s="5">
        <f t="shared" si="645"/>
        <v>6.25E-2</v>
      </c>
      <c r="KI57" s="5">
        <f t="shared" si="645"/>
        <v>6.25E-2</v>
      </c>
      <c r="KJ57" s="19">
        <f t="shared" ca="1" si="639"/>
        <v>0</v>
      </c>
      <c r="KK57" s="19">
        <f t="shared" ca="1" si="639"/>
        <v>0</v>
      </c>
      <c r="KL57" s="19">
        <f t="shared" ca="1" si="639"/>
        <v>0</v>
      </c>
      <c r="KM57" s="19">
        <f t="shared" ca="1" si="639"/>
        <v>0</v>
      </c>
      <c r="KN57" s="19">
        <f t="shared" ca="1" si="639"/>
        <v>1</v>
      </c>
      <c r="KO57" s="19">
        <f t="shared" ca="1" si="639"/>
        <v>0</v>
      </c>
      <c r="KP57" s="19">
        <f t="shared" ca="1" si="639"/>
        <v>1</v>
      </c>
      <c r="KQ57" s="9"/>
      <c r="KR57" s="5" t="b">
        <f t="shared" ca="1" si="646"/>
        <v>1</v>
      </c>
      <c r="KS57" s="5" t="b">
        <f t="shared" si="647"/>
        <v>0</v>
      </c>
      <c r="KT57" s="5" t="b">
        <f t="shared" si="647"/>
        <v>0</v>
      </c>
      <c r="KU57" s="5" t="b">
        <f t="shared" si="647"/>
        <v>1</v>
      </c>
      <c r="KV57" s="136">
        <f t="shared" si="648"/>
        <v>2</v>
      </c>
      <c r="KW57" s="136">
        <f t="shared" si="648"/>
        <v>2</v>
      </c>
      <c r="KX57" s="5" t="b">
        <f t="shared" si="649"/>
        <v>0</v>
      </c>
      <c r="KY57" s="5" t="b">
        <f t="shared" si="649"/>
        <v>1</v>
      </c>
      <c r="KZ57" s="5" t="b">
        <f t="shared" si="649"/>
        <v>1</v>
      </c>
      <c r="LA57" s="5" t="b">
        <f t="shared" si="649"/>
        <v>0</v>
      </c>
      <c r="LB57" s="5">
        <f t="shared" si="650"/>
        <v>1</v>
      </c>
      <c r="LC57" s="5">
        <f t="shared" si="650"/>
        <v>0</v>
      </c>
      <c r="LD57" s="5" t="b">
        <f t="shared" si="651"/>
        <v>0</v>
      </c>
      <c r="LE57" s="5" t="str" cm="1">
        <f t="array" aca="1" ref="LE57" ca="1">IF(OR(LF57:LM57&lt;&gt;"-"),TRUE,"-")</f>
        <v>-</v>
      </c>
      <c r="LF57" s="19" t="str">
        <f t="shared" ca="1" si="652"/>
        <v>-</v>
      </c>
      <c r="LG57" s="19" t="str">
        <f t="shared" ca="1" si="652"/>
        <v>-</v>
      </c>
      <c r="LH57" s="19" t="str">
        <f t="shared" ca="1" si="652"/>
        <v>-</v>
      </c>
      <c r="LI57" s="19" t="str">
        <f t="shared" ca="1" si="652"/>
        <v>-</v>
      </c>
      <c r="LJ57" s="19" t="str">
        <f t="shared" ca="1" si="652"/>
        <v>-</v>
      </c>
      <c r="LK57" s="19" t="str">
        <f t="shared" ca="1" si="652"/>
        <v>-</v>
      </c>
      <c r="LL57" s="19" t="str">
        <f t="shared" ca="1" si="652"/>
        <v>-</v>
      </c>
      <c r="LM57" s="19" t="str">
        <f t="shared" ca="1" si="652"/>
        <v>-</v>
      </c>
      <c r="LN57" s="466">
        <v>5000</v>
      </c>
      <c r="LO57" s="5" t="b">
        <f t="array" aca="1" ref="LO57" ca="1">IF(OR(LP57:LV57&lt;&gt;"-"),TRUE,"-")</f>
        <v>1</v>
      </c>
      <c r="LP57" s="19">
        <f t="shared" ca="1" si="653"/>
        <v>0</v>
      </c>
      <c r="LQ57" s="19" t="str">
        <f t="shared" ca="1" si="653"/>
        <v>-</v>
      </c>
      <c r="LR57" s="19">
        <f t="shared" ca="1" si="653"/>
        <v>999999</v>
      </c>
      <c r="LS57" s="19">
        <f t="shared" ca="1" si="653"/>
        <v>999999</v>
      </c>
      <c r="LT57" s="19">
        <f t="shared" ca="1" si="653"/>
        <v>999999</v>
      </c>
      <c r="LU57" s="19">
        <f t="shared" ca="1" si="653"/>
        <v>999999</v>
      </c>
      <c r="LV57" s="19">
        <f t="shared" ca="1" si="653"/>
        <v>999999</v>
      </c>
      <c r="LW57" s="19" t="str">
        <f t="shared" ca="1" si="653"/>
        <v>-</v>
      </c>
      <c r="LX57" s="19" t="str">
        <f t="shared" ca="1" si="653"/>
        <v>-</v>
      </c>
      <c r="LY57" s="19" t="str">
        <f t="shared" ca="1" si="653"/>
        <v>-</v>
      </c>
      <c r="LZ57" s="19" t="b">
        <f t="shared" ca="1" si="654"/>
        <v>1</v>
      </c>
      <c r="MA57" s="19">
        <f t="shared" ca="1" si="654"/>
        <v>0</v>
      </c>
      <c r="MB57" s="5" t="str">
        <f t="shared" si="655"/>
        <v>-</v>
      </c>
      <c r="MC57" s="5" t="str">
        <f t="shared" si="655"/>
        <v>-</v>
      </c>
      <c r="MD57" s="5" t="str">
        <f t="shared" si="655"/>
        <v>-</v>
      </c>
      <c r="ME57" s="5" t="str">
        <f t="shared" si="655"/>
        <v>-</v>
      </c>
      <c r="MF57" s="19" t="str">
        <f t="shared" ca="1" si="656"/>
        <v>-</v>
      </c>
      <c r="MG57" s="19" t="str">
        <f t="shared" ca="1" si="656"/>
        <v>-</v>
      </c>
      <c r="MH57" s="19" t="str">
        <f t="shared" ca="1" si="656"/>
        <v>-</v>
      </c>
      <c r="MI57" s="19" t="str">
        <f t="shared" ca="1" si="656"/>
        <v>-</v>
      </c>
      <c r="MJ57" s="19">
        <f t="shared" ca="1" si="656"/>
        <v>0.5</v>
      </c>
      <c r="MK57" s="19">
        <f t="shared" ca="1" si="656"/>
        <v>0.5</v>
      </c>
      <c r="ML57" s="19" t="str">
        <f t="shared" ca="1" si="656"/>
        <v>-</v>
      </c>
      <c r="MM57" s="5">
        <f t="shared" si="657"/>
        <v>0</v>
      </c>
      <c r="MN57" s="5">
        <f t="shared" si="657"/>
        <v>500</v>
      </c>
      <c r="MO57" s="5">
        <f t="shared" si="657"/>
        <v>500</v>
      </c>
      <c r="MP57" s="5" t="str">
        <f t="shared" si="657"/>
        <v>-</v>
      </c>
      <c r="MQ57" s="5">
        <f t="shared" si="657"/>
        <v>150</v>
      </c>
      <c r="MR57" s="5">
        <f t="shared" si="657"/>
        <v>364</v>
      </c>
      <c r="MS57" s="5">
        <f t="shared" si="658"/>
        <v>1</v>
      </c>
      <c r="MT57" s="9"/>
      <c r="MU57" s="19">
        <f t="shared" ca="1" si="656"/>
        <v>70</v>
      </c>
      <c r="MV57" s="19">
        <f t="shared" ca="1" si="656"/>
        <v>50</v>
      </c>
      <c r="MW57" s="19">
        <f t="shared" ca="1" si="656"/>
        <v>75</v>
      </c>
      <c r="MX57" s="19">
        <f t="shared" ca="1" si="656"/>
        <v>50</v>
      </c>
      <c r="MY57" s="5">
        <f t="shared" si="659"/>
        <v>1</v>
      </c>
      <c r="MZ57" s="5">
        <f t="shared" si="660"/>
        <v>1</v>
      </c>
      <c r="NA57" s="5">
        <f t="shared" si="661"/>
        <v>1</v>
      </c>
      <c r="NB57" s="9"/>
      <c r="NC57" s="19" t="b">
        <f t="shared" ca="1" si="662"/>
        <v>0</v>
      </c>
      <c r="ND57" s="19" t="b">
        <f t="shared" ca="1" si="662"/>
        <v>0</v>
      </c>
      <c r="NE57" s="19">
        <f t="shared" ca="1" si="662"/>
        <v>2</v>
      </c>
      <c r="NF57" s="19">
        <f t="shared" ca="1" si="662"/>
        <v>1</v>
      </c>
      <c r="NG57" s="19">
        <f t="shared" ca="1" si="662"/>
        <v>2</v>
      </c>
      <c r="NH57" s="19">
        <f t="shared" ca="1" si="662"/>
        <v>0</v>
      </c>
      <c r="NI57" s="19" t="str">
        <f t="shared" ca="1" si="662"/>
        <v>-</v>
      </c>
      <c r="NJ57" s="466" t="b">
        <v>1</v>
      </c>
      <c r="NK57" s="19">
        <f ca="1">$NK$54*1.15</f>
        <v>515.94749999999999</v>
      </c>
      <c r="NL57" s="19" t="str">
        <f t="shared" ca="1" si="662"/>
        <v>-</v>
      </c>
      <c r="NM57" s="19">
        <f t="shared" ca="1" si="656"/>
        <v>1</v>
      </c>
      <c r="NN57" s="19">
        <f t="shared" ca="1" si="656"/>
        <v>1</v>
      </c>
      <c r="NO57" s="19">
        <f t="shared" ca="1" si="656"/>
        <v>1</v>
      </c>
      <c r="NP57" s="19">
        <f t="shared" ca="1" si="656"/>
        <v>1</v>
      </c>
      <c r="NQ57" s="19">
        <f t="shared" ca="1" si="656"/>
        <v>1</v>
      </c>
      <c r="NR57" s="19">
        <f t="shared" ca="1" si="656"/>
        <v>1</v>
      </c>
      <c r="NS57" s="19">
        <f t="shared" ca="1" si="656"/>
        <v>1</v>
      </c>
      <c r="NT57" s="19">
        <f t="shared" ca="1" si="656"/>
        <v>1</v>
      </c>
      <c r="NU57" s="19">
        <f t="shared" ca="1" si="656"/>
        <v>1</v>
      </c>
      <c r="NV57" s="9"/>
      <c r="NW57" s="539" t="str">
        <f t="shared" si="663"/>
        <v>-</v>
      </c>
      <c r="NX57" s="539" t="str">
        <f t="shared" si="663"/>
        <v>-</v>
      </c>
      <c r="NY57" s="539" t="str">
        <f t="shared" si="663"/>
        <v>-</v>
      </c>
      <c r="NZ57" s="539" t="str">
        <f t="shared" si="663"/>
        <v>-</v>
      </c>
      <c r="OA57" s="539" t="str">
        <f t="shared" si="663"/>
        <v>-</v>
      </c>
      <c r="OB57" s="539" t="str">
        <f t="shared" si="663"/>
        <v>-</v>
      </c>
      <c r="OC57" s="539" t="str">
        <f t="shared" ca="1" si="663"/>
        <v>-</v>
      </c>
      <c r="OD57" s="539" t="str">
        <f t="shared" ca="1" si="663"/>
        <v>-</v>
      </c>
      <c r="OE57" s="539" t="str">
        <f t="shared" ca="1" si="663"/>
        <v>-</v>
      </c>
      <c r="OF57" s="539" t="str">
        <f t="shared" ca="1" si="663"/>
        <v>-</v>
      </c>
      <c r="OG57" s="539" t="str">
        <f t="shared" ca="1" si="663"/>
        <v>-</v>
      </c>
      <c r="OH57" s="539" t="str">
        <f t="shared" ca="1" si="663"/>
        <v>-</v>
      </c>
      <c r="OI57" s="539" t="str">
        <f t="shared" ca="1" si="663"/>
        <v>-</v>
      </c>
      <c r="OJ57" s="539" t="str">
        <f t="shared" ca="1" si="663"/>
        <v>-</v>
      </c>
      <c r="OK57" s="539" t="str">
        <f t="shared" ca="1" si="663"/>
        <v>-</v>
      </c>
      <c r="OL57" s="539" t="str">
        <f t="shared" ca="1" si="663"/>
        <v>-</v>
      </c>
      <c r="OM57" s="539" t="str">
        <f t="shared" ca="1" si="663"/>
        <v>-</v>
      </c>
      <c r="ON57" s="539" t="str">
        <f t="shared" ca="1" si="663"/>
        <v>-</v>
      </c>
      <c r="OO57" s="539" t="str">
        <f t="shared" ca="1" si="663"/>
        <v>-</v>
      </c>
      <c r="OP57" s="539" t="str">
        <f t="shared" ca="1" si="663"/>
        <v>-</v>
      </c>
      <c r="OQ57" s="539" t="str">
        <f t="shared" ca="1" si="663"/>
        <v>-</v>
      </c>
      <c r="OR57" s="539" t="str">
        <f t="shared" ca="1" si="663"/>
        <v>-</v>
      </c>
      <c r="OS57" s="539" t="str">
        <f t="shared" ca="1" si="663"/>
        <v>-</v>
      </c>
      <c r="OT57" s="539" t="str">
        <f t="shared" ca="1" si="663"/>
        <v>-</v>
      </c>
      <c r="OU57" s="539" t="str">
        <f t="shared" ca="1" si="663"/>
        <v>-</v>
      </c>
      <c r="OV57" s="539" t="str">
        <f t="shared" ca="1" si="663"/>
        <v>-</v>
      </c>
      <c r="OW57" s="539" t="str">
        <f t="shared" ca="1" si="663"/>
        <v>-</v>
      </c>
      <c r="OX57" s="539" t="str">
        <f t="shared" ca="1" si="663"/>
        <v>-</v>
      </c>
      <c r="OY57" s="539" t="str">
        <f t="shared" ca="1" si="663"/>
        <v>-</v>
      </c>
      <c r="OZ57" s="539" t="str">
        <f t="shared" ca="1" si="663"/>
        <v>-</v>
      </c>
      <c r="PA57" s="539" t="str">
        <f t="shared" ca="1" si="663"/>
        <v>-</v>
      </c>
      <c r="PB57" s="539" t="str">
        <f t="shared" ca="1" si="663"/>
        <v>-</v>
      </c>
      <c r="PC57" s="539" t="str">
        <f t="shared" ca="1" si="663"/>
        <v>-</v>
      </c>
      <c r="PD57" s="539" t="str">
        <f t="shared" ca="1" si="663"/>
        <v>-</v>
      </c>
      <c r="PE57" s="539" t="str">
        <f t="shared" ca="1" si="663"/>
        <v>-</v>
      </c>
      <c r="PF57" s="539" t="str">
        <f t="shared" ca="1" si="663"/>
        <v>-</v>
      </c>
      <c r="PG57" s="549" t="str">
        <f t="shared" si="664"/>
        <v>-</v>
      </c>
      <c r="PH57" s="549" t="str">
        <f t="shared" si="664"/>
        <v>-</v>
      </c>
      <c r="PI57" s="549" t="str">
        <f t="shared" si="664"/>
        <v>-</v>
      </c>
      <c r="PJ57" s="549" t="str">
        <f t="shared" si="664"/>
        <v>-</v>
      </c>
      <c r="PK57" s="549" t="str">
        <f t="shared" si="664"/>
        <v>-</v>
      </c>
      <c r="PL57" s="549" t="str">
        <f t="shared" si="664"/>
        <v>-</v>
      </c>
      <c r="PM57" s="549" t="str">
        <f t="shared" si="664"/>
        <v>-</v>
      </c>
      <c r="PN57" s="549" t="str">
        <f t="shared" si="664"/>
        <v>-</v>
      </c>
      <c r="PO57" s="549" t="str">
        <f t="shared" si="664"/>
        <v>-</v>
      </c>
      <c r="PP57" s="549" t="str">
        <f t="shared" si="664"/>
        <v>-</v>
      </c>
      <c r="PQ57" s="549" t="str">
        <f t="shared" si="664"/>
        <v>-</v>
      </c>
      <c r="PR57" s="549" t="str">
        <f t="shared" si="664"/>
        <v>-</v>
      </c>
      <c r="PS57" s="549" t="str">
        <f t="shared" si="664"/>
        <v>-</v>
      </c>
      <c r="PT57" s="549" t="str">
        <f t="shared" si="664"/>
        <v>-</v>
      </c>
      <c r="PU57" s="549" t="str">
        <f t="shared" si="664"/>
        <v>-</v>
      </c>
      <c r="PV57" s="549" t="str">
        <f t="shared" si="664"/>
        <v>-</v>
      </c>
      <c r="PW57" s="549" t="str">
        <f t="shared" si="664"/>
        <v>-</v>
      </c>
      <c r="PX57" s="549" t="str">
        <f t="shared" si="664"/>
        <v>-</v>
      </c>
      <c r="PY57" s="549" t="str">
        <f t="shared" si="664"/>
        <v>-</v>
      </c>
      <c r="PZ57" s="549" t="str">
        <f t="shared" si="664"/>
        <v>-</v>
      </c>
      <c r="QA57" s="549" t="str">
        <f t="shared" si="664"/>
        <v>-</v>
      </c>
      <c r="QB57" s="549" t="str">
        <f t="shared" si="664"/>
        <v>-</v>
      </c>
      <c r="QC57" s="549" t="str">
        <f t="shared" si="664"/>
        <v>-</v>
      </c>
      <c r="QD57" s="549" t="str">
        <f t="shared" si="664"/>
        <v>-</v>
      </c>
      <c r="QE57" s="549" t="str">
        <f t="shared" si="664"/>
        <v>-</v>
      </c>
      <c r="QF57" s="549" t="str">
        <f t="shared" si="664"/>
        <v>-</v>
      </c>
      <c r="QG57" s="539" t="str">
        <f t="shared" si="665"/>
        <v>-</v>
      </c>
      <c r="QH57" s="539" t="str">
        <f t="shared" si="665"/>
        <v>-</v>
      </c>
      <c r="QI57" s="539" t="str">
        <f t="shared" si="665"/>
        <v>-</v>
      </c>
      <c r="QJ57" s="539" t="str">
        <f t="shared" si="665"/>
        <v>-</v>
      </c>
      <c r="QK57" s="539" t="str">
        <f t="shared" si="665"/>
        <v>-</v>
      </c>
      <c r="QL57" s="539" t="str">
        <f t="shared" si="665"/>
        <v>-</v>
      </c>
      <c r="QM57" s="539" t="str">
        <f t="shared" ca="1" si="665"/>
        <v>-</v>
      </c>
      <c r="QN57" s="539" t="str">
        <f t="shared" ca="1" si="665"/>
        <v>-</v>
      </c>
      <c r="QO57" s="539" t="str">
        <f t="shared" ca="1" si="665"/>
        <v>-</v>
      </c>
      <c r="QP57" s="539" t="str">
        <f t="shared" ca="1" si="665"/>
        <v>-</v>
      </c>
      <c r="QQ57" s="539" t="str">
        <f t="shared" ca="1" si="665"/>
        <v>-</v>
      </c>
      <c r="QR57" s="539" t="str">
        <f t="shared" ca="1" si="665"/>
        <v>-</v>
      </c>
      <c r="QS57" s="539" t="str">
        <f t="shared" ca="1" si="665"/>
        <v>-</v>
      </c>
      <c r="QT57" s="539" t="str">
        <f t="shared" ca="1" si="665"/>
        <v>-</v>
      </c>
      <c r="QU57" s="539" t="str">
        <f t="shared" ca="1" si="665"/>
        <v>-</v>
      </c>
      <c r="QV57" s="539" t="str">
        <f t="shared" ca="1" si="665"/>
        <v>-</v>
      </c>
      <c r="QW57" s="539" t="str">
        <f t="shared" ca="1" si="665"/>
        <v>-</v>
      </c>
      <c r="QX57" s="539" t="str">
        <f t="shared" ca="1" si="665"/>
        <v>-</v>
      </c>
      <c r="QY57" s="539" t="str">
        <f t="shared" ca="1" si="665"/>
        <v>-</v>
      </c>
      <c r="QZ57" s="539" t="str">
        <f t="shared" ca="1" si="665"/>
        <v>-</v>
      </c>
      <c r="RA57" s="539" t="str">
        <f t="shared" ca="1" si="665"/>
        <v>-</v>
      </c>
      <c r="RB57" s="539" t="str">
        <f t="shared" ca="1" si="665"/>
        <v>-</v>
      </c>
      <c r="RC57" s="539" t="str">
        <f t="shared" ca="1" si="665"/>
        <v>-</v>
      </c>
      <c r="RD57" s="539" t="str">
        <f t="shared" ca="1" si="665"/>
        <v>-</v>
      </c>
      <c r="RE57" s="539" t="str">
        <f t="shared" ca="1" si="665"/>
        <v>-</v>
      </c>
      <c r="RF57" s="539" t="str">
        <f t="shared" ca="1" si="665"/>
        <v>-</v>
      </c>
      <c r="RG57" s="539" t="str">
        <f t="shared" ca="1" si="665"/>
        <v>-</v>
      </c>
      <c r="RH57" s="539" t="str">
        <f t="shared" ca="1" si="665"/>
        <v>-</v>
      </c>
      <c r="RI57" s="539" t="str">
        <f t="shared" ca="1" si="665"/>
        <v>-</v>
      </c>
      <c r="RJ57" s="539" t="str">
        <f t="shared" ca="1" si="665"/>
        <v>-</v>
      </c>
      <c r="RK57" s="539" t="str">
        <f t="shared" ca="1" si="665"/>
        <v>-</v>
      </c>
      <c r="RL57" s="539" t="str">
        <f t="shared" ca="1" si="665"/>
        <v>-</v>
      </c>
      <c r="RM57" s="539" t="str">
        <f t="shared" ca="1" si="665"/>
        <v>-</v>
      </c>
      <c r="RN57" s="539" t="str">
        <f t="shared" ca="1" si="665"/>
        <v>-</v>
      </c>
      <c r="RO57" s="539" t="str">
        <f t="shared" ca="1" si="665"/>
        <v>-</v>
      </c>
      <c r="RP57" s="539" t="str">
        <f t="shared" ca="1" si="665"/>
        <v>-</v>
      </c>
      <c r="RQ57" s="549" t="str">
        <f t="shared" si="666"/>
        <v>-</v>
      </c>
      <c r="RR57" s="549" t="str">
        <f t="shared" si="666"/>
        <v>-</v>
      </c>
      <c r="RS57" s="549" t="str">
        <f t="shared" si="666"/>
        <v>-</v>
      </c>
      <c r="RT57" s="549" t="str">
        <f t="shared" si="666"/>
        <v>-</v>
      </c>
      <c r="RU57" s="549" t="str">
        <f t="shared" si="666"/>
        <v>-</v>
      </c>
      <c r="RV57" s="549" t="str">
        <f t="shared" si="666"/>
        <v>-</v>
      </c>
      <c r="RW57" s="549" t="str">
        <f t="shared" si="666"/>
        <v>-</v>
      </c>
      <c r="RX57" s="549" t="str">
        <f t="shared" si="666"/>
        <v>-</v>
      </c>
      <c r="RY57" s="549" t="str">
        <f t="shared" si="666"/>
        <v>-</v>
      </c>
      <c r="RZ57" s="549" t="str">
        <f t="shared" si="666"/>
        <v>-</v>
      </c>
      <c r="SA57" s="549" t="str">
        <f t="shared" si="666"/>
        <v>-</v>
      </c>
      <c r="SB57" s="549" t="str">
        <f t="shared" si="666"/>
        <v>-</v>
      </c>
      <c r="SC57" s="549" t="str">
        <f t="shared" si="666"/>
        <v>-</v>
      </c>
      <c r="SD57" s="549" t="str">
        <f t="shared" si="666"/>
        <v>-</v>
      </c>
      <c r="SE57" s="549" t="str">
        <f t="shared" si="666"/>
        <v>-</v>
      </c>
      <c r="SF57" s="549" t="str">
        <f t="shared" si="666"/>
        <v>-</v>
      </c>
      <c r="SG57" s="549" t="str">
        <f t="shared" si="666"/>
        <v>-</v>
      </c>
      <c r="SH57" s="549" t="str">
        <f t="shared" si="666"/>
        <v>-</v>
      </c>
      <c r="SI57" s="549" t="str">
        <f t="shared" si="666"/>
        <v>-</v>
      </c>
      <c r="SJ57" s="549" t="str">
        <f t="shared" si="666"/>
        <v>-</v>
      </c>
      <c r="SK57" s="549" t="str">
        <f t="shared" si="666"/>
        <v>-</v>
      </c>
      <c r="SL57" s="549" t="str">
        <f t="shared" si="666"/>
        <v>-</v>
      </c>
      <c r="SM57" s="549" t="str">
        <f t="shared" si="666"/>
        <v>-</v>
      </c>
      <c r="SN57" s="549" t="str">
        <f t="shared" si="666"/>
        <v>-</v>
      </c>
      <c r="SO57" s="549" t="str">
        <f t="shared" si="666"/>
        <v>-</v>
      </c>
      <c r="SP57" s="549" t="str">
        <f t="shared" si="666"/>
        <v>-</v>
      </c>
      <c r="SQ57" s="539" t="b">
        <f t="shared" si="667"/>
        <v>1</v>
      </c>
      <c r="SR57" s="539" t="b">
        <f t="shared" si="667"/>
        <v>1</v>
      </c>
      <c r="SS57" s="539" t="b">
        <f t="shared" si="667"/>
        <v>1</v>
      </c>
      <c r="ST57" s="539" t="b">
        <f t="shared" si="667"/>
        <v>1</v>
      </c>
      <c r="SU57" s="539" t="b">
        <f t="shared" si="667"/>
        <v>1</v>
      </c>
      <c r="SV57" s="539" t="b">
        <f t="shared" si="667"/>
        <v>1</v>
      </c>
      <c r="SW57" s="539" t="str">
        <f t="shared" ca="1" si="667"/>
        <v>-</v>
      </c>
      <c r="SX57" s="539" t="str">
        <f t="shared" ca="1" si="667"/>
        <v>-</v>
      </c>
      <c r="SY57" s="539" t="str">
        <f t="shared" ca="1" si="667"/>
        <v>-</v>
      </c>
      <c r="SZ57" s="539" t="str">
        <f t="shared" ca="1" si="667"/>
        <v>-</v>
      </c>
      <c r="TA57" s="539" t="str">
        <f t="shared" ca="1" si="667"/>
        <v>-</v>
      </c>
      <c r="TB57" s="539" t="str">
        <f t="shared" ca="1" si="667"/>
        <v>-</v>
      </c>
      <c r="TC57" s="539" t="str">
        <f t="shared" ca="1" si="667"/>
        <v>-</v>
      </c>
      <c r="TD57" s="539" t="str">
        <f t="shared" ca="1" si="667"/>
        <v>-</v>
      </c>
      <c r="TE57" s="539" t="str">
        <f t="shared" ca="1" si="667"/>
        <v>-</v>
      </c>
      <c r="TF57" s="539" t="str">
        <f t="shared" ca="1" si="667"/>
        <v>-</v>
      </c>
      <c r="TG57" s="539" t="str">
        <f t="shared" ca="1" si="667"/>
        <v>-</v>
      </c>
      <c r="TH57" s="539" t="str">
        <f t="shared" ca="1" si="667"/>
        <v>-</v>
      </c>
      <c r="TI57" s="539" t="str">
        <f t="shared" ca="1" si="667"/>
        <v>-</v>
      </c>
      <c r="TJ57" s="539" t="str">
        <f t="shared" ca="1" si="667"/>
        <v>-</v>
      </c>
      <c r="TK57" s="539" t="str">
        <f t="shared" ca="1" si="667"/>
        <v>-</v>
      </c>
      <c r="TL57" s="539" t="str">
        <f t="shared" ca="1" si="667"/>
        <v>-</v>
      </c>
      <c r="TM57" s="539" t="str">
        <f t="shared" ca="1" si="667"/>
        <v>-</v>
      </c>
      <c r="TN57" s="539" t="str">
        <f t="shared" ca="1" si="667"/>
        <v>-</v>
      </c>
      <c r="TO57" s="539" t="str">
        <f t="shared" ca="1" si="667"/>
        <v>-</v>
      </c>
      <c r="TP57" s="539" t="str">
        <f t="shared" ca="1" si="667"/>
        <v>-</v>
      </c>
      <c r="TQ57" s="539" t="str">
        <f t="shared" ca="1" si="667"/>
        <v>-</v>
      </c>
      <c r="TR57" s="539" t="str">
        <f t="shared" ca="1" si="667"/>
        <v>-</v>
      </c>
      <c r="TS57" s="539" t="str">
        <f t="shared" ca="1" si="667"/>
        <v>-</v>
      </c>
      <c r="TT57" s="539" t="str">
        <f t="shared" ca="1" si="667"/>
        <v>-</v>
      </c>
      <c r="TU57" s="539" t="str">
        <f t="shared" ca="1" si="667"/>
        <v>-</v>
      </c>
      <c r="TV57" s="539" t="str">
        <f t="shared" ca="1" si="667"/>
        <v>-</v>
      </c>
      <c r="TW57" s="539" t="str">
        <f t="shared" ca="1" si="667"/>
        <v>-</v>
      </c>
      <c r="TX57" s="539" t="str">
        <f t="shared" ca="1" si="667"/>
        <v>-</v>
      </c>
      <c r="TY57" s="539" t="str">
        <f t="shared" ca="1" si="667"/>
        <v>-</v>
      </c>
      <c r="TZ57" s="539" t="str">
        <f t="shared" ca="1" si="667"/>
        <v>-</v>
      </c>
      <c r="UA57" s="549" t="b">
        <f t="shared" si="668"/>
        <v>1</v>
      </c>
      <c r="UB57" s="549" t="b">
        <f t="shared" si="668"/>
        <v>1</v>
      </c>
      <c r="UC57" s="549" t="b">
        <f t="shared" si="668"/>
        <v>1</v>
      </c>
      <c r="UD57" s="549" t="b">
        <f t="shared" si="668"/>
        <v>1</v>
      </c>
      <c r="UE57" s="549" t="b">
        <f t="shared" si="668"/>
        <v>1</v>
      </c>
      <c r="UF57" s="549" t="b">
        <f t="shared" si="668"/>
        <v>1</v>
      </c>
      <c r="UG57" s="549" t="b">
        <f t="shared" si="668"/>
        <v>1</v>
      </c>
      <c r="UH57" s="549" t="b">
        <f t="shared" si="668"/>
        <v>1</v>
      </c>
      <c r="UI57" s="549" t="b">
        <f t="shared" si="668"/>
        <v>1</v>
      </c>
      <c r="UJ57" s="549" t="b">
        <f t="shared" si="668"/>
        <v>1</v>
      </c>
      <c r="UK57" s="549" t="b">
        <f t="shared" si="668"/>
        <v>1</v>
      </c>
      <c r="UL57" s="549" t="b">
        <f t="shared" si="668"/>
        <v>1</v>
      </c>
      <c r="UM57" s="549" t="b">
        <f t="shared" si="668"/>
        <v>1</v>
      </c>
      <c r="UN57" s="549" t="b">
        <f t="shared" si="668"/>
        <v>1</v>
      </c>
      <c r="UO57" s="549" t="b">
        <f t="shared" si="668"/>
        <v>1</v>
      </c>
      <c r="UP57" s="549" t="b">
        <f t="shared" si="668"/>
        <v>1</v>
      </c>
      <c r="UQ57" s="549" t="b">
        <f t="shared" si="668"/>
        <v>1</v>
      </c>
      <c r="UR57" s="549" t="b">
        <f t="shared" si="668"/>
        <v>1</v>
      </c>
      <c r="US57" s="549" t="b">
        <f t="shared" si="668"/>
        <v>1</v>
      </c>
      <c r="UT57" s="549" t="b">
        <f t="shared" si="668"/>
        <v>1</v>
      </c>
      <c r="UU57" s="549" t="b">
        <f t="shared" si="668"/>
        <v>1</v>
      </c>
      <c r="UV57" s="549" t="b">
        <f t="shared" si="668"/>
        <v>1</v>
      </c>
      <c r="UW57" s="549" t="b">
        <f t="shared" si="668"/>
        <v>1</v>
      </c>
      <c r="UX57" s="549" t="b">
        <f t="shared" si="668"/>
        <v>1</v>
      </c>
      <c r="UY57" s="549" t="b">
        <f t="shared" si="668"/>
        <v>1</v>
      </c>
      <c r="UZ57" s="549" t="b">
        <f t="shared" si="668"/>
        <v>1</v>
      </c>
      <c r="VA57" s="19">
        <f t="shared" ca="1" si="669"/>
        <v>0</v>
      </c>
      <c r="VB57" s="23">
        <v>0</v>
      </c>
    </row>
    <row r="58" spans="1:574" outlineLevel="1">
      <c r="A58" s="21">
        <f t="shared" si="93"/>
        <v>53</v>
      </c>
      <c r="B58" s="21">
        <f t="shared" si="670"/>
        <v>18</v>
      </c>
      <c r="C58">
        <v>108</v>
      </c>
      <c r="D58" s="19" t="str">
        <f t="shared" ca="1" si="583"/>
        <v>SNSW</v>
      </c>
      <c r="E58" t="b">
        <v>1</v>
      </c>
      <c r="F58" t="b">
        <v>0</v>
      </c>
      <c r="G58" t="b">
        <f t="shared" si="683"/>
        <v>1</v>
      </c>
      <c r="H58" s="215">
        <f t="shared" ca="1" si="682"/>
        <v>4</v>
      </c>
      <c r="I58" s="26">
        <v>2</v>
      </c>
      <c r="J58" s="26">
        <v>1</v>
      </c>
      <c r="K58" s="26" t="str">
        <f>""</f>
        <v/>
      </c>
      <c r="L58" s="26">
        <v>0</v>
      </c>
      <c r="M58" s="26">
        <f>d.Region</f>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5"/>
        <v>2</v>
      </c>
      <c r="AM58" s="136">
        <f>INDEX(CHOOSE($O58,DataAutumn!i.AdultDrys,DataWinter!i.AdultDrys,DataSpring!i.AdultDrys),1,$N58)</f>
        <v>3</v>
      </c>
      <c r="AN58" s="5">
        <f t="shared" si="586"/>
        <v>2</v>
      </c>
      <c r="AO58" s="5">
        <f t="shared" si="586"/>
        <v>0</v>
      </c>
      <c r="AP58" s="5">
        <f t="shared" si="587"/>
        <v>1</v>
      </c>
      <c r="AQ58" s="211"/>
      <c r="AR58" s="211"/>
      <c r="AS58" s="356" t="str">
        <f ca="1">LEFT(OFFSET(AS58,-1,0),FIND(" ",OFFSET(AS58,-1,0)))        &amp; TEXT($H58,"00000 ")
&amp; $D58        &amp; IF($JB58=0," FWM","")&amp;IF($JB58=1," MWM","")&amp;IF($JB58=5," Mat","")&amp;IF($JC58=TRUE,"&amp;BBT","    ")
&amp;IF(LN58&lt;&gt;"-", "numbers"&amp;LN58,"")&amp;IF(NJ58," pasture"&amp;ROUND(NK58,0),"")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numbers4250 pasture449 Day204 Scan2-0000 RR000p GP100p WP100p MP100p T_TRUE (F33N11)</v>
      </c>
      <c r="AT58" s="9" t="str">
        <f ca="1">IF(COUNTIF(AS$5:AS58,AS58)=1,"-","Dup")</f>
        <v>-</v>
      </c>
      <c r="AU58" s="9"/>
      <c r="AV58" s="19" t="str">
        <f t="shared" ca="1" si="588"/>
        <v>-</v>
      </c>
      <c r="AW58" s="19" t="str">
        <f t="shared" ca="1" si="588"/>
        <v>-</v>
      </c>
      <c r="AX58" s="19" t="str">
        <f t="shared" ca="1" si="588"/>
        <v>-</v>
      </c>
      <c r="AY58" s="19" t="str">
        <f t="shared" ca="1" si="588"/>
        <v>-</v>
      </c>
      <c r="AZ58" s="19" t="str">
        <f t="shared" ca="1" si="588"/>
        <v>-</v>
      </c>
      <c r="BA58" s="19" t="str">
        <f t="shared" ca="1" si="588"/>
        <v>-</v>
      </c>
      <c r="BB58" s="19" t="str">
        <f t="shared" ca="1" si="588"/>
        <v>-</v>
      </c>
      <c r="BC58" s="19" t="str">
        <f t="shared" ca="1" si="588"/>
        <v>-</v>
      </c>
      <c r="BD58" s="9"/>
      <c r="BE58" s="5" t="b">
        <f t="shared" si="589"/>
        <v>0</v>
      </c>
      <c r="BF58" s="5" t="str">
        <f t="shared" si="589"/>
        <v>-</v>
      </c>
      <c r="BG58" s="5" t="b">
        <f t="shared" si="589"/>
        <v>0</v>
      </c>
      <c r="BH58" s="5" t="b">
        <f t="shared" si="589"/>
        <v>1</v>
      </c>
      <c r="BI58" s="5" t="b">
        <f t="shared" si="589"/>
        <v>1</v>
      </c>
      <c r="BJ58" s="136">
        <f t="shared" si="589"/>
        <v>0</v>
      </c>
      <c r="BK58" s="19" t="b">
        <f t="shared" ca="1" si="590"/>
        <v>0</v>
      </c>
      <c r="BL58" s="9"/>
      <c r="BM58" s="5" t="str">
        <f t="shared" ca="1" si="591"/>
        <v>-</v>
      </c>
      <c r="BN58" s="19" t="str">
        <f t="shared" ca="1" si="592"/>
        <v>-</v>
      </c>
      <c r="BO58" s="19" t="str">
        <f t="shared" ca="1" si="592"/>
        <v>-</v>
      </c>
      <c r="BP58" s="19" t="str">
        <f t="shared" ca="1" si="592"/>
        <v>-</v>
      </c>
      <c r="BQ58" s="5" t="str">
        <f t="shared" ca="1" si="593"/>
        <v>-</v>
      </c>
      <c r="BR58" s="19" t="str">
        <f t="shared" ca="1" si="594"/>
        <v>-</v>
      </c>
      <c r="BS58" s="5" t="str">
        <f t="shared" ca="1" si="595"/>
        <v>-</v>
      </c>
      <c r="BT58" s="19" t="str">
        <f t="shared" ca="1" si="596"/>
        <v>-</v>
      </c>
      <c r="BU58" s="19" t="str">
        <f t="shared" ca="1" si="596"/>
        <v>-</v>
      </c>
      <c r="BV58" s="19" t="str">
        <f t="shared" ca="1" si="596"/>
        <v>-</v>
      </c>
      <c r="BW58" s="5" t="str">
        <f t="shared" ca="1" si="597"/>
        <v>-</v>
      </c>
      <c r="BX58" s="9"/>
      <c r="BY58" s="5" t="b">
        <f t="shared" si="598"/>
        <v>0</v>
      </c>
      <c r="BZ58" s="5" t="str">
        <f t="shared" ca="1" si="599"/>
        <v>-</v>
      </c>
      <c r="CA58" s="5" t="str">
        <f t="shared" ca="1" si="600"/>
        <v>-</v>
      </c>
      <c r="CB58" s="5" t="str">
        <f t="shared" ca="1" si="600"/>
        <v>-</v>
      </c>
      <c r="CC58" s="5" t="str">
        <f t="shared" ca="1" si="600"/>
        <v>-</v>
      </c>
      <c r="CD58" s="5" t="str">
        <f t="shared" ca="1" si="600"/>
        <v>-</v>
      </c>
      <c r="CE58" s="5" t="str">
        <f t="shared" ca="1" si="600"/>
        <v>-</v>
      </c>
      <c r="CF58" s="5" t="str">
        <f t="shared" ca="1" si="600"/>
        <v>-</v>
      </c>
      <c r="CG58" s="5" t="str">
        <f t="shared" ca="1" si="600"/>
        <v>-</v>
      </c>
      <c r="CH58" s="5" t="str">
        <f t="shared" ca="1" si="600"/>
        <v>-</v>
      </c>
      <c r="CI58" s="9"/>
      <c r="CJ58" s="12" t="b">
        <v>1</v>
      </c>
      <c r="CK58" s="12" t="b">
        <v>1</v>
      </c>
      <c r="CL58" s="12" t="b">
        <v>1</v>
      </c>
      <c r="CM58" s="12">
        <v>22312000005</v>
      </c>
      <c r="CN58" s="12" t="b">
        <v>0</v>
      </c>
      <c r="CO58" s="19" t="str">
        <f t="shared" ca="1" si="601"/>
        <v>-</v>
      </c>
      <c r="CP58" s="19" t="str">
        <f t="shared" ca="1" si="601"/>
        <v>-</v>
      </c>
      <c r="CQ58" s="19" t="str">
        <f t="shared" ca="1" si="601"/>
        <v>-</v>
      </c>
      <c r="CR58" s="433">
        <f t="shared" si="602"/>
        <v>652</v>
      </c>
      <c r="CS58" s="433">
        <f t="shared" si="602"/>
        <v>686</v>
      </c>
      <c r="CT58" s="433">
        <f t="shared" si="602"/>
        <v>721</v>
      </c>
      <c r="CU58" s="144">
        <f t="shared" si="603"/>
        <v>378</v>
      </c>
      <c r="CV58" s="144">
        <f t="shared" si="603"/>
        <v>413</v>
      </c>
      <c r="CW58" s="144">
        <f t="shared" si="603"/>
        <v>448</v>
      </c>
      <c r="CX58" s="19" t="str">
        <f t="shared" ca="1" si="604"/>
        <v>-</v>
      </c>
      <c r="CY58" s="19" t="str">
        <f t="shared" ca="1" si="604"/>
        <v>-</v>
      </c>
      <c r="CZ58" s="19" t="str">
        <f t="shared" ca="1" si="604"/>
        <v>-</v>
      </c>
      <c r="DA58" s="19" t="str">
        <f t="shared" ca="1" si="604"/>
        <v>-</v>
      </c>
      <c r="DB58" s="19" t="str">
        <f t="shared" ca="1" si="604"/>
        <v>-</v>
      </c>
      <c r="DC58" s="19" t="str">
        <f t="shared" ca="1" si="604"/>
        <v>-</v>
      </c>
      <c r="DD58" s="19">
        <f t="shared" ca="1" si="604"/>
        <v>1</v>
      </c>
      <c r="DE58" s="19">
        <f t="shared" ca="1" si="604"/>
        <v>1</v>
      </c>
      <c r="DF58" s="19">
        <f t="shared" ca="1" si="604"/>
        <v>0</v>
      </c>
      <c r="DG58" s="19" t="str">
        <f t="shared" ca="1" si="604"/>
        <v>-</v>
      </c>
      <c r="DH58" s="19" t="str">
        <f t="shared" ca="1" si="604"/>
        <v>-</v>
      </c>
      <c r="DI58" s="19" t="str">
        <f t="shared" ca="1" si="604"/>
        <v>-</v>
      </c>
      <c r="DJ58" s="19" t="str">
        <f t="shared" ca="1" si="604"/>
        <v>-</v>
      </c>
      <c r="DK58" s="19" t="str">
        <f t="shared" ca="1" si="604"/>
        <v>-</v>
      </c>
      <c r="DL58" s="19">
        <f t="shared" ca="1" si="604"/>
        <v>0</v>
      </c>
      <c r="DM58" s="19" t="str">
        <f t="shared" ca="1" si="604"/>
        <v>-</v>
      </c>
      <c r="DN58" s="19" t="str">
        <f t="shared" ca="1" si="604"/>
        <v>-</v>
      </c>
      <c r="DO58" s="19" t="str">
        <f t="shared" ca="1" si="601"/>
        <v>-</v>
      </c>
      <c r="DP58" s="19">
        <f t="shared" ca="1" si="601"/>
        <v>0</v>
      </c>
      <c r="DQ58" s="19">
        <f t="shared" ca="1" si="601"/>
        <v>0</v>
      </c>
      <c r="DR58" s="9"/>
      <c r="DS58" s="19">
        <f t="shared" ca="1" si="605"/>
        <v>0</v>
      </c>
      <c r="DT58" s="19">
        <f t="shared" ca="1" si="605"/>
        <v>0</v>
      </c>
      <c r="DU58" s="19">
        <f t="shared" ca="1" si="605"/>
        <v>0</v>
      </c>
      <c r="DV58" s="19">
        <f t="shared" ca="1" si="605"/>
        <v>0</v>
      </c>
      <c r="DW58" s="19">
        <f t="shared" ca="1" si="605"/>
        <v>0</v>
      </c>
      <c r="DX58" s="19">
        <f t="shared" ca="1" si="605"/>
        <v>0</v>
      </c>
      <c r="DY58" s="19">
        <f t="shared" ca="1" si="605"/>
        <v>0</v>
      </c>
      <c r="DZ58" s="19">
        <f t="shared" ca="1" si="605"/>
        <v>0</v>
      </c>
      <c r="EA58" s="19">
        <f t="shared" ca="1" si="605"/>
        <v>0</v>
      </c>
      <c r="EB58" s="19">
        <f t="shared" ca="1" si="605"/>
        <v>0</v>
      </c>
      <c r="EC58" s="19">
        <f t="shared" ca="1" si="605"/>
        <v>0</v>
      </c>
      <c r="ED58" s="19">
        <f t="shared" ca="1" si="605"/>
        <v>0</v>
      </c>
      <c r="EE58" s="19">
        <f t="shared" ca="1" si="605"/>
        <v>0</v>
      </c>
      <c r="EF58" s="433">
        <f t="shared" si="606"/>
        <v>0</v>
      </c>
      <c r="EG58" s="433">
        <f t="shared" si="606"/>
        <v>0</v>
      </c>
      <c r="EH58" s="116">
        <f t="shared" si="607"/>
        <v>0</v>
      </c>
      <c r="EI58" s="116">
        <f t="shared" ca="1" si="607"/>
        <v>0</v>
      </c>
      <c r="EJ58" s="116">
        <f t="shared" ca="1" si="607"/>
        <v>0</v>
      </c>
      <c r="EK58" s="116">
        <f t="shared" ca="1" si="607"/>
        <v>0</v>
      </c>
      <c r="EL58" s="116">
        <f t="shared" ca="1" si="607"/>
        <v>0</v>
      </c>
      <c r="EM58" s="537">
        <f t="shared" ca="1" si="608"/>
        <v>0</v>
      </c>
      <c r="EN58" s="116">
        <f t="shared" ca="1" si="609"/>
        <v>0</v>
      </c>
      <c r="EO58" s="116">
        <f t="shared" ca="1" si="609"/>
        <v>0</v>
      </c>
      <c r="EP58" s="116">
        <f t="shared" ca="1" si="609"/>
        <v>0</v>
      </c>
      <c r="EQ58" s="116">
        <f t="shared" ca="1" si="609"/>
        <v>0</v>
      </c>
      <c r="ER58" s="116">
        <f t="shared" ca="1" si="609"/>
        <v>0</v>
      </c>
      <c r="ES58" s="537">
        <f t="shared" ca="1" si="610"/>
        <v>0</v>
      </c>
      <c r="ET58" s="116">
        <f t="shared" ca="1" si="611"/>
        <v>0</v>
      </c>
      <c r="EU58" s="116">
        <f t="shared" ca="1" si="611"/>
        <v>0</v>
      </c>
      <c r="EV58" s="116">
        <f t="shared" ca="1" si="611"/>
        <v>0</v>
      </c>
      <c r="EW58" s="116">
        <f t="shared" ca="1" si="611"/>
        <v>0</v>
      </c>
      <c r="EX58" s="116">
        <f t="shared" ca="1" si="611"/>
        <v>0</v>
      </c>
      <c r="EY58" s="537">
        <f t="shared" ca="1" si="612"/>
        <v>0</v>
      </c>
      <c r="EZ58" s="116">
        <f t="shared" ca="1" si="613"/>
        <v>0</v>
      </c>
      <c r="FA58" s="116">
        <f t="shared" ca="1" si="613"/>
        <v>0</v>
      </c>
      <c r="FB58" s="116">
        <f t="shared" ca="1" si="613"/>
        <v>0</v>
      </c>
      <c r="FC58" s="116">
        <f t="shared" ca="1" si="613"/>
        <v>0</v>
      </c>
      <c r="FD58" s="116">
        <f t="shared" ca="1" si="613"/>
        <v>0</v>
      </c>
      <c r="FE58" s="537">
        <f t="shared" ca="1" si="614"/>
        <v>0</v>
      </c>
      <c r="FF58" s="116">
        <f t="shared" ca="1" si="615"/>
        <v>0</v>
      </c>
      <c r="FG58" s="116">
        <f t="shared" ca="1" si="615"/>
        <v>0</v>
      </c>
      <c r="FH58" s="116">
        <f t="shared" ca="1" si="615"/>
        <v>0</v>
      </c>
      <c r="FI58" s="116">
        <f t="shared" ca="1" si="615"/>
        <v>0</v>
      </c>
      <c r="FJ58" s="116">
        <f t="shared" ca="1" si="615"/>
        <v>0</v>
      </c>
      <c r="FK58" s="537">
        <f t="shared" ca="1" si="616"/>
        <v>0</v>
      </c>
      <c r="FL58" s="116">
        <f t="shared" ca="1" si="617"/>
        <v>0</v>
      </c>
      <c r="FM58" s="116">
        <f t="shared" ca="1" si="617"/>
        <v>0</v>
      </c>
      <c r="FN58" s="116">
        <f t="shared" ca="1" si="617"/>
        <v>0</v>
      </c>
      <c r="FO58" s="116">
        <f t="shared" ca="1" si="617"/>
        <v>0</v>
      </c>
      <c r="FP58" s="116">
        <f t="shared" ca="1" si="617"/>
        <v>0</v>
      </c>
      <c r="FQ58" s="537">
        <f t="shared" ca="1" si="618"/>
        <v>0</v>
      </c>
      <c r="FR58" s="117">
        <f t="shared" ca="1" si="619"/>
        <v>0</v>
      </c>
      <c r="FS58" s="117">
        <f t="shared" ca="1" si="619"/>
        <v>0</v>
      </c>
      <c r="FT58" s="117">
        <f t="shared" ca="1" si="619"/>
        <v>0</v>
      </c>
      <c r="FU58" s="117">
        <f t="shared" ca="1" si="619"/>
        <v>0</v>
      </c>
      <c r="FV58" s="556">
        <f t="shared" ca="1" si="620"/>
        <v>0</v>
      </c>
      <c r="FW58" s="556">
        <f t="shared" ca="1" si="620"/>
        <v>0</v>
      </c>
      <c r="FX58" s="556">
        <f t="shared" ca="1" si="620"/>
        <v>0</v>
      </c>
      <c r="FY58" s="556">
        <f t="shared" ca="1" si="620"/>
        <v>0</v>
      </c>
      <c r="FZ58" s="556">
        <f t="shared" ca="1" si="620"/>
        <v>0</v>
      </c>
      <c r="GA58" s="556">
        <f t="shared" ca="1" si="620"/>
        <v>0</v>
      </c>
      <c r="GB58" s="556">
        <f t="shared" ca="1" si="620"/>
        <v>0</v>
      </c>
      <c r="GC58" s="556">
        <f t="shared" ca="1" si="620"/>
        <v>0</v>
      </c>
      <c r="GD58" s="556">
        <f t="shared" ca="1" si="620"/>
        <v>0</v>
      </c>
      <c r="GE58" s="556">
        <f t="shared" ca="1" si="620"/>
        <v>0</v>
      </c>
      <c r="GF58" s="556">
        <f t="shared" ca="1" si="620"/>
        <v>0</v>
      </c>
      <c r="GG58" s="556">
        <f t="shared" ca="1" si="620"/>
        <v>0</v>
      </c>
      <c r="GH58" s="556">
        <f t="shared" ca="1" si="620"/>
        <v>0</v>
      </c>
      <c r="GI58" s="556">
        <f t="shared" ca="1" si="620"/>
        <v>0</v>
      </c>
      <c r="GJ58" s="556">
        <f t="shared" ca="1" si="620"/>
        <v>0</v>
      </c>
      <c r="GK58" s="556">
        <f t="shared" ca="1" si="620"/>
        <v>0</v>
      </c>
      <c r="GL58" s="556">
        <f t="shared" ca="1" si="620"/>
        <v>0</v>
      </c>
      <c r="GM58" s="556">
        <f t="shared" ca="1" si="620"/>
        <v>0</v>
      </c>
      <c r="GN58" s="556">
        <f t="shared" ca="1" si="620"/>
        <v>0</v>
      </c>
      <c r="GO58" s="556">
        <f t="shared" ca="1" si="620"/>
        <v>0</v>
      </c>
      <c r="GP58" s="19">
        <f t="shared" ca="1" si="621"/>
        <v>0</v>
      </c>
      <c r="GQ58" s="116">
        <f t="shared" ca="1" si="622"/>
        <v>0</v>
      </c>
      <c r="GR58" s="116">
        <f t="shared" ca="1" si="622"/>
        <v>0</v>
      </c>
      <c r="GS58" s="116">
        <f t="shared" ca="1" si="622"/>
        <v>0</v>
      </c>
      <c r="GT58" s="116">
        <f t="shared" ca="1" si="622"/>
        <v>0</v>
      </c>
      <c r="GU58" s="116">
        <f t="shared" ca="1" si="622"/>
        <v>0</v>
      </c>
      <c r="GV58" s="537">
        <f t="shared" ca="1" si="623"/>
        <v>0</v>
      </c>
      <c r="GW58" s="116">
        <f t="shared" ca="1" si="624"/>
        <v>0</v>
      </c>
      <c r="GX58" s="116">
        <f t="shared" ca="1" si="624"/>
        <v>0</v>
      </c>
      <c r="GY58" s="116">
        <f t="shared" ca="1" si="624"/>
        <v>0</v>
      </c>
      <c r="GZ58" s="116">
        <f t="shared" ca="1" si="624"/>
        <v>0</v>
      </c>
      <c r="HA58" s="116">
        <f t="shared" ca="1" si="624"/>
        <v>0</v>
      </c>
      <c r="HB58" s="537">
        <f t="shared" ca="1" si="625"/>
        <v>0</v>
      </c>
      <c r="HC58" s="116">
        <f t="shared" ca="1" si="626"/>
        <v>0</v>
      </c>
      <c r="HD58" s="116">
        <f t="shared" ca="1" si="626"/>
        <v>0</v>
      </c>
      <c r="HE58" s="116">
        <f t="shared" ca="1" si="626"/>
        <v>0</v>
      </c>
      <c r="HF58" s="116">
        <f t="shared" ca="1" si="626"/>
        <v>0</v>
      </c>
      <c r="HG58" s="116">
        <f t="shared" ca="1" si="626"/>
        <v>0</v>
      </c>
      <c r="HH58" s="537">
        <f t="shared" ca="1" si="627"/>
        <v>0</v>
      </c>
      <c r="HI58" s="116">
        <f t="shared" ca="1" si="628"/>
        <v>0</v>
      </c>
      <c r="HJ58" s="116">
        <f t="shared" ca="1" si="628"/>
        <v>0</v>
      </c>
      <c r="HK58" s="116">
        <f t="shared" ca="1" si="628"/>
        <v>0</v>
      </c>
      <c r="HL58" s="116">
        <f t="shared" ca="1" si="628"/>
        <v>0</v>
      </c>
      <c r="HM58" s="116">
        <f t="shared" ca="1" si="628"/>
        <v>0</v>
      </c>
      <c r="HN58" s="537">
        <f t="shared" ca="1" si="629"/>
        <v>0</v>
      </c>
      <c r="HO58" s="116">
        <f t="shared" ca="1" si="630"/>
        <v>0</v>
      </c>
      <c r="HP58" s="116">
        <f t="shared" ca="1" si="630"/>
        <v>0</v>
      </c>
      <c r="HQ58" s="116">
        <f t="shared" ca="1" si="630"/>
        <v>0</v>
      </c>
      <c r="HR58" s="116">
        <f t="shared" ca="1" si="630"/>
        <v>0</v>
      </c>
      <c r="HS58" s="116">
        <f t="shared" ca="1" si="630"/>
        <v>0</v>
      </c>
      <c r="HT58" s="537">
        <f t="shared" ca="1" si="631"/>
        <v>0</v>
      </c>
      <c r="HU58" s="116">
        <f t="shared" ca="1" si="632"/>
        <v>0</v>
      </c>
      <c r="HV58" s="116">
        <f t="shared" ca="1" si="632"/>
        <v>0</v>
      </c>
      <c r="HW58" s="116">
        <f t="shared" ca="1" si="632"/>
        <v>0</v>
      </c>
      <c r="HX58" s="116">
        <f t="shared" ca="1" si="632"/>
        <v>0</v>
      </c>
      <c r="HY58" s="116">
        <f t="shared" ca="1" si="632"/>
        <v>0</v>
      </c>
      <c r="HZ58" s="537">
        <f t="shared" ca="1" si="633"/>
        <v>0</v>
      </c>
      <c r="IA58" s="117">
        <f t="shared" ca="1" si="634"/>
        <v>0</v>
      </c>
      <c r="IB58" s="117">
        <f t="shared" ca="1" si="634"/>
        <v>0</v>
      </c>
      <c r="IC58" s="117">
        <f t="shared" ca="1" si="634"/>
        <v>0</v>
      </c>
      <c r="ID58" s="117">
        <f t="shared" ca="1" si="634"/>
        <v>0</v>
      </c>
      <c r="IE58" s="556">
        <f t="shared" ca="1" si="635"/>
        <v>0</v>
      </c>
      <c r="IF58" s="556">
        <f t="shared" ca="1" si="635"/>
        <v>0</v>
      </c>
      <c r="IG58" s="556">
        <f t="shared" ca="1" si="635"/>
        <v>0</v>
      </c>
      <c r="IH58" s="556">
        <f t="shared" ca="1" si="635"/>
        <v>0</v>
      </c>
      <c r="II58" s="556">
        <f t="shared" ca="1" si="635"/>
        <v>0</v>
      </c>
      <c r="IJ58" s="556">
        <f t="shared" ca="1" si="635"/>
        <v>0</v>
      </c>
      <c r="IK58" s="556">
        <f t="shared" ca="1" si="635"/>
        <v>0</v>
      </c>
      <c r="IL58" s="556">
        <f t="shared" ca="1" si="635"/>
        <v>0</v>
      </c>
      <c r="IM58" s="556">
        <f t="shared" ca="1" si="635"/>
        <v>0</v>
      </c>
      <c r="IN58" s="556">
        <f t="shared" ca="1" si="635"/>
        <v>0</v>
      </c>
      <c r="IO58" s="556">
        <f t="shared" ca="1" si="635"/>
        <v>0</v>
      </c>
      <c r="IP58" s="556">
        <f t="shared" ca="1" si="635"/>
        <v>0</v>
      </c>
      <c r="IQ58" s="556">
        <f t="shared" ca="1" si="635"/>
        <v>0</v>
      </c>
      <c r="IR58" s="556">
        <f t="shared" ca="1" si="635"/>
        <v>0</v>
      </c>
      <c r="IS58" s="556">
        <f t="shared" ca="1" si="635"/>
        <v>0</v>
      </c>
      <c r="IT58" s="556">
        <f t="shared" ca="1" si="635"/>
        <v>0</v>
      </c>
      <c r="IU58" s="556">
        <f t="shared" ca="1" si="635"/>
        <v>0</v>
      </c>
      <c r="IV58" s="556">
        <f t="shared" ca="1" si="635"/>
        <v>0</v>
      </c>
      <c r="IW58" s="556">
        <f t="shared" ca="1" si="635"/>
        <v>0</v>
      </c>
      <c r="IX58" s="556">
        <f t="shared" ca="1" si="635"/>
        <v>0</v>
      </c>
      <c r="IY58" s="19">
        <f t="shared" ca="1" si="636"/>
        <v>0</v>
      </c>
      <c r="IZ58" s="5">
        <f t="shared" si="637"/>
        <v>67</v>
      </c>
      <c r="JA58" s="9"/>
      <c r="JB58" s="5">
        <f t="shared" si="638"/>
        <v>1</v>
      </c>
      <c r="JC58" s="5" t="b">
        <f t="shared" si="638"/>
        <v>0</v>
      </c>
      <c r="JD58" s="19">
        <f t="shared" ca="1" si="639"/>
        <v>0</v>
      </c>
      <c r="JE58" s="5">
        <f t="shared" si="640"/>
        <v>0</v>
      </c>
      <c r="JF58" s="5">
        <f t="shared" si="641"/>
        <v>1.2500000000000001E-2</v>
      </c>
      <c r="JG58" s="5">
        <f t="shared" si="642"/>
        <v>0</v>
      </c>
      <c r="JH58" s="19">
        <f t="shared" ca="1" si="639"/>
        <v>0</v>
      </c>
      <c r="JI58" s="5">
        <f t="shared" si="643"/>
        <v>60</v>
      </c>
      <c r="JJ58" s="5">
        <f t="shared" si="644"/>
        <v>1</v>
      </c>
      <c r="JK58" s="19">
        <f t="shared" ca="1" si="639"/>
        <v>0</v>
      </c>
      <c r="JL58" s="19">
        <f t="shared" ca="1" si="639"/>
        <v>0</v>
      </c>
      <c r="JM58" s="19">
        <f t="shared" ca="1" si="639"/>
        <v>0</v>
      </c>
      <c r="JN58" s="19">
        <f t="shared" ca="1" si="639"/>
        <v>0</v>
      </c>
      <c r="JO58" s="19">
        <f t="shared" ca="1" si="639"/>
        <v>0</v>
      </c>
      <c r="JP58" s="19">
        <f t="shared" ca="1" si="639"/>
        <v>0</v>
      </c>
      <c r="JQ58" s="19">
        <f t="shared" ca="1" si="639"/>
        <v>0</v>
      </c>
      <c r="JR58" s="19">
        <f t="shared" ca="1" si="639"/>
        <v>0</v>
      </c>
      <c r="JS58" s="19">
        <f t="shared" ca="1" si="639"/>
        <v>0</v>
      </c>
      <c r="JT58" s="19">
        <f t="shared" ca="1" si="639"/>
        <v>0</v>
      </c>
      <c r="JU58" s="19">
        <f t="shared" ca="1" si="639"/>
        <v>0</v>
      </c>
      <c r="JV58" s="19">
        <f t="shared" ca="1" si="639"/>
        <v>0</v>
      </c>
      <c r="JW58" s="19">
        <f t="shared" ca="1" si="639"/>
        <v>0</v>
      </c>
      <c r="JX58" s="19">
        <f t="shared" ca="1" si="639"/>
        <v>0</v>
      </c>
      <c r="JY58" s="19">
        <f t="shared" ca="1" si="639"/>
        <v>0</v>
      </c>
      <c r="JZ58" s="19">
        <f t="shared" ca="1" si="639"/>
        <v>0</v>
      </c>
      <c r="KA58" s="19">
        <f t="shared" ca="1" si="639"/>
        <v>0</v>
      </c>
      <c r="KB58" s="19">
        <f t="shared" ca="1" si="639"/>
        <v>0</v>
      </c>
      <c r="KC58" s="19">
        <f t="shared" ca="1" si="639"/>
        <v>0</v>
      </c>
      <c r="KD58" s="19">
        <f t="shared" ca="1" si="639"/>
        <v>0</v>
      </c>
      <c r="KE58" s="19">
        <f t="shared" ca="1" si="639"/>
        <v>0</v>
      </c>
      <c r="KF58" s="5">
        <f t="shared" si="645"/>
        <v>0</v>
      </c>
      <c r="KG58" s="5">
        <f t="shared" si="645"/>
        <v>6.25E-2</v>
      </c>
      <c r="KH58" s="5">
        <f t="shared" si="645"/>
        <v>6.25E-2</v>
      </c>
      <c r="KI58" s="5">
        <f t="shared" si="645"/>
        <v>6.25E-2</v>
      </c>
      <c r="KJ58" s="19">
        <f t="shared" ca="1" si="639"/>
        <v>0</v>
      </c>
      <c r="KK58" s="19">
        <f t="shared" ca="1" si="639"/>
        <v>0</v>
      </c>
      <c r="KL58" s="19">
        <f t="shared" ca="1" si="639"/>
        <v>0</v>
      </c>
      <c r="KM58" s="19">
        <f t="shared" ca="1" si="639"/>
        <v>0</v>
      </c>
      <c r="KN58" s="19">
        <f t="shared" ca="1" si="639"/>
        <v>1</v>
      </c>
      <c r="KO58" s="19">
        <f t="shared" ca="1" si="639"/>
        <v>0</v>
      </c>
      <c r="KP58" s="19">
        <f t="shared" ca="1" si="639"/>
        <v>1</v>
      </c>
      <c r="KQ58" s="9"/>
      <c r="KR58" s="5" t="b">
        <f t="shared" ca="1" si="646"/>
        <v>1</v>
      </c>
      <c r="KS58" s="5" t="b">
        <f t="shared" si="647"/>
        <v>0</v>
      </c>
      <c r="KT58" s="5" t="b">
        <f t="shared" si="647"/>
        <v>0</v>
      </c>
      <c r="KU58" s="5" t="b">
        <f t="shared" si="647"/>
        <v>1</v>
      </c>
      <c r="KV58" s="136">
        <f t="shared" si="648"/>
        <v>2</v>
      </c>
      <c r="KW58" s="136">
        <f t="shared" si="648"/>
        <v>2</v>
      </c>
      <c r="KX58" s="5" t="b">
        <f t="shared" si="649"/>
        <v>0</v>
      </c>
      <c r="KY58" s="5" t="b">
        <f t="shared" si="649"/>
        <v>1</v>
      </c>
      <c r="KZ58" s="5" t="b">
        <f t="shared" si="649"/>
        <v>1</v>
      </c>
      <c r="LA58" s="5" t="b">
        <f t="shared" si="649"/>
        <v>0</v>
      </c>
      <c r="LB58" s="5">
        <f t="shared" si="650"/>
        <v>1</v>
      </c>
      <c r="LC58" s="5">
        <f t="shared" si="650"/>
        <v>0</v>
      </c>
      <c r="LD58" s="5" t="b">
        <f t="shared" si="651"/>
        <v>0</v>
      </c>
      <c r="LE58" s="5" t="str" cm="1">
        <f t="array" aca="1" ref="LE58" ca="1">IF(OR(LF58:LM58&lt;&gt;"-"),TRUE,"-")</f>
        <v>-</v>
      </c>
      <c r="LF58" s="19" t="str">
        <f t="shared" ca="1" si="652"/>
        <v>-</v>
      </c>
      <c r="LG58" s="19" t="str">
        <f t="shared" ca="1" si="652"/>
        <v>-</v>
      </c>
      <c r="LH58" s="19" t="str">
        <f t="shared" ca="1" si="652"/>
        <v>-</v>
      </c>
      <c r="LI58" s="19" t="str">
        <f t="shared" ca="1" si="652"/>
        <v>-</v>
      </c>
      <c r="LJ58" s="19" t="str">
        <f t="shared" ca="1" si="652"/>
        <v>-</v>
      </c>
      <c r="LK58" s="19" t="str">
        <f t="shared" ca="1" si="652"/>
        <v>-</v>
      </c>
      <c r="LL58" s="19" t="str">
        <f t="shared" ca="1" si="652"/>
        <v>-</v>
      </c>
      <c r="LM58" s="19" t="str">
        <f t="shared" ca="1" si="652"/>
        <v>-</v>
      </c>
      <c r="LN58" s="466">
        <f>$LN$54*0.85</f>
        <v>4250</v>
      </c>
      <c r="LO58" s="5" t="b">
        <f t="array" aca="1" ref="LO58" ca="1">IF(OR(LP58:LV58&lt;&gt;"-"),TRUE,"-")</f>
        <v>1</v>
      </c>
      <c r="LP58" s="19">
        <f t="shared" ca="1" si="653"/>
        <v>0</v>
      </c>
      <c r="LQ58" s="19" t="str">
        <f t="shared" ca="1" si="653"/>
        <v>-</v>
      </c>
      <c r="LR58" s="19">
        <f t="shared" ca="1" si="653"/>
        <v>999999</v>
      </c>
      <c r="LS58" s="19">
        <f t="shared" ca="1" si="653"/>
        <v>999999</v>
      </c>
      <c r="LT58" s="19">
        <f t="shared" ca="1" si="653"/>
        <v>999999</v>
      </c>
      <c r="LU58" s="19">
        <f t="shared" ca="1" si="653"/>
        <v>999999</v>
      </c>
      <c r="LV58" s="19">
        <f t="shared" ca="1" si="653"/>
        <v>999999</v>
      </c>
      <c r="LW58" s="19" t="str">
        <f t="shared" ca="1" si="653"/>
        <v>-</v>
      </c>
      <c r="LX58" s="19" t="str">
        <f t="shared" ca="1" si="653"/>
        <v>-</v>
      </c>
      <c r="LY58" s="19" t="str">
        <f t="shared" ca="1" si="653"/>
        <v>-</v>
      </c>
      <c r="LZ58" s="19" t="b">
        <f t="shared" ca="1" si="654"/>
        <v>1</v>
      </c>
      <c r="MA58" s="19">
        <f t="shared" ca="1" si="654"/>
        <v>0</v>
      </c>
      <c r="MB58" s="5" t="str">
        <f t="shared" si="655"/>
        <v>-</v>
      </c>
      <c r="MC58" s="5" t="str">
        <f t="shared" si="655"/>
        <v>-</v>
      </c>
      <c r="MD58" s="5" t="str">
        <f t="shared" si="655"/>
        <v>-</v>
      </c>
      <c r="ME58" s="5" t="str">
        <f t="shared" si="655"/>
        <v>-</v>
      </c>
      <c r="MF58" s="19" t="str">
        <f t="shared" ca="1" si="656"/>
        <v>-</v>
      </c>
      <c r="MG58" s="19" t="str">
        <f t="shared" ca="1" si="656"/>
        <v>-</v>
      </c>
      <c r="MH58" s="19" t="str">
        <f t="shared" ca="1" si="656"/>
        <v>-</v>
      </c>
      <c r="MI58" s="19" t="str">
        <f t="shared" ca="1" si="656"/>
        <v>-</v>
      </c>
      <c r="MJ58" s="19">
        <f t="shared" ca="1" si="656"/>
        <v>0.5</v>
      </c>
      <c r="MK58" s="19">
        <f t="shared" ca="1" si="656"/>
        <v>0.5</v>
      </c>
      <c r="ML58" s="19" t="str">
        <f t="shared" ca="1" si="656"/>
        <v>-</v>
      </c>
      <c r="MM58" s="5">
        <f t="shared" si="657"/>
        <v>0</v>
      </c>
      <c r="MN58" s="5">
        <f t="shared" si="657"/>
        <v>500</v>
      </c>
      <c r="MO58" s="5">
        <f t="shared" si="657"/>
        <v>500</v>
      </c>
      <c r="MP58" s="5" t="str">
        <f t="shared" si="657"/>
        <v>-</v>
      </c>
      <c r="MQ58" s="5">
        <f t="shared" si="657"/>
        <v>150</v>
      </c>
      <c r="MR58" s="5">
        <f t="shared" si="657"/>
        <v>364</v>
      </c>
      <c r="MS58" s="5">
        <f t="shared" si="658"/>
        <v>1</v>
      </c>
      <c r="MT58" s="9"/>
      <c r="MU58" s="19">
        <f t="shared" ca="1" si="656"/>
        <v>70</v>
      </c>
      <c r="MV58" s="19">
        <f t="shared" ca="1" si="656"/>
        <v>50</v>
      </c>
      <c r="MW58" s="19">
        <f t="shared" ca="1" si="656"/>
        <v>75</v>
      </c>
      <c r="MX58" s="19">
        <f t="shared" ca="1" si="656"/>
        <v>50</v>
      </c>
      <c r="MY58" s="5">
        <f t="shared" si="659"/>
        <v>1</v>
      </c>
      <c r="MZ58" s="5">
        <f t="shared" si="660"/>
        <v>1</v>
      </c>
      <c r="NA58" s="5">
        <f t="shared" si="661"/>
        <v>1</v>
      </c>
      <c r="NB58" s="9"/>
      <c r="NC58" s="19" t="b">
        <f t="shared" ca="1" si="662"/>
        <v>0</v>
      </c>
      <c r="ND58" s="19" t="b">
        <f t="shared" ca="1" si="662"/>
        <v>0</v>
      </c>
      <c r="NE58" s="19">
        <f t="shared" ca="1" si="662"/>
        <v>2</v>
      </c>
      <c r="NF58" s="19">
        <f t="shared" ca="1" si="662"/>
        <v>1</v>
      </c>
      <c r="NG58" s="19">
        <f t="shared" ca="1" si="662"/>
        <v>2</v>
      </c>
      <c r="NH58" s="19">
        <f t="shared" ca="1" si="662"/>
        <v>0</v>
      </c>
      <c r="NI58" s="19" t="str">
        <f t="shared" ca="1" si="662"/>
        <v>-</v>
      </c>
      <c r="NJ58" s="466" t="b">
        <v>1</v>
      </c>
      <c r="NK58" s="19">
        <f t="shared" ca="1" si="662"/>
        <v>448.65000000000003</v>
      </c>
      <c r="NL58" s="19" t="str">
        <f t="shared" ca="1" si="662"/>
        <v>-</v>
      </c>
      <c r="NM58" s="19">
        <f t="shared" ca="1" si="656"/>
        <v>1</v>
      </c>
      <c r="NN58" s="19">
        <f t="shared" ca="1" si="656"/>
        <v>1</v>
      </c>
      <c r="NO58" s="19">
        <f t="shared" ca="1" si="656"/>
        <v>1</v>
      </c>
      <c r="NP58" s="19">
        <f t="shared" ca="1" si="656"/>
        <v>1</v>
      </c>
      <c r="NQ58" s="19">
        <f t="shared" ca="1" si="656"/>
        <v>1</v>
      </c>
      <c r="NR58" s="19">
        <f t="shared" ca="1" si="656"/>
        <v>1</v>
      </c>
      <c r="NS58" s="19">
        <f t="shared" ca="1" si="656"/>
        <v>1</v>
      </c>
      <c r="NT58" s="19">
        <f t="shared" ca="1" si="656"/>
        <v>1</v>
      </c>
      <c r="NU58" s="19">
        <f t="shared" ca="1" si="656"/>
        <v>1</v>
      </c>
      <c r="NV58" s="9"/>
      <c r="NW58" s="539" t="str">
        <f t="shared" si="663"/>
        <v>-</v>
      </c>
      <c r="NX58" s="539" t="str">
        <f t="shared" si="663"/>
        <v>-</v>
      </c>
      <c r="NY58" s="539" t="str">
        <f t="shared" si="663"/>
        <v>-</v>
      </c>
      <c r="NZ58" s="539" t="str">
        <f t="shared" si="663"/>
        <v>-</v>
      </c>
      <c r="OA58" s="539" t="str">
        <f t="shared" si="663"/>
        <v>-</v>
      </c>
      <c r="OB58" s="539" t="str">
        <f t="shared" si="663"/>
        <v>-</v>
      </c>
      <c r="OC58" s="539" t="str">
        <f t="shared" ca="1" si="663"/>
        <v>-</v>
      </c>
      <c r="OD58" s="539" t="str">
        <f t="shared" ca="1" si="663"/>
        <v>-</v>
      </c>
      <c r="OE58" s="539" t="str">
        <f t="shared" ca="1" si="663"/>
        <v>-</v>
      </c>
      <c r="OF58" s="539" t="str">
        <f t="shared" ca="1" si="663"/>
        <v>-</v>
      </c>
      <c r="OG58" s="539" t="str">
        <f t="shared" ca="1" si="663"/>
        <v>-</v>
      </c>
      <c r="OH58" s="539" t="str">
        <f t="shared" ca="1" si="663"/>
        <v>-</v>
      </c>
      <c r="OI58" s="539" t="str">
        <f t="shared" ca="1" si="663"/>
        <v>-</v>
      </c>
      <c r="OJ58" s="539" t="str">
        <f t="shared" ca="1" si="663"/>
        <v>-</v>
      </c>
      <c r="OK58" s="539" t="str">
        <f t="shared" ca="1" si="663"/>
        <v>-</v>
      </c>
      <c r="OL58" s="539" t="str">
        <f t="shared" ca="1" si="663"/>
        <v>-</v>
      </c>
      <c r="OM58" s="539" t="str">
        <f t="shared" ca="1" si="663"/>
        <v>-</v>
      </c>
      <c r="ON58" s="539" t="str">
        <f t="shared" ca="1" si="663"/>
        <v>-</v>
      </c>
      <c r="OO58" s="539" t="str">
        <f t="shared" ca="1" si="663"/>
        <v>-</v>
      </c>
      <c r="OP58" s="539" t="str">
        <f t="shared" ca="1" si="663"/>
        <v>-</v>
      </c>
      <c r="OQ58" s="539" t="str">
        <f t="shared" ca="1" si="663"/>
        <v>-</v>
      </c>
      <c r="OR58" s="539" t="str">
        <f t="shared" ca="1" si="663"/>
        <v>-</v>
      </c>
      <c r="OS58" s="539" t="str">
        <f t="shared" ca="1" si="663"/>
        <v>-</v>
      </c>
      <c r="OT58" s="539" t="str">
        <f t="shared" ca="1" si="663"/>
        <v>-</v>
      </c>
      <c r="OU58" s="539" t="str">
        <f t="shared" ca="1" si="663"/>
        <v>-</v>
      </c>
      <c r="OV58" s="539" t="str">
        <f t="shared" ca="1" si="663"/>
        <v>-</v>
      </c>
      <c r="OW58" s="539" t="str">
        <f t="shared" ca="1" si="663"/>
        <v>-</v>
      </c>
      <c r="OX58" s="539" t="str">
        <f t="shared" ca="1" si="663"/>
        <v>-</v>
      </c>
      <c r="OY58" s="539" t="str">
        <f t="shared" ca="1" si="663"/>
        <v>-</v>
      </c>
      <c r="OZ58" s="539" t="str">
        <f t="shared" ca="1" si="663"/>
        <v>-</v>
      </c>
      <c r="PA58" s="539" t="str">
        <f t="shared" ca="1" si="663"/>
        <v>-</v>
      </c>
      <c r="PB58" s="539" t="str">
        <f t="shared" ca="1" si="663"/>
        <v>-</v>
      </c>
      <c r="PC58" s="539" t="str">
        <f t="shared" ca="1" si="663"/>
        <v>-</v>
      </c>
      <c r="PD58" s="539" t="str">
        <f t="shared" ca="1" si="663"/>
        <v>-</v>
      </c>
      <c r="PE58" s="539" t="str">
        <f t="shared" ca="1" si="663"/>
        <v>-</v>
      </c>
      <c r="PF58" s="539" t="str">
        <f t="shared" ca="1" si="663"/>
        <v>-</v>
      </c>
      <c r="PG58" s="549" t="str">
        <f t="shared" si="664"/>
        <v>-</v>
      </c>
      <c r="PH58" s="549" t="str">
        <f t="shared" si="664"/>
        <v>-</v>
      </c>
      <c r="PI58" s="549" t="str">
        <f t="shared" si="664"/>
        <v>-</v>
      </c>
      <c r="PJ58" s="549" t="str">
        <f t="shared" si="664"/>
        <v>-</v>
      </c>
      <c r="PK58" s="549" t="str">
        <f t="shared" si="664"/>
        <v>-</v>
      </c>
      <c r="PL58" s="549" t="str">
        <f t="shared" si="664"/>
        <v>-</v>
      </c>
      <c r="PM58" s="549" t="str">
        <f t="shared" si="664"/>
        <v>-</v>
      </c>
      <c r="PN58" s="549" t="str">
        <f t="shared" si="664"/>
        <v>-</v>
      </c>
      <c r="PO58" s="549" t="str">
        <f t="shared" si="664"/>
        <v>-</v>
      </c>
      <c r="PP58" s="549" t="str">
        <f t="shared" si="664"/>
        <v>-</v>
      </c>
      <c r="PQ58" s="549" t="str">
        <f t="shared" si="664"/>
        <v>-</v>
      </c>
      <c r="PR58" s="549" t="str">
        <f t="shared" si="664"/>
        <v>-</v>
      </c>
      <c r="PS58" s="549" t="str">
        <f t="shared" si="664"/>
        <v>-</v>
      </c>
      <c r="PT58" s="549" t="str">
        <f t="shared" si="664"/>
        <v>-</v>
      </c>
      <c r="PU58" s="549" t="str">
        <f t="shared" si="664"/>
        <v>-</v>
      </c>
      <c r="PV58" s="549" t="str">
        <f t="shared" si="664"/>
        <v>-</v>
      </c>
      <c r="PW58" s="549" t="str">
        <f t="shared" si="664"/>
        <v>-</v>
      </c>
      <c r="PX58" s="549" t="str">
        <f t="shared" si="664"/>
        <v>-</v>
      </c>
      <c r="PY58" s="549" t="str">
        <f t="shared" si="664"/>
        <v>-</v>
      </c>
      <c r="PZ58" s="549" t="str">
        <f t="shared" si="664"/>
        <v>-</v>
      </c>
      <c r="QA58" s="549" t="str">
        <f t="shared" si="664"/>
        <v>-</v>
      </c>
      <c r="QB58" s="549" t="str">
        <f t="shared" si="664"/>
        <v>-</v>
      </c>
      <c r="QC58" s="549" t="str">
        <f t="shared" si="664"/>
        <v>-</v>
      </c>
      <c r="QD58" s="549" t="str">
        <f t="shared" si="664"/>
        <v>-</v>
      </c>
      <c r="QE58" s="549" t="str">
        <f t="shared" si="664"/>
        <v>-</v>
      </c>
      <c r="QF58" s="549" t="str">
        <f t="shared" si="664"/>
        <v>-</v>
      </c>
      <c r="QG58" s="539" t="str">
        <f t="shared" si="665"/>
        <v>-</v>
      </c>
      <c r="QH58" s="539" t="str">
        <f t="shared" si="665"/>
        <v>-</v>
      </c>
      <c r="QI58" s="539" t="str">
        <f t="shared" si="665"/>
        <v>-</v>
      </c>
      <c r="QJ58" s="539" t="str">
        <f t="shared" si="665"/>
        <v>-</v>
      </c>
      <c r="QK58" s="539" t="str">
        <f t="shared" si="665"/>
        <v>-</v>
      </c>
      <c r="QL58" s="539" t="str">
        <f t="shared" si="665"/>
        <v>-</v>
      </c>
      <c r="QM58" s="539" t="str">
        <f t="shared" ca="1" si="665"/>
        <v>-</v>
      </c>
      <c r="QN58" s="539" t="str">
        <f t="shared" ca="1" si="665"/>
        <v>-</v>
      </c>
      <c r="QO58" s="539" t="str">
        <f t="shared" ca="1" si="665"/>
        <v>-</v>
      </c>
      <c r="QP58" s="539" t="str">
        <f t="shared" ca="1" si="665"/>
        <v>-</v>
      </c>
      <c r="QQ58" s="539" t="str">
        <f t="shared" ca="1" si="665"/>
        <v>-</v>
      </c>
      <c r="QR58" s="539" t="str">
        <f t="shared" ca="1" si="665"/>
        <v>-</v>
      </c>
      <c r="QS58" s="539" t="str">
        <f t="shared" ca="1" si="665"/>
        <v>-</v>
      </c>
      <c r="QT58" s="539" t="str">
        <f t="shared" ca="1" si="665"/>
        <v>-</v>
      </c>
      <c r="QU58" s="539" t="str">
        <f t="shared" ca="1" si="665"/>
        <v>-</v>
      </c>
      <c r="QV58" s="539" t="str">
        <f t="shared" ca="1" si="665"/>
        <v>-</v>
      </c>
      <c r="QW58" s="539" t="str">
        <f t="shared" ca="1" si="665"/>
        <v>-</v>
      </c>
      <c r="QX58" s="539" t="str">
        <f t="shared" ca="1" si="665"/>
        <v>-</v>
      </c>
      <c r="QY58" s="539" t="str">
        <f t="shared" ca="1" si="665"/>
        <v>-</v>
      </c>
      <c r="QZ58" s="539" t="str">
        <f t="shared" ca="1" si="665"/>
        <v>-</v>
      </c>
      <c r="RA58" s="539" t="str">
        <f t="shared" ca="1" si="665"/>
        <v>-</v>
      </c>
      <c r="RB58" s="539" t="str">
        <f t="shared" ca="1" si="665"/>
        <v>-</v>
      </c>
      <c r="RC58" s="539" t="str">
        <f t="shared" ca="1" si="665"/>
        <v>-</v>
      </c>
      <c r="RD58" s="539" t="str">
        <f t="shared" ca="1" si="665"/>
        <v>-</v>
      </c>
      <c r="RE58" s="539" t="str">
        <f t="shared" ca="1" si="665"/>
        <v>-</v>
      </c>
      <c r="RF58" s="539" t="str">
        <f t="shared" ca="1" si="665"/>
        <v>-</v>
      </c>
      <c r="RG58" s="539" t="str">
        <f t="shared" ca="1" si="665"/>
        <v>-</v>
      </c>
      <c r="RH58" s="539" t="str">
        <f t="shared" ca="1" si="665"/>
        <v>-</v>
      </c>
      <c r="RI58" s="539" t="str">
        <f t="shared" ca="1" si="665"/>
        <v>-</v>
      </c>
      <c r="RJ58" s="539" t="str">
        <f t="shared" ca="1" si="665"/>
        <v>-</v>
      </c>
      <c r="RK58" s="539" t="str">
        <f t="shared" ca="1" si="665"/>
        <v>-</v>
      </c>
      <c r="RL58" s="539" t="str">
        <f t="shared" ca="1" si="665"/>
        <v>-</v>
      </c>
      <c r="RM58" s="539" t="str">
        <f t="shared" ca="1" si="665"/>
        <v>-</v>
      </c>
      <c r="RN58" s="539" t="str">
        <f t="shared" ca="1" si="665"/>
        <v>-</v>
      </c>
      <c r="RO58" s="539" t="str">
        <f t="shared" ca="1" si="665"/>
        <v>-</v>
      </c>
      <c r="RP58" s="539" t="str">
        <f t="shared" ca="1" si="665"/>
        <v>-</v>
      </c>
      <c r="RQ58" s="549" t="str">
        <f t="shared" si="666"/>
        <v>-</v>
      </c>
      <c r="RR58" s="549" t="str">
        <f t="shared" si="666"/>
        <v>-</v>
      </c>
      <c r="RS58" s="549" t="str">
        <f t="shared" si="666"/>
        <v>-</v>
      </c>
      <c r="RT58" s="549" t="str">
        <f t="shared" si="666"/>
        <v>-</v>
      </c>
      <c r="RU58" s="549" t="str">
        <f t="shared" si="666"/>
        <v>-</v>
      </c>
      <c r="RV58" s="549" t="str">
        <f t="shared" si="666"/>
        <v>-</v>
      </c>
      <c r="RW58" s="549" t="str">
        <f t="shared" si="666"/>
        <v>-</v>
      </c>
      <c r="RX58" s="549" t="str">
        <f t="shared" si="666"/>
        <v>-</v>
      </c>
      <c r="RY58" s="549" t="str">
        <f t="shared" si="666"/>
        <v>-</v>
      </c>
      <c r="RZ58" s="549" t="str">
        <f t="shared" si="666"/>
        <v>-</v>
      </c>
      <c r="SA58" s="549" t="str">
        <f t="shared" si="666"/>
        <v>-</v>
      </c>
      <c r="SB58" s="549" t="str">
        <f t="shared" si="666"/>
        <v>-</v>
      </c>
      <c r="SC58" s="549" t="str">
        <f t="shared" si="666"/>
        <v>-</v>
      </c>
      <c r="SD58" s="549" t="str">
        <f t="shared" si="666"/>
        <v>-</v>
      </c>
      <c r="SE58" s="549" t="str">
        <f t="shared" si="666"/>
        <v>-</v>
      </c>
      <c r="SF58" s="549" t="str">
        <f t="shared" si="666"/>
        <v>-</v>
      </c>
      <c r="SG58" s="549" t="str">
        <f t="shared" si="666"/>
        <v>-</v>
      </c>
      <c r="SH58" s="549" t="str">
        <f t="shared" si="666"/>
        <v>-</v>
      </c>
      <c r="SI58" s="549" t="str">
        <f t="shared" si="666"/>
        <v>-</v>
      </c>
      <c r="SJ58" s="549" t="str">
        <f t="shared" si="666"/>
        <v>-</v>
      </c>
      <c r="SK58" s="549" t="str">
        <f t="shared" si="666"/>
        <v>-</v>
      </c>
      <c r="SL58" s="549" t="str">
        <f t="shared" si="666"/>
        <v>-</v>
      </c>
      <c r="SM58" s="549" t="str">
        <f t="shared" si="666"/>
        <v>-</v>
      </c>
      <c r="SN58" s="549" t="str">
        <f t="shared" si="666"/>
        <v>-</v>
      </c>
      <c r="SO58" s="549" t="str">
        <f t="shared" si="666"/>
        <v>-</v>
      </c>
      <c r="SP58" s="549" t="str">
        <f t="shared" si="666"/>
        <v>-</v>
      </c>
      <c r="SQ58" s="539" t="b">
        <f t="shared" si="667"/>
        <v>1</v>
      </c>
      <c r="SR58" s="539" t="b">
        <f t="shared" si="667"/>
        <v>1</v>
      </c>
      <c r="SS58" s="539" t="b">
        <f t="shared" si="667"/>
        <v>1</v>
      </c>
      <c r="ST58" s="539" t="b">
        <f t="shared" si="667"/>
        <v>1</v>
      </c>
      <c r="SU58" s="539" t="b">
        <f t="shared" si="667"/>
        <v>1</v>
      </c>
      <c r="SV58" s="539" t="b">
        <f t="shared" si="667"/>
        <v>1</v>
      </c>
      <c r="SW58" s="539" t="str">
        <f t="shared" ca="1" si="667"/>
        <v>-</v>
      </c>
      <c r="SX58" s="539" t="str">
        <f t="shared" ca="1" si="667"/>
        <v>-</v>
      </c>
      <c r="SY58" s="539" t="str">
        <f t="shared" ca="1" si="667"/>
        <v>-</v>
      </c>
      <c r="SZ58" s="539" t="str">
        <f t="shared" ca="1" si="667"/>
        <v>-</v>
      </c>
      <c r="TA58" s="539" t="str">
        <f t="shared" ca="1" si="667"/>
        <v>-</v>
      </c>
      <c r="TB58" s="539" t="str">
        <f t="shared" ca="1" si="667"/>
        <v>-</v>
      </c>
      <c r="TC58" s="539" t="str">
        <f t="shared" ca="1" si="667"/>
        <v>-</v>
      </c>
      <c r="TD58" s="539" t="str">
        <f t="shared" ca="1" si="667"/>
        <v>-</v>
      </c>
      <c r="TE58" s="539" t="str">
        <f t="shared" ca="1" si="667"/>
        <v>-</v>
      </c>
      <c r="TF58" s="539" t="str">
        <f t="shared" ca="1" si="667"/>
        <v>-</v>
      </c>
      <c r="TG58" s="539" t="str">
        <f t="shared" ca="1" si="667"/>
        <v>-</v>
      </c>
      <c r="TH58" s="539" t="str">
        <f t="shared" ca="1" si="667"/>
        <v>-</v>
      </c>
      <c r="TI58" s="539" t="str">
        <f t="shared" ca="1" si="667"/>
        <v>-</v>
      </c>
      <c r="TJ58" s="539" t="str">
        <f t="shared" ca="1" si="667"/>
        <v>-</v>
      </c>
      <c r="TK58" s="539" t="str">
        <f t="shared" ca="1" si="667"/>
        <v>-</v>
      </c>
      <c r="TL58" s="539" t="str">
        <f t="shared" ca="1" si="667"/>
        <v>-</v>
      </c>
      <c r="TM58" s="539" t="str">
        <f t="shared" ca="1" si="667"/>
        <v>-</v>
      </c>
      <c r="TN58" s="539" t="str">
        <f t="shared" ca="1" si="667"/>
        <v>-</v>
      </c>
      <c r="TO58" s="539" t="str">
        <f t="shared" ca="1" si="667"/>
        <v>-</v>
      </c>
      <c r="TP58" s="539" t="str">
        <f t="shared" ca="1" si="667"/>
        <v>-</v>
      </c>
      <c r="TQ58" s="539" t="str">
        <f t="shared" ca="1" si="667"/>
        <v>-</v>
      </c>
      <c r="TR58" s="539" t="str">
        <f t="shared" ca="1" si="667"/>
        <v>-</v>
      </c>
      <c r="TS58" s="539" t="str">
        <f t="shared" ca="1" si="667"/>
        <v>-</v>
      </c>
      <c r="TT58" s="539" t="str">
        <f t="shared" ca="1" si="667"/>
        <v>-</v>
      </c>
      <c r="TU58" s="539" t="str">
        <f t="shared" ca="1" si="667"/>
        <v>-</v>
      </c>
      <c r="TV58" s="539" t="str">
        <f t="shared" ca="1" si="667"/>
        <v>-</v>
      </c>
      <c r="TW58" s="539" t="str">
        <f t="shared" ca="1" si="667"/>
        <v>-</v>
      </c>
      <c r="TX58" s="539" t="str">
        <f t="shared" ca="1" si="667"/>
        <v>-</v>
      </c>
      <c r="TY58" s="539" t="str">
        <f t="shared" ca="1" si="667"/>
        <v>-</v>
      </c>
      <c r="TZ58" s="539" t="str">
        <f t="shared" ca="1" si="667"/>
        <v>-</v>
      </c>
      <c r="UA58" s="549" t="b">
        <f t="shared" si="668"/>
        <v>1</v>
      </c>
      <c r="UB58" s="549" t="b">
        <f t="shared" si="668"/>
        <v>1</v>
      </c>
      <c r="UC58" s="549" t="b">
        <f t="shared" si="668"/>
        <v>1</v>
      </c>
      <c r="UD58" s="549" t="b">
        <f t="shared" si="668"/>
        <v>1</v>
      </c>
      <c r="UE58" s="549" t="b">
        <f t="shared" si="668"/>
        <v>1</v>
      </c>
      <c r="UF58" s="549" t="b">
        <f t="shared" si="668"/>
        <v>1</v>
      </c>
      <c r="UG58" s="549" t="b">
        <f t="shared" si="668"/>
        <v>1</v>
      </c>
      <c r="UH58" s="549" t="b">
        <f t="shared" si="668"/>
        <v>1</v>
      </c>
      <c r="UI58" s="549" t="b">
        <f t="shared" si="668"/>
        <v>1</v>
      </c>
      <c r="UJ58" s="549" t="b">
        <f t="shared" si="668"/>
        <v>1</v>
      </c>
      <c r="UK58" s="549" t="b">
        <f t="shared" si="668"/>
        <v>1</v>
      </c>
      <c r="UL58" s="549" t="b">
        <f t="shared" si="668"/>
        <v>1</v>
      </c>
      <c r="UM58" s="549" t="b">
        <f t="shared" si="668"/>
        <v>1</v>
      </c>
      <c r="UN58" s="549" t="b">
        <f t="shared" si="668"/>
        <v>1</v>
      </c>
      <c r="UO58" s="549" t="b">
        <f t="shared" si="668"/>
        <v>1</v>
      </c>
      <c r="UP58" s="549" t="b">
        <f t="shared" si="668"/>
        <v>1</v>
      </c>
      <c r="UQ58" s="549" t="b">
        <f t="shared" si="668"/>
        <v>1</v>
      </c>
      <c r="UR58" s="549" t="b">
        <f t="shared" si="668"/>
        <v>1</v>
      </c>
      <c r="US58" s="549" t="b">
        <f t="shared" si="668"/>
        <v>1</v>
      </c>
      <c r="UT58" s="549" t="b">
        <f t="shared" si="668"/>
        <v>1</v>
      </c>
      <c r="UU58" s="549" t="b">
        <f t="shared" si="668"/>
        <v>1</v>
      </c>
      <c r="UV58" s="549" t="b">
        <f t="shared" si="668"/>
        <v>1</v>
      </c>
      <c r="UW58" s="549" t="b">
        <f t="shared" si="668"/>
        <v>1</v>
      </c>
      <c r="UX58" s="549" t="b">
        <f t="shared" si="668"/>
        <v>1</v>
      </c>
      <c r="UY58" s="549" t="b">
        <f t="shared" si="668"/>
        <v>1</v>
      </c>
      <c r="UZ58" s="549" t="b">
        <f t="shared" si="668"/>
        <v>1</v>
      </c>
      <c r="VA58" s="19">
        <f t="shared" ca="1" si="669"/>
        <v>0</v>
      </c>
      <c r="VB58" s="23">
        <v>0</v>
      </c>
    </row>
    <row r="59" spans="1:574" outlineLevel="1">
      <c r="A59" s="21">
        <f t="shared" si="93"/>
        <v>54</v>
      </c>
      <c r="B59" s="21">
        <f>$A$23</f>
        <v>18</v>
      </c>
      <c r="C59">
        <v>108</v>
      </c>
      <c r="D59" s="19" t="str">
        <f t="shared" ca="1" si="583"/>
        <v>SNSW</v>
      </c>
      <c r="E59" t="b">
        <v>1</v>
      </c>
      <c r="F59" t="b">
        <v>0</v>
      </c>
      <c r="G59" t="b">
        <f t="shared" si="683"/>
        <v>1</v>
      </c>
      <c r="H59" s="215">
        <f t="shared" ca="1" si="682"/>
        <v>5</v>
      </c>
      <c r="I59" s="26">
        <v>2</v>
      </c>
      <c r="J59" s="26">
        <v>1</v>
      </c>
      <c r="K59" s="26" t="str">
        <f>""</f>
        <v/>
      </c>
      <c r="L59" s="26">
        <v>0</v>
      </c>
      <c r="M59" s="26">
        <f>d.Region</f>
        <v>2</v>
      </c>
      <c r="N59" s="26">
        <v>2</v>
      </c>
      <c r="O59" s="26">
        <v>3</v>
      </c>
      <c r="P59" s="26">
        <v>2</v>
      </c>
      <c r="Q59" s="26">
        <v>0</v>
      </c>
      <c r="R59" s="26">
        <v>0</v>
      </c>
      <c r="S59" s="26">
        <v>0</v>
      </c>
      <c r="T59" s="26">
        <v>0</v>
      </c>
      <c r="U59" s="26">
        <v>1</v>
      </c>
      <c r="V59" s="116">
        <v>1</v>
      </c>
      <c r="W59" s="116">
        <v>2</v>
      </c>
      <c r="X59" s="116">
        <v>2</v>
      </c>
      <c r="Y59" s="211"/>
      <c r="Z59" s="211"/>
      <c r="AA59" s="211"/>
      <c r="AB59" s="211"/>
      <c r="AC59" s="26">
        <v>0</v>
      </c>
      <c r="AD59" s="211"/>
      <c r="AE59" s="211"/>
      <c r="AF59" s="211"/>
      <c r="AG59" s="211"/>
      <c r="AH59" s="211"/>
      <c r="AI59" s="211"/>
      <c r="AJ59" s="211"/>
      <c r="AK59" s="211"/>
      <c r="AL59" s="136">
        <f t="shared" si="585"/>
        <v>2</v>
      </c>
      <c r="AM59" s="136">
        <f>INDEX(CHOOSE($O59,DataAutumn!i.AdultDrys,DataWinter!i.AdultDrys,DataSpring!i.AdultDrys),1,$N59)</f>
        <v>3</v>
      </c>
      <c r="AN59" s="5">
        <f t="shared" si="586"/>
        <v>2</v>
      </c>
      <c r="AO59" s="5">
        <f t="shared" si="586"/>
        <v>0</v>
      </c>
      <c r="AP59" s="5">
        <f t="shared" si="587"/>
        <v>1</v>
      </c>
      <c r="AQ59" s="211"/>
      <c r="AR59" s="211"/>
      <c r="AS59" s="356" t="str">
        <f ca="1">LEFT(OFFSET(AS59,-1,0),FIND(" ",OFFSET(AS59,-1,0)))        &amp; TEXT($H59,"00000 ")
&amp; $D59        &amp; IF($JB59=0," FWM","")&amp;IF($JB59=1," MWM","")&amp;IF($JB59=5," Mat","")&amp;IF($JC59=TRUE,"&amp;BBT","    ")
&amp;IF(LN59&lt;&gt;"-", "numbers"&amp;LN59,"")&amp;IF(NJ59," pasture"&amp;ROUND(NK59,0),"")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numbers5000 pasture449 Day204 Scan2-0000 RR000p GP100p WP080p MP080p T_TRUE (F33N11)</v>
      </c>
      <c r="AT59" s="9" t="str">
        <f ca="1">IF(COUNTIF(AS$5:AS59,AS59)=1,"-","Dup")</f>
        <v>-</v>
      </c>
      <c r="AU59" s="9"/>
      <c r="AV59" s="19" t="str">
        <f t="shared" ca="1" si="588"/>
        <v>-</v>
      </c>
      <c r="AW59" s="19" t="str">
        <f t="shared" ca="1" si="588"/>
        <v>-</v>
      </c>
      <c r="AX59" s="19" t="str">
        <f t="shared" ca="1" si="588"/>
        <v>-</v>
      </c>
      <c r="AY59" s="19" t="str">
        <f t="shared" ca="1" si="588"/>
        <v>-</v>
      </c>
      <c r="AZ59" s="19" t="str">
        <f t="shared" ca="1" si="588"/>
        <v>-</v>
      </c>
      <c r="BA59" s="19" t="str">
        <f t="shared" ca="1" si="588"/>
        <v>-</v>
      </c>
      <c r="BB59" s="19" t="str">
        <f t="shared" ca="1" si="588"/>
        <v>-</v>
      </c>
      <c r="BC59" s="19" t="str">
        <f t="shared" ca="1" si="588"/>
        <v>-</v>
      </c>
      <c r="BD59" s="9"/>
      <c r="BE59" s="5" t="b">
        <f t="shared" si="589"/>
        <v>0</v>
      </c>
      <c r="BF59" s="5" t="str">
        <f t="shared" si="589"/>
        <v>-</v>
      </c>
      <c r="BG59" s="5" t="b">
        <f t="shared" si="589"/>
        <v>0</v>
      </c>
      <c r="BH59" s="5" t="b">
        <f t="shared" si="589"/>
        <v>1</v>
      </c>
      <c r="BI59" s="5" t="b">
        <f t="shared" si="589"/>
        <v>1</v>
      </c>
      <c r="BJ59" s="136">
        <f t="shared" si="589"/>
        <v>0</v>
      </c>
      <c r="BK59" s="19" t="b">
        <f t="shared" ca="1" si="590"/>
        <v>0</v>
      </c>
      <c r="BL59" s="9"/>
      <c r="BM59" s="5" t="str">
        <f t="shared" ca="1" si="591"/>
        <v>-</v>
      </c>
      <c r="BN59" s="19" t="str">
        <f t="shared" ca="1" si="592"/>
        <v>-</v>
      </c>
      <c r="BO59" s="19" t="str">
        <f t="shared" ca="1" si="592"/>
        <v>-</v>
      </c>
      <c r="BP59" s="19" t="str">
        <f t="shared" ca="1" si="592"/>
        <v>-</v>
      </c>
      <c r="BQ59" s="5" t="str">
        <f t="shared" ca="1" si="593"/>
        <v>-</v>
      </c>
      <c r="BR59" s="19" t="str">
        <f t="shared" ca="1" si="594"/>
        <v>-</v>
      </c>
      <c r="BS59" s="5" t="str">
        <f t="shared" ca="1" si="595"/>
        <v>-</v>
      </c>
      <c r="BT59" s="19" t="str">
        <f t="shared" ca="1" si="596"/>
        <v>-</v>
      </c>
      <c r="BU59" s="19" t="str">
        <f t="shared" ca="1" si="596"/>
        <v>-</v>
      </c>
      <c r="BV59" s="19" t="str">
        <f t="shared" ca="1" si="596"/>
        <v>-</v>
      </c>
      <c r="BW59" s="5" t="str">
        <f t="shared" ca="1" si="597"/>
        <v>-</v>
      </c>
      <c r="BX59" s="9"/>
      <c r="BY59" s="5" t="b">
        <f t="shared" si="598"/>
        <v>0</v>
      </c>
      <c r="BZ59" s="5" t="str">
        <f t="shared" ca="1" si="599"/>
        <v>-</v>
      </c>
      <c r="CA59" s="5" t="str">
        <f t="shared" ca="1" si="600"/>
        <v>-</v>
      </c>
      <c r="CB59" s="5" t="str">
        <f t="shared" ca="1" si="600"/>
        <v>-</v>
      </c>
      <c r="CC59" s="5" t="str">
        <f t="shared" ca="1" si="600"/>
        <v>-</v>
      </c>
      <c r="CD59" s="5" t="str">
        <f t="shared" ca="1" si="600"/>
        <v>-</v>
      </c>
      <c r="CE59" s="5" t="str">
        <f t="shared" ca="1" si="600"/>
        <v>-</v>
      </c>
      <c r="CF59" s="5" t="str">
        <f t="shared" ca="1" si="600"/>
        <v>-</v>
      </c>
      <c r="CG59" s="5" t="str">
        <f t="shared" ca="1" si="600"/>
        <v>-</v>
      </c>
      <c r="CH59" s="5" t="str">
        <f t="shared" ca="1" si="600"/>
        <v>-</v>
      </c>
      <c r="CI59" s="9"/>
      <c r="CJ59" s="12" t="b">
        <v>1</v>
      </c>
      <c r="CK59" s="12" t="b">
        <v>1</v>
      </c>
      <c r="CL59" s="12" t="b">
        <v>1</v>
      </c>
      <c r="CM59" s="12">
        <v>22312000005</v>
      </c>
      <c r="CN59" s="12" t="b">
        <v>0</v>
      </c>
      <c r="CO59" s="19" t="str">
        <f t="shared" ca="1" si="601"/>
        <v>-</v>
      </c>
      <c r="CP59" s="19" t="str">
        <f t="shared" ca="1" si="601"/>
        <v>-</v>
      </c>
      <c r="CQ59" s="19" t="str">
        <f t="shared" ca="1" si="601"/>
        <v>-</v>
      </c>
      <c r="CR59" s="433">
        <f t="shared" si="602"/>
        <v>652</v>
      </c>
      <c r="CS59" s="433">
        <f t="shared" si="602"/>
        <v>686</v>
      </c>
      <c r="CT59" s="433">
        <f t="shared" si="602"/>
        <v>721</v>
      </c>
      <c r="CU59" s="144">
        <f t="shared" si="603"/>
        <v>378</v>
      </c>
      <c r="CV59" s="144">
        <f t="shared" si="603"/>
        <v>413</v>
      </c>
      <c r="CW59" s="144">
        <f t="shared" si="603"/>
        <v>448</v>
      </c>
      <c r="CX59" s="19" t="str">
        <f t="shared" ref="CX59:DN73" ca="1" si="684">OFFSET(CX$5,$B59,0)</f>
        <v>-</v>
      </c>
      <c r="CY59" s="19" t="str">
        <f t="shared" ca="1" si="684"/>
        <v>-</v>
      </c>
      <c r="CZ59" s="19" t="str">
        <f t="shared" ca="1" si="684"/>
        <v>-</v>
      </c>
      <c r="DA59" s="19" t="str">
        <f t="shared" ca="1" si="684"/>
        <v>-</v>
      </c>
      <c r="DB59" s="19" t="str">
        <f t="shared" ca="1" si="684"/>
        <v>-</v>
      </c>
      <c r="DC59" s="19" t="str">
        <f t="shared" ca="1" si="684"/>
        <v>-</v>
      </c>
      <c r="DD59" s="19">
        <f t="shared" ca="1" si="684"/>
        <v>1</v>
      </c>
      <c r="DE59" s="19">
        <f t="shared" ca="1" si="684"/>
        <v>1</v>
      </c>
      <c r="DF59" s="19">
        <f t="shared" ca="1" si="684"/>
        <v>0</v>
      </c>
      <c r="DG59" s="19" t="str">
        <f t="shared" ca="1" si="684"/>
        <v>-</v>
      </c>
      <c r="DH59" s="19" t="str">
        <f t="shared" ca="1" si="684"/>
        <v>-</v>
      </c>
      <c r="DI59" s="19" t="str">
        <f t="shared" ca="1" si="684"/>
        <v>-</v>
      </c>
      <c r="DJ59" s="19" t="str">
        <f t="shared" ca="1" si="684"/>
        <v>-</v>
      </c>
      <c r="DK59" s="19" t="str">
        <f t="shared" ca="1" si="684"/>
        <v>-</v>
      </c>
      <c r="DL59" s="19">
        <f t="shared" ca="1" si="684"/>
        <v>0</v>
      </c>
      <c r="DM59" s="19" t="str">
        <f t="shared" ca="1" si="684"/>
        <v>-</v>
      </c>
      <c r="DN59" s="19" t="str">
        <f t="shared" ca="1" si="684"/>
        <v>-</v>
      </c>
      <c r="DO59" s="19" t="str">
        <f t="shared" ca="1" si="601"/>
        <v>-</v>
      </c>
      <c r="DP59" s="19">
        <f t="shared" ca="1" si="601"/>
        <v>0</v>
      </c>
      <c r="DQ59" s="19">
        <f t="shared" ca="1" si="601"/>
        <v>0</v>
      </c>
      <c r="DR59" s="9"/>
      <c r="DS59" s="19">
        <f t="shared" ca="1" si="605"/>
        <v>0</v>
      </c>
      <c r="DT59" s="19">
        <f t="shared" ca="1" si="605"/>
        <v>0</v>
      </c>
      <c r="DU59" s="19">
        <f t="shared" ca="1" si="605"/>
        <v>0</v>
      </c>
      <c r="DV59" s="19">
        <f t="shared" ca="1" si="605"/>
        <v>0</v>
      </c>
      <c r="DW59" s="19">
        <f t="shared" ca="1" si="605"/>
        <v>0</v>
      </c>
      <c r="DX59" s="19">
        <f t="shared" ca="1" si="605"/>
        <v>0</v>
      </c>
      <c r="DY59" s="19">
        <f t="shared" ca="1" si="605"/>
        <v>0</v>
      </c>
      <c r="DZ59" s="19">
        <f t="shared" ca="1" si="605"/>
        <v>0</v>
      </c>
      <c r="EA59" s="19">
        <f t="shared" ca="1" si="605"/>
        <v>0</v>
      </c>
      <c r="EB59" s="19">
        <f t="shared" ca="1" si="605"/>
        <v>0</v>
      </c>
      <c r="EC59" s="19">
        <f t="shared" ca="1" si="605"/>
        <v>0</v>
      </c>
      <c r="ED59" s="19">
        <f t="shared" ca="1" si="605"/>
        <v>0</v>
      </c>
      <c r="EE59" s="19">
        <f t="shared" ca="1" si="605"/>
        <v>0</v>
      </c>
      <c r="EF59" s="433">
        <f t="shared" si="606"/>
        <v>0</v>
      </c>
      <c r="EG59" s="433">
        <f t="shared" si="606"/>
        <v>0</v>
      </c>
      <c r="EH59" s="116">
        <f t="shared" si="607"/>
        <v>0</v>
      </c>
      <c r="EI59" s="116">
        <f t="shared" ca="1" si="607"/>
        <v>0</v>
      </c>
      <c r="EJ59" s="116">
        <f t="shared" ca="1" si="607"/>
        <v>0</v>
      </c>
      <c r="EK59" s="116">
        <f t="shared" ca="1" si="607"/>
        <v>0</v>
      </c>
      <c r="EL59" s="116">
        <f t="shared" ca="1" si="607"/>
        <v>0</v>
      </c>
      <c r="EM59" s="537">
        <f t="shared" ca="1" si="608"/>
        <v>0</v>
      </c>
      <c r="EN59" s="116">
        <f t="shared" ca="1" si="609"/>
        <v>0</v>
      </c>
      <c r="EO59" s="116">
        <f t="shared" ca="1" si="609"/>
        <v>0</v>
      </c>
      <c r="EP59" s="116">
        <f t="shared" ca="1" si="609"/>
        <v>0</v>
      </c>
      <c r="EQ59" s="116">
        <f t="shared" ca="1" si="609"/>
        <v>0</v>
      </c>
      <c r="ER59" s="116">
        <f t="shared" ca="1" si="609"/>
        <v>0</v>
      </c>
      <c r="ES59" s="537">
        <f t="shared" ca="1" si="610"/>
        <v>0</v>
      </c>
      <c r="ET59" s="116">
        <f t="shared" ca="1" si="611"/>
        <v>0</v>
      </c>
      <c r="EU59" s="116">
        <f t="shared" ca="1" si="611"/>
        <v>0</v>
      </c>
      <c r="EV59" s="116">
        <f t="shared" ca="1" si="611"/>
        <v>0</v>
      </c>
      <c r="EW59" s="116">
        <f t="shared" ca="1" si="611"/>
        <v>0</v>
      </c>
      <c r="EX59" s="116">
        <f t="shared" ca="1" si="611"/>
        <v>0</v>
      </c>
      <c r="EY59" s="537">
        <f t="shared" ca="1" si="612"/>
        <v>0</v>
      </c>
      <c r="EZ59" s="116">
        <f t="shared" ca="1" si="613"/>
        <v>0</v>
      </c>
      <c r="FA59" s="116">
        <f t="shared" ca="1" si="613"/>
        <v>0</v>
      </c>
      <c r="FB59" s="116">
        <f t="shared" ca="1" si="613"/>
        <v>0</v>
      </c>
      <c r="FC59" s="116">
        <f t="shared" ca="1" si="613"/>
        <v>0</v>
      </c>
      <c r="FD59" s="116">
        <f t="shared" ca="1" si="613"/>
        <v>0</v>
      </c>
      <c r="FE59" s="537">
        <f t="shared" ca="1" si="614"/>
        <v>0</v>
      </c>
      <c r="FF59" s="116">
        <f t="shared" ca="1" si="615"/>
        <v>0</v>
      </c>
      <c r="FG59" s="116">
        <f t="shared" ca="1" si="615"/>
        <v>0</v>
      </c>
      <c r="FH59" s="116">
        <f t="shared" ca="1" si="615"/>
        <v>0</v>
      </c>
      <c r="FI59" s="116">
        <f t="shared" ca="1" si="615"/>
        <v>0</v>
      </c>
      <c r="FJ59" s="116">
        <f t="shared" ca="1" si="615"/>
        <v>0</v>
      </c>
      <c r="FK59" s="537">
        <f t="shared" ca="1" si="616"/>
        <v>0</v>
      </c>
      <c r="FL59" s="116">
        <f t="shared" ca="1" si="617"/>
        <v>0</v>
      </c>
      <c r="FM59" s="116">
        <f t="shared" ca="1" si="617"/>
        <v>0</v>
      </c>
      <c r="FN59" s="116">
        <f t="shared" ca="1" si="617"/>
        <v>0</v>
      </c>
      <c r="FO59" s="116">
        <f t="shared" ca="1" si="617"/>
        <v>0</v>
      </c>
      <c r="FP59" s="116">
        <f t="shared" ca="1" si="617"/>
        <v>0</v>
      </c>
      <c r="FQ59" s="537">
        <f t="shared" ca="1" si="618"/>
        <v>0</v>
      </c>
      <c r="FR59" s="117">
        <f t="shared" ca="1" si="619"/>
        <v>0</v>
      </c>
      <c r="FS59" s="117">
        <f t="shared" ca="1" si="619"/>
        <v>0</v>
      </c>
      <c r="FT59" s="117">
        <f t="shared" ca="1" si="619"/>
        <v>0</v>
      </c>
      <c r="FU59" s="117">
        <f t="shared" ca="1" si="619"/>
        <v>0</v>
      </c>
      <c r="FV59" s="556">
        <f t="shared" ref="FV59:GO71" ca="1" si="685">IF(AND($M59=FV$17,$O59=FV$19,$AH59=FV$16,OR($P59=FV$20,FV$20=1)),INDEX(i.FS_Strategy,$AK59+1,$AH59),0)</f>
        <v>0</v>
      </c>
      <c r="FW59" s="556">
        <f t="shared" ca="1" si="685"/>
        <v>0</v>
      </c>
      <c r="FX59" s="556">
        <f t="shared" ca="1" si="685"/>
        <v>0</v>
      </c>
      <c r="FY59" s="556">
        <f t="shared" ca="1" si="685"/>
        <v>0</v>
      </c>
      <c r="FZ59" s="556">
        <f t="shared" ca="1" si="685"/>
        <v>0</v>
      </c>
      <c r="GA59" s="556">
        <f t="shared" ca="1" si="685"/>
        <v>0</v>
      </c>
      <c r="GB59" s="556">
        <f t="shared" ca="1" si="685"/>
        <v>0</v>
      </c>
      <c r="GC59" s="556">
        <f t="shared" ca="1" si="685"/>
        <v>0</v>
      </c>
      <c r="GD59" s="556">
        <f t="shared" ca="1" si="685"/>
        <v>0</v>
      </c>
      <c r="GE59" s="556">
        <f t="shared" ca="1" si="685"/>
        <v>0</v>
      </c>
      <c r="GF59" s="556">
        <f t="shared" ca="1" si="685"/>
        <v>0</v>
      </c>
      <c r="GG59" s="556">
        <f t="shared" ca="1" si="685"/>
        <v>0</v>
      </c>
      <c r="GH59" s="556">
        <f t="shared" ca="1" si="685"/>
        <v>0</v>
      </c>
      <c r="GI59" s="556">
        <f t="shared" ca="1" si="685"/>
        <v>0</v>
      </c>
      <c r="GJ59" s="556">
        <f t="shared" ca="1" si="685"/>
        <v>0</v>
      </c>
      <c r="GK59" s="556">
        <f t="shared" ca="1" si="685"/>
        <v>0</v>
      </c>
      <c r="GL59" s="556">
        <f t="shared" ca="1" si="685"/>
        <v>0</v>
      </c>
      <c r="GM59" s="556">
        <f t="shared" ca="1" si="685"/>
        <v>0</v>
      </c>
      <c r="GN59" s="556">
        <f t="shared" ca="1" si="685"/>
        <v>0</v>
      </c>
      <c r="GO59" s="556">
        <f t="shared" ca="1" si="685"/>
        <v>0</v>
      </c>
      <c r="GP59" s="19">
        <f t="shared" ca="1" si="621"/>
        <v>0</v>
      </c>
      <c r="GQ59" s="116">
        <f t="shared" ca="1" si="622"/>
        <v>0</v>
      </c>
      <c r="GR59" s="116">
        <f t="shared" ca="1" si="622"/>
        <v>0</v>
      </c>
      <c r="GS59" s="116">
        <f t="shared" ca="1" si="622"/>
        <v>0</v>
      </c>
      <c r="GT59" s="116">
        <f t="shared" ca="1" si="622"/>
        <v>0</v>
      </c>
      <c r="GU59" s="116">
        <f t="shared" ca="1" si="622"/>
        <v>0</v>
      </c>
      <c r="GV59" s="537">
        <f t="shared" ca="1" si="623"/>
        <v>0</v>
      </c>
      <c r="GW59" s="116">
        <f t="shared" ca="1" si="624"/>
        <v>0</v>
      </c>
      <c r="GX59" s="116">
        <f t="shared" ca="1" si="624"/>
        <v>0</v>
      </c>
      <c r="GY59" s="116">
        <f t="shared" ca="1" si="624"/>
        <v>0</v>
      </c>
      <c r="GZ59" s="116">
        <f t="shared" ca="1" si="624"/>
        <v>0</v>
      </c>
      <c r="HA59" s="116">
        <f t="shared" ca="1" si="624"/>
        <v>0</v>
      </c>
      <c r="HB59" s="537">
        <f t="shared" ca="1" si="625"/>
        <v>0</v>
      </c>
      <c r="HC59" s="116">
        <f t="shared" ca="1" si="626"/>
        <v>0</v>
      </c>
      <c r="HD59" s="116">
        <f t="shared" ca="1" si="626"/>
        <v>0</v>
      </c>
      <c r="HE59" s="116">
        <f t="shared" ca="1" si="626"/>
        <v>0</v>
      </c>
      <c r="HF59" s="116">
        <f t="shared" ca="1" si="626"/>
        <v>0</v>
      </c>
      <c r="HG59" s="116">
        <f t="shared" ca="1" si="626"/>
        <v>0</v>
      </c>
      <c r="HH59" s="537">
        <f t="shared" ca="1" si="627"/>
        <v>0</v>
      </c>
      <c r="HI59" s="116">
        <f t="shared" ca="1" si="628"/>
        <v>0</v>
      </c>
      <c r="HJ59" s="116">
        <f t="shared" ca="1" si="628"/>
        <v>0</v>
      </c>
      <c r="HK59" s="116">
        <f t="shared" ca="1" si="628"/>
        <v>0</v>
      </c>
      <c r="HL59" s="116">
        <f t="shared" ca="1" si="628"/>
        <v>0</v>
      </c>
      <c r="HM59" s="116">
        <f t="shared" ca="1" si="628"/>
        <v>0</v>
      </c>
      <c r="HN59" s="537">
        <f t="shared" ca="1" si="629"/>
        <v>0</v>
      </c>
      <c r="HO59" s="116">
        <f t="shared" ca="1" si="630"/>
        <v>0</v>
      </c>
      <c r="HP59" s="116">
        <f t="shared" ca="1" si="630"/>
        <v>0</v>
      </c>
      <c r="HQ59" s="116">
        <f t="shared" ca="1" si="630"/>
        <v>0</v>
      </c>
      <c r="HR59" s="116">
        <f t="shared" ca="1" si="630"/>
        <v>0</v>
      </c>
      <c r="HS59" s="116">
        <f t="shared" ca="1" si="630"/>
        <v>0</v>
      </c>
      <c r="HT59" s="537">
        <f t="shared" ca="1" si="631"/>
        <v>0</v>
      </c>
      <c r="HU59" s="116">
        <f t="shared" ca="1" si="632"/>
        <v>0</v>
      </c>
      <c r="HV59" s="116">
        <f t="shared" ca="1" si="632"/>
        <v>0</v>
      </c>
      <c r="HW59" s="116">
        <f t="shared" ca="1" si="632"/>
        <v>0</v>
      </c>
      <c r="HX59" s="116">
        <f t="shared" ca="1" si="632"/>
        <v>0</v>
      </c>
      <c r="HY59" s="116">
        <f t="shared" ca="1" si="632"/>
        <v>0</v>
      </c>
      <c r="HZ59" s="537">
        <f t="shared" ca="1" si="633"/>
        <v>0</v>
      </c>
      <c r="IA59" s="117">
        <f t="shared" ca="1" si="634"/>
        <v>0</v>
      </c>
      <c r="IB59" s="117">
        <f t="shared" ca="1" si="634"/>
        <v>0</v>
      </c>
      <c r="IC59" s="117">
        <f t="shared" ca="1" si="634"/>
        <v>0</v>
      </c>
      <c r="ID59" s="117">
        <f t="shared" ca="1" si="634"/>
        <v>0</v>
      </c>
      <c r="IE59" s="556">
        <f t="shared" ref="IE59:IX71" ca="1" si="686">IF(AND($M59=IE$17,$O59=IE$19,$AH59=IE$16,OR($P59=IE$20,IE$20=1)),INDEX(i.FS_Strategy,$AK59+1,$AH59),0)</f>
        <v>0</v>
      </c>
      <c r="IF59" s="556">
        <f t="shared" ca="1" si="686"/>
        <v>0</v>
      </c>
      <c r="IG59" s="556">
        <f t="shared" ca="1" si="686"/>
        <v>0</v>
      </c>
      <c r="IH59" s="556">
        <f t="shared" ca="1" si="686"/>
        <v>0</v>
      </c>
      <c r="II59" s="556">
        <f t="shared" ca="1" si="686"/>
        <v>0</v>
      </c>
      <c r="IJ59" s="556">
        <f t="shared" ca="1" si="686"/>
        <v>0</v>
      </c>
      <c r="IK59" s="556">
        <f t="shared" ca="1" si="686"/>
        <v>0</v>
      </c>
      <c r="IL59" s="556">
        <f t="shared" ca="1" si="686"/>
        <v>0</v>
      </c>
      <c r="IM59" s="556">
        <f t="shared" ca="1" si="686"/>
        <v>0</v>
      </c>
      <c r="IN59" s="556">
        <f t="shared" ca="1" si="686"/>
        <v>0</v>
      </c>
      <c r="IO59" s="556">
        <f t="shared" ca="1" si="686"/>
        <v>0</v>
      </c>
      <c r="IP59" s="556">
        <f t="shared" ca="1" si="686"/>
        <v>0</v>
      </c>
      <c r="IQ59" s="556">
        <f t="shared" ca="1" si="686"/>
        <v>0</v>
      </c>
      <c r="IR59" s="556">
        <f t="shared" ca="1" si="686"/>
        <v>0</v>
      </c>
      <c r="IS59" s="556">
        <f t="shared" ca="1" si="686"/>
        <v>0</v>
      </c>
      <c r="IT59" s="556">
        <f t="shared" ca="1" si="686"/>
        <v>0</v>
      </c>
      <c r="IU59" s="556">
        <f t="shared" ca="1" si="686"/>
        <v>0</v>
      </c>
      <c r="IV59" s="556">
        <f t="shared" ca="1" si="686"/>
        <v>0</v>
      </c>
      <c r="IW59" s="556">
        <f t="shared" ca="1" si="686"/>
        <v>0</v>
      </c>
      <c r="IX59" s="556">
        <f t="shared" ca="1" si="686"/>
        <v>0</v>
      </c>
      <c r="IY59" s="19">
        <f t="shared" ca="1" si="636"/>
        <v>0</v>
      </c>
      <c r="IZ59" s="5">
        <f t="shared" si="637"/>
        <v>67</v>
      </c>
      <c r="JA59" s="9"/>
      <c r="JB59" s="5">
        <f t="shared" si="638"/>
        <v>1</v>
      </c>
      <c r="JC59" s="5" t="b">
        <f t="shared" si="638"/>
        <v>0</v>
      </c>
      <c r="JD59" s="19">
        <f t="shared" ref="JD59:KP67" ca="1" si="687">OFFSET(JD$5,$B59,0)</f>
        <v>0</v>
      </c>
      <c r="JE59" s="5">
        <f t="shared" si="640"/>
        <v>0</v>
      </c>
      <c r="JF59" s="5">
        <f t="shared" si="641"/>
        <v>1.2500000000000001E-2</v>
      </c>
      <c r="JG59" s="5">
        <f t="shared" si="642"/>
        <v>0</v>
      </c>
      <c r="JH59" s="19">
        <f t="shared" ca="1" si="687"/>
        <v>0</v>
      </c>
      <c r="JI59" s="5">
        <f t="shared" si="643"/>
        <v>60</v>
      </c>
      <c r="JJ59" s="5">
        <f t="shared" si="644"/>
        <v>1</v>
      </c>
      <c r="JK59" s="19">
        <f t="shared" ca="1" si="687"/>
        <v>0</v>
      </c>
      <c r="JL59" s="19">
        <f t="shared" ca="1" si="687"/>
        <v>0</v>
      </c>
      <c r="JM59" s="19">
        <f t="shared" ca="1" si="687"/>
        <v>0</v>
      </c>
      <c r="JN59" s="19">
        <f t="shared" ca="1" si="687"/>
        <v>0</v>
      </c>
      <c r="JO59" s="19">
        <f t="shared" ca="1" si="687"/>
        <v>0</v>
      </c>
      <c r="JP59" s="19">
        <f t="shared" ca="1" si="687"/>
        <v>0</v>
      </c>
      <c r="JQ59" s="19">
        <f t="shared" ca="1" si="687"/>
        <v>0</v>
      </c>
      <c r="JR59" s="19">
        <f t="shared" ca="1" si="687"/>
        <v>0</v>
      </c>
      <c r="JS59" s="19">
        <f t="shared" ca="1" si="687"/>
        <v>0</v>
      </c>
      <c r="JT59" s="19">
        <f t="shared" ca="1" si="687"/>
        <v>0</v>
      </c>
      <c r="JU59" s="19">
        <f t="shared" ca="1" si="687"/>
        <v>0</v>
      </c>
      <c r="JV59" s="19">
        <f t="shared" ca="1" si="687"/>
        <v>0</v>
      </c>
      <c r="JW59" s="19">
        <f t="shared" ca="1" si="687"/>
        <v>0</v>
      </c>
      <c r="JX59" s="19">
        <f t="shared" ca="1" si="687"/>
        <v>0</v>
      </c>
      <c r="JY59" s="19">
        <f t="shared" ca="1" si="687"/>
        <v>0</v>
      </c>
      <c r="JZ59" s="19">
        <f t="shared" ca="1" si="687"/>
        <v>0</v>
      </c>
      <c r="KA59" s="19">
        <f t="shared" ca="1" si="687"/>
        <v>0</v>
      </c>
      <c r="KB59" s="19">
        <f t="shared" ca="1" si="687"/>
        <v>0</v>
      </c>
      <c r="KC59" s="19">
        <f t="shared" ca="1" si="687"/>
        <v>0</v>
      </c>
      <c r="KD59" s="19">
        <f t="shared" ca="1" si="687"/>
        <v>0</v>
      </c>
      <c r="KE59" s="19">
        <f t="shared" ca="1" si="687"/>
        <v>0</v>
      </c>
      <c r="KF59" s="5">
        <f t="shared" si="645"/>
        <v>0</v>
      </c>
      <c r="KG59" s="5">
        <f t="shared" si="645"/>
        <v>6.25E-2</v>
      </c>
      <c r="KH59" s="5">
        <f t="shared" si="645"/>
        <v>6.25E-2</v>
      </c>
      <c r="KI59" s="5">
        <f t="shared" si="645"/>
        <v>6.25E-2</v>
      </c>
      <c r="KJ59" s="19">
        <f t="shared" ca="1" si="687"/>
        <v>0</v>
      </c>
      <c r="KK59" s="19">
        <f t="shared" ca="1" si="687"/>
        <v>0</v>
      </c>
      <c r="KL59" s="19">
        <f t="shared" ca="1" si="687"/>
        <v>0</v>
      </c>
      <c r="KM59" s="19">
        <f t="shared" ca="1" si="687"/>
        <v>0</v>
      </c>
      <c r="KN59" s="19">
        <f t="shared" ca="1" si="687"/>
        <v>1</v>
      </c>
      <c r="KO59" s="19">
        <f t="shared" ca="1" si="687"/>
        <v>0</v>
      </c>
      <c r="KP59" s="19">
        <f t="shared" ca="1" si="687"/>
        <v>1</v>
      </c>
      <c r="KQ59" s="9"/>
      <c r="KR59" s="5" t="b">
        <f t="shared" ca="1" si="646"/>
        <v>1</v>
      </c>
      <c r="KS59" s="5" t="b">
        <f t="shared" si="647"/>
        <v>0</v>
      </c>
      <c r="KT59" s="5" t="b">
        <f t="shared" si="647"/>
        <v>0</v>
      </c>
      <c r="KU59" s="5" t="b">
        <f t="shared" si="647"/>
        <v>1</v>
      </c>
      <c r="KV59" s="136">
        <f t="shared" si="648"/>
        <v>2</v>
      </c>
      <c r="KW59" s="136">
        <f t="shared" si="648"/>
        <v>2</v>
      </c>
      <c r="KX59" s="5" t="b">
        <f t="shared" si="649"/>
        <v>0</v>
      </c>
      <c r="KY59" s="5" t="b">
        <f t="shared" si="649"/>
        <v>1</v>
      </c>
      <c r="KZ59" s="5" t="b">
        <f t="shared" si="649"/>
        <v>1</v>
      </c>
      <c r="LA59" s="5" t="b">
        <f t="shared" si="649"/>
        <v>0</v>
      </c>
      <c r="LB59" s="5">
        <f t="shared" si="650"/>
        <v>1</v>
      </c>
      <c r="LC59" s="5">
        <f t="shared" si="650"/>
        <v>0</v>
      </c>
      <c r="LD59" s="5" t="b">
        <f t="shared" si="651"/>
        <v>0</v>
      </c>
      <c r="LE59" s="5" t="str" cm="1">
        <f t="array" aca="1" ref="LE59" ca="1">IF(OR(LF59:LM59&lt;&gt;"-"),TRUE,"-")</f>
        <v>-</v>
      </c>
      <c r="LF59" s="19" t="str">
        <f t="shared" ca="1" si="652"/>
        <v>-</v>
      </c>
      <c r="LG59" s="19" t="str">
        <f t="shared" ca="1" si="652"/>
        <v>-</v>
      </c>
      <c r="LH59" s="19" t="str">
        <f t="shared" ca="1" si="652"/>
        <v>-</v>
      </c>
      <c r="LI59" s="19" t="str">
        <f t="shared" ca="1" si="652"/>
        <v>-</v>
      </c>
      <c r="LJ59" s="19" t="str">
        <f t="shared" ca="1" si="652"/>
        <v>-</v>
      </c>
      <c r="LK59" s="19" t="str">
        <f t="shared" ca="1" si="652"/>
        <v>-</v>
      </c>
      <c r="LL59" s="19" t="str">
        <f t="shared" ca="1" si="652"/>
        <v>-</v>
      </c>
      <c r="LM59" s="19" t="str">
        <f t="shared" ca="1" si="652"/>
        <v>-</v>
      </c>
      <c r="LN59" s="466">
        <v>5000</v>
      </c>
      <c r="LO59" s="5" t="b">
        <f t="array" aca="1" ref="LO59" ca="1">IF(OR(LP59:LV59&lt;&gt;"-"),TRUE,"-")</f>
        <v>1</v>
      </c>
      <c r="LP59" s="19">
        <f t="shared" ca="1" si="653"/>
        <v>0</v>
      </c>
      <c r="LQ59" s="19" t="str">
        <f t="shared" ca="1" si="653"/>
        <v>-</v>
      </c>
      <c r="LR59" s="19">
        <f t="shared" ca="1" si="653"/>
        <v>999999</v>
      </c>
      <c r="LS59" s="19">
        <f t="shared" ca="1" si="653"/>
        <v>999999</v>
      </c>
      <c r="LT59" s="19">
        <f t="shared" ca="1" si="653"/>
        <v>999999</v>
      </c>
      <c r="LU59" s="19">
        <f t="shared" ca="1" si="653"/>
        <v>999999</v>
      </c>
      <c r="LV59" s="19">
        <f t="shared" ca="1" si="653"/>
        <v>999999</v>
      </c>
      <c r="LW59" s="19" t="str">
        <f t="shared" ca="1" si="653"/>
        <v>-</v>
      </c>
      <c r="LX59" s="19" t="str">
        <f ca="1">OFFSET(LX$5,$B59,0)</f>
        <v>-</v>
      </c>
      <c r="LY59" s="19" t="str">
        <f ca="1">OFFSET(LY$5,$B59,0)</f>
        <v>-</v>
      </c>
      <c r="LZ59" s="19" t="b">
        <f t="shared" ca="1" si="654"/>
        <v>1</v>
      </c>
      <c r="MA59" s="19">
        <f t="shared" ca="1" si="654"/>
        <v>0</v>
      </c>
      <c r="MB59" s="5" t="str">
        <f t="shared" si="655"/>
        <v>-</v>
      </c>
      <c r="MC59" s="5" t="str">
        <f t="shared" si="655"/>
        <v>-</v>
      </c>
      <c r="MD59" s="5" t="str">
        <f t="shared" si="655"/>
        <v>-</v>
      </c>
      <c r="ME59" s="5" t="str">
        <f t="shared" si="655"/>
        <v>-</v>
      </c>
      <c r="MF59" s="19" t="str">
        <f t="shared" ref="MF59:NU71" ca="1" si="688">OFFSET(MF$5,$B59,0)</f>
        <v>-</v>
      </c>
      <c r="MG59" s="19" t="str">
        <f t="shared" ca="1" si="688"/>
        <v>-</v>
      </c>
      <c r="MH59" s="19" t="str">
        <f t="shared" ca="1" si="688"/>
        <v>-</v>
      </c>
      <c r="MI59" s="19" t="str">
        <f t="shared" ca="1" si="688"/>
        <v>-</v>
      </c>
      <c r="MJ59" s="19">
        <f t="shared" ca="1" si="688"/>
        <v>0.5</v>
      </c>
      <c r="MK59" s="19">
        <f t="shared" ca="1" si="688"/>
        <v>0.5</v>
      </c>
      <c r="ML59" s="19" t="str">
        <f t="shared" ca="1" si="688"/>
        <v>-</v>
      </c>
      <c r="MM59" s="5">
        <f t="shared" si="657"/>
        <v>0</v>
      </c>
      <c r="MN59" s="5">
        <f t="shared" si="657"/>
        <v>500</v>
      </c>
      <c r="MO59" s="5">
        <f t="shared" si="657"/>
        <v>500</v>
      </c>
      <c r="MP59" s="5" t="str">
        <f t="shared" si="657"/>
        <v>-</v>
      </c>
      <c r="MQ59" s="5">
        <f t="shared" si="657"/>
        <v>150</v>
      </c>
      <c r="MR59" s="5">
        <f t="shared" si="657"/>
        <v>364</v>
      </c>
      <c r="MS59" s="5">
        <f t="shared" si="658"/>
        <v>1</v>
      </c>
      <c r="MT59" s="9"/>
      <c r="MU59" s="19">
        <f t="shared" ca="1" si="688"/>
        <v>70</v>
      </c>
      <c r="MV59" s="19">
        <f t="shared" ca="1" si="688"/>
        <v>50</v>
      </c>
      <c r="MW59" s="19">
        <f t="shared" ca="1" si="688"/>
        <v>75</v>
      </c>
      <c r="MX59" s="19">
        <f t="shared" ca="1" si="688"/>
        <v>50</v>
      </c>
      <c r="MY59" s="5">
        <f t="shared" si="659"/>
        <v>0.8</v>
      </c>
      <c r="MZ59" s="5">
        <f t="shared" si="660"/>
        <v>0.8</v>
      </c>
      <c r="NA59" s="5">
        <f t="shared" si="661"/>
        <v>1</v>
      </c>
      <c r="NB59" s="9"/>
      <c r="NC59" s="19" t="b">
        <f t="shared" ca="1" si="662"/>
        <v>0</v>
      </c>
      <c r="ND59" s="19" t="b">
        <f t="shared" ca="1" si="662"/>
        <v>0</v>
      </c>
      <c r="NE59" s="19">
        <f t="shared" ca="1" si="662"/>
        <v>2</v>
      </c>
      <c r="NF59" s="19">
        <f t="shared" ca="1" si="662"/>
        <v>1</v>
      </c>
      <c r="NG59" s="19">
        <f t="shared" ca="1" si="662"/>
        <v>2</v>
      </c>
      <c r="NH59" s="19">
        <f t="shared" ca="1" si="662"/>
        <v>0</v>
      </c>
      <c r="NI59" s="19" t="str">
        <f t="shared" ca="1" si="662"/>
        <v>-</v>
      </c>
      <c r="NJ59" s="466" t="b">
        <v>1</v>
      </c>
      <c r="NK59" s="19">
        <f t="shared" ca="1" si="662"/>
        <v>448.65000000000003</v>
      </c>
      <c r="NL59" s="19" t="str">
        <f t="shared" ca="1" si="662"/>
        <v>-</v>
      </c>
      <c r="NM59" s="19">
        <f t="shared" ca="1" si="688"/>
        <v>1</v>
      </c>
      <c r="NN59" s="19">
        <f t="shared" ca="1" si="688"/>
        <v>1</v>
      </c>
      <c r="NO59" s="19">
        <f t="shared" ca="1" si="688"/>
        <v>1</v>
      </c>
      <c r="NP59" s="19">
        <f t="shared" ca="1" si="688"/>
        <v>1</v>
      </c>
      <c r="NQ59" s="19">
        <f t="shared" ca="1" si="688"/>
        <v>1</v>
      </c>
      <c r="NR59" s="19">
        <f t="shared" ca="1" si="688"/>
        <v>1</v>
      </c>
      <c r="NS59" s="19">
        <f t="shared" ca="1" si="688"/>
        <v>1</v>
      </c>
      <c r="NT59" s="19">
        <f t="shared" ca="1" si="688"/>
        <v>1</v>
      </c>
      <c r="NU59" s="19">
        <f t="shared" ca="1" si="688"/>
        <v>1</v>
      </c>
      <c r="NV59" s="9"/>
      <c r="NW59" s="539" t="str">
        <f t="shared" ref="NW59:PF66" si="689">IF(AND($O59=NW$19, $AP59=NW$21),TRUE,"-")</f>
        <v>-</v>
      </c>
      <c r="NX59" s="539" t="str">
        <f t="shared" si="689"/>
        <v>-</v>
      </c>
      <c r="NY59" s="539" t="str">
        <f t="shared" si="689"/>
        <v>-</v>
      </c>
      <c r="NZ59" s="539" t="str">
        <f t="shared" si="689"/>
        <v>-</v>
      </c>
      <c r="OA59" s="539" t="str">
        <f t="shared" si="689"/>
        <v>-</v>
      </c>
      <c r="OB59" s="539" t="str">
        <f t="shared" si="689"/>
        <v>-</v>
      </c>
      <c r="OC59" s="539" t="str">
        <f t="shared" ca="1" si="689"/>
        <v>-</v>
      </c>
      <c r="OD59" s="539" t="str">
        <f t="shared" ca="1" si="689"/>
        <v>-</v>
      </c>
      <c r="OE59" s="539" t="str">
        <f t="shared" ca="1" si="689"/>
        <v>-</v>
      </c>
      <c r="OF59" s="539" t="str">
        <f t="shared" ca="1" si="689"/>
        <v>-</v>
      </c>
      <c r="OG59" s="539" t="str">
        <f t="shared" ca="1" si="689"/>
        <v>-</v>
      </c>
      <c r="OH59" s="539" t="str">
        <f t="shared" ca="1" si="689"/>
        <v>-</v>
      </c>
      <c r="OI59" s="539" t="str">
        <f t="shared" ca="1" si="689"/>
        <v>-</v>
      </c>
      <c r="OJ59" s="539" t="str">
        <f t="shared" ca="1" si="689"/>
        <v>-</v>
      </c>
      <c r="OK59" s="539" t="str">
        <f t="shared" ca="1" si="689"/>
        <v>-</v>
      </c>
      <c r="OL59" s="539" t="str">
        <f t="shared" ca="1" si="689"/>
        <v>-</v>
      </c>
      <c r="OM59" s="539" t="str">
        <f t="shared" ca="1" si="689"/>
        <v>-</v>
      </c>
      <c r="ON59" s="539" t="str">
        <f t="shared" ca="1" si="689"/>
        <v>-</v>
      </c>
      <c r="OO59" s="539" t="str">
        <f t="shared" ca="1" si="689"/>
        <v>-</v>
      </c>
      <c r="OP59" s="539" t="str">
        <f t="shared" ca="1" si="689"/>
        <v>-</v>
      </c>
      <c r="OQ59" s="539" t="str">
        <f t="shared" ca="1" si="689"/>
        <v>-</v>
      </c>
      <c r="OR59" s="539" t="str">
        <f t="shared" ca="1" si="689"/>
        <v>-</v>
      </c>
      <c r="OS59" s="539" t="str">
        <f t="shared" ca="1" si="689"/>
        <v>-</v>
      </c>
      <c r="OT59" s="539" t="str">
        <f t="shared" ca="1" si="689"/>
        <v>-</v>
      </c>
      <c r="OU59" s="539" t="str">
        <f t="shared" ca="1" si="689"/>
        <v>-</v>
      </c>
      <c r="OV59" s="539" t="str">
        <f t="shared" ca="1" si="689"/>
        <v>-</v>
      </c>
      <c r="OW59" s="539" t="str">
        <f t="shared" ca="1" si="689"/>
        <v>-</v>
      </c>
      <c r="OX59" s="539" t="str">
        <f t="shared" ca="1" si="689"/>
        <v>-</v>
      </c>
      <c r="OY59" s="539" t="str">
        <f t="shared" ca="1" si="689"/>
        <v>-</v>
      </c>
      <c r="OZ59" s="539" t="str">
        <f t="shared" ca="1" si="689"/>
        <v>-</v>
      </c>
      <c r="PA59" s="539" t="str">
        <f t="shared" ca="1" si="689"/>
        <v>-</v>
      </c>
      <c r="PB59" s="539" t="str">
        <f t="shared" ca="1" si="689"/>
        <v>-</v>
      </c>
      <c r="PC59" s="539" t="str">
        <f t="shared" ca="1" si="689"/>
        <v>-</v>
      </c>
      <c r="PD59" s="539" t="str">
        <f t="shared" ca="1" si="689"/>
        <v>-</v>
      </c>
      <c r="PE59" s="539" t="str">
        <f t="shared" ca="1" si="689"/>
        <v>-</v>
      </c>
      <c r="PF59" s="539" t="str">
        <f t="shared" ca="1" si="689"/>
        <v>-</v>
      </c>
      <c r="PG59" s="549" t="str">
        <f t="shared" ref="PG59:QF68" si="690">IF($O59=PG$19,TRUE,"-")</f>
        <v>-</v>
      </c>
      <c r="PH59" s="549" t="str">
        <f t="shared" si="690"/>
        <v>-</v>
      </c>
      <c r="PI59" s="549" t="str">
        <f t="shared" si="690"/>
        <v>-</v>
      </c>
      <c r="PJ59" s="549" t="str">
        <f t="shared" si="690"/>
        <v>-</v>
      </c>
      <c r="PK59" s="549" t="str">
        <f t="shared" si="690"/>
        <v>-</v>
      </c>
      <c r="PL59" s="549" t="str">
        <f t="shared" si="690"/>
        <v>-</v>
      </c>
      <c r="PM59" s="549" t="str">
        <f t="shared" si="690"/>
        <v>-</v>
      </c>
      <c r="PN59" s="549" t="str">
        <f t="shared" si="690"/>
        <v>-</v>
      </c>
      <c r="PO59" s="549" t="str">
        <f t="shared" si="690"/>
        <v>-</v>
      </c>
      <c r="PP59" s="549" t="str">
        <f t="shared" si="690"/>
        <v>-</v>
      </c>
      <c r="PQ59" s="549" t="str">
        <f t="shared" si="690"/>
        <v>-</v>
      </c>
      <c r="PR59" s="549" t="str">
        <f t="shared" si="690"/>
        <v>-</v>
      </c>
      <c r="PS59" s="549" t="str">
        <f t="shared" si="690"/>
        <v>-</v>
      </c>
      <c r="PT59" s="549" t="str">
        <f t="shared" si="690"/>
        <v>-</v>
      </c>
      <c r="PU59" s="549" t="str">
        <f t="shared" si="690"/>
        <v>-</v>
      </c>
      <c r="PV59" s="549" t="str">
        <f t="shared" si="690"/>
        <v>-</v>
      </c>
      <c r="PW59" s="549" t="str">
        <f t="shared" si="690"/>
        <v>-</v>
      </c>
      <c r="PX59" s="549" t="str">
        <f t="shared" si="690"/>
        <v>-</v>
      </c>
      <c r="PY59" s="549" t="str">
        <f t="shared" si="690"/>
        <v>-</v>
      </c>
      <c r="PZ59" s="549" t="str">
        <f t="shared" si="690"/>
        <v>-</v>
      </c>
      <c r="QA59" s="549" t="str">
        <f t="shared" si="690"/>
        <v>-</v>
      </c>
      <c r="QB59" s="549" t="str">
        <f t="shared" si="690"/>
        <v>-</v>
      </c>
      <c r="QC59" s="549" t="str">
        <f t="shared" si="690"/>
        <v>-</v>
      </c>
      <c r="QD59" s="549" t="str">
        <f t="shared" si="690"/>
        <v>-</v>
      </c>
      <c r="QE59" s="549" t="str">
        <f t="shared" si="690"/>
        <v>-</v>
      </c>
      <c r="QF59" s="549" t="str">
        <f t="shared" si="690"/>
        <v>-</v>
      </c>
      <c r="QG59" s="539" t="str">
        <f t="shared" ref="QG59:RP66" si="691">IF(AND($O59=QG$19, $AP59=QG$21),TRUE,"-")</f>
        <v>-</v>
      </c>
      <c r="QH59" s="539" t="str">
        <f t="shared" si="691"/>
        <v>-</v>
      </c>
      <c r="QI59" s="539" t="str">
        <f t="shared" si="691"/>
        <v>-</v>
      </c>
      <c r="QJ59" s="539" t="str">
        <f t="shared" si="691"/>
        <v>-</v>
      </c>
      <c r="QK59" s="539" t="str">
        <f t="shared" si="691"/>
        <v>-</v>
      </c>
      <c r="QL59" s="539" t="str">
        <f t="shared" si="691"/>
        <v>-</v>
      </c>
      <c r="QM59" s="539" t="str">
        <f t="shared" ca="1" si="691"/>
        <v>-</v>
      </c>
      <c r="QN59" s="539" t="str">
        <f t="shared" ca="1" si="691"/>
        <v>-</v>
      </c>
      <c r="QO59" s="539" t="str">
        <f t="shared" ca="1" si="691"/>
        <v>-</v>
      </c>
      <c r="QP59" s="539" t="str">
        <f t="shared" ca="1" si="691"/>
        <v>-</v>
      </c>
      <c r="QQ59" s="539" t="str">
        <f t="shared" ca="1" si="691"/>
        <v>-</v>
      </c>
      <c r="QR59" s="539" t="str">
        <f t="shared" ca="1" si="691"/>
        <v>-</v>
      </c>
      <c r="QS59" s="539" t="str">
        <f t="shared" ca="1" si="691"/>
        <v>-</v>
      </c>
      <c r="QT59" s="539" t="str">
        <f t="shared" ca="1" si="691"/>
        <v>-</v>
      </c>
      <c r="QU59" s="539" t="str">
        <f t="shared" ca="1" si="691"/>
        <v>-</v>
      </c>
      <c r="QV59" s="539" t="str">
        <f t="shared" ca="1" si="691"/>
        <v>-</v>
      </c>
      <c r="QW59" s="539" t="str">
        <f t="shared" ca="1" si="691"/>
        <v>-</v>
      </c>
      <c r="QX59" s="539" t="str">
        <f t="shared" ca="1" si="691"/>
        <v>-</v>
      </c>
      <c r="QY59" s="539" t="str">
        <f t="shared" ca="1" si="691"/>
        <v>-</v>
      </c>
      <c r="QZ59" s="539" t="str">
        <f t="shared" ca="1" si="691"/>
        <v>-</v>
      </c>
      <c r="RA59" s="539" t="str">
        <f t="shared" ca="1" si="691"/>
        <v>-</v>
      </c>
      <c r="RB59" s="539" t="str">
        <f t="shared" ca="1" si="691"/>
        <v>-</v>
      </c>
      <c r="RC59" s="539" t="str">
        <f t="shared" ca="1" si="691"/>
        <v>-</v>
      </c>
      <c r="RD59" s="539" t="str">
        <f t="shared" ca="1" si="691"/>
        <v>-</v>
      </c>
      <c r="RE59" s="539" t="str">
        <f t="shared" ca="1" si="691"/>
        <v>-</v>
      </c>
      <c r="RF59" s="539" t="str">
        <f t="shared" ca="1" si="691"/>
        <v>-</v>
      </c>
      <c r="RG59" s="539" t="str">
        <f t="shared" ca="1" si="691"/>
        <v>-</v>
      </c>
      <c r="RH59" s="539" t="str">
        <f t="shared" ca="1" si="691"/>
        <v>-</v>
      </c>
      <c r="RI59" s="539" t="str">
        <f t="shared" ca="1" si="691"/>
        <v>-</v>
      </c>
      <c r="RJ59" s="539" t="str">
        <f t="shared" ca="1" si="691"/>
        <v>-</v>
      </c>
      <c r="RK59" s="539" t="str">
        <f t="shared" ca="1" si="691"/>
        <v>-</v>
      </c>
      <c r="RL59" s="539" t="str">
        <f t="shared" ca="1" si="691"/>
        <v>-</v>
      </c>
      <c r="RM59" s="539" t="str">
        <f t="shared" ca="1" si="691"/>
        <v>-</v>
      </c>
      <c r="RN59" s="539" t="str">
        <f t="shared" ca="1" si="691"/>
        <v>-</v>
      </c>
      <c r="RO59" s="539" t="str">
        <f t="shared" ca="1" si="691"/>
        <v>-</v>
      </c>
      <c r="RP59" s="539" t="str">
        <f t="shared" ca="1" si="691"/>
        <v>-</v>
      </c>
      <c r="RQ59" s="549" t="str">
        <f t="shared" ref="RQ59:SP68" si="692">IF($O59=RQ$19,TRUE,"-")</f>
        <v>-</v>
      </c>
      <c r="RR59" s="549" t="str">
        <f t="shared" si="692"/>
        <v>-</v>
      </c>
      <c r="RS59" s="549" t="str">
        <f t="shared" si="692"/>
        <v>-</v>
      </c>
      <c r="RT59" s="549" t="str">
        <f t="shared" si="692"/>
        <v>-</v>
      </c>
      <c r="RU59" s="549" t="str">
        <f t="shared" si="692"/>
        <v>-</v>
      </c>
      <c r="RV59" s="549" t="str">
        <f t="shared" si="692"/>
        <v>-</v>
      </c>
      <c r="RW59" s="549" t="str">
        <f t="shared" si="692"/>
        <v>-</v>
      </c>
      <c r="RX59" s="549" t="str">
        <f t="shared" si="692"/>
        <v>-</v>
      </c>
      <c r="RY59" s="549" t="str">
        <f t="shared" si="692"/>
        <v>-</v>
      </c>
      <c r="RZ59" s="549" t="str">
        <f t="shared" si="692"/>
        <v>-</v>
      </c>
      <c r="SA59" s="549" t="str">
        <f t="shared" si="692"/>
        <v>-</v>
      </c>
      <c r="SB59" s="549" t="str">
        <f t="shared" si="692"/>
        <v>-</v>
      </c>
      <c r="SC59" s="549" t="str">
        <f t="shared" si="692"/>
        <v>-</v>
      </c>
      <c r="SD59" s="549" t="str">
        <f t="shared" si="692"/>
        <v>-</v>
      </c>
      <c r="SE59" s="549" t="str">
        <f t="shared" si="692"/>
        <v>-</v>
      </c>
      <c r="SF59" s="549" t="str">
        <f t="shared" si="692"/>
        <v>-</v>
      </c>
      <c r="SG59" s="549" t="str">
        <f t="shared" si="692"/>
        <v>-</v>
      </c>
      <c r="SH59" s="549" t="str">
        <f t="shared" si="692"/>
        <v>-</v>
      </c>
      <c r="SI59" s="549" t="str">
        <f t="shared" si="692"/>
        <v>-</v>
      </c>
      <c r="SJ59" s="549" t="str">
        <f t="shared" si="692"/>
        <v>-</v>
      </c>
      <c r="SK59" s="549" t="str">
        <f t="shared" si="692"/>
        <v>-</v>
      </c>
      <c r="SL59" s="549" t="str">
        <f t="shared" si="692"/>
        <v>-</v>
      </c>
      <c r="SM59" s="549" t="str">
        <f t="shared" si="692"/>
        <v>-</v>
      </c>
      <c r="SN59" s="549" t="str">
        <f t="shared" si="692"/>
        <v>-</v>
      </c>
      <c r="SO59" s="549" t="str">
        <f t="shared" si="692"/>
        <v>-</v>
      </c>
      <c r="SP59" s="549" t="str">
        <f t="shared" si="692"/>
        <v>-</v>
      </c>
      <c r="SQ59" s="539" t="b">
        <f t="shared" ref="SQ59:TZ66" si="693">IF(AND($O59=SQ$19, $AP59=SQ$21),TRUE,"-")</f>
        <v>1</v>
      </c>
      <c r="SR59" s="539" t="b">
        <f t="shared" si="693"/>
        <v>1</v>
      </c>
      <c r="SS59" s="539" t="b">
        <f t="shared" si="693"/>
        <v>1</v>
      </c>
      <c r="ST59" s="539" t="b">
        <f t="shared" si="693"/>
        <v>1</v>
      </c>
      <c r="SU59" s="539" t="b">
        <f t="shared" si="693"/>
        <v>1</v>
      </c>
      <c r="SV59" s="539" t="b">
        <f t="shared" si="693"/>
        <v>1</v>
      </c>
      <c r="SW59" s="539" t="str">
        <f t="shared" ca="1" si="693"/>
        <v>-</v>
      </c>
      <c r="SX59" s="539" t="str">
        <f t="shared" ca="1" si="693"/>
        <v>-</v>
      </c>
      <c r="SY59" s="539" t="str">
        <f t="shared" ca="1" si="693"/>
        <v>-</v>
      </c>
      <c r="SZ59" s="539" t="str">
        <f t="shared" ca="1" si="693"/>
        <v>-</v>
      </c>
      <c r="TA59" s="539" t="str">
        <f t="shared" ca="1" si="693"/>
        <v>-</v>
      </c>
      <c r="TB59" s="539" t="str">
        <f t="shared" ca="1" si="693"/>
        <v>-</v>
      </c>
      <c r="TC59" s="539" t="str">
        <f t="shared" ca="1" si="693"/>
        <v>-</v>
      </c>
      <c r="TD59" s="539" t="str">
        <f t="shared" ca="1" si="693"/>
        <v>-</v>
      </c>
      <c r="TE59" s="539" t="str">
        <f t="shared" ca="1" si="693"/>
        <v>-</v>
      </c>
      <c r="TF59" s="539" t="str">
        <f t="shared" ca="1" si="693"/>
        <v>-</v>
      </c>
      <c r="TG59" s="539" t="str">
        <f t="shared" ca="1" si="693"/>
        <v>-</v>
      </c>
      <c r="TH59" s="539" t="str">
        <f t="shared" ca="1" si="693"/>
        <v>-</v>
      </c>
      <c r="TI59" s="539" t="str">
        <f t="shared" ca="1" si="693"/>
        <v>-</v>
      </c>
      <c r="TJ59" s="539" t="str">
        <f t="shared" ca="1" si="693"/>
        <v>-</v>
      </c>
      <c r="TK59" s="539" t="str">
        <f t="shared" ca="1" si="693"/>
        <v>-</v>
      </c>
      <c r="TL59" s="539" t="str">
        <f t="shared" ca="1" si="693"/>
        <v>-</v>
      </c>
      <c r="TM59" s="539" t="str">
        <f t="shared" ca="1" si="693"/>
        <v>-</v>
      </c>
      <c r="TN59" s="539" t="str">
        <f t="shared" ca="1" si="693"/>
        <v>-</v>
      </c>
      <c r="TO59" s="539" t="str">
        <f t="shared" ca="1" si="693"/>
        <v>-</v>
      </c>
      <c r="TP59" s="539" t="str">
        <f t="shared" ca="1" si="693"/>
        <v>-</v>
      </c>
      <c r="TQ59" s="539" t="str">
        <f t="shared" ca="1" si="693"/>
        <v>-</v>
      </c>
      <c r="TR59" s="539" t="str">
        <f t="shared" ca="1" si="693"/>
        <v>-</v>
      </c>
      <c r="TS59" s="539" t="str">
        <f t="shared" ca="1" si="693"/>
        <v>-</v>
      </c>
      <c r="TT59" s="539" t="str">
        <f t="shared" ca="1" si="693"/>
        <v>-</v>
      </c>
      <c r="TU59" s="539" t="str">
        <f t="shared" ca="1" si="693"/>
        <v>-</v>
      </c>
      <c r="TV59" s="539" t="str">
        <f t="shared" ca="1" si="693"/>
        <v>-</v>
      </c>
      <c r="TW59" s="539" t="str">
        <f t="shared" ca="1" si="693"/>
        <v>-</v>
      </c>
      <c r="TX59" s="539" t="str">
        <f t="shared" ca="1" si="693"/>
        <v>-</v>
      </c>
      <c r="TY59" s="539" t="str">
        <f t="shared" ca="1" si="693"/>
        <v>-</v>
      </c>
      <c r="TZ59" s="539" t="str">
        <f t="shared" ca="1" si="693"/>
        <v>-</v>
      </c>
      <c r="UA59" s="549" t="b">
        <f t="shared" ref="UA59:UZ68" si="694">IF($O59=UA$19,TRUE,"-")</f>
        <v>1</v>
      </c>
      <c r="UB59" s="549" t="b">
        <f t="shared" si="694"/>
        <v>1</v>
      </c>
      <c r="UC59" s="549" t="b">
        <f t="shared" si="694"/>
        <v>1</v>
      </c>
      <c r="UD59" s="549" t="b">
        <f t="shared" si="694"/>
        <v>1</v>
      </c>
      <c r="UE59" s="549" t="b">
        <f t="shared" si="694"/>
        <v>1</v>
      </c>
      <c r="UF59" s="549" t="b">
        <f t="shared" si="694"/>
        <v>1</v>
      </c>
      <c r="UG59" s="549" t="b">
        <f t="shared" si="694"/>
        <v>1</v>
      </c>
      <c r="UH59" s="549" t="b">
        <f t="shared" si="694"/>
        <v>1</v>
      </c>
      <c r="UI59" s="549" t="b">
        <f t="shared" si="694"/>
        <v>1</v>
      </c>
      <c r="UJ59" s="549" t="b">
        <f t="shared" si="694"/>
        <v>1</v>
      </c>
      <c r="UK59" s="549" t="b">
        <f t="shared" si="694"/>
        <v>1</v>
      </c>
      <c r="UL59" s="549" t="b">
        <f t="shared" si="694"/>
        <v>1</v>
      </c>
      <c r="UM59" s="549" t="b">
        <f t="shared" si="694"/>
        <v>1</v>
      </c>
      <c r="UN59" s="549" t="b">
        <f t="shared" si="694"/>
        <v>1</v>
      </c>
      <c r="UO59" s="549" t="b">
        <f t="shared" si="694"/>
        <v>1</v>
      </c>
      <c r="UP59" s="549" t="b">
        <f t="shared" si="694"/>
        <v>1</v>
      </c>
      <c r="UQ59" s="549" t="b">
        <f t="shared" si="694"/>
        <v>1</v>
      </c>
      <c r="UR59" s="549" t="b">
        <f t="shared" si="694"/>
        <v>1</v>
      </c>
      <c r="US59" s="549" t="b">
        <f t="shared" si="694"/>
        <v>1</v>
      </c>
      <c r="UT59" s="549" t="b">
        <f t="shared" si="694"/>
        <v>1</v>
      </c>
      <c r="UU59" s="549" t="b">
        <f t="shared" si="694"/>
        <v>1</v>
      </c>
      <c r="UV59" s="549" t="b">
        <f t="shared" si="694"/>
        <v>1</v>
      </c>
      <c r="UW59" s="549" t="b">
        <f t="shared" si="694"/>
        <v>1</v>
      </c>
      <c r="UX59" s="549" t="b">
        <f t="shared" si="694"/>
        <v>1</v>
      </c>
      <c r="UY59" s="549" t="b">
        <f t="shared" si="694"/>
        <v>1</v>
      </c>
      <c r="UZ59" s="549" t="b">
        <f t="shared" si="694"/>
        <v>1</v>
      </c>
      <c r="VA59" s="19">
        <f t="shared" ca="1" si="669"/>
        <v>0</v>
      </c>
      <c r="VB59" s="23">
        <v>0</v>
      </c>
    </row>
    <row r="60" spans="1:574" outlineLevel="1">
      <c r="A60" s="21">
        <f t="shared" si="93"/>
        <v>55</v>
      </c>
      <c r="B60" s="21">
        <f t="shared" si="670"/>
        <v>18</v>
      </c>
      <c r="C60">
        <v>108</v>
      </c>
      <c r="D60" s="19" t="str">
        <f t="shared" ca="1" si="583"/>
        <v>SNSW</v>
      </c>
      <c r="E60" t="b">
        <v>1</v>
      </c>
      <c r="F60" t="b">
        <v>0</v>
      </c>
      <c r="G60" t="b">
        <f t="shared" si="683"/>
        <v>1</v>
      </c>
      <c r="H60" s="215">
        <f t="shared" ca="1" si="682"/>
        <v>6</v>
      </c>
      <c r="I60" s="26">
        <v>2</v>
      </c>
      <c r="J60" s="26">
        <v>1</v>
      </c>
      <c r="K60" s="26" t="str">
        <f>""</f>
        <v/>
      </c>
      <c r="L60" s="26">
        <v>0</v>
      </c>
      <c r="M60" s="26">
        <f>d.Region</f>
        <v>2</v>
      </c>
      <c r="N60" s="26">
        <v>2</v>
      </c>
      <c r="O60" s="26">
        <v>3</v>
      </c>
      <c r="P60" s="26">
        <v>2</v>
      </c>
      <c r="Q60" s="26">
        <v>0</v>
      </c>
      <c r="R60" s="26">
        <v>0</v>
      </c>
      <c r="S60" s="26">
        <v>0</v>
      </c>
      <c r="T60" s="26">
        <v>0</v>
      </c>
      <c r="U60" s="26">
        <v>1</v>
      </c>
      <c r="V60" s="116">
        <v>1</v>
      </c>
      <c r="W60" s="116">
        <v>2</v>
      </c>
      <c r="X60" s="116">
        <v>2</v>
      </c>
      <c r="Y60" s="211"/>
      <c r="Z60" s="211"/>
      <c r="AA60" s="211"/>
      <c r="AB60" s="211"/>
      <c r="AC60" s="26">
        <v>0</v>
      </c>
      <c r="AD60" s="211"/>
      <c r="AE60" s="211"/>
      <c r="AF60" s="211"/>
      <c r="AG60" s="211"/>
      <c r="AH60" s="211"/>
      <c r="AI60" s="211"/>
      <c r="AJ60" s="211"/>
      <c r="AK60" s="211"/>
      <c r="AL60" s="136">
        <f t="shared" si="585"/>
        <v>2</v>
      </c>
      <c r="AM60" s="136">
        <f>INDEX(CHOOSE($O60,DataAutumn!i.AdultDrys,DataWinter!i.AdultDrys,DataSpring!i.AdultDrys),1,$N60)</f>
        <v>3</v>
      </c>
      <c r="AN60" s="5">
        <f t="shared" si="586"/>
        <v>2</v>
      </c>
      <c r="AO60" s="5">
        <f t="shared" si="586"/>
        <v>0</v>
      </c>
      <c r="AP60" s="5">
        <f t="shared" si="587"/>
        <v>1</v>
      </c>
      <c r="AQ60" s="211"/>
      <c r="AR60" s="211"/>
      <c r="AS60" s="356" t="str">
        <f ca="1">LEFT(OFFSET(AS60,-1,0),FIND(" ",OFFSET(AS60,-1,0)))        &amp; TEXT($H60,"00000 ")
&amp; $D60        &amp; IF($JB60=0," FWM","")&amp;IF($JB60=1," MWM","")&amp;IF($JB60=5," Mat","")&amp;IF($JC60=TRUE,"&amp;BBT","    ")
&amp;IF(LN60&lt;&gt;"-", "numbers"&amp;LN60,"")&amp;IF(NJ60," pasture"&amp;ROUND(NK60,0),"")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numbers5000 pasture381 Day204 Scan2-0000 RR000p GP100p WP080p MP080p T_TRUE (F33N11)</v>
      </c>
      <c r="AT60" s="9" t="str">
        <f ca="1">IF(COUNTIF(AS$5:AS60,AS60)=1,"-","Dup")</f>
        <v>-</v>
      </c>
      <c r="AU60" s="9"/>
      <c r="AV60" s="19" t="str">
        <f t="shared" ca="1" si="588"/>
        <v>-</v>
      </c>
      <c r="AW60" s="19" t="str">
        <f t="shared" ca="1" si="588"/>
        <v>-</v>
      </c>
      <c r="AX60" s="19" t="str">
        <f t="shared" ca="1" si="588"/>
        <v>-</v>
      </c>
      <c r="AY60" s="19" t="str">
        <f t="shared" ca="1" si="588"/>
        <v>-</v>
      </c>
      <c r="AZ60" s="19" t="str">
        <f t="shared" ca="1" si="588"/>
        <v>-</v>
      </c>
      <c r="BA60" s="19" t="str">
        <f t="shared" ca="1" si="588"/>
        <v>-</v>
      </c>
      <c r="BB60" s="19" t="str">
        <f t="shared" ca="1" si="588"/>
        <v>-</v>
      </c>
      <c r="BC60" s="19" t="str">
        <f t="shared" ca="1" si="588"/>
        <v>-</v>
      </c>
      <c r="BD60" s="9"/>
      <c r="BE60" s="5" t="b">
        <f t="shared" si="589"/>
        <v>0</v>
      </c>
      <c r="BF60" s="5" t="str">
        <f t="shared" si="589"/>
        <v>-</v>
      </c>
      <c r="BG60" s="5" t="b">
        <f t="shared" si="589"/>
        <v>0</v>
      </c>
      <c r="BH60" s="5" t="b">
        <f t="shared" si="589"/>
        <v>1</v>
      </c>
      <c r="BI60" s="5" t="b">
        <f t="shared" si="589"/>
        <v>1</v>
      </c>
      <c r="BJ60" s="136">
        <f t="shared" si="589"/>
        <v>0</v>
      </c>
      <c r="BK60" s="19" t="b">
        <f t="shared" ca="1" si="590"/>
        <v>0</v>
      </c>
      <c r="BL60" s="9"/>
      <c r="BM60" s="5" t="str">
        <f t="shared" ca="1" si="591"/>
        <v>-</v>
      </c>
      <c r="BN60" s="19" t="str">
        <f t="shared" ca="1" si="592"/>
        <v>-</v>
      </c>
      <c r="BO60" s="19" t="str">
        <f t="shared" ca="1" si="592"/>
        <v>-</v>
      </c>
      <c r="BP60" s="19" t="str">
        <f t="shared" ca="1" si="592"/>
        <v>-</v>
      </c>
      <c r="BQ60" s="5" t="str">
        <f t="shared" ca="1" si="593"/>
        <v>-</v>
      </c>
      <c r="BR60" s="19" t="str">
        <f t="shared" ca="1" si="594"/>
        <v>-</v>
      </c>
      <c r="BS60" s="5" t="str">
        <f t="shared" ca="1" si="595"/>
        <v>-</v>
      </c>
      <c r="BT60" s="19" t="str">
        <f t="shared" ca="1" si="596"/>
        <v>-</v>
      </c>
      <c r="BU60" s="19" t="str">
        <f t="shared" ca="1" si="596"/>
        <v>-</v>
      </c>
      <c r="BV60" s="19" t="str">
        <f t="shared" ca="1" si="596"/>
        <v>-</v>
      </c>
      <c r="BW60" s="5" t="str">
        <f t="shared" ca="1" si="597"/>
        <v>-</v>
      </c>
      <c r="BX60" s="9"/>
      <c r="BY60" s="5" t="b">
        <f t="shared" si="598"/>
        <v>0</v>
      </c>
      <c r="BZ60" s="5" t="str">
        <f t="shared" ca="1" si="599"/>
        <v>-</v>
      </c>
      <c r="CA60" s="5" t="str">
        <f t="shared" ca="1" si="600"/>
        <v>-</v>
      </c>
      <c r="CB60" s="5" t="str">
        <f t="shared" ca="1" si="600"/>
        <v>-</v>
      </c>
      <c r="CC60" s="5" t="str">
        <f t="shared" ca="1" si="600"/>
        <v>-</v>
      </c>
      <c r="CD60" s="5" t="str">
        <f t="shared" ca="1" si="600"/>
        <v>-</v>
      </c>
      <c r="CE60" s="5" t="str">
        <f t="shared" ca="1" si="600"/>
        <v>-</v>
      </c>
      <c r="CF60" s="5" t="str">
        <f t="shared" ca="1" si="600"/>
        <v>-</v>
      </c>
      <c r="CG60" s="5" t="str">
        <f t="shared" ca="1" si="600"/>
        <v>-</v>
      </c>
      <c r="CH60" s="5" t="str">
        <f t="shared" ca="1" si="600"/>
        <v>-</v>
      </c>
      <c r="CI60" s="9"/>
      <c r="CJ60" s="12" t="b">
        <v>1</v>
      </c>
      <c r="CK60" s="12" t="b">
        <v>1</v>
      </c>
      <c r="CL60" s="12" t="b">
        <v>1</v>
      </c>
      <c r="CM60" s="12">
        <v>22312000005</v>
      </c>
      <c r="CN60" s="12" t="b">
        <v>0</v>
      </c>
      <c r="CO60" s="19" t="str">
        <f t="shared" ca="1" si="601"/>
        <v>-</v>
      </c>
      <c r="CP60" s="19" t="str">
        <f t="shared" ca="1" si="601"/>
        <v>-</v>
      </c>
      <c r="CQ60" s="19" t="str">
        <f t="shared" ca="1" si="601"/>
        <v>-</v>
      </c>
      <c r="CR60" s="433">
        <f t="shared" si="602"/>
        <v>652</v>
      </c>
      <c r="CS60" s="433">
        <f t="shared" si="602"/>
        <v>686</v>
      </c>
      <c r="CT60" s="433">
        <f t="shared" si="602"/>
        <v>721</v>
      </c>
      <c r="CU60" s="144">
        <f t="shared" si="603"/>
        <v>378</v>
      </c>
      <c r="CV60" s="144">
        <f t="shared" si="603"/>
        <v>413</v>
      </c>
      <c r="CW60" s="144">
        <f t="shared" si="603"/>
        <v>448</v>
      </c>
      <c r="CX60" s="19" t="str">
        <f t="shared" ca="1" si="684"/>
        <v>-</v>
      </c>
      <c r="CY60" s="19" t="str">
        <f t="shared" ca="1" si="684"/>
        <v>-</v>
      </c>
      <c r="CZ60" s="19" t="str">
        <f t="shared" ca="1" si="684"/>
        <v>-</v>
      </c>
      <c r="DA60" s="19" t="str">
        <f t="shared" ca="1" si="684"/>
        <v>-</v>
      </c>
      <c r="DB60" s="19" t="str">
        <f t="shared" ca="1" si="684"/>
        <v>-</v>
      </c>
      <c r="DC60" s="19" t="str">
        <f t="shared" ca="1" si="684"/>
        <v>-</v>
      </c>
      <c r="DD60" s="19">
        <f t="shared" ca="1" si="684"/>
        <v>1</v>
      </c>
      <c r="DE60" s="19">
        <f t="shared" ca="1" si="684"/>
        <v>1</v>
      </c>
      <c r="DF60" s="19">
        <f t="shared" ca="1" si="684"/>
        <v>0</v>
      </c>
      <c r="DG60" s="19" t="str">
        <f t="shared" ca="1" si="684"/>
        <v>-</v>
      </c>
      <c r="DH60" s="19" t="str">
        <f t="shared" ca="1" si="684"/>
        <v>-</v>
      </c>
      <c r="DI60" s="19" t="str">
        <f t="shared" ca="1" si="684"/>
        <v>-</v>
      </c>
      <c r="DJ60" s="19" t="str">
        <f t="shared" ca="1" si="684"/>
        <v>-</v>
      </c>
      <c r="DK60" s="19" t="str">
        <f t="shared" ca="1" si="684"/>
        <v>-</v>
      </c>
      <c r="DL60" s="19">
        <f t="shared" ca="1" si="684"/>
        <v>0</v>
      </c>
      <c r="DM60" s="19" t="str">
        <f t="shared" ca="1" si="684"/>
        <v>-</v>
      </c>
      <c r="DN60" s="19" t="str">
        <f t="shared" ca="1" si="684"/>
        <v>-</v>
      </c>
      <c r="DO60" s="19" t="str">
        <f t="shared" ca="1" si="601"/>
        <v>-</v>
      </c>
      <c r="DP60" s="19">
        <f t="shared" ca="1" si="601"/>
        <v>0</v>
      </c>
      <c r="DQ60" s="19">
        <f t="shared" ca="1" si="601"/>
        <v>0</v>
      </c>
      <c r="DR60" s="9"/>
      <c r="DS60" s="19">
        <f t="shared" ca="1" si="605"/>
        <v>0</v>
      </c>
      <c r="DT60" s="19">
        <f t="shared" ca="1" si="605"/>
        <v>0</v>
      </c>
      <c r="DU60" s="19">
        <f t="shared" ca="1" si="605"/>
        <v>0</v>
      </c>
      <c r="DV60" s="19">
        <f t="shared" ca="1" si="605"/>
        <v>0</v>
      </c>
      <c r="DW60" s="19">
        <f t="shared" ca="1" si="605"/>
        <v>0</v>
      </c>
      <c r="DX60" s="19">
        <f t="shared" ca="1" si="605"/>
        <v>0</v>
      </c>
      <c r="DY60" s="19">
        <f t="shared" ca="1" si="605"/>
        <v>0</v>
      </c>
      <c r="DZ60" s="19">
        <f t="shared" ca="1" si="605"/>
        <v>0</v>
      </c>
      <c r="EA60" s="19">
        <f t="shared" ca="1" si="605"/>
        <v>0</v>
      </c>
      <c r="EB60" s="19">
        <f t="shared" ca="1" si="605"/>
        <v>0</v>
      </c>
      <c r="EC60" s="19">
        <f t="shared" ca="1" si="605"/>
        <v>0</v>
      </c>
      <c r="ED60" s="19">
        <f t="shared" ca="1" si="605"/>
        <v>0</v>
      </c>
      <c r="EE60" s="19">
        <f t="shared" ca="1" si="605"/>
        <v>0</v>
      </c>
      <c r="EF60" s="433">
        <f t="shared" si="606"/>
        <v>0</v>
      </c>
      <c r="EG60" s="433">
        <f t="shared" si="606"/>
        <v>0</v>
      </c>
      <c r="EH60" s="116">
        <f t="shared" si="607"/>
        <v>0</v>
      </c>
      <c r="EI60" s="116">
        <f t="shared" ca="1" si="607"/>
        <v>0</v>
      </c>
      <c r="EJ60" s="116">
        <f t="shared" ca="1" si="607"/>
        <v>0</v>
      </c>
      <c r="EK60" s="116">
        <f t="shared" ca="1" si="607"/>
        <v>0</v>
      </c>
      <c r="EL60" s="116">
        <f t="shared" ca="1" si="607"/>
        <v>0</v>
      </c>
      <c r="EM60" s="537">
        <f t="shared" ca="1" si="608"/>
        <v>0</v>
      </c>
      <c r="EN60" s="116">
        <f t="shared" ca="1" si="609"/>
        <v>0</v>
      </c>
      <c r="EO60" s="116">
        <f t="shared" ca="1" si="609"/>
        <v>0</v>
      </c>
      <c r="EP60" s="116">
        <f t="shared" ca="1" si="609"/>
        <v>0</v>
      </c>
      <c r="EQ60" s="116">
        <f t="shared" ca="1" si="609"/>
        <v>0</v>
      </c>
      <c r="ER60" s="116">
        <f t="shared" ca="1" si="609"/>
        <v>0</v>
      </c>
      <c r="ES60" s="537">
        <f t="shared" ca="1" si="610"/>
        <v>0</v>
      </c>
      <c r="ET60" s="116">
        <f t="shared" ca="1" si="611"/>
        <v>0</v>
      </c>
      <c r="EU60" s="116">
        <f t="shared" ca="1" si="611"/>
        <v>0</v>
      </c>
      <c r="EV60" s="116">
        <f t="shared" ca="1" si="611"/>
        <v>0</v>
      </c>
      <c r="EW60" s="116">
        <f t="shared" ca="1" si="611"/>
        <v>0</v>
      </c>
      <c r="EX60" s="116">
        <f t="shared" ca="1" si="611"/>
        <v>0</v>
      </c>
      <c r="EY60" s="537">
        <f t="shared" ca="1" si="612"/>
        <v>0</v>
      </c>
      <c r="EZ60" s="116">
        <f t="shared" ca="1" si="613"/>
        <v>0</v>
      </c>
      <c r="FA60" s="116">
        <f t="shared" ca="1" si="613"/>
        <v>0</v>
      </c>
      <c r="FB60" s="116">
        <f t="shared" ca="1" si="613"/>
        <v>0</v>
      </c>
      <c r="FC60" s="116">
        <f t="shared" ca="1" si="613"/>
        <v>0</v>
      </c>
      <c r="FD60" s="116">
        <f t="shared" ca="1" si="613"/>
        <v>0</v>
      </c>
      <c r="FE60" s="537">
        <f t="shared" ca="1" si="614"/>
        <v>0</v>
      </c>
      <c r="FF60" s="116">
        <f t="shared" ca="1" si="615"/>
        <v>0</v>
      </c>
      <c r="FG60" s="116">
        <f t="shared" ca="1" si="615"/>
        <v>0</v>
      </c>
      <c r="FH60" s="116">
        <f t="shared" ca="1" si="615"/>
        <v>0</v>
      </c>
      <c r="FI60" s="116">
        <f t="shared" ca="1" si="615"/>
        <v>0</v>
      </c>
      <c r="FJ60" s="116">
        <f t="shared" ca="1" si="615"/>
        <v>0</v>
      </c>
      <c r="FK60" s="537">
        <f t="shared" ca="1" si="616"/>
        <v>0</v>
      </c>
      <c r="FL60" s="116">
        <f t="shared" ca="1" si="617"/>
        <v>0</v>
      </c>
      <c r="FM60" s="116">
        <f t="shared" ca="1" si="617"/>
        <v>0</v>
      </c>
      <c r="FN60" s="116">
        <f t="shared" ca="1" si="617"/>
        <v>0</v>
      </c>
      <c r="FO60" s="116">
        <f t="shared" ca="1" si="617"/>
        <v>0</v>
      </c>
      <c r="FP60" s="116">
        <f t="shared" ca="1" si="617"/>
        <v>0</v>
      </c>
      <c r="FQ60" s="537">
        <f t="shared" ca="1" si="618"/>
        <v>0</v>
      </c>
      <c r="FR60" s="117">
        <f t="shared" ca="1" si="619"/>
        <v>0</v>
      </c>
      <c r="FS60" s="117">
        <f t="shared" ca="1" si="619"/>
        <v>0</v>
      </c>
      <c r="FT60" s="117">
        <f t="shared" ca="1" si="619"/>
        <v>0</v>
      </c>
      <c r="FU60" s="117">
        <f t="shared" ca="1" si="619"/>
        <v>0</v>
      </c>
      <c r="FV60" s="556">
        <f t="shared" ca="1" si="685"/>
        <v>0</v>
      </c>
      <c r="FW60" s="556">
        <f t="shared" ca="1" si="685"/>
        <v>0</v>
      </c>
      <c r="FX60" s="556">
        <f t="shared" ca="1" si="685"/>
        <v>0</v>
      </c>
      <c r="FY60" s="556">
        <f t="shared" ca="1" si="685"/>
        <v>0</v>
      </c>
      <c r="FZ60" s="556">
        <f t="shared" ca="1" si="685"/>
        <v>0</v>
      </c>
      <c r="GA60" s="556">
        <f t="shared" ca="1" si="685"/>
        <v>0</v>
      </c>
      <c r="GB60" s="556">
        <f t="shared" ca="1" si="685"/>
        <v>0</v>
      </c>
      <c r="GC60" s="556">
        <f t="shared" ca="1" si="685"/>
        <v>0</v>
      </c>
      <c r="GD60" s="556">
        <f t="shared" ca="1" si="685"/>
        <v>0</v>
      </c>
      <c r="GE60" s="556">
        <f t="shared" ca="1" si="685"/>
        <v>0</v>
      </c>
      <c r="GF60" s="556">
        <f t="shared" ca="1" si="685"/>
        <v>0</v>
      </c>
      <c r="GG60" s="556">
        <f t="shared" ca="1" si="685"/>
        <v>0</v>
      </c>
      <c r="GH60" s="556">
        <f t="shared" ca="1" si="685"/>
        <v>0</v>
      </c>
      <c r="GI60" s="556">
        <f t="shared" ca="1" si="685"/>
        <v>0</v>
      </c>
      <c r="GJ60" s="556">
        <f t="shared" ca="1" si="685"/>
        <v>0</v>
      </c>
      <c r="GK60" s="556">
        <f t="shared" ca="1" si="685"/>
        <v>0</v>
      </c>
      <c r="GL60" s="556">
        <f t="shared" ca="1" si="685"/>
        <v>0</v>
      </c>
      <c r="GM60" s="556">
        <f t="shared" ca="1" si="685"/>
        <v>0</v>
      </c>
      <c r="GN60" s="556">
        <f t="shared" ca="1" si="685"/>
        <v>0</v>
      </c>
      <c r="GO60" s="556">
        <f t="shared" ca="1" si="685"/>
        <v>0</v>
      </c>
      <c r="GP60" s="19">
        <f t="shared" ca="1" si="621"/>
        <v>0</v>
      </c>
      <c r="GQ60" s="116">
        <f t="shared" ca="1" si="622"/>
        <v>0</v>
      </c>
      <c r="GR60" s="116">
        <f t="shared" ca="1" si="622"/>
        <v>0</v>
      </c>
      <c r="GS60" s="116">
        <f t="shared" ca="1" si="622"/>
        <v>0</v>
      </c>
      <c r="GT60" s="116">
        <f t="shared" ca="1" si="622"/>
        <v>0</v>
      </c>
      <c r="GU60" s="116">
        <f t="shared" ca="1" si="622"/>
        <v>0</v>
      </c>
      <c r="GV60" s="537">
        <f t="shared" ca="1" si="623"/>
        <v>0</v>
      </c>
      <c r="GW60" s="116">
        <f t="shared" ca="1" si="624"/>
        <v>0</v>
      </c>
      <c r="GX60" s="116">
        <f t="shared" ca="1" si="624"/>
        <v>0</v>
      </c>
      <c r="GY60" s="116">
        <f t="shared" ca="1" si="624"/>
        <v>0</v>
      </c>
      <c r="GZ60" s="116">
        <f t="shared" ca="1" si="624"/>
        <v>0</v>
      </c>
      <c r="HA60" s="116">
        <f t="shared" ca="1" si="624"/>
        <v>0</v>
      </c>
      <c r="HB60" s="537">
        <f t="shared" ca="1" si="625"/>
        <v>0</v>
      </c>
      <c r="HC60" s="116">
        <f t="shared" ca="1" si="626"/>
        <v>0</v>
      </c>
      <c r="HD60" s="116">
        <f t="shared" ca="1" si="626"/>
        <v>0</v>
      </c>
      <c r="HE60" s="116">
        <f t="shared" ca="1" si="626"/>
        <v>0</v>
      </c>
      <c r="HF60" s="116">
        <f t="shared" ca="1" si="626"/>
        <v>0</v>
      </c>
      <c r="HG60" s="116">
        <f t="shared" ca="1" si="626"/>
        <v>0</v>
      </c>
      <c r="HH60" s="537">
        <f t="shared" ca="1" si="627"/>
        <v>0</v>
      </c>
      <c r="HI60" s="116">
        <f t="shared" ca="1" si="628"/>
        <v>0</v>
      </c>
      <c r="HJ60" s="116">
        <f t="shared" ca="1" si="628"/>
        <v>0</v>
      </c>
      <c r="HK60" s="116">
        <f t="shared" ca="1" si="628"/>
        <v>0</v>
      </c>
      <c r="HL60" s="116">
        <f t="shared" ca="1" si="628"/>
        <v>0</v>
      </c>
      <c r="HM60" s="116">
        <f t="shared" ca="1" si="628"/>
        <v>0</v>
      </c>
      <c r="HN60" s="537">
        <f t="shared" ca="1" si="629"/>
        <v>0</v>
      </c>
      <c r="HO60" s="116">
        <f t="shared" ca="1" si="630"/>
        <v>0</v>
      </c>
      <c r="HP60" s="116">
        <f t="shared" ca="1" si="630"/>
        <v>0</v>
      </c>
      <c r="HQ60" s="116">
        <f t="shared" ca="1" si="630"/>
        <v>0</v>
      </c>
      <c r="HR60" s="116">
        <f t="shared" ca="1" si="630"/>
        <v>0</v>
      </c>
      <c r="HS60" s="116">
        <f t="shared" ca="1" si="630"/>
        <v>0</v>
      </c>
      <c r="HT60" s="537">
        <f t="shared" ca="1" si="631"/>
        <v>0</v>
      </c>
      <c r="HU60" s="116">
        <f t="shared" ca="1" si="632"/>
        <v>0</v>
      </c>
      <c r="HV60" s="116">
        <f t="shared" ca="1" si="632"/>
        <v>0</v>
      </c>
      <c r="HW60" s="116">
        <f t="shared" ca="1" si="632"/>
        <v>0</v>
      </c>
      <c r="HX60" s="116">
        <f t="shared" ca="1" si="632"/>
        <v>0</v>
      </c>
      <c r="HY60" s="116">
        <f t="shared" ca="1" si="632"/>
        <v>0</v>
      </c>
      <c r="HZ60" s="537">
        <f t="shared" ca="1" si="633"/>
        <v>0</v>
      </c>
      <c r="IA60" s="117">
        <f t="shared" ca="1" si="634"/>
        <v>0</v>
      </c>
      <c r="IB60" s="117">
        <f t="shared" ca="1" si="634"/>
        <v>0</v>
      </c>
      <c r="IC60" s="117">
        <f t="shared" ca="1" si="634"/>
        <v>0</v>
      </c>
      <c r="ID60" s="117">
        <f t="shared" ca="1" si="634"/>
        <v>0</v>
      </c>
      <c r="IE60" s="556">
        <f t="shared" ca="1" si="686"/>
        <v>0</v>
      </c>
      <c r="IF60" s="556">
        <f t="shared" ca="1" si="686"/>
        <v>0</v>
      </c>
      <c r="IG60" s="556">
        <f t="shared" ca="1" si="686"/>
        <v>0</v>
      </c>
      <c r="IH60" s="556">
        <f t="shared" ca="1" si="686"/>
        <v>0</v>
      </c>
      <c r="II60" s="556">
        <f t="shared" ca="1" si="686"/>
        <v>0</v>
      </c>
      <c r="IJ60" s="556">
        <f t="shared" ca="1" si="686"/>
        <v>0</v>
      </c>
      <c r="IK60" s="556">
        <f t="shared" ca="1" si="686"/>
        <v>0</v>
      </c>
      <c r="IL60" s="556">
        <f t="shared" ca="1" si="686"/>
        <v>0</v>
      </c>
      <c r="IM60" s="556">
        <f t="shared" ca="1" si="686"/>
        <v>0</v>
      </c>
      <c r="IN60" s="556">
        <f t="shared" ca="1" si="686"/>
        <v>0</v>
      </c>
      <c r="IO60" s="556">
        <f t="shared" ca="1" si="686"/>
        <v>0</v>
      </c>
      <c r="IP60" s="556">
        <f t="shared" ca="1" si="686"/>
        <v>0</v>
      </c>
      <c r="IQ60" s="556">
        <f t="shared" ca="1" si="686"/>
        <v>0</v>
      </c>
      <c r="IR60" s="556">
        <f t="shared" ca="1" si="686"/>
        <v>0</v>
      </c>
      <c r="IS60" s="556">
        <f t="shared" ca="1" si="686"/>
        <v>0</v>
      </c>
      <c r="IT60" s="556">
        <f t="shared" ca="1" si="686"/>
        <v>0</v>
      </c>
      <c r="IU60" s="556">
        <f t="shared" ca="1" si="686"/>
        <v>0</v>
      </c>
      <c r="IV60" s="556">
        <f t="shared" ca="1" si="686"/>
        <v>0</v>
      </c>
      <c r="IW60" s="556">
        <f t="shared" ca="1" si="686"/>
        <v>0</v>
      </c>
      <c r="IX60" s="556">
        <f t="shared" ca="1" si="686"/>
        <v>0</v>
      </c>
      <c r="IY60" s="19">
        <f t="shared" ca="1" si="636"/>
        <v>0</v>
      </c>
      <c r="IZ60" s="5">
        <f t="shared" si="637"/>
        <v>67</v>
      </c>
      <c r="JA60" s="9"/>
      <c r="JB60" s="5">
        <f t="shared" si="638"/>
        <v>1</v>
      </c>
      <c r="JC60" s="5" t="b">
        <f t="shared" si="638"/>
        <v>0</v>
      </c>
      <c r="JD60" s="19">
        <f t="shared" ca="1" si="687"/>
        <v>0</v>
      </c>
      <c r="JE60" s="5">
        <f t="shared" si="640"/>
        <v>0</v>
      </c>
      <c r="JF60" s="5">
        <f t="shared" si="641"/>
        <v>1.2500000000000001E-2</v>
      </c>
      <c r="JG60" s="5">
        <f t="shared" si="642"/>
        <v>0</v>
      </c>
      <c r="JH60" s="19">
        <f t="shared" ca="1" si="687"/>
        <v>0</v>
      </c>
      <c r="JI60" s="5">
        <f t="shared" si="643"/>
        <v>60</v>
      </c>
      <c r="JJ60" s="5">
        <f t="shared" si="644"/>
        <v>1</v>
      </c>
      <c r="JK60" s="19">
        <f t="shared" ca="1" si="687"/>
        <v>0</v>
      </c>
      <c r="JL60" s="19">
        <f t="shared" ca="1" si="687"/>
        <v>0</v>
      </c>
      <c r="JM60" s="19">
        <f t="shared" ca="1" si="687"/>
        <v>0</v>
      </c>
      <c r="JN60" s="19">
        <f t="shared" ca="1" si="687"/>
        <v>0</v>
      </c>
      <c r="JO60" s="19">
        <f t="shared" ca="1" si="687"/>
        <v>0</v>
      </c>
      <c r="JP60" s="19">
        <f t="shared" ca="1" si="687"/>
        <v>0</v>
      </c>
      <c r="JQ60" s="19">
        <f t="shared" ca="1" si="687"/>
        <v>0</v>
      </c>
      <c r="JR60" s="19">
        <f t="shared" ca="1" si="687"/>
        <v>0</v>
      </c>
      <c r="JS60" s="19">
        <f t="shared" ca="1" si="687"/>
        <v>0</v>
      </c>
      <c r="JT60" s="19">
        <f t="shared" ca="1" si="687"/>
        <v>0</v>
      </c>
      <c r="JU60" s="19">
        <f t="shared" ca="1" si="687"/>
        <v>0</v>
      </c>
      <c r="JV60" s="19">
        <f t="shared" ca="1" si="687"/>
        <v>0</v>
      </c>
      <c r="JW60" s="19">
        <f t="shared" ca="1" si="687"/>
        <v>0</v>
      </c>
      <c r="JX60" s="19">
        <f t="shared" ca="1" si="687"/>
        <v>0</v>
      </c>
      <c r="JY60" s="19">
        <f t="shared" ca="1" si="687"/>
        <v>0</v>
      </c>
      <c r="JZ60" s="19">
        <f t="shared" ca="1" si="687"/>
        <v>0</v>
      </c>
      <c r="KA60" s="19">
        <f t="shared" ca="1" si="687"/>
        <v>0</v>
      </c>
      <c r="KB60" s="19">
        <f t="shared" ca="1" si="687"/>
        <v>0</v>
      </c>
      <c r="KC60" s="19">
        <f t="shared" ca="1" si="687"/>
        <v>0</v>
      </c>
      <c r="KD60" s="19">
        <f t="shared" ca="1" si="687"/>
        <v>0</v>
      </c>
      <c r="KE60" s="19">
        <f t="shared" ca="1" si="687"/>
        <v>0</v>
      </c>
      <c r="KF60" s="5">
        <f t="shared" si="645"/>
        <v>0</v>
      </c>
      <c r="KG60" s="5">
        <f t="shared" si="645"/>
        <v>6.25E-2</v>
      </c>
      <c r="KH60" s="5">
        <f t="shared" si="645"/>
        <v>6.25E-2</v>
      </c>
      <c r="KI60" s="5">
        <f t="shared" si="645"/>
        <v>6.25E-2</v>
      </c>
      <c r="KJ60" s="19">
        <f t="shared" ca="1" si="687"/>
        <v>0</v>
      </c>
      <c r="KK60" s="19">
        <f t="shared" ca="1" si="687"/>
        <v>0</v>
      </c>
      <c r="KL60" s="19">
        <f t="shared" ca="1" si="687"/>
        <v>0</v>
      </c>
      <c r="KM60" s="19">
        <f t="shared" ca="1" si="687"/>
        <v>0</v>
      </c>
      <c r="KN60" s="19">
        <f t="shared" ca="1" si="687"/>
        <v>1</v>
      </c>
      <c r="KO60" s="19">
        <f t="shared" ca="1" si="687"/>
        <v>0</v>
      </c>
      <c r="KP60" s="19">
        <f t="shared" ca="1" si="687"/>
        <v>1</v>
      </c>
      <c r="KQ60" s="9"/>
      <c r="KR60" s="5" t="b">
        <f t="shared" ca="1" si="646"/>
        <v>1</v>
      </c>
      <c r="KS60" s="5" t="b">
        <f t="shared" si="647"/>
        <v>0</v>
      </c>
      <c r="KT60" s="5" t="b">
        <f t="shared" si="647"/>
        <v>0</v>
      </c>
      <c r="KU60" s="5" t="b">
        <f t="shared" si="647"/>
        <v>1</v>
      </c>
      <c r="KV60" s="136">
        <f t="shared" si="648"/>
        <v>2</v>
      </c>
      <c r="KW60" s="136">
        <f t="shared" si="648"/>
        <v>2</v>
      </c>
      <c r="KX60" s="5" t="b">
        <f t="shared" si="649"/>
        <v>0</v>
      </c>
      <c r="KY60" s="5" t="b">
        <f t="shared" si="649"/>
        <v>1</v>
      </c>
      <c r="KZ60" s="5" t="b">
        <f t="shared" si="649"/>
        <v>1</v>
      </c>
      <c r="LA60" s="5" t="b">
        <f t="shared" si="649"/>
        <v>0</v>
      </c>
      <c r="LB60" s="5">
        <f t="shared" si="650"/>
        <v>1</v>
      </c>
      <c r="LC60" s="5">
        <f t="shared" si="650"/>
        <v>0</v>
      </c>
      <c r="LD60" s="5" t="b">
        <f t="shared" si="651"/>
        <v>0</v>
      </c>
      <c r="LE60" s="5" t="str" cm="1">
        <f t="array" aca="1" ref="LE60" ca="1">IF(OR(LF60:LM60&lt;&gt;"-"),TRUE,"-")</f>
        <v>-</v>
      </c>
      <c r="LF60" s="19" t="str">
        <f t="shared" ca="1" si="652"/>
        <v>-</v>
      </c>
      <c r="LG60" s="19" t="str">
        <f t="shared" ca="1" si="652"/>
        <v>-</v>
      </c>
      <c r="LH60" s="19" t="str">
        <f t="shared" ca="1" si="652"/>
        <v>-</v>
      </c>
      <c r="LI60" s="19" t="str">
        <f t="shared" ca="1" si="652"/>
        <v>-</v>
      </c>
      <c r="LJ60" s="19" t="str">
        <f t="shared" ca="1" si="652"/>
        <v>-</v>
      </c>
      <c r="LK60" s="19" t="str">
        <f t="shared" ca="1" si="652"/>
        <v>-</v>
      </c>
      <c r="LL60" s="19" t="str">
        <f t="shared" ca="1" si="652"/>
        <v>-</v>
      </c>
      <c r="LM60" s="19" t="str">
        <f t="shared" ca="1" si="652"/>
        <v>-</v>
      </c>
      <c r="LN60" s="466">
        <v>5000</v>
      </c>
      <c r="LO60" s="5" t="b">
        <f t="array" aca="1" ref="LO60" ca="1">IF(OR(LP60:LV60&lt;&gt;"-"),TRUE,"-")</f>
        <v>1</v>
      </c>
      <c r="LP60" s="19">
        <f t="shared" ca="1" si="653"/>
        <v>0</v>
      </c>
      <c r="LQ60" s="19" t="str">
        <f t="shared" ca="1" si="653"/>
        <v>-</v>
      </c>
      <c r="LR60" s="19">
        <f t="shared" ca="1" si="653"/>
        <v>999999</v>
      </c>
      <c r="LS60" s="19">
        <f t="shared" ca="1" si="653"/>
        <v>999999</v>
      </c>
      <c r="LT60" s="19">
        <f t="shared" ca="1" si="653"/>
        <v>999999</v>
      </c>
      <c r="LU60" s="19">
        <f t="shared" ca="1" si="653"/>
        <v>999999</v>
      </c>
      <c r="LV60" s="19">
        <f t="shared" ca="1" si="653"/>
        <v>999999</v>
      </c>
      <c r="LW60" s="19" t="str">
        <f t="shared" ca="1" si="653"/>
        <v>-</v>
      </c>
      <c r="LX60" s="19" t="str">
        <f t="shared" ca="1" si="653"/>
        <v>-</v>
      </c>
      <c r="LY60" s="19" t="str">
        <f t="shared" ca="1" si="653"/>
        <v>-</v>
      </c>
      <c r="LZ60" s="19" t="b">
        <f t="shared" ca="1" si="654"/>
        <v>1</v>
      </c>
      <c r="MA60" s="19">
        <f t="shared" ca="1" si="654"/>
        <v>0</v>
      </c>
      <c r="MB60" s="5" t="str">
        <f t="shared" si="655"/>
        <v>-</v>
      </c>
      <c r="MC60" s="5" t="str">
        <f t="shared" si="655"/>
        <v>-</v>
      </c>
      <c r="MD60" s="5" t="str">
        <f t="shared" si="655"/>
        <v>-</v>
      </c>
      <c r="ME60" s="5" t="str">
        <f t="shared" si="655"/>
        <v>-</v>
      </c>
      <c r="MF60" s="19" t="str">
        <f t="shared" ca="1" si="688"/>
        <v>-</v>
      </c>
      <c r="MG60" s="19" t="str">
        <f t="shared" ca="1" si="688"/>
        <v>-</v>
      </c>
      <c r="MH60" s="19" t="str">
        <f t="shared" ca="1" si="688"/>
        <v>-</v>
      </c>
      <c r="MI60" s="19" t="str">
        <f t="shared" ca="1" si="688"/>
        <v>-</v>
      </c>
      <c r="MJ60" s="19">
        <f t="shared" ca="1" si="688"/>
        <v>0.5</v>
      </c>
      <c r="MK60" s="19">
        <f t="shared" ca="1" si="688"/>
        <v>0.5</v>
      </c>
      <c r="ML60" s="19" t="str">
        <f t="shared" ca="1" si="688"/>
        <v>-</v>
      </c>
      <c r="MM60" s="5">
        <f t="shared" si="657"/>
        <v>0</v>
      </c>
      <c r="MN60" s="5">
        <f t="shared" si="657"/>
        <v>500</v>
      </c>
      <c r="MO60" s="5">
        <f t="shared" si="657"/>
        <v>500</v>
      </c>
      <c r="MP60" s="5" t="str">
        <f t="shared" si="657"/>
        <v>-</v>
      </c>
      <c r="MQ60" s="5">
        <f t="shared" si="657"/>
        <v>150</v>
      </c>
      <c r="MR60" s="5">
        <f t="shared" si="657"/>
        <v>364</v>
      </c>
      <c r="MS60" s="5">
        <f t="shared" si="658"/>
        <v>1</v>
      </c>
      <c r="MT60" s="9"/>
      <c r="MU60" s="19">
        <f t="shared" ca="1" si="688"/>
        <v>70</v>
      </c>
      <c r="MV60" s="19">
        <f t="shared" ca="1" si="688"/>
        <v>50</v>
      </c>
      <c r="MW60" s="19">
        <f t="shared" ca="1" si="688"/>
        <v>75</v>
      </c>
      <c r="MX60" s="19">
        <f t="shared" ca="1" si="688"/>
        <v>50</v>
      </c>
      <c r="MY60" s="5">
        <f t="shared" si="659"/>
        <v>0.8</v>
      </c>
      <c r="MZ60" s="5">
        <f t="shared" si="660"/>
        <v>0.8</v>
      </c>
      <c r="NA60" s="5">
        <f t="shared" si="661"/>
        <v>1</v>
      </c>
      <c r="NB60" s="9"/>
      <c r="NC60" s="19" t="b">
        <f t="shared" ca="1" si="662"/>
        <v>0</v>
      </c>
      <c r="ND60" s="19" t="b">
        <f t="shared" ca="1" si="662"/>
        <v>0</v>
      </c>
      <c r="NE60" s="19">
        <f t="shared" ca="1" si="662"/>
        <v>2</v>
      </c>
      <c r="NF60" s="19">
        <f t="shared" ca="1" si="662"/>
        <v>1</v>
      </c>
      <c r="NG60" s="19">
        <f t="shared" ca="1" si="662"/>
        <v>2</v>
      </c>
      <c r="NH60" s="19">
        <f t="shared" ca="1" si="662"/>
        <v>0</v>
      </c>
      <c r="NI60" s="19" t="str">
        <f t="shared" ca="1" si="662"/>
        <v>-</v>
      </c>
      <c r="NJ60" s="466" t="b">
        <v>1</v>
      </c>
      <c r="NK60" s="19">
        <f ca="1">$NK$54*0.85</f>
        <v>381.35250000000002</v>
      </c>
      <c r="NL60" s="19" t="str">
        <f t="shared" ca="1" si="662"/>
        <v>-</v>
      </c>
      <c r="NM60" s="19">
        <f t="shared" ca="1" si="688"/>
        <v>1</v>
      </c>
      <c r="NN60" s="19">
        <f t="shared" ca="1" si="688"/>
        <v>1</v>
      </c>
      <c r="NO60" s="19">
        <f t="shared" ca="1" si="688"/>
        <v>1</v>
      </c>
      <c r="NP60" s="19">
        <f t="shared" ca="1" si="688"/>
        <v>1</v>
      </c>
      <c r="NQ60" s="19">
        <f t="shared" ca="1" si="688"/>
        <v>1</v>
      </c>
      <c r="NR60" s="19">
        <f t="shared" ca="1" si="688"/>
        <v>1</v>
      </c>
      <c r="NS60" s="19">
        <f t="shared" ca="1" si="688"/>
        <v>1</v>
      </c>
      <c r="NT60" s="19">
        <f t="shared" ca="1" si="688"/>
        <v>1</v>
      </c>
      <c r="NU60" s="19">
        <f t="shared" ca="1" si="688"/>
        <v>1</v>
      </c>
      <c r="NV60" s="9"/>
      <c r="NW60" s="539" t="str">
        <f t="shared" si="689"/>
        <v>-</v>
      </c>
      <c r="NX60" s="539" t="str">
        <f t="shared" si="689"/>
        <v>-</v>
      </c>
      <c r="NY60" s="539" t="str">
        <f t="shared" si="689"/>
        <v>-</v>
      </c>
      <c r="NZ60" s="539" t="str">
        <f t="shared" si="689"/>
        <v>-</v>
      </c>
      <c r="OA60" s="539" t="str">
        <f t="shared" si="689"/>
        <v>-</v>
      </c>
      <c r="OB60" s="539" t="str">
        <f t="shared" si="689"/>
        <v>-</v>
      </c>
      <c r="OC60" s="539" t="str">
        <f t="shared" ca="1" si="689"/>
        <v>-</v>
      </c>
      <c r="OD60" s="539" t="str">
        <f t="shared" ca="1" si="689"/>
        <v>-</v>
      </c>
      <c r="OE60" s="539" t="str">
        <f t="shared" ca="1" si="689"/>
        <v>-</v>
      </c>
      <c r="OF60" s="539" t="str">
        <f t="shared" ca="1" si="689"/>
        <v>-</v>
      </c>
      <c r="OG60" s="539" t="str">
        <f t="shared" ca="1" si="689"/>
        <v>-</v>
      </c>
      <c r="OH60" s="539" t="str">
        <f t="shared" ca="1" si="689"/>
        <v>-</v>
      </c>
      <c r="OI60" s="539" t="str">
        <f t="shared" ca="1" si="689"/>
        <v>-</v>
      </c>
      <c r="OJ60" s="539" t="str">
        <f t="shared" ca="1" si="689"/>
        <v>-</v>
      </c>
      <c r="OK60" s="539" t="str">
        <f t="shared" ca="1" si="689"/>
        <v>-</v>
      </c>
      <c r="OL60" s="539" t="str">
        <f t="shared" ca="1" si="689"/>
        <v>-</v>
      </c>
      <c r="OM60" s="539" t="str">
        <f t="shared" ca="1" si="689"/>
        <v>-</v>
      </c>
      <c r="ON60" s="539" t="str">
        <f t="shared" ca="1" si="689"/>
        <v>-</v>
      </c>
      <c r="OO60" s="539" t="str">
        <f t="shared" ca="1" si="689"/>
        <v>-</v>
      </c>
      <c r="OP60" s="539" t="str">
        <f t="shared" ca="1" si="689"/>
        <v>-</v>
      </c>
      <c r="OQ60" s="539" t="str">
        <f t="shared" ca="1" si="689"/>
        <v>-</v>
      </c>
      <c r="OR60" s="539" t="str">
        <f t="shared" ca="1" si="689"/>
        <v>-</v>
      </c>
      <c r="OS60" s="539" t="str">
        <f t="shared" ca="1" si="689"/>
        <v>-</v>
      </c>
      <c r="OT60" s="539" t="str">
        <f t="shared" ca="1" si="689"/>
        <v>-</v>
      </c>
      <c r="OU60" s="539" t="str">
        <f t="shared" ca="1" si="689"/>
        <v>-</v>
      </c>
      <c r="OV60" s="539" t="str">
        <f t="shared" ca="1" si="689"/>
        <v>-</v>
      </c>
      <c r="OW60" s="539" t="str">
        <f t="shared" ca="1" si="689"/>
        <v>-</v>
      </c>
      <c r="OX60" s="539" t="str">
        <f t="shared" ca="1" si="689"/>
        <v>-</v>
      </c>
      <c r="OY60" s="539" t="str">
        <f t="shared" ca="1" si="689"/>
        <v>-</v>
      </c>
      <c r="OZ60" s="539" t="str">
        <f t="shared" ca="1" si="689"/>
        <v>-</v>
      </c>
      <c r="PA60" s="539" t="str">
        <f t="shared" ca="1" si="689"/>
        <v>-</v>
      </c>
      <c r="PB60" s="539" t="str">
        <f t="shared" ca="1" si="689"/>
        <v>-</v>
      </c>
      <c r="PC60" s="539" t="str">
        <f t="shared" ca="1" si="689"/>
        <v>-</v>
      </c>
      <c r="PD60" s="539" t="str">
        <f t="shared" ca="1" si="689"/>
        <v>-</v>
      </c>
      <c r="PE60" s="539" t="str">
        <f t="shared" ca="1" si="689"/>
        <v>-</v>
      </c>
      <c r="PF60" s="539" t="str">
        <f t="shared" ca="1" si="689"/>
        <v>-</v>
      </c>
      <c r="PG60" s="549" t="str">
        <f t="shared" si="690"/>
        <v>-</v>
      </c>
      <c r="PH60" s="549" t="str">
        <f t="shared" si="690"/>
        <v>-</v>
      </c>
      <c r="PI60" s="549" t="str">
        <f t="shared" si="690"/>
        <v>-</v>
      </c>
      <c r="PJ60" s="549" t="str">
        <f t="shared" si="690"/>
        <v>-</v>
      </c>
      <c r="PK60" s="549" t="str">
        <f t="shared" si="690"/>
        <v>-</v>
      </c>
      <c r="PL60" s="549" t="str">
        <f t="shared" si="690"/>
        <v>-</v>
      </c>
      <c r="PM60" s="549" t="str">
        <f t="shared" si="690"/>
        <v>-</v>
      </c>
      <c r="PN60" s="549" t="str">
        <f t="shared" si="690"/>
        <v>-</v>
      </c>
      <c r="PO60" s="549" t="str">
        <f t="shared" si="690"/>
        <v>-</v>
      </c>
      <c r="PP60" s="549" t="str">
        <f t="shared" si="690"/>
        <v>-</v>
      </c>
      <c r="PQ60" s="549" t="str">
        <f t="shared" si="690"/>
        <v>-</v>
      </c>
      <c r="PR60" s="549" t="str">
        <f t="shared" si="690"/>
        <v>-</v>
      </c>
      <c r="PS60" s="549" t="str">
        <f t="shared" si="690"/>
        <v>-</v>
      </c>
      <c r="PT60" s="549" t="str">
        <f t="shared" si="690"/>
        <v>-</v>
      </c>
      <c r="PU60" s="549" t="str">
        <f t="shared" si="690"/>
        <v>-</v>
      </c>
      <c r="PV60" s="549" t="str">
        <f t="shared" si="690"/>
        <v>-</v>
      </c>
      <c r="PW60" s="549" t="str">
        <f t="shared" si="690"/>
        <v>-</v>
      </c>
      <c r="PX60" s="549" t="str">
        <f t="shared" si="690"/>
        <v>-</v>
      </c>
      <c r="PY60" s="549" t="str">
        <f t="shared" si="690"/>
        <v>-</v>
      </c>
      <c r="PZ60" s="549" t="str">
        <f t="shared" si="690"/>
        <v>-</v>
      </c>
      <c r="QA60" s="549" t="str">
        <f t="shared" si="690"/>
        <v>-</v>
      </c>
      <c r="QB60" s="549" t="str">
        <f t="shared" si="690"/>
        <v>-</v>
      </c>
      <c r="QC60" s="549" t="str">
        <f t="shared" si="690"/>
        <v>-</v>
      </c>
      <c r="QD60" s="549" t="str">
        <f t="shared" si="690"/>
        <v>-</v>
      </c>
      <c r="QE60" s="549" t="str">
        <f t="shared" si="690"/>
        <v>-</v>
      </c>
      <c r="QF60" s="549" t="str">
        <f t="shared" si="690"/>
        <v>-</v>
      </c>
      <c r="QG60" s="539" t="str">
        <f t="shared" si="691"/>
        <v>-</v>
      </c>
      <c r="QH60" s="539" t="str">
        <f t="shared" si="691"/>
        <v>-</v>
      </c>
      <c r="QI60" s="539" t="str">
        <f t="shared" si="691"/>
        <v>-</v>
      </c>
      <c r="QJ60" s="539" t="str">
        <f t="shared" si="691"/>
        <v>-</v>
      </c>
      <c r="QK60" s="539" t="str">
        <f t="shared" si="691"/>
        <v>-</v>
      </c>
      <c r="QL60" s="539" t="str">
        <f t="shared" si="691"/>
        <v>-</v>
      </c>
      <c r="QM60" s="539" t="str">
        <f t="shared" ca="1" si="691"/>
        <v>-</v>
      </c>
      <c r="QN60" s="539" t="str">
        <f t="shared" ca="1" si="691"/>
        <v>-</v>
      </c>
      <c r="QO60" s="539" t="str">
        <f t="shared" ca="1" si="691"/>
        <v>-</v>
      </c>
      <c r="QP60" s="539" t="str">
        <f t="shared" ca="1" si="691"/>
        <v>-</v>
      </c>
      <c r="QQ60" s="539" t="str">
        <f t="shared" ca="1" si="691"/>
        <v>-</v>
      </c>
      <c r="QR60" s="539" t="str">
        <f t="shared" ca="1" si="691"/>
        <v>-</v>
      </c>
      <c r="QS60" s="539" t="str">
        <f t="shared" ca="1" si="691"/>
        <v>-</v>
      </c>
      <c r="QT60" s="539" t="str">
        <f t="shared" ca="1" si="691"/>
        <v>-</v>
      </c>
      <c r="QU60" s="539" t="str">
        <f t="shared" ca="1" si="691"/>
        <v>-</v>
      </c>
      <c r="QV60" s="539" t="str">
        <f t="shared" ca="1" si="691"/>
        <v>-</v>
      </c>
      <c r="QW60" s="539" t="str">
        <f t="shared" ca="1" si="691"/>
        <v>-</v>
      </c>
      <c r="QX60" s="539" t="str">
        <f t="shared" ca="1" si="691"/>
        <v>-</v>
      </c>
      <c r="QY60" s="539" t="str">
        <f t="shared" ca="1" si="691"/>
        <v>-</v>
      </c>
      <c r="QZ60" s="539" t="str">
        <f t="shared" ca="1" si="691"/>
        <v>-</v>
      </c>
      <c r="RA60" s="539" t="str">
        <f t="shared" ca="1" si="691"/>
        <v>-</v>
      </c>
      <c r="RB60" s="539" t="str">
        <f t="shared" ca="1" si="691"/>
        <v>-</v>
      </c>
      <c r="RC60" s="539" t="str">
        <f t="shared" ca="1" si="691"/>
        <v>-</v>
      </c>
      <c r="RD60" s="539" t="str">
        <f t="shared" ca="1" si="691"/>
        <v>-</v>
      </c>
      <c r="RE60" s="539" t="str">
        <f t="shared" ca="1" si="691"/>
        <v>-</v>
      </c>
      <c r="RF60" s="539" t="str">
        <f t="shared" ca="1" si="691"/>
        <v>-</v>
      </c>
      <c r="RG60" s="539" t="str">
        <f t="shared" ca="1" si="691"/>
        <v>-</v>
      </c>
      <c r="RH60" s="539" t="str">
        <f t="shared" ca="1" si="691"/>
        <v>-</v>
      </c>
      <c r="RI60" s="539" t="str">
        <f t="shared" ca="1" si="691"/>
        <v>-</v>
      </c>
      <c r="RJ60" s="539" t="str">
        <f t="shared" ca="1" si="691"/>
        <v>-</v>
      </c>
      <c r="RK60" s="539" t="str">
        <f t="shared" ca="1" si="691"/>
        <v>-</v>
      </c>
      <c r="RL60" s="539" t="str">
        <f t="shared" ca="1" si="691"/>
        <v>-</v>
      </c>
      <c r="RM60" s="539" t="str">
        <f t="shared" ca="1" si="691"/>
        <v>-</v>
      </c>
      <c r="RN60" s="539" t="str">
        <f t="shared" ca="1" si="691"/>
        <v>-</v>
      </c>
      <c r="RO60" s="539" t="str">
        <f t="shared" ca="1" si="691"/>
        <v>-</v>
      </c>
      <c r="RP60" s="539" t="str">
        <f t="shared" ca="1" si="691"/>
        <v>-</v>
      </c>
      <c r="RQ60" s="549" t="str">
        <f t="shared" si="692"/>
        <v>-</v>
      </c>
      <c r="RR60" s="549" t="str">
        <f t="shared" si="692"/>
        <v>-</v>
      </c>
      <c r="RS60" s="549" t="str">
        <f t="shared" si="692"/>
        <v>-</v>
      </c>
      <c r="RT60" s="549" t="str">
        <f t="shared" si="692"/>
        <v>-</v>
      </c>
      <c r="RU60" s="549" t="str">
        <f t="shared" si="692"/>
        <v>-</v>
      </c>
      <c r="RV60" s="549" t="str">
        <f t="shared" si="692"/>
        <v>-</v>
      </c>
      <c r="RW60" s="549" t="str">
        <f t="shared" si="692"/>
        <v>-</v>
      </c>
      <c r="RX60" s="549" t="str">
        <f t="shared" si="692"/>
        <v>-</v>
      </c>
      <c r="RY60" s="549" t="str">
        <f t="shared" si="692"/>
        <v>-</v>
      </c>
      <c r="RZ60" s="549" t="str">
        <f t="shared" si="692"/>
        <v>-</v>
      </c>
      <c r="SA60" s="549" t="str">
        <f t="shared" si="692"/>
        <v>-</v>
      </c>
      <c r="SB60" s="549" t="str">
        <f t="shared" si="692"/>
        <v>-</v>
      </c>
      <c r="SC60" s="549" t="str">
        <f t="shared" si="692"/>
        <v>-</v>
      </c>
      <c r="SD60" s="549" t="str">
        <f t="shared" si="692"/>
        <v>-</v>
      </c>
      <c r="SE60" s="549" t="str">
        <f t="shared" si="692"/>
        <v>-</v>
      </c>
      <c r="SF60" s="549" t="str">
        <f t="shared" si="692"/>
        <v>-</v>
      </c>
      <c r="SG60" s="549" t="str">
        <f t="shared" si="692"/>
        <v>-</v>
      </c>
      <c r="SH60" s="549" t="str">
        <f t="shared" si="692"/>
        <v>-</v>
      </c>
      <c r="SI60" s="549" t="str">
        <f t="shared" si="692"/>
        <v>-</v>
      </c>
      <c r="SJ60" s="549" t="str">
        <f t="shared" si="692"/>
        <v>-</v>
      </c>
      <c r="SK60" s="549" t="str">
        <f t="shared" si="692"/>
        <v>-</v>
      </c>
      <c r="SL60" s="549" t="str">
        <f t="shared" si="692"/>
        <v>-</v>
      </c>
      <c r="SM60" s="549" t="str">
        <f t="shared" si="692"/>
        <v>-</v>
      </c>
      <c r="SN60" s="549" t="str">
        <f t="shared" si="692"/>
        <v>-</v>
      </c>
      <c r="SO60" s="549" t="str">
        <f t="shared" si="692"/>
        <v>-</v>
      </c>
      <c r="SP60" s="549" t="str">
        <f t="shared" si="692"/>
        <v>-</v>
      </c>
      <c r="SQ60" s="539" t="b">
        <f t="shared" si="693"/>
        <v>1</v>
      </c>
      <c r="SR60" s="539" t="b">
        <f t="shared" si="693"/>
        <v>1</v>
      </c>
      <c r="SS60" s="539" t="b">
        <f t="shared" si="693"/>
        <v>1</v>
      </c>
      <c r="ST60" s="539" t="b">
        <f t="shared" si="693"/>
        <v>1</v>
      </c>
      <c r="SU60" s="539" t="b">
        <f t="shared" si="693"/>
        <v>1</v>
      </c>
      <c r="SV60" s="539" t="b">
        <f t="shared" si="693"/>
        <v>1</v>
      </c>
      <c r="SW60" s="539" t="str">
        <f t="shared" ca="1" si="693"/>
        <v>-</v>
      </c>
      <c r="SX60" s="539" t="str">
        <f t="shared" ca="1" si="693"/>
        <v>-</v>
      </c>
      <c r="SY60" s="539" t="str">
        <f t="shared" ca="1" si="693"/>
        <v>-</v>
      </c>
      <c r="SZ60" s="539" t="str">
        <f t="shared" ca="1" si="693"/>
        <v>-</v>
      </c>
      <c r="TA60" s="539" t="str">
        <f t="shared" ca="1" si="693"/>
        <v>-</v>
      </c>
      <c r="TB60" s="539" t="str">
        <f t="shared" ca="1" si="693"/>
        <v>-</v>
      </c>
      <c r="TC60" s="539" t="str">
        <f t="shared" ca="1" si="693"/>
        <v>-</v>
      </c>
      <c r="TD60" s="539" t="str">
        <f t="shared" ca="1" si="693"/>
        <v>-</v>
      </c>
      <c r="TE60" s="539" t="str">
        <f t="shared" ca="1" si="693"/>
        <v>-</v>
      </c>
      <c r="TF60" s="539" t="str">
        <f t="shared" ca="1" si="693"/>
        <v>-</v>
      </c>
      <c r="TG60" s="539" t="str">
        <f t="shared" ca="1" si="693"/>
        <v>-</v>
      </c>
      <c r="TH60" s="539" t="str">
        <f t="shared" ca="1" si="693"/>
        <v>-</v>
      </c>
      <c r="TI60" s="539" t="str">
        <f t="shared" ca="1" si="693"/>
        <v>-</v>
      </c>
      <c r="TJ60" s="539" t="str">
        <f t="shared" ca="1" si="693"/>
        <v>-</v>
      </c>
      <c r="TK60" s="539" t="str">
        <f t="shared" ca="1" si="693"/>
        <v>-</v>
      </c>
      <c r="TL60" s="539" t="str">
        <f t="shared" ca="1" si="693"/>
        <v>-</v>
      </c>
      <c r="TM60" s="539" t="str">
        <f t="shared" ca="1" si="693"/>
        <v>-</v>
      </c>
      <c r="TN60" s="539" t="str">
        <f t="shared" ca="1" si="693"/>
        <v>-</v>
      </c>
      <c r="TO60" s="539" t="str">
        <f t="shared" ca="1" si="693"/>
        <v>-</v>
      </c>
      <c r="TP60" s="539" t="str">
        <f t="shared" ca="1" si="693"/>
        <v>-</v>
      </c>
      <c r="TQ60" s="539" t="str">
        <f t="shared" ca="1" si="693"/>
        <v>-</v>
      </c>
      <c r="TR60" s="539" t="str">
        <f t="shared" ca="1" si="693"/>
        <v>-</v>
      </c>
      <c r="TS60" s="539" t="str">
        <f t="shared" ca="1" si="693"/>
        <v>-</v>
      </c>
      <c r="TT60" s="539" t="str">
        <f t="shared" ca="1" si="693"/>
        <v>-</v>
      </c>
      <c r="TU60" s="539" t="str">
        <f t="shared" ca="1" si="693"/>
        <v>-</v>
      </c>
      <c r="TV60" s="539" t="str">
        <f t="shared" ca="1" si="693"/>
        <v>-</v>
      </c>
      <c r="TW60" s="539" t="str">
        <f t="shared" ca="1" si="693"/>
        <v>-</v>
      </c>
      <c r="TX60" s="539" t="str">
        <f t="shared" ca="1" si="693"/>
        <v>-</v>
      </c>
      <c r="TY60" s="539" t="str">
        <f t="shared" ca="1" si="693"/>
        <v>-</v>
      </c>
      <c r="TZ60" s="539" t="str">
        <f t="shared" ca="1" si="693"/>
        <v>-</v>
      </c>
      <c r="UA60" s="549" t="b">
        <f t="shared" si="694"/>
        <v>1</v>
      </c>
      <c r="UB60" s="549" t="b">
        <f t="shared" si="694"/>
        <v>1</v>
      </c>
      <c r="UC60" s="549" t="b">
        <f t="shared" si="694"/>
        <v>1</v>
      </c>
      <c r="UD60" s="549" t="b">
        <f t="shared" si="694"/>
        <v>1</v>
      </c>
      <c r="UE60" s="549" t="b">
        <f t="shared" si="694"/>
        <v>1</v>
      </c>
      <c r="UF60" s="549" t="b">
        <f t="shared" si="694"/>
        <v>1</v>
      </c>
      <c r="UG60" s="549" t="b">
        <f t="shared" si="694"/>
        <v>1</v>
      </c>
      <c r="UH60" s="549" t="b">
        <f t="shared" si="694"/>
        <v>1</v>
      </c>
      <c r="UI60" s="549" t="b">
        <f t="shared" si="694"/>
        <v>1</v>
      </c>
      <c r="UJ60" s="549" t="b">
        <f t="shared" si="694"/>
        <v>1</v>
      </c>
      <c r="UK60" s="549" t="b">
        <f t="shared" si="694"/>
        <v>1</v>
      </c>
      <c r="UL60" s="549" t="b">
        <f t="shared" si="694"/>
        <v>1</v>
      </c>
      <c r="UM60" s="549" t="b">
        <f t="shared" si="694"/>
        <v>1</v>
      </c>
      <c r="UN60" s="549" t="b">
        <f t="shared" si="694"/>
        <v>1</v>
      </c>
      <c r="UO60" s="549" t="b">
        <f t="shared" si="694"/>
        <v>1</v>
      </c>
      <c r="UP60" s="549" t="b">
        <f t="shared" si="694"/>
        <v>1</v>
      </c>
      <c r="UQ60" s="549" t="b">
        <f t="shared" si="694"/>
        <v>1</v>
      </c>
      <c r="UR60" s="549" t="b">
        <f t="shared" si="694"/>
        <v>1</v>
      </c>
      <c r="US60" s="549" t="b">
        <f t="shared" si="694"/>
        <v>1</v>
      </c>
      <c r="UT60" s="549" t="b">
        <f t="shared" si="694"/>
        <v>1</v>
      </c>
      <c r="UU60" s="549" t="b">
        <f t="shared" si="694"/>
        <v>1</v>
      </c>
      <c r="UV60" s="549" t="b">
        <f t="shared" si="694"/>
        <v>1</v>
      </c>
      <c r="UW60" s="549" t="b">
        <f t="shared" si="694"/>
        <v>1</v>
      </c>
      <c r="UX60" s="549" t="b">
        <f t="shared" si="694"/>
        <v>1</v>
      </c>
      <c r="UY60" s="549" t="b">
        <f t="shared" si="694"/>
        <v>1</v>
      </c>
      <c r="UZ60" s="549" t="b">
        <f t="shared" si="694"/>
        <v>1</v>
      </c>
      <c r="VA60" s="19">
        <f t="shared" ca="1" si="669"/>
        <v>0</v>
      </c>
      <c r="VB60" s="23">
        <v>0</v>
      </c>
    </row>
    <row r="61" spans="1:574" outlineLevel="1">
      <c r="A61" s="21">
        <f t="shared" si="93"/>
        <v>56</v>
      </c>
      <c r="B61" s="21">
        <f t="shared" si="670"/>
        <v>18</v>
      </c>
      <c r="C61">
        <v>108</v>
      </c>
      <c r="D61" s="19" t="str">
        <f t="shared" ca="1" si="583"/>
        <v>SNSW</v>
      </c>
      <c r="E61" t="b">
        <v>1</v>
      </c>
      <c r="F61" t="b">
        <v>0</v>
      </c>
      <c r="G61" t="b">
        <f t="shared" si="683"/>
        <v>1</v>
      </c>
      <c r="H61" s="215">
        <f t="shared" ca="1" si="682"/>
        <v>7</v>
      </c>
      <c r="I61" s="26">
        <v>2</v>
      </c>
      <c r="J61" s="26">
        <v>1</v>
      </c>
      <c r="K61" s="26" t="str">
        <f>""</f>
        <v/>
      </c>
      <c r="L61" s="26">
        <v>0</v>
      </c>
      <c r="M61" s="26">
        <f>d.Region</f>
        <v>2</v>
      </c>
      <c r="N61" s="26">
        <v>2</v>
      </c>
      <c r="O61" s="26">
        <v>3</v>
      </c>
      <c r="P61" s="26">
        <v>2</v>
      </c>
      <c r="Q61" s="26">
        <v>0</v>
      </c>
      <c r="R61" s="26">
        <v>0</v>
      </c>
      <c r="S61" s="26">
        <v>0</v>
      </c>
      <c r="T61" s="26">
        <v>0</v>
      </c>
      <c r="U61" s="26">
        <v>1</v>
      </c>
      <c r="V61" s="116">
        <v>1</v>
      </c>
      <c r="W61" s="116">
        <v>2</v>
      </c>
      <c r="X61" s="116">
        <v>2</v>
      </c>
      <c r="Y61" s="211"/>
      <c r="Z61" s="211"/>
      <c r="AA61" s="211"/>
      <c r="AB61" s="211"/>
      <c r="AC61" s="26">
        <v>0</v>
      </c>
      <c r="AD61" s="211"/>
      <c r="AE61" s="211"/>
      <c r="AF61" s="211"/>
      <c r="AG61" s="211"/>
      <c r="AH61" s="211"/>
      <c r="AI61" s="211"/>
      <c r="AJ61" s="211"/>
      <c r="AK61" s="211"/>
      <c r="AL61" s="136">
        <f t="shared" si="585"/>
        <v>2</v>
      </c>
      <c r="AM61" s="136">
        <f>INDEX(CHOOSE($O61,DataAutumn!i.AdultDrys,DataWinter!i.AdultDrys,DataSpring!i.AdultDrys),1,$N61)</f>
        <v>3</v>
      </c>
      <c r="AN61" s="5">
        <f t="shared" si="586"/>
        <v>2</v>
      </c>
      <c r="AO61" s="5">
        <f t="shared" si="586"/>
        <v>0</v>
      </c>
      <c r="AP61" s="5">
        <f t="shared" si="587"/>
        <v>1</v>
      </c>
      <c r="AQ61" s="211"/>
      <c r="AR61" s="211"/>
      <c r="AS61" s="356" t="str">
        <f ca="1">LEFT(OFFSET(AS61,-1,0),FIND(" ",OFFSET(AS61,-1,0)))        &amp; TEXT($H61,"00000 ")
&amp; $D61        &amp; IF($JB61=0," FWM","")&amp;IF($JB61=1," MWM","")&amp;IF($JB61=5," Mat","")&amp;IF($JC61=TRUE,"&amp;BBT","    ")
&amp;IF(LN61&lt;&gt;"-", "numbers"&amp;LN61,"")&amp;IF(NJ61," pasture"&amp;ROUND(NK61,0),"")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numbers5750 pasture449 Day204 Scan2-0000 RR000p GP100p WP080p MP080p T_TRUE (F33N11)</v>
      </c>
      <c r="AT61" s="9" t="str">
        <f ca="1">IF(COUNTIF(AS$5:AS61,AS61)=1,"-","Dup")</f>
        <v>-</v>
      </c>
      <c r="AU61" s="9"/>
      <c r="AV61" s="19" t="str">
        <f t="shared" ca="1" si="588"/>
        <v>-</v>
      </c>
      <c r="AW61" s="19" t="str">
        <f t="shared" ca="1" si="588"/>
        <v>-</v>
      </c>
      <c r="AX61" s="19" t="str">
        <f t="shared" ca="1" si="588"/>
        <v>-</v>
      </c>
      <c r="AY61" s="19" t="str">
        <f t="shared" ca="1" si="588"/>
        <v>-</v>
      </c>
      <c r="AZ61" s="19" t="str">
        <f t="shared" ca="1" si="588"/>
        <v>-</v>
      </c>
      <c r="BA61" s="19" t="str">
        <f t="shared" ca="1" si="588"/>
        <v>-</v>
      </c>
      <c r="BB61" s="19" t="str">
        <f t="shared" ca="1" si="588"/>
        <v>-</v>
      </c>
      <c r="BC61" s="19" t="str">
        <f t="shared" ca="1" si="588"/>
        <v>-</v>
      </c>
      <c r="BD61" s="9"/>
      <c r="BE61" s="5" t="b">
        <f t="shared" si="589"/>
        <v>0</v>
      </c>
      <c r="BF61" s="5" t="str">
        <f t="shared" si="589"/>
        <v>-</v>
      </c>
      <c r="BG61" s="5" t="b">
        <f t="shared" si="589"/>
        <v>0</v>
      </c>
      <c r="BH61" s="5" t="b">
        <f t="shared" si="589"/>
        <v>1</v>
      </c>
      <c r="BI61" s="5" t="b">
        <f t="shared" si="589"/>
        <v>1</v>
      </c>
      <c r="BJ61" s="136">
        <f t="shared" si="589"/>
        <v>0</v>
      </c>
      <c r="BK61" s="19" t="b">
        <f t="shared" ca="1" si="590"/>
        <v>0</v>
      </c>
      <c r="BL61" s="9"/>
      <c r="BM61" s="5" t="str">
        <f t="shared" ca="1" si="591"/>
        <v>-</v>
      </c>
      <c r="BN61" s="19" t="str">
        <f t="shared" ca="1" si="592"/>
        <v>-</v>
      </c>
      <c r="BO61" s="19" t="str">
        <f t="shared" ca="1" si="592"/>
        <v>-</v>
      </c>
      <c r="BP61" s="19" t="str">
        <f t="shared" ca="1" si="592"/>
        <v>-</v>
      </c>
      <c r="BQ61" s="5" t="str">
        <f t="shared" ca="1" si="593"/>
        <v>-</v>
      </c>
      <c r="BR61" s="19" t="str">
        <f t="shared" ca="1" si="594"/>
        <v>-</v>
      </c>
      <c r="BS61" s="5" t="str">
        <f t="shared" ca="1" si="595"/>
        <v>-</v>
      </c>
      <c r="BT61" s="19" t="str">
        <f t="shared" ca="1" si="596"/>
        <v>-</v>
      </c>
      <c r="BU61" s="19" t="str">
        <f t="shared" ca="1" si="596"/>
        <v>-</v>
      </c>
      <c r="BV61" s="19" t="str">
        <f t="shared" ca="1" si="596"/>
        <v>-</v>
      </c>
      <c r="BW61" s="5" t="str">
        <f t="shared" ca="1" si="597"/>
        <v>-</v>
      </c>
      <c r="BX61" s="9"/>
      <c r="BY61" s="5" t="b">
        <f t="shared" si="598"/>
        <v>0</v>
      </c>
      <c r="BZ61" s="5" t="str">
        <f t="shared" ca="1" si="599"/>
        <v>-</v>
      </c>
      <c r="CA61" s="5" t="str">
        <f t="shared" ca="1" si="600"/>
        <v>-</v>
      </c>
      <c r="CB61" s="5" t="str">
        <f t="shared" ca="1" si="600"/>
        <v>-</v>
      </c>
      <c r="CC61" s="5" t="str">
        <f t="shared" ca="1" si="600"/>
        <v>-</v>
      </c>
      <c r="CD61" s="5" t="str">
        <f t="shared" ca="1" si="600"/>
        <v>-</v>
      </c>
      <c r="CE61" s="5" t="str">
        <f t="shared" ca="1" si="600"/>
        <v>-</v>
      </c>
      <c r="CF61" s="5" t="str">
        <f t="shared" ca="1" si="600"/>
        <v>-</v>
      </c>
      <c r="CG61" s="5" t="str">
        <f t="shared" ca="1" si="600"/>
        <v>-</v>
      </c>
      <c r="CH61" s="5" t="str">
        <f t="shared" ca="1" si="600"/>
        <v>-</v>
      </c>
      <c r="CI61" s="9"/>
      <c r="CJ61" s="12" t="b">
        <v>1</v>
      </c>
      <c r="CK61" s="12" t="b">
        <v>1</v>
      </c>
      <c r="CL61" s="12" t="b">
        <v>1</v>
      </c>
      <c r="CM61" s="12">
        <v>22312000005</v>
      </c>
      <c r="CN61" s="12" t="b">
        <v>0</v>
      </c>
      <c r="CO61" s="19" t="str">
        <f t="shared" ca="1" si="601"/>
        <v>-</v>
      </c>
      <c r="CP61" s="19" t="str">
        <f t="shared" ca="1" si="601"/>
        <v>-</v>
      </c>
      <c r="CQ61" s="19" t="str">
        <f t="shared" ca="1" si="601"/>
        <v>-</v>
      </c>
      <c r="CR61" s="433">
        <f t="shared" si="602"/>
        <v>652</v>
      </c>
      <c r="CS61" s="433">
        <f t="shared" si="602"/>
        <v>686</v>
      </c>
      <c r="CT61" s="433">
        <f t="shared" si="602"/>
        <v>721</v>
      </c>
      <c r="CU61" s="144">
        <f t="shared" si="603"/>
        <v>378</v>
      </c>
      <c r="CV61" s="144">
        <f t="shared" si="603"/>
        <v>413</v>
      </c>
      <c r="CW61" s="144">
        <f t="shared" si="603"/>
        <v>448</v>
      </c>
      <c r="CX61" s="19" t="str">
        <f t="shared" ca="1" si="684"/>
        <v>-</v>
      </c>
      <c r="CY61" s="19" t="str">
        <f t="shared" ca="1" si="684"/>
        <v>-</v>
      </c>
      <c r="CZ61" s="19" t="str">
        <f t="shared" ca="1" si="684"/>
        <v>-</v>
      </c>
      <c r="DA61" s="19" t="str">
        <f t="shared" ca="1" si="684"/>
        <v>-</v>
      </c>
      <c r="DB61" s="19" t="str">
        <f t="shared" ca="1" si="684"/>
        <v>-</v>
      </c>
      <c r="DC61" s="19" t="str">
        <f t="shared" ca="1" si="684"/>
        <v>-</v>
      </c>
      <c r="DD61" s="19">
        <f t="shared" ca="1" si="684"/>
        <v>1</v>
      </c>
      <c r="DE61" s="19">
        <f t="shared" ca="1" si="684"/>
        <v>1</v>
      </c>
      <c r="DF61" s="19">
        <f t="shared" ca="1" si="684"/>
        <v>0</v>
      </c>
      <c r="DG61" s="19" t="str">
        <f t="shared" ca="1" si="684"/>
        <v>-</v>
      </c>
      <c r="DH61" s="19" t="str">
        <f t="shared" ca="1" si="684"/>
        <v>-</v>
      </c>
      <c r="DI61" s="19" t="str">
        <f t="shared" ca="1" si="684"/>
        <v>-</v>
      </c>
      <c r="DJ61" s="19" t="str">
        <f t="shared" ca="1" si="684"/>
        <v>-</v>
      </c>
      <c r="DK61" s="19" t="str">
        <f t="shared" ca="1" si="684"/>
        <v>-</v>
      </c>
      <c r="DL61" s="19">
        <f t="shared" ca="1" si="684"/>
        <v>0</v>
      </c>
      <c r="DM61" s="19" t="str">
        <f t="shared" ca="1" si="684"/>
        <v>-</v>
      </c>
      <c r="DN61" s="19" t="str">
        <f t="shared" ca="1" si="684"/>
        <v>-</v>
      </c>
      <c r="DO61" s="19" t="str">
        <f t="shared" ca="1" si="601"/>
        <v>-</v>
      </c>
      <c r="DP61" s="19">
        <f t="shared" ca="1" si="601"/>
        <v>0</v>
      </c>
      <c r="DQ61" s="19">
        <f t="shared" ca="1" si="601"/>
        <v>0</v>
      </c>
      <c r="DR61" s="9"/>
      <c r="DS61" s="19">
        <f t="shared" ca="1" si="605"/>
        <v>0</v>
      </c>
      <c r="DT61" s="19">
        <f t="shared" ca="1" si="605"/>
        <v>0</v>
      </c>
      <c r="DU61" s="19">
        <f t="shared" ca="1" si="605"/>
        <v>0</v>
      </c>
      <c r="DV61" s="19">
        <f t="shared" ca="1" si="605"/>
        <v>0</v>
      </c>
      <c r="DW61" s="19">
        <f t="shared" ca="1" si="605"/>
        <v>0</v>
      </c>
      <c r="DX61" s="19">
        <f t="shared" ca="1" si="605"/>
        <v>0</v>
      </c>
      <c r="DY61" s="19">
        <f t="shared" ca="1" si="605"/>
        <v>0</v>
      </c>
      <c r="DZ61" s="19">
        <f t="shared" ca="1" si="605"/>
        <v>0</v>
      </c>
      <c r="EA61" s="19">
        <f t="shared" ref="EA61:EE61" ca="1" si="695">OFFSET(EA$5,$B61,0)</f>
        <v>0</v>
      </c>
      <c r="EB61" s="19">
        <f t="shared" ca="1" si="695"/>
        <v>0</v>
      </c>
      <c r="EC61" s="19">
        <f t="shared" ca="1" si="695"/>
        <v>0</v>
      </c>
      <c r="ED61" s="19">
        <f t="shared" ca="1" si="695"/>
        <v>0</v>
      </c>
      <c r="EE61" s="19">
        <f t="shared" ca="1" si="695"/>
        <v>0</v>
      </c>
      <c r="EF61" s="433">
        <f t="shared" si="606"/>
        <v>0</v>
      </c>
      <c r="EG61" s="433">
        <f t="shared" si="606"/>
        <v>0</v>
      </c>
      <c r="EH61" s="116">
        <f t="shared" si="607"/>
        <v>0</v>
      </c>
      <c r="EI61" s="116">
        <f t="shared" ca="1" si="607"/>
        <v>0</v>
      </c>
      <c r="EJ61" s="116">
        <f t="shared" ca="1" si="607"/>
        <v>0</v>
      </c>
      <c r="EK61" s="116">
        <f t="shared" ca="1" si="607"/>
        <v>0</v>
      </c>
      <c r="EL61" s="116">
        <f t="shared" ca="1" si="607"/>
        <v>0</v>
      </c>
      <c r="EM61" s="537">
        <f t="shared" ca="1" si="608"/>
        <v>0</v>
      </c>
      <c r="EN61" s="116">
        <f t="shared" ca="1" si="609"/>
        <v>0</v>
      </c>
      <c r="EO61" s="116">
        <f t="shared" ca="1" si="609"/>
        <v>0</v>
      </c>
      <c r="EP61" s="116">
        <f t="shared" ca="1" si="609"/>
        <v>0</v>
      </c>
      <c r="EQ61" s="116">
        <f t="shared" ca="1" si="609"/>
        <v>0</v>
      </c>
      <c r="ER61" s="116">
        <f t="shared" ca="1" si="609"/>
        <v>0</v>
      </c>
      <c r="ES61" s="537">
        <f t="shared" ca="1" si="610"/>
        <v>0</v>
      </c>
      <c r="ET61" s="116">
        <f t="shared" ca="1" si="611"/>
        <v>0</v>
      </c>
      <c r="EU61" s="116">
        <f t="shared" ca="1" si="611"/>
        <v>0</v>
      </c>
      <c r="EV61" s="116">
        <f t="shared" ca="1" si="611"/>
        <v>0</v>
      </c>
      <c r="EW61" s="116">
        <f t="shared" ca="1" si="611"/>
        <v>0</v>
      </c>
      <c r="EX61" s="116">
        <f t="shared" ca="1" si="611"/>
        <v>0</v>
      </c>
      <c r="EY61" s="537">
        <f t="shared" ca="1" si="612"/>
        <v>0</v>
      </c>
      <c r="EZ61" s="116">
        <f t="shared" ca="1" si="613"/>
        <v>0</v>
      </c>
      <c r="FA61" s="116">
        <f t="shared" ca="1" si="613"/>
        <v>0</v>
      </c>
      <c r="FB61" s="116">
        <f t="shared" ca="1" si="613"/>
        <v>0</v>
      </c>
      <c r="FC61" s="116">
        <f t="shared" ca="1" si="613"/>
        <v>0</v>
      </c>
      <c r="FD61" s="116">
        <f t="shared" ca="1" si="613"/>
        <v>0</v>
      </c>
      <c r="FE61" s="537">
        <f t="shared" ca="1" si="614"/>
        <v>0</v>
      </c>
      <c r="FF61" s="116">
        <f t="shared" ca="1" si="615"/>
        <v>0</v>
      </c>
      <c r="FG61" s="116">
        <f t="shared" ca="1" si="615"/>
        <v>0</v>
      </c>
      <c r="FH61" s="116">
        <f t="shared" ca="1" si="615"/>
        <v>0</v>
      </c>
      <c r="FI61" s="116">
        <f t="shared" ca="1" si="615"/>
        <v>0</v>
      </c>
      <c r="FJ61" s="116">
        <f t="shared" ca="1" si="615"/>
        <v>0</v>
      </c>
      <c r="FK61" s="537">
        <f t="shared" ca="1" si="616"/>
        <v>0</v>
      </c>
      <c r="FL61" s="116">
        <f t="shared" ca="1" si="617"/>
        <v>0</v>
      </c>
      <c r="FM61" s="116">
        <f t="shared" ca="1" si="617"/>
        <v>0</v>
      </c>
      <c r="FN61" s="116">
        <f t="shared" ca="1" si="617"/>
        <v>0</v>
      </c>
      <c r="FO61" s="116">
        <f t="shared" ca="1" si="617"/>
        <v>0</v>
      </c>
      <c r="FP61" s="116">
        <f t="shared" ca="1" si="617"/>
        <v>0</v>
      </c>
      <c r="FQ61" s="537">
        <f t="shared" ca="1" si="618"/>
        <v>0</v>
      </c>
      <c r="FR61" s="117">
        <f t="shared" ca="1" si="619"/>
        <v>0</v>
      </c>
      <c r="FS61" s="117">
        <f t="shared" ca="1" si="619"/>
        <v>0</v>
      </c>
      <c r="FT61" s="117">
        <f t="shared" ca="1" si="619"/>
        <v>0</v>
      </c>
      <c r="FU61" s="117">
        <f t="shared" ca="1" si="619"/>
        <v>0</v>
      </c>
      <c r="FV61" s="556">
        <f t="shared" ca="1" si="685"/>
        <v>0</v>
      </c>
      <c r="FW61" s="556">
        <f t="shared" ca="1" si="685"/>
        <v>0</v>
      </c>
      <c r="FX61" s="556">
        <f t="shared" ca="1" si="685"/>
        <v>0</v>
      </c>
      <c r="FY61" s="556">
        <f t="shared" ca="1" si="685"/>
        <v>0</v>
      </c>
      <c r="FZ61" s="556">
        <f t="shared" ca="1" si="685"/>
        <v>0</v>
      </c>
      <c r="GA61" s="556">
        <f t="shared" ca="1" si="685"/>
        <v>0</v>
      </c>
      <c r="GB61" s="556">
        <f t="shared" ca="1" si="685"/>
        <v>0</v>
      </c>
      <c r="GC61" s="556">
        <f t="shared" ca="1" si="685"/>
        <v>0</v>
      </c>
      <c r="GD61" s="556">
        <f t="shared" ca="1" si="685"/>
        <v>0</v>
      </c>
      <c r="GE61" s="556">
        <f t="shared" ca="1" si="685"/>
        <v>0</v>
      </c>
      <c r="GF61" s="556">
        <f t="shared" ca="1" si="685"/>
        <v>0</v>
      </c>
      <c r="GG61" s="556">
        <f t="shared" ca="1" si="685"/>
        <v>0</v>
      </c>
      <c r="GH61" s="556">
        <f t="shared" ca="1" si="685"/>
        <v>0</v>
      </c>
      <c r="GI61" s="556">
        <f t="shared" ca="1" si="685"/>
        <v>0</v>
      </c>
      <c r="GJ61" s="556">
        <f t="shared" ca="1" si="685"/>
        <v>0</v>
      </c>
      <c r="GK61" s="556">
        <f t="shared" ca="1" si="685"/>
        <v>0</v>
      </c>
      <c r="GL61" s="556">
        <f t="shared" ca="1" si="685"/>
        <v>0</v>
      </c>
      <c r="GM61" s="556">
        <f t="shared" ca="1" si="685"/>
        <v>0</v>
      </c>
      <c r="GN61" s="556">
        <f t="shared" ca="1" si="685"/>
        <v>0</v>
      </c>
      <c r="GO61" s="556">
        <f t="shared" ca="1" si="685"/>
        <v>0</v>
      </c>
      <c r="GP61" s="19">
        <f t="shared" ca="1" si="621"/>
        <v>0</v>
      </c>
      <c r="GQ61" s="116">
        <f t="shared" ca="1" si="622"/>
        <v>0</v>
      </c>
      <c r="GR61" s="116">
        <f t="shared" ca="1" si="622"/>
        <v>0</v>
      </c>
      <c r="GS61" s="116">
        <f t="shared" ca="1" si="622"/>
        <v>0</v>
      </c>
      <c r="GT61" s="116">
        <f t="shared" ca="1" si="622"/>
        <v>0</v>
      </c>
      <c r="GU61" s="116">
        <f t="shared" ca="1" si="622"/>
        <v>0</v>
      </c>
      <c r="GV61" s="537">
        <f t="shared" ca="1" si="623"/>
        <v>0</v>
      </c>
      <c r="GW61" s="116">
        <f t="shared" ca="1" si="624"/>
        <v>0</v>
      </c>
      <c r="GX61" s="116">
        <f t="shared" ca="1" si="624"/>
        <v>0</v>
      </c>
      <c r="GY61" s="116">
        <f t="shared" ca="1" si="624"/>
        <v>0</v>
      </c>
      <c r="GZ61" s="116">
        <f t="shared" ca="1" si="624"/>
        <v>0</v>
      </c>
      <c r="HA61" s="116">
        <f t="shared" ca="1" si="624"/>
        <v>0</v>
      </c>
      <c r="HB61" s="537">
        <f t="shared" ca="1" si="625"/>
        <v>0</v>
      </c>
      <c r="HC61" s="116">
        <f t="shared" ca="1" si="626"/>
        <v>0</v>
      </c>
      <c r="HD61" s="116">
        <f t="shared" ca="1" si="626"/>
        <v>0</v>
      </c>
      <c r="HE61" s="116">
        <f t="shared" ca="1" si="626"/>
        <v>0</v>
      </c>
      <c r="HF61" s="116">
        <f t="shared" ca="1" si="626"/>
        <v>0</v>
      </c>
      <c r="HG61" s="116">
        <f t="shared" ca="1" si="626"/>
        <v>0</v>
      </c>
      <c r="HH61" s="537">
        <f t="shared" ca="1" si="627"/>
        <v>0</v>
      </c>
      <c r="HI61" s="116">
        <f t="shared" ca="1" si="628"/>
        <v>0</v>
      </c>
      <c r="HJ61" s="116">
        <f t="shared" ca="1" si="628"/>
        <v>0</v>
      </c>
      <c r="HK61" s="116">
        <f t="shared" ca="1" si="628"/>
        <v>0</v>
      </c>
      <c r="HL61" s="116">
        <f t="shared" ca="1" si="628"/>
        <v>0</v>
      </c>
      <c r="HM61" s="116">
        <f t="shared" ca="1" si="628"/>
        <v>0</v>
      </c>
      <c r="HN61" s="537">
        <f t="shared" ca="1" si="629"/>
        <v>0</v>
      </c>
      <c r="HO61" s="116">
        <f t="shared" ca="1" si="630"/>
        <v>0</v>
      </c>
      <c r="HP61" s="116">
        <f t="shared" ca="1" si="630"/>
        <v>0</v>
      </c>
      <c r="HQ61" s="116">
        <f t="shared" ca="1" si="630"/>
        <v>0</v>
      </c>
      <c r="HR61" s="116">
        <f t="shared" ca="1" si="630"/>
        <v>0</v>
      </c>
      <c r="HS61" s="116">
        <f t="shared" ca="1" si="630"/>
        <v>0</v>
      </c>
      <c r="HT61" s="537">
        <f t="shared" ca="1" si="631"/>
        <v>0</v>
      </c>
      <c r="HU61" s="116">
        <f t="shared" ca="1" si="632"/>
        <v>0</v>
      </c>
      <c r="HV61" s="116">
        <f t="shared" ca="1" si="632"/>
        <v>0</v>
      </c>
      <c r="HW61" s="116">
        <f t="shared" ca="1" si="632"/>
        <v>0</v>
      </c>
      <c r="HX61" s="116">
        <f t="shared" ca="1" si="632"/>
        <v>0</v>
      </c>
      <c r="HY61" s="116">
        <f t="shared" ca="1" si="632"/>
        <v>0</v>
      </c>
      <c r="HZ61" s="537">
        <f t="shared" ca="1" si="633"/>
        <v>0</v>
      </c>
      <c r="IA61" s="117">
        <f t="shared" ca="1" si="634"/>
        <v>0</v>
      </c>
      <c r="IB61" s="117">
        <f t="shared" ca="1" si="634"/>
        <v>0</v>
      </c>
      <c r="IC61" s="117">
        <f t="shared" ca="1" si="634"/>
        <v>0</v>
      </c>
      <c r="ID61" s="117">
        <f t="shared" ca="1" si="634"/>
        <v>0</v>
      </c>
      <c r="IE61" s="556">
        <f t="shared" ca="1" si="686"/>
        <v>0</v>
      </c>
      <c r="IF61" s="556">
        <f t="shared" ca="1" si="686"/>
        <v>0</v>
      </c>
      <c r="IG61" s="556">
        <f t="shared" ca="1" si="686"/>
        <v>0</v>
      </c>
      <c r="IH61" s="556">
        <f t="shared" ca="1" si="686"/>
        <v>0</v>
      </c>
      <c r="II61" s="556">
        <f t="shared" ca="1" si="686"/>
        <v>0</v>
      </c>
      <c r="IJ61" s="556">
        <f t="shared" ca="1" si="686"/>
        <v>0</v>
      </c>
      <c r="IK61" s="556">
        <f t="shared" ca="1" si="686"/>
        <v>0</v>
      </c>
      <c r="IL61" s="556">
        <f t="shared" ca="1" si="686"/>
        <v>0</v>
      </c>
      <c r="IM61" s="556">
        <f t="shared" ca="1" si="686"/>
        <v>0</v>
      </c>
      <c r="IN61" s="556">
        <f t="shared" ca="1" si="686"/>
        <v>0</v>
      </c>
      <c r="IO61" s="556">
        <f t="shared" ca="1" si="686"/>
        <v>0</v>
      </c>
      <c r="IP61" s="556">
        <f t="shared" ca="1" si="686"/>
        <v>0</v>
      </c>
      <c r="IQ61" s="556">
        <f t="shared" ca="1" si="686"/>
        <v>0</v>
      </c>
      <c r="IR61" s="556">
        <f t="shared" ca="1" si="686"/>
        <v>0</v>
      </c>
      <c r="IS61" s="556">
        <f t="shared" ca="1" si="686"/>
        <v>0</v>
      </c>
      <c r="IT61" s="556">
        <f t="shared" ca="1" si="686"/>
        <v>0</v>
      </c>
      <c r="IU61" s="556">
        <f t="shared" ca="1" si="686"/>
        <v>0</v>
      </c>
      <c r="IV61" s="556">
        <f t="shared" ca="1" si="686"/>
        <v>0</v>
      </c>
      <c r="IW61" s="556">
        <f t="shared" ca="1" si="686"/>
        <v>0</v>
      </c>
      <c r="IX61" s="556">
        <f t="shared" ca="1" si="686"/>
        <v>0</v>
      </c>
      <c r="IY61" s="19">
        <f t="shared" ca="1" si="636"/>
        <v>0</v>
      </c>
      <c r="IZ61" s="5">
        <f t="shared" si="637"/>
        <v>67</v>
      </c>
      <c r="JA61" s="9"/>
      <c r="JB61" s="5">
        <f t="shared" si="638"/>
        <v>1</v>
      </c>
      <c r="JC61" s="5" t="b">
        <f t="shared" si="638"/>
        <v>0</v>
      </c>
      <c r="JD61" s="19">
        <f t="shared" ca="1" si="687"/>
        <v>0</v>
      </c>
      <c r="JE61" s="5">
        <f t="shared" si="640"/>
        <v>0</v>
      </c>
      <c r="JF61" s="5">
        <f t="shared" si="641"/>
        <v>1.2500000000000001E-2</v>
      </c>
      <c r="JG61" s="5">
        <f t="shared" si="642"/>
        <v>0</v>
      </c>
      <c r="JH61" s="19">
        <f t="shared" ca="1" si="687"/>
        <v>0</v>
      </c>
      <c r="JI61" s="5">
        <f t="shared" si="643"/>
        <v>60</v>
      </c>
      <c r="JJ61" s="5">
        <f t="shared" si="644"/>
        <v>1</v>
      </c>
      <c r="JK61" s="19">
        <f t="shared" ca="1" si="687"/>
        <v>0</v>
      </c>
      <c r="JL61" s="19">
        <f t="shared" ca="1" si="687"/>
        <v>0</v>
      </c>
      <c r="JM61" s="19">
        <f t="shared" ca="1" si="687"/>
        <v>0</v>
      </c>
      <c r="JN61" s="19">
        <f t="shared" ca="1" si="687"/>
        <v>0</v>
      </c>
      <c r="JO61" s="19">
        <f t="shared" ca="1" si="687"/>
        <v>0</v>
      </c>
      <c r="JP61" s="19">
        <f t="shared" ca="1" si="687"/>
        <v>0</v>
      </c>
      <c r="JQ61" s="19">
        <f t="shared" ca="1" si="687"/>
        <v>0</v>
      </c>
      <c r="JR61" s="19">
        <f t="shared" ca="1" si="687"/>
        <v>0</v>
      </c>
      <c r="JS61" s="19">
        <f t="shared" ca="1" si="687"/>
        <v>0</v>
      </c>
      <c r="JT61" s="19">
        <f t="shared" ca="1" si="687"/>
        <v>0</v>
      </c>
      <c r="JU61" s="19">
        <f t="shared" ca="1" si="687"/>
        <v>0</v>
      </c>
      <c r="JV61" s="19">
        <f t="shared" ca="1" si="687"/>
        <v>0</v>
      </c>
      <c r="JW61" s="19">
        <f t="shared" ca="1" si="687"/>
        <v>0</v>
      </c>
      <c r="JX61" s="19">
        <f t="shared" ca="1" si="687"/>
        <v>0</v>
      </c>
      <c r="JY61" s="19">
        <f t="shared" ca="1" si="687"/>
        <v>0</v>
      </c>
      <c r="JZ61" s="19">
        <f t="shared" ca="1" si="687"/>
        <v>0</v>
      </c>
      <c r="KA61" s="19">
        <f t="shared" ca="1" si="687"/>
        <v>0</v>
      </c>
      <c r="KB61" s="19">
        <f t="shared" ca="1" si="687"/>
        <v>0</v>
      </c>
      <c r="KC61" s="19">
        <f t="shared" ca="1" si="687"/>
        <v>0</v>
      </c>
      <c r="KD61" s="19">
        <f t="shared" ca="1" si="687"/>
        <v>0</v>
      </c>
      <c r="KE61" s="19">
        <f t="shared" ca="1" si="687"/>
        <v>0</v>
      </c>
      <c r="KF61" s="5">
        <f t="shared" si="645"/>
        <v>0</v>
      </c>
      <c r="KG61" s="5">
        <f t="shared" si="645"/>
        <v>6.25E-2</v>
      </c>
      <c r="KH61" s="5">
        <f t="shared" si="645"/>
        <v>6.25E-2</v>
      </c>
      <c r="KI61" s="5">
        <f t="shared" si="645"/>
        <v>6.25E-2</v>
      </c>
      <c r="KJ61" s="19">
        <f t="shared" ca="1" si="687"/>
        <v>0</v>
      </c>
      <c r="KK61" s="19">
        <f t="shared" ca="1" si="687"/>
        <v>0</v>
      </c>
      <c r="KL61" s="19">
        <f t="shared" ca="1" si="687"/>
        <v>0</v>
      </c>
      <c r="KM61" s="19">
        <f t="shared" ca="1" si="687"/>
        <v>0</v>
      </c>
      <c r="KN61" s="19">
        <f t="shared" ca="1" si="687"/>
        <v>1</v>
      </c>
      <c r="KO61" s="19">
        <f t="shared" ca="1" si="687"/>
        <v>0</v>
      </c>
      <c r="KP61" s="19">
        <f t="shared" ca="1" si="687"/>
        <v>1</v>
      </c>
      <c r="KQ61" s="9"/>
      <c r="KR61" s="5" t="b">
        <f t="shared" ca="1" si="646"/>
        <v>1</v>
      </c>
      <c r="KS61" s="5" t="b">
        <f t="shared" si="647"/>
        <v>0</v>
      </c>
      <c r="KT61" s="5" t="b">
        <f t="shared" si="647"/>
        <v>0</v>
      </c>
      <c r="KU61" s="5" t="b">
        <f t="shared" si="647"/>
        <v>1</v>
      </c>
      <c r="KV61" s="136">
        <f t="shared" si="648"/>
        <v>2</v>
      </c>
      <c r="KW61" s="136">
        <f t="shared" si="648"/>
        <v>2</v>
      </c>
      <c r="KX61" s="5" t="b">
        <f t="shared" si="649"/>
        <v>0</v>
      </c>
      <c r="KY61" s="5" t="b">
        <f t="shared" si="649"/>
        <v>1</v>
      </c>
      <c r="KZ61" s="5" t="b">
        <f t="shared" si="649"/>
        <v>1</v>
      </c>
      <c r="LA61" s="5" t="b">
        <f t="shared" si="649"/>
        <v>0</v>
      </c>
      <c r="LB61" s="5">
        <f t="shared" si="650"/>
        <v>1</v>
      </c>
      <c r="LC61" s="5">
        <f t="shared" si="650"/>
        <v>0</v>
      </c>
      <c r="LD61" s="5" t="b">
        <f t="shared" si="651"/>
        <v>0</v>
      </c>
      <c r="LE61" s="5" t="str" cm="1">
        <f t="array" aca="1" ref="LE61" ca="1">IF(OR(LF61:LM61&lt;&gt;"-"),TRUE,"-")</f>
        <v>-</v>
      </c>
      <c r="LF61" s="19" t="str">
        <f t="shared" ca="1" si="652"/>
        <v>-</v>
      </c>
      <c r="LG61" s="19" t="str">
        <f t="shared" ca="1" si="652"/>
        <v>-</v>
      </c>
      <c r="LH61" s="19" t="str">
        <f t="shared" ca="1" si="652"/>
        <v>-</v>
      </c>
      <c r="LI61" s="19" t="str">
        <f t="shared" ca="1" si="652"/>
        <v>-</v>
      </c>
      <c r="LJ61" s="19" t="str">
        <f t="shared" ca="1" si="652"/>
        <v>-</v>
      </c>
      <c r="LK61" s="19" t="str">
        <f t="shared" ca="1" si="652"/>
        <v>-</v>
      </c>
      <c r="LL61" s="19" t="str">
        <f t="shared" ca="1" si="652"/>
        <v>-</v>
      </c>
      <c r="LM61" s="19" t="str">
        <f t="shared" ca="1" si="652"/>
        <v>-</v>
      </c>
      <c r="LN61" s="466">
        <f>$LN$54*1.15</f>
        <v>5750</v>
      </c>
      <c r="LO61" s="5" t="b">
        <f t="array" aca="1" ref="LO61" ca="1">IF(OR(LP61:LV61&lt;&gt;"-"),TRUE,"-")</f>
        <v>1</v>
      </c>
      <c r="LP61" s="19">
        <f t="shared" ca="1" si="653"/>
        <v>0</v>
      </c>
      <c r="LQ61" s="19" t="str">
        <f t="shared" ca="1" si="653"/>
        <v>-</v>
      </c>
      <c r="LR61" s="19">
        <f t="shared" ca="1" si="653"/>
        <v>999999</v>
      </c>
      <c r="LS61" s="19">
        <f t="shared" ca="1" si="653"/>
        <v>999999</v>
      </c>
      <c r="LT61" s="19">
        <f t="shared" ca="1" si="653"/>
        <v>999999</v>
      </c>
      <c r="LU61" s="19">
        <f t="shared" ca="1" si="653"/>
        <v>999999</v>
      </c>
      <c r="LV61" s="19">
        <f t="shared" ca="1" si="653"/>
        <v>999999</v>
      </c>
      <c r="LW61" s="19" t="str">
        <f t="shared" ca="1" si="653"/>
        <v>-</v>
      </c>
      <c r="LX61" s="19" t="str">
        <f t="shared" ca="1" si="653"/>
        <v>-</v>
      </c>
      <c r="LY61" s="19" t="str">
        <f t="shared" ca="1" si="653"/>
        <v>-</v>
      </c>
      <c r="LZ61" s="19" t="b">
        <f t="shared" ca="1" si="654"/>
        <v>1</v>
      </c>
      <c r="MA61" s="19">
        <f t="shared" ca="1" si="654"/>
        <v>0</v>
      </c>
      <c r="MB61" s="5" t="str">
        <f t="shared" si="655"/>
        <v>-</v>
      </c>
      <c r="MC61" s="5" t="str">
        <f t="shared" si="655"/>
        <v>-</v>
      </c>
      <c r="MD61" s="5" t="str">
        <f t="shared" si="655"/>
        <v>-</v>
      </c>
      <c r="ME61" s="5" t="str">
        <f t="shared" si="655"/>
        <v>-</v>
      </c>
      <c r="MF61" s="19" t="str">
        <f t="shared" ca="1" si="688"/>
        <v>-</v>
      </c>
      <c r="MG61" s="19" t="str">
        <f t="shared" ca="1" si="688"/>
        <v>-</v>
      </c>
      <c r="MH61" s="19" t="str">
        <f t="shared" ca="1" si="688"/>
        <v>-</v>
      </c>
      <c r="MI61" s="19" t="str">
        <f t="shared" ca="1" si="688"/>
        <v>-</v>
      </c>
      <c r="MJ61" s="19">
        <f t="shared" ca="1" si="688"/>
        <v>0.5</v>
      </c>
      <c r="MK61" s="19">
        <f t="shared" ca="1" si="688"/>
        <v>0.5</v>
      </c>
      <c r="ML61" s="19" t="str">
        <f t="shared" ca="1" si="688"/>
        <v>-</v>
      </c>
      <c r="MM61" s="5">
        <f t="shared" si="657"/>
        <v>0</v>
      </c>
      <c r="MN61" s="5">
        <f t="shared" si="657"/>
        <v>500</v>
      </c>
      <c r="MO61" s="5">
        <f t="shared" si="657"/>
        <v>500</v>
      </c>
      <c r="MP61" s="5" t="str">
        <f t="shared" si="657"/>
        <v>-</v>
      </c>
      <c r="MQ61" s="5">
        <f t="shared" si="657"/>
        <v>150</v>
      </c>
      <c r="MR61" s="5">
        <f t="shared" si="657"/>
        <v>364</v>
      </c>
      <c r="MS61" s="5">
        <f t="shared" si="658"/>
        <v>1</v>
      </c>
      <c r="MT61" s="9"/>
      <c r="MU61" s="19">
        <f t="shared" ca="1" si="688"/>
        <v>70</v>
      </c>
      <c r="MV61" s="19">
        <f t="shared" ca="1" si="688"/>
        <v>50</v>
      </c>
      <c r="MW61" s="19">
        <f t="shared" ca="1" si="688"/>
        <v>75</v>
      </c>
      <c r="MX61" s="19">
        <f t="shared" ca="1" si="688"/>
        <v>50</v>
      </c>
      <c r="MY61" s="5">
        <f t="shared" si="659"/>
        <v>0.8</v>
      </c>
      <c r="MZ61" s="5">
        <f t="shared" si="660"/>
        <v>0.8</v>
      </c>
      <c r="NA61" s="5">
        <f t="shared" si="661"/>
        <v>1</v>
      </c>
      <c r="NB61" s="9"/>
      <c r="NC61" s="19" t="b">
        <f t="shared" ca="1" si="662"/>
        <v>0</v>
      </c>
      <c r="ND61" s="19" t="b">
        <f t="shared" ca="1" si="662"/>
        <v>0</v>
      </c>
      <c r="NE61" s="19">
        <f t="shared" ca="1" si="662"/>
        <v>2</v>
      </c>
      <c r="NF61" s="19">
        <f t="shared" ca="1" si="662"/>
        <v>1</v>
      </c>
      <c r="NG61" s="19">
        <f t="shared" ca="1" si="662"/>
        <v>2</v>
      </c>
      <c r="NH61" s="19">
        <f t="shared" ca="1" si="662"/>
        <v>0</v>
      </c>
      <c r="NI61" s="19" t="str">
        <f t="shared" ca="1" si="662"/>
        <v>-</v>
      </c>
      <c r="NJ61" s="466" t="b">
        <v>1</v>
      </c>
      <c r="NK61" s="19">
        <f t="shared" ca="1" si="662"/>
        <v>448.65000000000003</v>
      </c>
      <c r="NL61" s="19" t="str">
        <f t="shared" ca="1" si="662"/>
        <v>-</v>
      </c>
      <c r="NM61" s="19">
        <f t="shared" ca="1" si="688"/>
        <v>1</v>
      </c>
      <c r="NN61" s="19">
        <f t="shared" ca="1" si="688"/>
        <v>1</v>
      </c>
      <c r="NO61" s="19">
        <f t="shared" ca="1" si="688"/>
        <v>1</v>
      </c>
      <c r="NP61" s="19">
        <f t="shared" ca="1" si="688"/>
        <v>1</v>
      </c>
      <c r="NQ61" s="19">
        <f t="shared" ca="1" si="688"/>
        <v>1</v>
      </c>
      <c r="NR61" s="19">
        <f t="shared" ca="1" si="688"/>
        <v>1</v>
      </c>
      <c r="NS61" s="19">
        <f t="shared" ca="1" si="688"/>
        <v>1</v>
      </c>
      <c r="NT61" s="19">
        <f t="shared" ca="1" si="688"/>
        <v>1</v>
      </c>
      <c r="NU61" s="19">
        <f t="shared" ca="1" si="688"/>
        <v>1</v>
      </c>
      <c r="NV61" s="9"/>
      <c r="NW61" s="539" t="str">
        <f t="shared" si="689"/>
        <v>-</v>
      </c>
      <c r="NX61" s="539" t="str">
        <f t="shared" si="689"/>
        <v>-</v>
      </c>
      <c r="NY61" s="539" t="str">
        <f t="shared" si="689"/>
        <v>-</v>
      </c>
      <c r="NZ61" s="539" t="str">
        <f t="shared" si="689"/>
        <v>-</v>
      </c>
      <c r="OA61" s="539" t="str">
        <f t="shared" si="689"/>
        <v>-</v>
      </c>
      <c r="OB61" s="539" t="str">
        <f t="shared" si="689"/>
        <v>-</v>
      </c>
      <c r="OC61" s="539" t="str">
        <f t="shared" ca="1" si="689"/>
        <v>-</v>
      </c>
      <c r="OD61" s="539" t="str">
        <f t="shared" ca="1" si="689"/>
        <v>-</v>
      </c>
      <c r="OE61" s="539" t="str">
        <f t="shared" ca="1" si="689"/>
        <v>-</v>
      </c>
      <c r="OF61" s="539" t="str">
        <f t="shared" ca="1" si="689"/>
        <v>-</v>
      </c>
      <c r="OG61" s="539" t="str">
        <f t="shared" ca="1" si="689"/>
        <v>-</v>
      </c>
      <c r="OH61" s="539" t="str">
        <f t="shared" ca="1" si="689"/>
        <v>-</v>
      </c>
      <c r="OI61" s="539" t="str">
        <f t="shared" ca="1" si="689"/>
        <v>-</v>
      </c>
      <c r="OJ61" s="539" t="str">
        <f t="shared" ca="1" si="689"/>
        <v>-</v>
      </c>
      <c r="OK61" s="539" t="str">
        <f t="shared" ca="1" si="689"/>
        <v>-</v>
      </c>
      <c r="OL61" s="539" t="str">
        <f t="shared" ca="1" si="689"/>
        <v>-</v>
      </c>
      <c r="OM61" s="539" t="str">
        <f t="shared" ca="1" si="689"/>
        <v>-</v>
      </c>
      <c r="ON61" s="539" t="str">
        <f t="shared" ca="1" si="689"/>
        <v>-</v>
      </c>
      <c r="OO61" s="539" t="str">
        <f t="shared" ca="1" si="689"/>
        <v>-</v>
      </c>
      <c r="OP61" s="539" t="str">
        <f t="shared" ca="1" si="689"/>
        <v>-</v>
      </c>
      <c r="OQ61" s="539" t="str">
        <f t="shared" ca="1" si="689"/>
        <v>-</v>
      </c>
      <c r="OR61" s="539" t="str">
        <f t="shared" ca="1" si="689"/>
        <v>-</v>
      </c>
      <c r="OS61" s="539" t="str">
        <f t="shared" ca="1" si="689"/>
        <v>-</v>
      </c>
      <c r="OT61" s="539" t="str">
        <f t="shared" ca="1" si="689"/>
        <v>-</v>
      </c>
      <c r="OU61" s="539" t="str">
        <f t="shared" ca="1" si="689"/>
        <v>-</v>
      </c>
      <c r="OV61" s="539" t="str">
        <f t="shared" ca="1" si="689"/>
        <v>-</v>
      </c>
      <c r="OW61" s="539" t="str">
        <f t="shared" ca="1" si="689"/>
        <v>-</v>
      </c>
      <c r="OX61" s="539" t="str">
        <f t="shared" ca="1" si="689"/>
        <v>-</v>
      </c>
      <c r="OY61" s="539" t="str">
        <f t="shared" ca="1" si="689"/>
        <v>-</v>
      </c>
      <c r="OZ61" s="539" t="str">
        <f t="shared" ca="1" si="689"/>
        <v>-</v>
      </c>
      <c r="PA61" s="539" t="str">
        <f t="shared" ca="1" si="689"/>
        <v>-</v>
      </c>
      <c r="PB61" s="539" t="str">
        <f t="shared" ca="1" si="689"/>
        <v>-</v>
      </c>
      <c r="PC61" s="539" t="str">
        <f t="shared" ca="1" si="689"/>
        <v>-</v>
      </c>
      <c r="PD61" s="539" t="str">
        <f t="shared" ca="1" si="689"/>
        <v>-</v>
      </c>
      <c r="PE61" s="539" t="str">
        <f t="shared" ca="1" si="689"/>
        <v>-</v>
      </c>
      <c r="PF61" s="539" t="str">
        <f t="shared" ca="1" si="689"/>
        <v>-</v>
      </c>
      <c r="PG61" s="549" t="str">
        <f t="shared" si="690"/>
        <v>-</v>
      </c>
      <c r="PH61" s="549" t="str">
        <f t="shared" si="690"/>
        <v>-</v>
      </c>
      <c r="PI61" s="549" t="str">
        <f t="shared" si="690"/>
        <v>-</v>
      </c>
      <c r="PJ61" s="549" t="str">
        <f t="shared" si="690"/>
        <v>-</v>
      </c>
      <c r="PK61" s="549" t="str">
        <f t="shared" si="690"/>
        <v>-</v>
      </c>
      <c r="PL61" s="549" t="str">
        <f t="shared" si="690"/>
        <v>-</v>
      </c>
      <c r="PM61" s="549" t="str">
        <f t="shared" si="690"/>
        <v>-</v>
      </c>
      <c r="PN61" s="549" t="str">
        <f t="shared" si="690"/>
        <v>-</v>
      </c>
      <c r="PO61" s="549" t="str">
        <f t="shared" si="690"/>
        <v>-</v>
      </c>
      <c r="PP61" s="549" t="str">
        <f t="shared" si="690"/>
        <v>-</v>
      </c>
      <c r="PQ61" s="549" t="str">
        <f t="shared" si="690"/>
        <v>-</v>
      </c>
      <c r="PR61" s="549" t="str">
        <f t="shared" si="690"/>
        <v>-</v>
      </c>
      <c r="PS61" s="549" t="str">
        <f t="shared" si="690"/>
        <v>-</v>
      </c>
      <c r="PT61" s="549" t="str">
        <f t="shared" si="690"/>
        <v>-</v>
      </c>
      <c r="PU61" s="549" t="str">
        <f t="shared" si="690"/>
        <v>-</v>
      </c>
      <c r="PV61" s="549" t="str">
        <f t="shared" si="690"/>
        <v>-</v>
      </c>
      <c r="PW61" s="549" t="str">
        <f t="shared" si="690"/>
        <v>-</v>
      </c>
      <c r="PX61" s="549" t="str">
        <f t="shared" si="690"/>
        <v>-</v>
      </c>
      <c r="PY61" s="549" t="str">
        <f t="shared" si="690"/>
        <v>-</v>
      </c>
      <c r="PZ61" s="549" t="str">
        <f t="shared" si="690"/>
        <v>-</v>
      </c>
      <c r="QA61" s="549" t="str">
        <f t="shared" si="690"/>
        <v>-</v>
      </c>
      <c r="QB61" s="549" t="str">
        <f t="shared" si="690"/>
        <v>-</v>
      </c>
      <c r="QC61" s="549" t="str">
        <f t="shared" si="690"/>
        <v>-</v>
      </c>
      <c r="QD61" s="549" t="str">
        <f t="shared" si="690"/>
        <v>-</v>
      </c>
      <c r="QE61" s="549" t="str">
        <f t="shared" si="690"/>
        <v>-</v>
      </c>
      <c r="QF61" s="549" t="str">
        <f t="shared" si="690"/>
        <v>-</v>
      </c>
      <c r="QG61" s="539" t="str">
        <f t="shared" si="691"/>
        <v>-</v>
      </c>
      <c r="QH61" s="539" t="str">
        <f t="shared" si="691"/>
        <v>-</v>
      </c>
      <c r="QI61" s="539" t="str">
        <f t="shared" si="691"/>
        <v>-</v>
      </c>
      <c r="QJ61" s="539" t="str">
        <f t="shared" si="691"/>
        <v>-</v>
      </c>
      <c r="QK61" s="539" t="str">
        <f t="shared" si="691"/>
        <v>-</v>
      </c>
      <c r="QL61" s="539" t="str">
        <f t="shared" si="691"/>
        <v>-</v>
      </c>
      <c r="QM61" s="539" t="str">
        <f t="shared" ca="1" si="691"/>
        <v>-</v>
      </c>
      <c r="QN61" s="539" t="str">
        <f t="shared" ca="1" si="691"/>
        <v>-</v>
      </c>
      <c r="QO61" s="539" t="str">
        <f t="shared" ca="1" si="691"/>
        <v>-</v>
      </c>
      <c r="QP61" s="539" t="str">
        <f t="shared" ca="1" si="691"/>
        <v>-</v>
      </c>
      <c r="QQ61" s="539" t="str">
        <f t="shared" ca="1" si="691"/>
        <v>-</v>
      </c>
      <c r="QR61" s="539" t="str">
        <f t="shared" ca="1" si="691"/>
        <v>-</v>
      </c>
      <c r="QS61" s="539" t="str">
        <f t="shared" ca="1" si="691"/>
        <v>-</v>
      </c>
      <c r="QT61" s="539" t="str">
        <f t="shared" ca="1" si="691"/>
        <v>-</v>
      </c>
      <c r="QU61" s="539" t="str">
        <f t="shared" ca="1" si="691"/>
        <v>-</v>
      </c>
      <c r="QV61" s="539" t="str">
        <f t="shared" ca="1" si="691"/>
        <v>-</v>
      </c>
      <c r="QW61" s="539" t="str">
        <f t="shared" ca="1" si="691"/>
        <v>-</v>
      </c>
      <c r="QX61" s="539" t="str">
        <f t="shared" ca="1" si="691"/>
        <v>-</v>
      </c>
      <c r="QY61" s="539" t="str">
        <f t="shared" ca="1" si="691"/>
        <v>-</v>
      </c>
      <c r="QZ61" s="539" t="str">
        <f t="shared" ca="1" si="691"/>
        <v>-</v>
      </c>
      <c r="RA61" s="539" t="str">
        <f t="shared" ca="1" si="691"/>
        <v>-</v>
      </c>
      <c r="RB61" s="539" t="str">
        <f t="shared" ca="1" si="691"/>
        <v>-</v>
      </c>
      <c r="RC61" s="539" t="str">
        <f t="shared" ca="1" si="691"/>
        <v>-</v>
      </c>
      <c r="RD61" s="539" t="str">
        <f t="shared" ca="1" si="691"/>
        <v>-</v>
      </c>
      <c r="RE61" s="539" t="str">
        <f t="shared" ca="1" si="691"/>
        <v>-</v>
      </c>
      <c r="RF61" s="539" t="str">
        <f t="shared" ca="1" si="691"/>
        <v>-</v>
      </c>
      <c r="RG61" s="539" t="str">
        <f t="shared" ca="1" si="691"/>
        <v>-</v>
      </c>
      <c r="RH61" s="539" t="str">
        <f t="shared" ca="1" si="691"/>
        <v>-</v>
      </c>
      <c r="RI61" s="539" t="str">
        <f t="shared" ca="1" si="691"/>
        <v>-</v>
      </c>
      <c r="RJ61" s="539" t="str">
        <f t="shared" ca="1" si="691"/>
        <v>-</v>
      </c>
      <c r="RK61" s="539" t="str">
        <f t="shared" ca="1" si="691"/>
        <v>-</v>
      </c>
      <c r="RL61" s="539" t="str">
        <f t="shared" ca="1" si="691"/>
        <v>-</v>
      </c>
      <c r="RM61" s="539" t="str">
        <f t="shared" ca="1" si="691"/>
        <v>-</v>
      </c>
      <c r="RN61" s="539" t="str">
        <f t="shared" ca="1" si="691"/>
        <v>-</v>
      </c>
      <c r="RO61" s="539" t="str">
        <f t="shared" ca="1" si="691"/>
        <v>-</v>
      </c>
      <c r="RP61" s="539" t="str">
        <f t="shared" ca="1" si="691"/>
        <v>-</v>
      </c>
      <c r="RQ61" s="549" t="str">
        <f t="shared" si="692"/>
        <v>-</v>
      </c>
      <c r="RR61" s="549" t="str">
        <f t="shared" si="692"/>
        <v>-</v>
      </c>
      <c r="RS61" s="549" t="str">
        <f t="shared" si="692"/>
        <v>-</v>
      </c>
      <c r="RT61" s="549" t="str">
        <f t="shared" si="692"/>
        <v>-</v>
      </c>
      <c r="RU61" s="549" t="str">
        <f t="shared" si="692"/>
        <v>-</v>
      </c>
      <c r="RV61" s="549" t="str">
        <f t="shared" si="692"/>
        <v>-</v>
      </c>
      <c r="RW61" s="549" t="str">
        <f t="shared" si="692"/>
        <v>-</v>
      </c>
      <c r="RX61" s="549" t="str">
        <f t="shared" si="692"/>
        <v>-</v>
      </c>
      <c r="RY61" s="549" t="str">
        <f t="shared" si="692"/>
        <v>-</v>
      </c>
      <c r="RZ61" s="549" t="str">
        <f t="shared" si="692"/>
        <v>-</v>
      </c>
      <c r="SA61" s="549" t="str">
        <f t="shared" si="692"/>
        <v>-</v>
      </c>
      <c r="SB61" s="549" t="str">
        <f t="shared" si="692"/>
        <v>-</v>
      </c>
      <c r="SC61" s="549" t="str">
        <f t="shared" si="692"/>
        <v>-</v>
      </c>
      <c r="SD61" s="549" t="str">
        <f t="shared" si="692"/>
        <v>-</v>
      </c>
      <c r="SE61" s="549" t="str">
        <f t="shared" si="692"/>
        <v>-</v>
      </c>
      <c r="SF61" s="549" t="str">
        <f t="shared" si="692"/>
        <v>-</v>
      </c>
      <c r="SG61" s="549" t="str">
        <f t="shared" si="692"/>
        <v>-</v>
      </c>
      <c r="SH61" s="549" t="str">
        <f t="shared" si="692"/>
        <v>-</v>
      </c>
      <c r="SI61" s="549" t="str">
        <f t="shared" si="692"/>
        <v>-</v>
      </c>
      <c r="SJ61" s="549" t="str">
        <f t="shared" si="692"/>
        <v>-</v>
      </c>
      <c r="SK61" s="549" t="str">
        <f t="shared" si="692"/>
        <v>-</v>
      </c>
      <c r="SL61" s="549" t="str">
        <f t="shared" si="692"/>
        <v>-</v>
      </c>
      <c r="SM61" s="549" t="str">
        <f t="shared" si="692"/>
        <v>-</v>
      </c>
      <c r="SN61" s="549" t="str">
        <f t="shared" si="692"/>
        <v>-</v>
      </c>
      <c r="SO61" s="549" t="str">
        <f t="shared" si="692"/>
        <v>-</v>
      </c>
      <c r="SP61" s="549" t="str">
        <f t="shared" si="692"/>
        <v>-</v>
      </c>
      <c r="SQ61" s="539" t="b">
        <f t="shared" si="693"/>
        <v>1</v>
      </c>
      <c r="SR61" s="539" t="b">
        <f t="shared" si="693"/>
        <v>1</v>
      </c>
      <c r="SS61" s="539" t="b">
        <f t="shared" si="693"/>
        <v>1</v>
      </c>
      <c r="ST61" s="539" t="b">
        <f t="shared" si="693"/>
        <v>1</v>
      </c>
      <c r="SU61" s="539" t="b">
        <f t="shared" si="693"/>
        <v>1</v>
      </c>
      <c r="SV61" s="539" t="b">
        <f t="shared" si="693"/>
        <v>1</v>
      </c>
      <c r="SW61" s="539" t="str">
        <f t="shared" ca="1" si="693"/>
        <v>-</v>
      </c>
      <c r="SX61" s="539" t="str">
        <f t="shared" ca="1" si="693"/>
        <v>-</v>
      </c>
      <c r="SY61" s="539" t="str">
        <f t="shared" ca="1" si="693"/>
        <v>-</v>
      </c>
      <c r="SZ61" s="539" t="str">
        <f t="shared" ca="1" si="693"/>
        <v>-</v>
      </c>
      <c r="TA61" s="539" t="str">
        <f t="shared" ca="1" si="693"/>
        <v>-</v>
      </c>
      <c r="TB61" s="539" t="str">
        <f t="shared" ca="1" si="693"/>
        <v>-</v>
      </c>
      <c r="TC61" s="539" t="str">
        <f t="shared" ca="1" si="693"/>
        <v>-</v>
      </c>
      <c r="TD61" s="539" t="str">
        <f t="shared" ca="1" si="693"/>
        <v>-</v>
      </c>
      <c r="TE61" s="539" t="str">
        <f t="shared" ca="1" si="693"/>
        <v>-</v>
      </c>
      <c r="TF61" s="539" t="str">
        <f t="shared" ca="1" si="693"/>
        <v>-</v>
      </c>
      <c r="TG61" s="539" t="str">
        <f t="shared" ca="1" si="693"/>
        <v>-</v>
      </c>
      <c r="TH61" s="539" t="str">
        <f t="shared" ca="1" si="693"/>
        <v>-</v>
      </c>
      <c r="TI61" s="539" t="str">
        <f t="shared" ca="1" si="693"/>
        <v>-</v>
      </c>
      <c r="TJ61" s="539" t="str">
        <f t="shared" ca="1" si="693"/>
        <v>-</v>
      </c>
      <c r="TK61" s="539" t="str">
        <f t="shared" ca="1" si="693"/>
        <v>-</v>
      </c>
      <c r="TL61" s="539" t="str">
        <f t="shared" ca="1" si="693"/>
        <v>-</v>
      </c>
      <c r="TM61" s="539" t="str">
        <f t="shared" ca="1" si="693"/>
        <v>-</v>
      </c>
      <c r="TN61" s="539" t="str">
        <f t="shared" ca="1" si="693"/>
        <v>-</v>
      </c>
      <c r="TO61" s="539" t="str">
        <f t="shared" ca="1" si="693"/>
        <v>-</v>
      </c>
      <c r="TP61" s="539" t="str">
        <f t="shared" ca="1" si="693"/>
        <v>-</v>
      </c>
      <c r="TQ61" s="539" t="str">
        <f t="shared" ca="1" si="693"/>
        <v>-</v>
      </c>
      <c r="TR61" s="539" t="str">
        <f t="shared" ca="1" si="693"/>
        <v>-</v>
      </c>
      <c r="TS61" s="539" t="str">
        <f t="shared" ca="1" si="693"/>
        <v>-</v>
      </c>
      <c r="TT61" s="539" t="str">
        <f t="shared" ca="1" si="693"/>
        <v>-</v>
      </c>
      <c r="TU61" s="539" t="str">
        <f t="shared" ca="1" si="693"/>
        <v>-</v>
      </c>
      <c r="TV61" s="539" t="str">
        <f t="shared" ca="1" si="693"/>
        <v>-</v>
      </c>
      <c r="TW61" s="539" t="str">
        <f t="shared" ca="1" si="693"/>
        <v>-</v>
      </c>
      <c r="TX61" s="539" t="str">
        <f t="shared" ca="1" si="693"/>
        <v>-</v>
      </c>
      <c r="TY61" s="539" t="str">
        <f t="shared" ca="1" si="693"/>
        <v>-</v>
      </c>
      <c r="TZ61" s="539" t="str">
        <f t="shared" ca="1" si="693"/>
        <v>-</v>
      </c>
      <c r="UA61" s="549" t="b">
        <f t="shared" si="694"/>
        <v>1</v>
      </c>
      <c r="UB61" s="549" t="b">
        <f t="shared" si="694"/>
        <v>1</v>
      </c>
      <c r="UC61" s="549" t="b">
        <f t="shared" si="694"/>
        <v>1</v>
      </c>
      <c r="UD61" s="549" t="b">
        <f t="shared" si="694"/>
        <v>1</v>
      </c>
      <c r="UE61" s="549" t="b">
        <f t="shared" si="694"/>
        <v>1</v>
      </c>
      <c r="UF61" s="549" t="b">
        <f t="shared" si="694"/>
        <v>1</v>
      </c>
      <c r="UG61" s="549" t="b">
        <f t="shared" si="694"/>
        <v>1</v>
      </c>
      <c r="UH61" s="549" t="b">
        <f t="shared" si="694"/>
        <v>1</v>
      </c>
      <c r="UI61" s="549" t="b">
        <f t="shared" si="694"/>
        <v>1</v>
      </c>
      <c r="UJ61" s="549" t="b">
        <f t="shared" si="694"/>
        <v>1</v>
      </c>
      <c r="UK61" s="549" t="b">
        <f t="shared" si="694"/>
        <v>1</v>
      </c>
      <c r="UL61" s="549" t="b">
        <f t="shared" si="694"/>
        <v>1</v>
      </c>
      <c r="UM61" s="549" t="b">
        <f t="shared" si="694"/>
        <v>1</v>
      </c>
      <c r="UN61" s="549" t="b">
        <f t="shared" si="694"/>
        <v>1</v>
      </c>
      <c r="UO61" s="549" t="b">
        <f t="shared" si="694"/>
        <v>1</v>
      </c>
      <c r="UP61" s="549" t="b">
        <f t="shared" si="694"/>
        <v>1</v>
      </c>
      <c r="UQ61" s="549" t="b">
        <f t="shared" si="694"/>
        <v>1</v>
      </c>
      <c r="UR61" s="549" t="b">
        <f t="shared" si="694"/>
        <v>1</v>
      </c>
      <c r="US61" s="549" t="b">
        <f t="shared" si="694"/>
        <v>1</v>
      </c>
      <c r="UT61" s="549" t="b">
        <f t="shared" si="694"/>
        <v>1</v>
      </c>
      <c r="UU61" s="549" t="b">
        <f t="shared" si="694"/>
        <v>1</v>
      </c>
      <c r="UV61" s="549" t="b">
        <f t="shared" si="694"/>
        <v>1</v>
      </c>
      <c r="UW61" s="549" t="b">
        <f t="shared" si="694"/>
        <v>1</v>
      </c>
      <c r="UX61" s="549" t="b">
        <f t="shared" si="694"/>
        <v>1</v>
      </c>
      <c r="UY61" s="549" t="b">
        <f t="shared" si="694"/>
        <v>1</v>
      </c>
      <c r="UZ61" s="549" t="b">
        <f t="shared" si="694"/>
        <v>1</v>
      </c>
      <c r="VA61" s="19">
        <f t="shared" ca="1" si="669"/>
        <v>0</v>
      </c>
      <c r="VB61" s="23">
        <v>0</v>
      </c>
    </row>
    <row r="62" spans="1:574" outlineLevel="1">
      <c r="A62" s="21">
        <f t="shared" si="93"/>
        <v>57</v>
      </c>
      <c r="B62" s="21">
        <f t="shared" si="670"/>
        <v>18</v>
      </c>
      <c r="C62">
        <v>108</v>
      </c>
      <c r="D62" s="19" t="str">
        <f t="shared" ca="1" si="583"/>
        <v>SNSW</v>
      </c>
      <c r="E62" t="b">
        <v>1</v>
      </c>
      <c r="F62" t="b">
        <v>0</v>
      </c>
      <c r="G62" t="b">
        <f t="shared" ref="G62:G66" si="696">E62</f>
        <v>1</v>
      </c>
      <c r="H62" s="215">
        <f t="shared" ca="1" si="682"/>
        <v>8</v>
      </c>
      <c r="I62" s="26">
        <v>2</v>
      </c>
      <c r="J62" s="26">
        <v>1</v>
      </c>
      <c r="K62" s="26" t="str">
        <f>""</f>
        <v/>
      </c>
      <c r="L62" s="26">
        <v>0</v>
      </c>
      <c r="M62" s="26">
        <f>d.Region</f>
        <v>2</v>
      </c>
      <c r="N62" s="26">
        <v>2</v>
      </c>
      <c r="O62" s="26">
        <v>3</v>
      </c>
      <c r="P62" s="26">
        <v>2</v>
      </c>
      <c r="Q62" s="26">
        <v>0</v>
      </c>
      <c r="R62" s="26">
        <v>0</v>
      </c>
      <c r="S62" s="26">
        <v>0</v>
      </c>
      <c r="T62" s="26">
        <v>0</v>
      </c>
      <c r="U62" s="26">
        <v>1</v>
      </c>
      <c r="V62" s="116">
        <v>1</v>
      </c>
      <c r="W62" s="116">
        <v>2</v>
      </c>
      <c r="X62" s="116">
        <v>2</v>
      </c>
      <c r="Y62" s="211"/>
      <c r="Z62" s="211"/>
      <c r="AA62" s="211"/>
      <c r="AB62" s="211"/>
      <c r="AC62" s="26">
        <v>0</v>
      </c>
      <c r="AD62" s="211"/>
      <c r="AE62" s="211"/>
      <c r="AF62" s="211"/>
      <c r="AG62" s="211"/>
      <c r="AH62" s="211"/>
      <c r="AI62" s="211"/>
      <c r="AJ62" s="211"/>
      <c r="AK62" s="211"/>
      <c r="AL62" s="136">
        <f t="shared" si="585"/>
        <v>2</v>
      </c>
      <c r="AM62" s="136">
        <f>INDEX(CHOOSE($O62,DataAutumn!i.AdultDrys,DataWinter!i.AdultDrys,DataSpring!i.AdultDrys),1,$N62)</f>
        <v>3</v>
      </c>
      <c r="AN62" s="5">
        <f t="shared" si="586"/>
        <v>2</v>
      </c>
      <c r="AO62" s="5">
        <f t="shared" si="586"/>
        <v>0</v>
      </c>
      <c r="AP62" s="5">
        <f t="shared" si="587"/>
        <v>1</v>
      </c>
      <c r="AQ62" s="211"/>
      <c r="AR62" s="211"/>
      <c r="AS62" s="356" t="str">
        <f ca="1">LEFT(OFFSET(AS62,-1,0),FIND(" ",OFFSET(AS62,-1,0)))        &amp; TEXT($H62,"00000 ")
&amp; $D62        &amp; IF($JB62=0," FWM","")&amp;IF($JB62=1," MWM","")&amp;IF($JB62=5," Mat","")&amp;IF($JC62=TRUE,"&amp;BBT","    ")
&amp;IF(LN62&lt;&gt;"-", "numbers"&amp;LN62,"")&amp;IF(NJ62," pasture"&amp;ROUND(NK62,0),"")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numbers5000 pasture516 Day204 Scan2-0000 RR000p GP100p WP080p MP080p T_TRUE (F33N11)</v>
      </c>
      <c r="AT62" s="9" t="str">
        <f ca="1">IF(COUNTIF(AS$5:AS62,AS62)=1,"-","Dup")</f>
        <v>-</v>
      </c>
      <c r="AU62" s="9"/>
      <c r="AV62" s="19" t="str">
        <f t="shared" ca="1" si="588"/>
        <v>-</v>
      </c>
      <c r="AW62" s="19" t="str">
        <f t="shared" ca="1" si="588"/>
        <v>-</v>
      </c>
      <c r="AX62" s="19" t="str">
        <f t="shared" ca="1" si="588"/>
        <v>-</v>
      </c>
      <c r="AY62" s="19" t="str">
        <f t="shared" ca="1" si="588"/>
        <v>-</v>
      </c>
      <c r="AZ62" s="19" t="str">
        <f t="shared" ca="1" si="588"/>
        <v>-</v>
      </c>
      <c r="BA62" s="19" t="str">
        <f t="shared" ca="1" si="588"/>
        <v>-</v>
      </c>
      <c r="BB62" s="19" t="str">
        <f t="shared" ca="1" si="588"/>
        <v>-</v>
      </c>
      <c r="BC62" s="19" t="str">
        <f t="shared" ca="1" si="588"/>
        <v>-</v>
      </c>
      <c r="BD62" s="9"/>
      <c r="BE62" s="5" t="b">
        <f t="shared" si="589"/>
        <v>0</v>
      </c>
      <c r="BF62" s="5" t="str">
        <f t="shared" si="589"/>
        <v>-</v>
      </c>
      <c r="BG62" s="5" t="b">
        <f t="shared" si="589"/>
        <v>0</v>
      </c>
      <c r="BH62" s="5" t="b">
        <f t="shared" si="589"/>
        <v>1</v>
      </c>
      <c r="BI62" s="5" t="b">
        <f t="shared" si="589"/>
        <v>1</v>
      </c>
      <c r="BJ62" s="136">
        <f t="shared" si="589"/>
        <v>0</v>
      </c>
      <c r="BK62" s="19" t="b">
        <f t="shared" ca="1" si="590"/>
        <v>0</v>
      </c>
      <c r="BL62" s="9"/>
      <c r="BM62" s="5" t="str">
        <f t="shared" ca="1" si="591"/>
        <v>-</v>
      </c>
      <c r="BN62" s="19" t="str">
        <f t="shared" ca="1" si="592"/>
        <v>-</v>
      </c>
      <c r="BO62" s="19" t="str">
        <f t="shared" ca="1" si="592"/>
        <v>-</v>
      </c>
      <c r="BP62" s="19" t="str">
        <f t="shared" ca="1" si="592"/>
        <v>-</v>
      </c>
      <c r="BQ62" s="5" t="str">
        <f t="shared" ca="1" si="593"/>
        <v>-</v>
      </c>
      <c r="BR62" s="19" t="str">
        <f t="shared" ca="1" si="594"/>
        <v>-</v>
      </c>
      <c r="BS62" s="5" t="str">
        <f t="shared" ca="1" si="595"/>
        <v>-</v>
      </c>
      <c r="BT62" s="19" t="str">
        <f t="shared" ca="1" si="596"/>
        <v>-</v>
      </c>
      <c r="BU62" s="19" t="str">
        <f t="shared" ca="1" si="596"/>
        <v>-</v>
      </c>
      <c r="BV62" s="19" t="str">
        <f t="shared" ca="1" si="596"/>
        <v>-</v>
      </c>
      <c r="BW62" s="5" t="str">
        <f t="shared" ca="1" si="597"/>
        <v>-</v>
      </c>
      <c r="BX62" s="9"/>
      <c r="BY62" s="5" t="b">
        <f t="shared" si="598"/>
        <v>0</v>
      </c>
      <c r="BZ62" s="5" t="str">
        <f t="shared" ca="1" si="599"/>
        <v>-</v>
      </c>
      <c r="CA62" s="5" t="str">
        <f t="shared" ca="1" si="600"/>
        <v>-</v>
      </c>
      <c r="CB62" s="5" t="str">
        <f t="shared" ca="1" si="600"/>
        <v>-</v>
      </c>
      <c r="CC62" s="5" t="str">
        <f t="shared" ca="1" si="600"/>
        <v>-</v>
      </c>
      <c r="CD62" s="5" t="str">
        <f t="shared" ca="1" si="600"/>
        <v>-</v>
      </c>
      <c r="CE62" s="5" t="str">
        <f t="shared" ca="1" si="600"/>
        <v>-</v>
      </c>
      <c r="CF62" s="5" t="str">
        <f t="shared" ca="1" si="600"/>
        <v>-</v>
      </c>
      <c r="CG62" s="5" t="str">
        <f t="shared" ca="1" si="600"/>
        <v>-</v>
      </c>
      <c r="CH62" s="5" t="str">
        <f t="shared" ca="1" si="600"/>
        <v>-</v>
      </c>
      <c r="CI62" s="9"/>
      <c r="CJ62" s="12" t="b">
        <v>1</v>
      </c>
      <c r="CK62" s="12" t="b">
        <v>1</v>
      </c>
      <c r="CL62" s="12" t="b">
        <v>1</v>
      </c>
      <c r="CM62" s="12">
        <v>22312000005</v>
      </c>
      <c r="CN62" s="12" t="b">
        <v>0</v>
      </c>
      <c r="CO62" s="19" t="str">
        <f t="shared" ca="1" si="601"/>
        <v>-</v>
      </c>
      <c r="CP62" s="19" t="str">
        <f t="shared" ca="1" si="601"/>
        <v>-</v>
      </c>
      <c r="CQ62" s="19" t="str">
        <f t="shared" ca="1" si="601"/>
        <v>-</v>
      </c>
      <c r="CR62" s="433">
        <f t="shared" si="602"/>
        <v>652</v>
      </c>
      <c r="CS62" s="433">
        <f t="shared" si="602"/>
        <v>686</v>
      </c>
      <c r="CT62" s="433">
        <f t="shared" si="602"/>
        <v>721</v>
      </c>
      <c r="CU62" s="144">
        <f t="shared" si="603"/>
        <v>378</v>
      </c>
      <c r="CV62" s="144">
        <f t="shared" si="603"/>
        <v>413</v>
      </c>
      <c r="CW62" s="144">
        <f t="shared" si="603"/>
        <v>448</v>
      </c>
      <c r="CX62" s="19" t="str">
        <f t="shared" ca="1" si="684"/>
        <v>-</v>
      </c>
      <c r="CY62" s="19" t="str">
        <f t="shared" ca="1" si="684"/>
        <v>-</v>
      </c>
      <c r="CZ62" s="19" t="str">
        <f t="shared" ca="1" si="684"/>
        <v>-</v>
      </c>
      <c r="DA62" s="19" t="str">
        <f t="shared" ca="1" si="684"/>
        <v>-</v>
      </c>
      <c r="DB62" s="19" t="str">
        <f t="shared" ca="1" si="684"/>
        <v>-</v>
      </c>
      <c r="DC62" s="19" t="str">
        <f t="shared" ca="1" si="684"/>
        <v>-</v>
      </c>
      <c r="DD62" s="19">
        <f t="shared" ca="1" si="684"/>
        <v>1</v>
      </c>
      <c r="DE62" s="19">
        <f t="shared" ca="1" si="684"/>
        <v>1</v>
      </c>
      <c r="DF62" s="19">
        <f t="shared" ca="1" si="684"/>
        <v>0</v>
      </c>
      <c r="DG62" s="19" t="str">
        <f t="shared" ca="1" si="684"/>
        <v>-</v>
      </c>
      <c r="DH62" s="19" t="str">
        <f t="shared" ca="1" si="684"/>
        <v>-</v>
      </c>
      <c r="DI62" s="19" t="str">
        <f t="shared" ca="1" si="684"/>
        <v>-</v>
      </c>
      <c r="DJ62" s="19" t="str">
        <f t="shared" ca="1" si="684"/>
        <v>-</v>
      </c>
      <c r="DK62" s="19" t="str">
        <f t="shared" ca="1" si="684"/>
        <v>-</v>
      </c>
      <c r="DL62" s="19">
        <f t="shared" ca="1" si="684"/>
        <v>0</v>
      </c>
      <c r="DM62" s="19" t="str">
        <f t="shared" ca="1" si="684"/>
        <v>-</v>
      </c>
      <c r="DN62" s="19" t="str">
        <f t="shared" ca="1" si="684"/>
        <v>-</v>
      </c>
      <c r="DO62" s="19" t="str">
        <f t="shared" ca="1" si="601"/>
        <v>-</v>
      </c>
      <c r="DP62" s="19">
        <f t="shared" ca="1" si="601"/>
        <v>0</v>
      </c>
      <c r="DQ62" s="19">
        <f t="shared" ca="1" si="601"/>
        <v>0</v>
      </c>
      <c r="DR62" s="9"/>
      <c r="DS62" s="19">
        <f t="shared" ref="DS62:EE78" ca="1" si="697">OFFSET(DS$5,$B62,0)</f>
        <v>0</v>
      </c>
      <c r="DT62" s="19">
        <f t="shared" ca="1" si="697"/>
        <v>0</v>
      </c>
      <c r="DU62" s="19">
        <f t="shared" ca="1" si="697"/>
        <v>0</v>
      </c>
      <c r="DV62" s="19">
        <f t="shared" ca="1" si="697"/>
        <v>0</v>
      </c>
      <c r="DW62" s="19">
        <f t="shared" ca="1" si="697"/>
        <v>0</v>
      </c>
      <c r="DX62" s="19">
        <f t="shared" ca="1" si="697"/>
        <v>0</v>
      </c>
      <c r="DY62" s="19">
        <f t="shared" ca="1" si="697"/>
        <v>0</v>
      </c>
      <c r="DZ62" s="19">
        <f t="shared" ca="1" si="697"/>
        <v>0</v>
      </c>
      <c r="EA62" s="19">
        <f t="shared" ca="1" si="697"/>
        <v>0</v>
      </c>
      <c r="EB62" s="19">
        <f t="shared" ca="1" si="697"/>
        <v>0</v>
      </c>
      <c r="EC62" s="19">
        <f t="shared" ca="1" si="697"/>
        <v>0</v>
      </c>
      <c r="ED62" s="19">
        <f t="shared" ca="1" si="697"/>
        <v>0</v>
      </c>
      <c r="EE62" s="19">
        <f t="shared" ca="1" si="697"/>
        <v>0</v>
      </c>
      <c r="EF62" s="433">
        <f t="shared" si="606"/>
        <v>0</v>
      </c>
      <c r="EG62" s="433">
        <f t="shared" si="606"/>
        <v>0</v>
      </c>
      <c r="EH62" s="116">
        <f t="shared" si="607"/>
        <v>0</v>
      </c>
      <c r="EI62" s="116">
        <f t="shared" ca="1" si="607"/>
        <v>0</v>
      </c>
      <c r="EJ62" s="116">
        <f t="shared" ca="1" si="607"/>
        <v>0</v>
      </c>
      <c r="EK62" s="116">
        <f t="shared" ca="1" si="607"/>
        <v>0</v>
      </c>
      <c r="EL62" s="116">
        <f t="shared" ca="1" si="607"/>
        <v>0</v>
      </c>
      <c r="EM62" s="537">
        <f t="shared" ca="1" si="608"/>
        <v>0</v>
      </c>
      <c r="EN62" s="116">
        <f t="shared" ca="1" si="609"/>
        <v>0</v>
      </c>
      <c r="EO62" s="116">
        <f t="shared" ca="1" si="609"/>
        <v>0</v>
      </c>
      <c r="EP62" s="116">
        <f t="shared" ca="1" si="609"/>
        <v>0</v>
      </c>
      <c r="EQ62" s="116">
        <f t="shared" ca="1" si="609"/>
        <v>0</v>
      </c>
      <c r="ER62" s="116">
        <f t="shared" ca="1" si="609"/>
        <v>0</v>
      </c>
      <c r="ES62" s="537">
        <f t="shared" ca="1" si="610"/>
        <v>0</v>
      </c>
      <c r="ET62" s="116">
        <f t="shared" ca="1" si="611"/>
        <v>0</v>
      </c>
      <c r="EU62" s="116">
        <f t="shared" ca="1" si="611"/>
        <v>0</v>
      </c>
      <c r="EV62" s="116">
        <f t="shared" ca="1" si="611"/>
        <v>0</v>
      </c>
      <c r="EW62" s="116">
        <f t="shared" ca="1" si="611"/>
        <v>0</v>
      </c>
      <c r="EX62" s="116">
        <f t="shared" ca="1" si="611"/>
        <v>0</v>
      </c>
      <c r="EY62" s="537">
        <f t="shared" ca="1" si="612"/>
        <v>0</v>
      </c>
      <c r="EZ62" s="116">
        <f t="shared" ca="1" si="613"/>
        <v>0</v>
      </c>
      <c r="FA62" s="116">
        <f t="shared" ca="1" si="613"/>
        <v>0</v>
      </c>
      <c r="FB62" s="116">
        <f t="shared" ca="1" si="613"/>
        <v>0</v>
      </c>
      <c r="FC62" s="116">
        <f t="shared" ca="1" si="613"/>
        <v>0</v>
      </c>
      <c r="FD62" s="116">
        <f t="shared" ca="1" si="613"/>
        <v>0</v>
      </c>
      <c r="FE62" s="537">
        <f t="shared" ca="1" si="614"/>
        <v>0</v>
      </c>
      <c r="FF62" s="116">
        <f t="shared" ca="1" si="615"/>
        <v>0</v>
      </c>
      <c r="FG62" s="116">
        <f t="shared" ca="1" si="615"/>
        <v>0</v>
      </c>
      <c r="FH62" s="116">
        <f t="shared" ca="1" si="615"/>
        <v>0</v>
      </c>
      <c r="FI62" s="116">
        <f t="shared" ca="1" si="615"/>
        <v>0</v>
      </c>
      <c r="FJ62" s="116">
        <f t="shared" ca="1" si="615"/>
        <v>0</v>
      </c>
      <c r="FK62" s="537">
        <f t="shared" ca="1" si="616"/>
        <v>0</v>
      </c>
      <c r="FL62" s="116">
        <f t="shared" ca="1" si="617"/>
        <v>0</v>
      </c>
      <c r="FM62" s="116">
        <f t="shared" ca="1" si="617"/>
        <v>0</v>
      </c>
      <c r="FN62" s="116">
        <f t="shared" ca="1" si="617"/>
        <v>0</v>
      </c>
      <c r="FO62" s="116">
        <f t="shared" ca="1" si="617"/>
        <v>0</v>
      </c>
      <c r="FP62" s="116">
        <f t="shared" ca="1" si="617"/>
        <v>0</v>
      </c>
      <c r="FQ62" s="537">
        <f t="shared" ca="1" si="618"/>
        <v>0</v>
      </c>
      <c r="FR62" s="117">
        <f t="shared" ca="1" si="619"/>
        <v>0</v>
      </c>
      <c r="FS62" s="117">
        <f t="shared" ca="1" si="619"/>
        <v>0</v>
      </c>
      <c r="FT62" s="117">
        <f t="shared" ca="1" si="619"/>
        <v>0</v>
      </c>
      <c r="FU62" s="117">
        <f t="shared" ca="1" si="619"/>
        <v>0</v>
      </c>
      <c r="FV62" s="556">
        <f t="shared" ca="1" si="685"/>
        <v>0</v>
      </c>
      <c r="FW62" s="556">
        <f t="shared" ca="1" si="685"/>
        <v>0</v>
      </c>
      <c r="FX62" s="556">
        <f t="shared" ca="1" si="685"/>
        <v>0</v>
      </c>
      <c r="FY62" s="556">
        <f t="shared" ca="1" si="685"/>
        <v>0</v>
      </c>
      <c r="FZ62" s="556">
        <f t="shared" ca="1" si="685"/>
        <v>0</v>
      </c>
      <c r="GA62" s="556">
        <f t="shared" ca="1" si="685"/>
        <v>0</v>
      </c>
      <c r="GB62" s="556">
        <f t="shared" ca="1" si="685"/>
        <v>0</v>
      </c>
      <c r="GC62" s="556">
        <f t="shared" ca="1" si="685"/>
        <v>0</v>
      </c>
      <c r="GD62" s="556">
        <f t="shared" ca="1" si="685"/>
        <v>0</v>
      </c>
      <c r="GE62" s="556">
        <f t="shared" ca="1" si="685"/>
        <v>0</v>
      </c>
      <c r="GF62" s="556">
        <f t="shared" ca="1" si="685"/>
        <v>0</v>
      </c>
      <c r="GG62" s="556">
        <f t="shared" ca="1" si="685"/>
        <v>0</v>
      </c>
      <c r="GH62" s="556">
        <f t="shared" ca="1" si="685"/>
        <v>0</v>
      </c>
      <c r="GI62" s="556">
        <f t="shared" ca="1" si="685"/>
        <v>0</v>
      </c>
      <c r="GJ62" s="556">
        <f t="shared" ca="1" si="685"/>
        <v>0</v>
      </c>
      <c r="GK62" s="556">
        <f t="shared" ca="1" si="685"/>
        <v>0</v>
      </c>
      <c r="GL62" s="556">
        <f t="shared" ca="1" si="685"/>
        <v>0</v>
      </c>
      <c r="GM62" s="556">
        <f t="shared" ca="1" si="685"/>
        <v>0</v>
      </c>
      <c r="GN62" s="556">
        <f t="shared" ca="1" si="685"/>
        <v>0</v>
      </c>
      <c r="GO62" s="556">
        <f t="shared" ca="1" si="685"/>
        <v>0</v>
      </c>
      <c r="GP62" s="19">
        <f t="shared" ca="1" si="621"/>
        <v>0</v>
      </c>
      <c r="GQ62" s="116">
        <f t="shared" ca="1" si="622"/>
        <v>0</v>
      </c>
      <c r="GR62" s="116">
        <f t="shared" ca="1" si="622"/>
        <v>0</v>
      </c>
      <c r="GS62" s="116">
        <f t="shared" ca="1" si="622"/>
        <v>0</v>
      </c>
      <c r="GT62" s="116">
        <f t="shared" ca="1" si="622"/>
        <v>0</v>
      </c>
      <c r="GU62" s="116">
        <f t="shared" ca="1" si="622"/>
        <v>0</v>
      </c>
      <c r="GV62" s="537">
        <f t="shared" ca="1" si="623"/>
        <v>0</v>
      </c>
      <c r="GW62" s="116">
        <f t="shared" ca="1" si="624"/>
        <v>0</v>
      </c>
      <c r="GX62" s="116">
        <f t="shared" ca="1" si="624"/>
        <v>0</v>
      </c>
      <c r="GY62" s="116">
        <f t="shared" ca="1" si="624"/>
        <v>0</v>
      </c>
      <c r="GZ62" s="116">
        <f t="shared" ca="1" si="624"/>
        <v>0</v>
      </c>
      <c r="HA62" s="116">
        <f t="shared" ca="1" si="624"/>
        <v>0</v>
      </c>
      <c r="HB62" s="537">
        <f t="shared" ca="1" si="625"/>
        <v>0</v>
      </c>
      <c r="HC62" s="116">
        <f t="shared" ca="1" si="626"/>
        <v>0</v>
      </c>
      <c r="HD62" s="116">
        <f t="shared" ca="1" si="626"/>
        <v>0</v>
      </c>
      <c r="HE62" s="116">
        <f t="shared" ca="1" si="626"/>
        <v>0</v>
      </c>
      <c r="HF62" s="116">
        <f t="shared" ca="1" si="626"/>
        <v>0</v>
      </c>
      <c r="HG62" s="116">
        <f t="shared" ca="1" si="626"/>
        <v>0</v>
      </c>
      <c r="HH62" s="537">
        <f t="shared" ca="1" si="627"/>
        <v>0</v>
      </c>
      <c r="HI62" s="116">
        <f t="shared" ca="1" si="628"/>
        <v>0</v>
      </c>
      <c r="HJ62" s="116">
        <f t="shared" ca="1" si="628"/>
        <v>0</v>
      </c>
      <c r="HK62" s="116">
        <f t="shared" ca="1" si="628"/>
        <v>0</v>
      </c>
      <c r="HL62" s="116">
        <f t="shared" ca="1" si="628"/>
        <v>0</v>
      </c>
      <c r="HM62" s="116">
        <f t="shared" ca="1" si="628"/>
        <v>0</v>
      </c>
      <c r="HN62" s="537">
        <f t="shared" ca="1" si="629"/>
        <v>0</v>
      </c>
      <c r="HO62" s="116">
        <f t="shared" ca="1" si="630"/>
        <v>0</v>
      </c>
      <c r="HP62" s="116">
        <f t="shared" ca="1" si="630"/>
        <v>0</v>
      </c>
      <c r="HQ62" s="116">
        <f t="shared" ca="1" si="630"/>
        <v>0</v>
      </c>
      <c r="HR62" s="116">
        <f t="shared" ca="1" si="630"/>
        <v>0</v>
      </c>
      <c r="HS62" s="116">
        <f t="shared" ca="1" si="630"/>
        <v>0</v>
      </c>
      <c r="HT62" s="537">
        <f t="shared" ca="1" si="631"/>
        <v>0</v>
      </c>
      <c r="HU62" s="116">
        <f t="shared" ca="1" si="632"/>
        <v>0</v>
      </c>
      <c r="HV62" s="116">
        <f t="shared" ca="1" si="632"/>
        <v>0</v>
      </c>
      <c r="HW62" s="116">
        <f t="shared" ca="1" si="632"/>
        <v>0</v>
      </c>
      <c r="HX62" s="116">
        <f t="shared" ca="1" si="632"/>
        <v>0</v>
      </c>
      <c r="HY62" s="116">
        <f t="shared" ca="1" si="632"/>
        <v>0</v>
      </c>
      <c r="HZ62" s="537">
        <f t="shared" ca="1" si="633"/>
        <v>0</v>
      </c>
      <c r="IA62" s="117">
        <f t="shared" ca="1" si="634"/>
        <v>0</v>
      </c>
      <c r="IB62" s="117">
        <f t="shared" ca="1" si="634"/>
        <v>0</v>
      </c>
      <c r="IC62" s="117">
        <f t="shared" ca="1" si="634"/>
        <v>0</v>
      </c>
      <c r="ID62" s="117">
        <f t="shared" ca="1" si="634"/>
        <v>0</v>
      </c>
      <c r="IE62" s="556">
        <f t="shared" ca="1" si="686"/>
        <v>0</v>
      </c>
      <c r="IF62" s="556">
        <f t="shared" ca="1" si="686"/>
        <v>0</v>
      </c>
      <c r="IG62" s="556">
        <f t="shared" ca="1" si="686"/>
        <v>0</v>
      </c>
      <c r="IH62" s="556">
        <f t="shared" ca="1" si="686"/>
        <v>0</v>
      </c>
      <c r="II62" s="556">
        <f t="shared" ca="1" si="686"/>
        <v>0</v>
      </c>
      <c r="IJ62" s="556">
        <f t="shared" ca="1" si="686"/>
        <v>0</v>
      </c>
      <c r="IK62" s="556">
        <f t="shared" ca="1" si="686"/>
        <v>0</v>
      </c>
      <c r="IL62" s="556">
        <f t="shared" ca="1" si="686"/>
        <v>0</v>
      </c>
      <c r="IM62" s="556">
        <f t="shared" ca="1" si="686"/>
        <v>0</v>
      </c>
      <c r="IN62" s="556">
        <f t="shared" ca="1" si="686"/>
        <v>0</v>
      </c>
      <c r="IO62" s="556">
        <f t="shared" ca="1" si="686"/>
        <v>0</v>
      </c>
      <c r="IP62" s="556">
        <f t="shared" ca="1" si="686"/>
        <v>0</v>
      </c>
      <c r="IQ62" s="556">
        <f t="shared" ca="1" si="686"/>
        <v>0</v>
      </c>
      <c r="IR62" s="556">
        <f t="shared" ca="1" si="686"/>
        <v>0</v>
      </c>
      <c r="IS62" s="556">
        <f t="shared" ca="1" si="686"/>
        <v>0</v>
      </c>
      <c r="IT62" s="556">
        <f t="shared" ca="1" si="686"/>
        <v>0</v>
      </c>
      <c r="IU62" s="556">
        <f t="shared" ca="1" si="686"/>
        <v>0</v>
      </c>
      <c r="IV62" s="556">
        <f t="shared" ca="1" si="686"/>
        <v>0</v>
      </c>
      <c r="IW62" s="556">
        <f t="shared" ca="1" si="686"/>
        <v>0</v>
      </c>
      <c r="IX62" s="556">
        <f t="shared" ca="1" si="686"/>
        <v>0</v>
      </c>
      <c r="IY62" s="19">
        <f t="shared" ca="1" si="636"/>
        <v>0</v>
      </c>
      <c r="IZ62" s="5">
        <f t="shared" si="637"/>
        <v>67</v>
      </c>
      <c r="JA62" s="9"/>
      <c r="JB62" s="5">
        <f t="shared" si="638"/>
        <v>1</v>
      </c>
      <c r="JC62" s="5" t="b">
        <f t="shared" si="638"/>
        <v>0</v>
      </c>
      <c r="JD62" s="19">
        <f t="shared" ca="1" si="687"/>
        <v>0</v>
      </c>
      <c r="JE62" s="5">
        <f t="shared" si="640"/>
        <v>0</v>
      </c>
      <c r="JF62" s="5">
        <f t="shared" si="641"/>
        <v>1.2500000000000001E-2</v>
      </c>
      <c r="JG62" s="5">
        <f t="shared" si="642"/>
        <v>0</v>
      </c>
      <c r="JH62" s="19">
        <f t="shared" ca="1" si="687"/>
        <v>0</v>
      </c>
      <c r="JI62" s="5">
        <f t="shared" si="643"/>
        <v>60</v>
      </c>
      <c r="JJ62" s="5">
        <f t="shared" si="644"/>
        <v>1</v>
      </c>
      <c r="JK62" s="19">
        <f t="shared" ca="1" si="687"/>
        <v>0</v>
      </c>
      <c r="JL62" s="19">
        <f t="shared" ca="1" si="687"/>
        <v>0</v>
      </c>
      <c r="JM62" s="19">
        <f t="shared" ca="1" si="687"/>
        <v>0</v>
      </c>
      <c r="JN62" s="19">
        <f t="shared" ca="1" si="687"/>
        <v>0</v>
      </c>
      <c r="JO62" s="19">
        <f t="shared" ca="1" si="687"/>
        <v>0</v>
      </c>
      <c r="JP62" s="19">
        <f t="shared" ca="1" si="687"/>
        <v>0</v>
      </c>
      <c r="JQ62" s="19">
        <f t="shared" ca="1" si="687"/>
        <v>0</v>
      </c>
      <c r="JR62" s="19">
        <f t="shared" ca="1" si="687"/>
        <v>0</v>
      </c>
      <c r="JS62" s="19">
        <f t="shared" ca="1" si="687"/>
        <v>0</v>
      </c>
      <c r="JT62" s="19">
        <f t="shared" ca="1" si="687"/>
        <v>0</v>
      </c>
      <c r="JU62" s="19">
        <f t="shared" ca="1" si="687"/>
        <v>0</v>
      </c>
      <c r="JV62" s="19">
        <f t="shared" ca="1" si="687"/>
        <v>0</v>
      </c>
      <c r="JW62" s="19">
        <f t="shared" ca="1" si="687"/>
        <v>0</v>
      </c>
      <c r="JX62" s="19">
        <f t="shared" ca="1" si="687"/>
        <v>0</v>
      </c>
      <c r="JY62" s="19">
        <f t="shared" ca="1" si="687"/>
        <v>0</v>
      </c>
      <c r="JZ62" s="19">
        <f t="shared" ca="1" si="687"/>
        <v>0</v>
      </c>
      <c r="KA62" s="19">
        <f t="shared" ca="1" si="687"/>
        <v>0</v>
      </c>
      <c r="KB62" s="19">
        <f t="shared" ca="1" si="687"/>
        <v>0</v>
      </c>
      <c r="KC62" s="19">
        <f t="shared" ca="1" si="687"/>
        <v>0</v>
      </c>
      <c r="KD62" s="19">
        <f t="shared" ca="1" si="687"/>
        <v>0</v>
      </c>
      <c r="KE62" s="19">
        <f t="shared" ca="1" si="687"/>
        <v>0</v>
      </c>
      <c r="KF62" s="5">
        <f t="shared" si="645"/>
        <v>0</v>
      </c>
      <c r="KG62" s="5">
        <f t="shared" si="645"/>
        <v>6.25E-2</v>
      </c>
      <c r="KH62" s="5">
        <f t="shared" si="645"/>
        <v>6.25E-2</v>
      </c>
      <c r="KI62" s="5">
        <f t="shared" si="645"/>
        <v>6.25E-2</v>
      </c>
      <c r="KJ62" s="19">
        <f t="shared" ca="1" si="687"/>
        <v>0</v>
      </c>
      <c r="KK62" s="19">
        <f t="shared" ca="1" si="687"/>
        <v>0</v>
      </c>
      <c r="KL62" s="19">
        <f t="shared" ca="1" si="687"/>
        <v>0</v>
      </c>
      <c r="KM62" s="19">
        <f t="shared" ca="1" si="687"/>
        <v>0</v>
      </c>
      <c r="KN62" s="19">
        <f t="shared" ca="1" si="687"/>
        <v>1</v>
      </c>
      <c r="KO62" s="19">
        <f t="shared" ca="1" si="687"/>
        <v>0</v>
      </c>
      <c r="KP62" s="19">
        <f t="shared" ca="1" si="687"/>
        <v>1</v>
      </c>
      <c r="KQ62" s="9"/>
      <c r="KR62" s="5" t="b">
        <f t="shared" ca="1" si="646"/>
        <v>1</v>
      </c>
      <c r="KS62" s="5" t="b">
        <f t="shared" si="647"/>
        <v>0</v>
      </c>
      <c r="KT62" s="5" t="b">
        <f t="shared" si="647"/>
        <v>0</v>
      </c>
      <c r="KU62" s="5" t="b">
        <f t="shared" si="647"/>
        <v>1</v>
      </c>
      <c r="KV62" s="136">
        <f t="shared" si="648"/>
        <v>2</v>
      </c>
      <c r="KW62" s="136">
        <f t="shared" si="648"/>
        <v>2</v>
      </c>
      <c r="KX62" s="5" t="b">
        <f t="shared" si="649"/>
        <v>0</v>
      </c>
      <c r="KY62" s="5" t="b">
        <f t="shared" si="649"/>
        <v>1</v>
      </c>
      <c r="KZ62" s="5" t="b">
        <f t="shared" si="649"/>
        <v>1</v>
      </c>
      <c r="LA62" s="5" t="b">
        <f t="shared" si="649"/>
        <v>0</v>
      </c>
      <c r="LB62" s="5">
        <f t="shared" si="650"/>
        <v>1</v>
      </c>
      <c r="LC62" s="5">
        <f t="shared" si="650"/>
        <v>0</v>
      </c>
      <c r="LD62" s="5" t="b">
        <f t="shared" si="651"/>
        <v>0</v>
      </c>
      <c r="LE62" s="5" t="str" cm="1">
        <f t="array" aca="1" ref="LE62" ca="1">IF(OR(LF62:LM62&lt;&gt;"-"),TRUE,"-")</f>
        <v>-</v>
      </c>
      <c r="LF62" s="19" t="str">
        <f t="shared" ca="1" si="652"/>
        <v>-</v>
      </c>
      <c r="LG62" s="19" t="str">
        <f t="shared" ca="1" si="652"/>
        <v>-</v>
      </c>
      <c r="LH62" s="19" t="str">
        <f t="shared" ca="1" si="652"/>
        <v>-</v>
      </c>
      <c r="LI62" s="19" t="str">
        <f t="shared" ca="1" si="652"/>
        <v>-</v>
      </c>
      <c r="LJ62" s="19" t="str">
        <f t="shared" ca="1" si="652"/>
        <v>-</v>
      </c>
      <c r="LK62" s="19" t="str">
        <f t="shared" ca="1" si="652"/>
        <v>-</v>
      </c>
      <c r="LL62" s="19" t="str">
        <f t="shared" ca="1" si="652"/>
        <v>-</v>
      </c>
      <c r="LM62" s="19" t="str">
        <f t="shared" ca="1" si="652"/>
        <v>-</v>
      </c>
      <c r="LN62" s="466">
        <v>5000</v>
      </c>
      <c r="LO62" s="5" t="b">
        <f t="array" aca="1" ref="LO62" ca="1">IF(OR(LP62:LV62&lt;&gt;"-"),TRUE,"-")</f>
        <v>1</v>
      </c>
      <c r="LP62" s="19">
        <f t="shared" ca="1" si="653"/>
        <v>0</v>
      </c>
      <c r="LQ62" s="19" t="str">
        <f t="shared" ca="1" si="653"/>
        <v>-</v>
      </c>
      <c r="LR62" s="19">
        <f t="shared" ca="1" si="653"/>
        <v>999999</v>
      </c>
      <c r="LS62" s="19">
        <f t="shared" ca="1" si="653"/>
        <v>999999</v>
      </c>
      <c r="LT62" s="19">
        <f t="shared" ca="1" si="653"/>
        <v>999999</v>
      </c>
      <c r="LU62" s="19">
        <f t="shared" ca="1" si="653"/>
        <v>999999</v>
      </c>
      <c r="LV62" s="19">
        <f t="shared" ca="1" si="653"/>
        <v>999999</v>
      </c>
      <c r="LW62" s="19" t="str">
        <f t="shared" ca="1" si="653"/>
        <v>-</v>
      </c>
      <c r="LX62" s="19" t="str">
        <f t="shared" ca="1" si="653"/>
        <v>-</v>
      </c>
      <c r="LY62" s="19" t="str">
        <f t="shared" ca="1" si="653"/>
        <v>-</v>
      </c>
      <c r="LZ62" s="19" t="b">
        <f t="shared" ca="1" si="654"/>
        <v>1</v>
      </c>
      <c r="MA62" s="19">
        <f t="shared" ca="1" si="654"/>
        <v>0</v>
      </c>
      <c r="MB62" s="5" t="str">
        <f t="shared" si="655"/>
        <v>-</v>
      </c>
      <c r="MC62" s="5" t="str">
        <f t="shared" si="655"/>
        <v>-</v>
      </c>
      <c r="MD62" s="5" t="str">
        <f t="shared" si="655"/>
        <v>-</v>
      </c>
      <c r="ME62" s="5" t="str">
        <f t="shared" si="655"/>
        <v>-</v>
      </c>
      <c r="MF62" s="19" t="str">
        <f t="shared" ca="1" si="688"/>
        <v>-</v>
      </c>
      <c r="MG62" s="19" t="str">
        <f t="shared" ca="1" si="688"/>
        <v>-</v>
      </c>
      <c r="MH62" s="19" t="str">
        <f t="shared" ca="1" si="688"/>
        <v>-</v>
      </c>
      <c r="MI62" s="19" t="str">
        <f t="shared" ca="1" si="688"/>
        <v>-</v>
      </c>
      <c r="MJ62" s="19">
        <f t="shared" ca="1" si="688"/>
        <v>0.5</v>
      </c>
      <c r="MK62" s="19">
        <f t="shared" ca="1" si="688"/>
        <v>0.5</v>
      </c>
      <c r="ML62" s="19" t="str">
        <f t="shared" ca="1" si="688"/>
        <v>-</v>
      </c>
      <c r="MM62" s="5">
        <f t="shared" si="657"/>
        <v>0</v>
      </c>
      <c r="MN62" s="5">
        <f t="shared" si="657"/>
        <v>500</v>
      </c>
      <c r="MO62" s="5">
        <f t="shared" si="657"/>
        <v>500</v>
      </c>
      <c r="MP62" s="5" t="str">
        <f t="shared" si="657"/>
        <v>-</v>
      </c>
      <c r="MQ62" s="5">
        <f t="shared" si="657"/>
        <v>150</v>
      </c>
      <c r="MR62" s="5">
        <f t="shared" si="657"/>
        <v>364</v>
      </c>
      <c r="MS62" s="5">
        <f t="shared" si="658"/>
        <v>1</v>
      </c>
      <c r="MT62" s="9"/>
      <c r="MU62" s="19">
        <f t="shared" ca="1" si="688"/>
        <v>70</v>
      </c>
      <c r="MV62" s="19">
        <f t="shared" ca="1" si="688"/>
        <v>50</v>
      </c>
      <c r="MW62" s="19">
        <f t="shared" ca="1" si="688"/>
        <v>75</v>
      </c>
      <c r="MX62" s="19">
        <f t="shared" ca="1" si="688"/>
        <v>50</v>
      </c>
      <c r="MY62" s="5">
        <f t="shared" si="659"/>
        <v>0.8</v>
      </c>
      <c r="MZ62" s="5">
        <f t="shared" si="660"/>
        <v>0.8</v>
      </c>
      <c r="NA62" s="5">
        <f t="shared" si="661"/>
        <v>1</v>
      </c>
      <c r="NB62" s="9"/>
      <c r="NC62" s="19" t="b">
        <f t="shared" ca="1" si="662"/>
        <v>0</v>
      </c>
      <c r="ND62" s="19" t="b">
        <f t="shared" ca="1" si="662"/>
        <v>0</v>
      </c>
      <c r="NE62" s="19">
        <f t="shared" ca="1" si="662"/>
        <v>2</v>
      </c>
      <c r="NF62" s="19">
        <f t="shared" ca="1" si="662"/>
        <v>1</v>
      </c>
      <c r="NG62" s="19">
        <f t="shared" ca="1" si="662"/>
        <v>2</v>
      </c>
      <c r="NH62" s="19">
        <f t="shared" ca="1" si="662"/>
        <v>0</v>
      </c>
      <c r="NI62" s="19" t="str">
        <f t="shared" ca="1" si="662"/>
        <v>-</v>
      </c>
      <c r="NJ62" s="466" t="b">
        <v>1</v>
      </c>
      <c r="NK62" s="19">
        <f ca="1">$NK$54*1.15</f>
        <v>515.94749999999999</v>
      </c>
      <c r="NL62" s="19" t="str">
        <f t="shared" ca="1" si="662"/>
        <v>-</v>
      </c>
      <c r="NM62" s="19">
        <f t="shared" ca="1" si="688"/>
        <v>1</v>
      </c>
      <c r="NN62" s="19">
        <f t="shared" ca="1" si="688"/>
        <v>1</v>
      </c>
      <c r="NO62" s="19">
        <f t="shared" ca="1" si="688"/>
        <v>1</v>
      </c>
      <c r="NP62" s="19">
        <f t="shared" ca="1" si="688"/>
        <v>1</v>
      </c>
      <c r="NQ62" s="19">
        <f t="shared" ca="1" si="688"/>
        <v>1</v>
      </c>
      <c r="NR62" s="19">
        <f t="shared" ca="1" si="688"/>
        <v>1</v>
      </c>
      <c r="NS62" s="19">
        <f t="shared" ca="1" si="688"/>
        <v>1</v>
      </c>
      <c r="NT62" s="19">
        <f t="shared" ca="1" si="688"/>
        <v>1</v>
      </c>
      <c r="NU62" s="19">
        <f t="shared" ca="1" si="688"/>
        <v>1</v>
      </c>
      <c r="NV62" s="9"/>
      <c r="NW62" s="539" t="str">
        <f t="shared" si="689"/>
        <v>-</v>
      </c>
      <c r="NX62" s="539" t="str">
        <f t="shared" si="689"/>
        <v>-</v>
      </c>
      <c r="NY62" s="539" t="str">
        <f t="shared" si="689"/>
        <v>-</v>
      </c>
      <c r="NZ62" s="539" t="str">
        <f t="shared" si="689"/>
        <v>-</v>
      </c>
      <c r="OA62" s="539" t="str">
        <f t="shared" si="689"/>
        <v>-</v>
      </c>
      <c r="OB62" s="539" t="str">
        <f t="shared" si="689"/>
        <v>-</v>
      </c>
      <c r="OC62" s="539" t="str">
        <f t="shared" ca="1" si="689"/>
        <v>-</v>
      </c>
      <c r="OD62" s="539" t="str">
        <f t="shared" ca="1" si="689"/>
        <v>-</v>
      </c>
      <c r="OE62" s="539" t="str">
        <f t="shared" ca="1" si="689"/>
        <v>-</v>
      </c>
      <c r="OF62" s="539" t="str">
        <f t="shared" ca="1" si="689"/>
        <v>-</v>
      </c>
      <c r="OG62" s="539" t="str">
        <f t="shared" ca="1" si="689"/>
        <v>-</v>
      </c>
      <c r="OH62" s="539" t="str">
        <f t="shared" ca="1" si="689"/>
        <v>-</v>
      </c>
      <c r="OI62" s="539" t="str">
        <f t="shared" ca="1" si="689"/>
        <v>-</v>
      </c>
      <c r="OJ62" s="539" t="str">
        <f t="shared" ca="1" si="689"/>
        <v>-</v>
      </c>
      <c r="OK62" s="539" t="str">
        <f t="shared" ca="1" si="689"/>
        <v>-</v>
      </c>
      <c r="OL62" s="539" t="str">
        <f t="shared" ca="1" si="689"/>
        <v>-</v>
      </c>
      <c r="OM62" s="539" t="str">
        <f t="shared" ca="1" si="689"/>
        <v>-</v>
      </c>
      <c r="ON62" s="539" t="str">
        <f t="shared" ca="1" si="689"/>
        <v>-</v>
      </c>
      <c r="OO62" s="539" t="str">
        <f t="shared" ca="1" si="689"/>
        <v>-</v>
      </c>
      <c r="OP62" s="539" t="str">
        <f t="shared" ca="1" si="689"/>
        <v>-</v>
      </c>
      <c r="OQ62" s="539" t="str">
        <f t="shared" ca="1" si="689"/>
        <v>-</v>
      </c>
      <c r="OR62" s="539" t="str">
        <f t="shared" ca="1" si="689"/>
        <v>-</v>
      </c>
      <c r="OS62" s="539" t="str">
        <f t="shared" ca="1" si="689"/>
        <v>-</v>
      </c>
      <c r="OT62" s="539" t="str">
        <f t="shared" ca="1" si="689"/>
        <v>-</v>
      </c>
      <c r="OU62" s="539" t="str">
        <f t="shared" ca="1" si="689"/>
        <v>-</v>
      </c>
      <c r="OV62" s="539" t="str">
        <f t="shared" ca="1" si="689"/>
        <v>-</v>
      </c>
      <c r="OW62" s="539" t="str">
        <f t="shared" ca="1" si="689"/>
        <v>-</v>
      </c>
      <c r="OX62" s="539" t="str">
        <f t="shared" ca="1" si="689"/>
        <v>-</v>
      </c>
      <c r="OY62" s="539" t="str">
        <f t="shared" ca="1" si="689"/>
        <v>-</v>
      </c>
      <c r="OZ62" s="539" t="str">
        <f t="shared" ca="1" si="689"/>
        <v>-</v>
      </c>
      <c r="PA62" s="539" t="str">
        <f t="shared" ca="1" si="689"/>
        <v>-</v>
      </c>
      <c r="PB62" s="539" t="str">
        <f t="shared" ca="1" si="689"/>
        <v>-</v>
      </c>
      <c r="PC62" s="539" t="str">
        <f t="shared" ca="1" si="689"/>
        <v>-</v>
      </c>
      <c r="PD62" s="539" t="str">
        <f t="shared" ca="1" si="689"/>
        <v>-</v>
      </c>
      <c r="PE62" s="539" t="str">
        <f t="shared" ca="1" si="689"/>
        <v>-</v>
      </c>
      <c r="PF62" s="539" t="str">
        <f t="shared" ca="1" si="689"/>
        <v>-</v>
      </c>
      <c r="PG62" s="549" t="str">
        <f t="shared" si="690"/>
        <v>-</v>
      </c>
      <c r="PH62" s="549" t="str">
        <f t="shared" si="690"/>
        <v>-</v>
      </c>
      <c r="PI62" s="549" t="str">
        <f t="shared" si="690"/>
        <v>-</v>
      </c>
      <c r="PJ62" s="549" t="str">
        <f t="shared" si="690"/>
        <v>-</v>
      </c>
      <c r="PK62" s="549" t="str">
        <f t="shared" si="690"/>
        <v>-</v>
      </c>
      <c r="PL62" s="549" t="str">
        <f t="shared" si="690"/>
        <v>-</v>
      </c>
      <c r="PM62" s="549" t="str">
        <f t="shared" si="690"/>
        <v>-</v>
      </c>
      <c r="PN62" s="549" t="str">
        <f t="shared" si="690"/>
        <v>-</v>
      </c>
      <c r="PO62" s="549" t="str">
        <f t="shared" si="690"/>
        <v>-</v>
      </c>
      <c r="PP62" s="549" t="str">
        <f t="shared" si="690"/>
        <v>-</v>
      </c>
      <c r="PQ62" s="549" t="str">
        <f t="shared" si="690"/>
        <v>-</v>
      </c>
      <c r="PR62" s="549" t="str">
        <f t="shared" si="690"/>
        <v>-</v>
      </c>
      <c r="PS62" s="549" t="str">
        <f t="shared" si="690"/>
        <v>-</v>
      </c>
      <c r="PT62" s="549" t="str">
        <f t="shared" si="690"/>
        <v>-</v>
      </c>
      <c r="PU62" s="549" t="str">
        <f t="shared" si="690"/>
        <v>-</v>
      </c>
      <c r="PV62" s="549" t="str">
        <f t="shared" si="690"/>
        <v>-</v>
      </c>
      <c r="PW62" s="549" t="str">
        <f t="shared" si="690"/>
        <v>-</v>
      </c>
      <c r="PX62" s="549" t="str">
        <f t="shared" si="690"/>
        <v>-</v>
      </c>
      <c r="PY62" s="549" t="str">
        <f t="shared" si="690"/>
        <v>-</v>
      </c>
      <c r="PZ62" s="549" t="str">
        <f t="shared" si="690"/>
        <v>-</v>
      </c>
      <c r="QA62" s="549" t="str">
        <f t="shared" si="690"/>
        <v>-</v>
      </c>
      <c r="QB62" s="549" t="str">
        <f t="shared" si="690"/>
        <v>-</v>
      </c>
      <c r="QC62" s="549" t="str">
        <f t="shared" si="690"/>
        <v>-</v>
      </c>
      <c r="QD62" s="549" t="str">
        <f t="shared" si="690"/>
        <v>-</v>
      </c>
      <c r="QE62" s="549" t="str">
        <f t="shared" si="690"/>
        <v>-</v>
      </c>
      <c r="QF62" s="549" t="str">
        <f t="shared" si="690"/>
        <v>-</v>
      </c>
      <c r="QG62" s="539" t="str">
        <f t="shared" si="691"/>
        <v>-</v>
      </c>
      <c r="QH62" s="539" t="str">
        <f t="shared" si="691"/>
        <v>-</v>
      </c>
      <c r="QI62" s="539" t="str">
        <f t="shared" si="691"/>
        <v>-</v>
      </c>
      <c r="QJ62" s="539" t="str">
        <f t="shared" si="691"/>
        <v>-</v>
      </c>
      <c r="QK62" s="539" t="str">
        <f t="shared" si="691"/>
        <v>-</v>
      </c>
      <c r="QL62" s="539" t="str">
        <f t="shared" si="691"/>
        <v>-</v>
      </c>
      <c r="QM62" s="539" t="str">
        <f t="shared" ca="1" si="691"/>
        <v>-</v>
      </c>
      <c r="QN62" s="539" t="str">
        <f t="shared" ca="1" si="691"/>
        <v>-</v>
      </c>
      <c r="QO62" s="539" t="str">
        <f t="shared" ca="1" si="691"/>
        <v>-</v>
      </c>
      <c r="QP62" s="539" t="str">
        <f t="shared" ca="1" si="691"/>
        <v>-</v>
      </c>
      <c r="QQ62" s="539" t="str">
        <f t="shared" ca="1" si="691"/>
        <v>-</v>
      </c>
      <c r="QR62" s="539" t="str">
        <f t="shared" ca="1" si="691"/>
        <v>-</v>
      </c>
      <c r="QS62" s="539" t="str">
        <f t="shared" ca="1" si="691"/>
        <v>-</v>
      </c>
      <c r="QT62" s="539" t="str">
        <f t="shared" ca="1" si="691"/>
        <v>-</v>
      </c>
      <c r="QU62" s="539" t="str">
        <f t="shared" ca="1" si="691"/>
        <v>-</v>
      </c>
      <c r="QV62" s="539" t="str">
        <f t="shared" ca="1" si="691"/>
        <v>-</v>
      </c>
      <c r="QW62" s="539" t="str">
        <f t="shared" ca="1" si="691"/>
        <v>-</v>
      </c>
      <c r="QX62" s="539" t="str">
        <f t="shared" ca="1" si="691"/>
        <v>-</v>
      </c>
      <c r="QY62" s="539" t="str">
        <f t="shared" ca="1" si="691"/>
        <v>-</v>
      </c>
      <c r="QZ62" s="539" t="str">
        <f t="shared" ca="1" si="691"/>
        <v>-</v>
      </c>
      <c r="RA62" s="539" t="str">
        <f t="shared" ca="1" si="691"/>
        <v>-</v>
      </c>
      <c r="RB62" s="539" t="str">
        <f t="shared" ca="1" si="691"/>
        <v>-</v>
      </c>
      <c r="RC62" s="539" t="str">
        <f t="shared" ca="1" si="691"/>
        <v>-</v>
      </c>
      <c r="RD62" s="539" t="str">
        <f t="shared" ca="1" si="691"/>
        <v>-</v>
      </c>
      <c r="RE62" s="539" t="str">
        <f t="shared" ca="1" si="691"/>
        <v>-</v>
      </c>
      <c r="RF62" s="539" t="str">
        <f t="shared" ca="1" si="691"/>
        <v>-</v>
      </c>
      <c r="RG62" s="539" t="str">
        <f t="shared" ca="1" si="691"/>
        <v>-</v>
      </c>
      <c r="RH62" s="539" t="str">
        <f t="shared" ca="1" si="691"/>
        <v>-</v>
      </c>
      <c r="RI62" s="539" t="str">
        <f t="shared" ca="1" si="691"/>
        <v>-</v>
      </c>
      <c r="RJ62" s="539" t="str">
        <f t="shared" ca="1" si="691"/>
        <v>-</v>
      </c>
      <c r="RK62" s="539" t="str">
        <f t="shared" ca="1" si="691"/>
        <v>-</v>
      </c>
      <c r="RL62" s="539" t="str">
        <f t="shared" ca="1" si="691"/>
        <v>-</v>
      </c>
      <c r="RM62" s="539" t="str">
        <f t="shared" ca="1" si="691"/>
        <v>-</v>
      </c>
      <c r="RN62" s="539" t="str">
        <f t="shared" ca="1" si="691"/>
        <v>-</v>
      </c>
      <c r="RO62" s="539" t="str">
        <f t="shared" ca="1" si="691"/>
        <v>-</v>
      </c>
      <c r="RP62" s="539" t="str">
        <f t="shared" ca="1" si="691"/>
        <v>-</v>
      </c>
      <c r="RQ62" s="549" t="str">
        <f t="shared" si="692"/>
        <v>-</v>
      </c>
      <c r="RR62" s="549" t="str">
        <f t="shared" si="692"/>
        <v>-</v>
      </c>
      <c r="RS62" s="549" t="str">
        <f t="shared" si="692"/>
        <v>-</v>
      </c>
      <c r="RT62" s="549" t="str">
        <f t="shared" si="692"/>
        <v>-</v>
      </c>
      <c r="RU62" s="549" t="str">
        <f t="shared" si="692"/>
        <v>-</v>
      </c>
      <c r="RV62" s="549" t="str">
        <f t="shared" si="692"/>
        <v>-</v>
      </c>
      <c r="RW62" s="549" t="str">
        <f t="shared" si="692"/>
        <v>-</v>
      </c>
      <c r="RX62" s="549" t="str">
        <f t="shared" si="692"/>
        <v>-</v>
      </c>
      <c r="RY62" s="549" t="str">
        <f t="shared" si="692"/>
        <v>-</v>
      </c>
      <c r="RZ62" s="549" t="str">
        <f t="shared" si="692"/>
        <v>-</v>
      </c>
      <c r="SA62" s="549" t="str">
        <f t="shared" si="692"/>
        <v>-</v>
      </c>
      <c r="SB62" s="549" t="str">
        <f t="shared" si="692"/>
        <v>-</v>
      </c>
      <c r="SC62" s="549" t="str">
        <f t="shared" si="692"/>
        <v>-</v>
      </c>
      <c r="SD62" s="549" t="str">
        <f t="shared" si="692"/>
        <v>-</v>
      </c>
      <c r="SE62" s="549" t="str">
        <f t="shared" si="692"/>
        <v>-</v>
      </c>
      <c r="SF62" s="549" t="str">
        <f t="shared" si="692"/>
        <v>-</v>
      </c>
      <c r="SG62" s="549" t="str">
        <f t="shared" si="692"/>
        <v>-</v>
      </c>
      <c r="SH62" s="549" t="str">
        <f t="shared" si="692"/>
        <v>-</v>
      </c>
      <c r="SI62" s="549" t="str">
        <f t="shared" si="692"/>
        <v>-</v>
      </c>
      <c r="SJ62" s="549" t="str">
        <f t="shared" si="692"/>
        <v>-</v>
      </c>
      <c r="SK62" s="549" t="str">
        <f t="shared" si="692"/>
        <v>-</v>
      </c>
      <c r="SL62" s="549" t="str">
        <f t="shared" si="692"/>
        <v>-</v>
      </c>
      <c r="SM62" s="549" t="str">
        <f t="shared" si="692"/>
        <v>-</v>
      </c>
      <c r="SN62" s="549" t="str">
        <f t="shared" si="692"/>
        <v>-</v>
      </c>
      <c r="SO62" s="549" t="str">
        <f t="shared" si="692"/>
        <v>-</v>
      </c>
      <c r="SP62" s="549" t="str">
        <f t="shared" si="692"/>
        <v>-</v>
      </c>
      <c r="SQ62" s="539" t="b">
        <f t="shared" si="693"/>
        <v>1</v>
      </c>
      <c r="SR62" s="539" t="b">
        <f t="shared" si="693"/>
        <v>1</v>
      </c>
      <c r="SS62" s="539" t="b">
        <f t="shared" si="693"/>
        <v>1</v>
      </c>
      <c r="ST62" s="539" t="b">
        <f t="shared" si="693"/>
        <v>1</v>
      </c>
      <c r="SU62" s="539" t="b">
        <f t="shared" si="693"/>
        <v>1</v>
      </c>
      <c r="SV62" s="539" t="b">
        <f t="shared" si="693"/>
        <v>1</v>
      </c>
      <c r="SW62" s="539" t="str">
        <f t="shared" ca="1" si="693"/>
        <v>-</v>
      </c>
      <c r="SX62" s="539" t="str">
        <f t="shared" ca="1" si="693"/>
        <v>-</v>
      </c>
      <c r="SY62" s="539" t="str">
        <f t="shared" ca="1" si="693"/>
        <v>-</v>
      </c>
      <c r="SZ62" s="539" t="str">
        <f t="shared" ca="1" si="693"/>
        <v>-</v>
      </c>
      <c r="TA62" s="539" t="str">
        <f t="shared" ca="1" si="693"/>
        <v>-</v>
      </c>
      <c r="TB62" s="539" t="str">
        <f t="shared" ca="1" si="693"/>
        <v>-</v>
      </c>
      <c r="TC62" s="539" t="str">
        <f t="shared" ca="1" si="693"/>
        <v>-</v>
      </c>
      <c r="TD62" s="539" t="str">
        <f t="shared" ca="1" si="693"/>
        <v>-</v>
      </c>
      <c r="TE62" s="539" t="str">
        <f t="shared" ca="1" si="693"/>
        <v>-</v>
      </c>
      <c r="TF62" s="539" t="str">
        <f t="shared" ca="1" si="693"/>
        <v>-</v>
      </c>
      <c r="TG62" s="539" t="str">
        <f t="shared" ca="1" si="693"/>
        <v>-</v>
      </c>
      <c r="TH62" s="539" t="str">
        <f t="shared" ca="1" si="693"/>
        <v>-</v>
      </c>
      <c r="TI62" s="539" t="str">
        <f t="shared" ca="1" si="693"/>
        <v>-</v>
      </c>
      <c r="TJ62" s="539" t="str">
        <f t="shared" ca="1" si="693"/>
        <v>-</v>
      </c>
      <c r="TK62" s="539" t="str">
        <f t="shared" ca="1" si="693"/>
        <v>-</v>
      </c>
      <c r="TL62" s="539" t="str">
        <f t="shared" ca="1" si="693"/>
        <v>-</v>
      </c>
      <c r="TM62" s="539" t="str">
        <f t="shared" ca="1" si="693"/>
        <v>-</v>
      </c>
      <c r="TN62" s="539" t="str">
        <f t="shared" ca="1" si="693"/>
        <v>-</v>
      </c>
      <c r="TO62" s="539" t="str">
        <f t="shared" ca="1" si="693"/>
        <v>-</v>
      </c>
      <c r="TP62" s="539" t="str">
        <f t="shared" ca="1" si="693"/>
        <v>-</v>
      </c>
      <c r="TQ62" s="539" t="str">
        <f t="shared" ca="1" si="693"/>
        <v>-</v>
      </c>
      <c r="TR62" s="539" t="str">
        <f t="shared" ca="1" si="693"/>
        <v>-</v>
      </c>
      <c r="TS62" s="539" t="str">
        <f t="shared" ca="1" si="693"/>
        <v>-</v>
      </c>
      <c r="TT62" s="539" t="str">
        <f t="shared" ca="1" si="693"/>
        <v>-</v>
      </c>
      <c r="TU62" s="539" t="str">
        <f t="shared" ca="1" si="693"/>
        <v>-</v>
      </c>
      <c r="TV62" s="539" t="str">
        <f t="shared" ca="1" si="693"/>
        <v>-</v>
      </c>
      <c r="TW62" s="539" t="str">
        <f t="shared" ca="1" si="693"/>
        <v>-</v>
      </c>
      <c r="TX62" s="539" t="str">
        <f t="shared" ca="1" si="693"/>
        <v>-</v>
      </c>
      <c r="TY62" s="539" t="str">
        <f t="shared" ca="1" si="693"/>
        <v>-</v>
      </c>
      <c r="TZ62" s="539" t="str">
        <f t="shared" ca="1" si="693"/>
        <v>-</v>
      </c>
      <c r="UA62" s="549" t="b">
        <f t="shared" si="694"/>
        <v>1</v>
      </c>
      <c r="UB62" s="549" t="b">
        <f t="shared" si="694"/>
        <v>1</v>
      </c>
      <c r="UC62" s="549" t="b">
        <f t="shared" si="694"/>
        <v>1</v>
      </c>
      <c r="UD62" s="549" t="b">
        <f t="shared" si="694"/>
        <v>1</v>
      </c>
      <c r="UE62" s="549" t="b">
        <f t="shared" si="694"/>
        <v>1</v>
      </c>
      <c r="UF62" s="549" t="b">
        <f t="shared" si="694"/>
        <v>1</v>
      </c>
      <c r="UG62" s="549" t="b">
        <f t="shared" si="694"/>
        <v>1</v>
      </c>
      <c r="UH62" s="549" t="b">
        <f t="shared" si="694"/>
        <v>1</v>
      </c>
      <c r="UI62" s="549" t="b">
        <f t="shared" si="694"/>
        <v>1</v>
      </c>
      <c r="UJ62" s="549" t="b">
        <f t="shared" si="694"/>
        <v>1</v>
      </c>
      <c r="UK62" s="549" t="b">
        <f t="shared" si="694"/>
        <v>1</v>
      </c>
      <c r="UL62" s="549" t="b">
        <f t="shared" si="694"/>
        <v>1</v>
      </c>
      <c r="UM62" s="549" t="b">
        <f t="shared" si="694"/>
        <v>1</v>
      </c>
      <c r="UN62" s="549" t="b">
        <f t="shared" si="694"/>
        <v>1</v>
      </c>
      <c r="UO62" s="549" t="b">
        <f t="shared" si="694"/>
        <v>1</v>
      </c>
      <c r="UP62" s="549" t="b">
        <f t="shared" si="694"/>
        <v>1</v>
      </c>
      <c r="UQ62" s="549" t="b">
        <f t="shared" si="694"/>
        <v>1</v>
      </c>
      <c r="UR62" s="549" t="b">
        <f t="shared" si="694"/>
        <v>1</v>
      </c>
      <c r="US62" s="549" t="b">
        <f t="shared" si="694"/>
        <v>1</v>
      </c>
      <c r="UT62" s="549" t="b">
        <f t="shared" si="694"/>
        <v>1</v>
      </c>
      <c r="UU62" s="549" t="b">
        <f t="shared" si="694"/>
        <v>1</v>
      </c>
      <c r="UV62" s="549" t="b">
        <f t="shared" si="694"/>
        <v>1</v>
      </c>
      <c r="UW62" s="549" t="b">
        <f t="shared" si="694"/>
        <v>1</v>
      </c>
      <c r="UX62" s="549" t="b">
        <f t="shared" si="694"/>
        <v>1</v>
      </c>
      <c r="UY62" s="549" t="b">
        <f t="shared" si="694"/>
        <v>1</v>
      </c>
      <c r="UZ62" s="549" t="b">
        <f t="shared" si="694"/>
        <v>1</v>
      </c>
      <c r="VA62" s="19">
        <f t="shared" ca="1" si="669"/>
        <v>0</v>
      </c>
      <c r="VB62" s="23">
        <v>0</v>
      </c>
    </row>
    <row r="63" spans="1:574" outlineLevel="1">
      <c r="A63" s="21">
        <f t="shared" si="93"/>
        <v>58</v>
      </c>
      <c r="B63" s="21">
        <f t="shared" si="670"/>
        <v>18</v>
      </c>
      <c r="C63">
        <v>108</v>
      </c>
      <c r="D63" s="19" t="str">
        <f t="shared" ca="1" si="583"/>
        <v>SNSW</v>
      </c>
      <c r="E63" t="b">
        <v>1</v>
      </c>
      <c r="F63" t="b">
        <v>0</v>
      </c>
      <c r="G63" t="b">
        <f t="shared" si="696"/>
        <v>1</v>
      </c>
      <c r="H63" s="215">
        <f t="shared" ca="1" si="682"/>
        <v>9</v>
      </c>
      <c r="I63" s="26">
        <v>2</v>
      </c>
      <c r="J63" s="26">
        <v>1</v>
      </c>
      <c r="K63" s="26" t="str">
        <f>""</f>
        <v/>
      </c>
      <c r="L63" s="26">
        <v>0</v>
      </c>
      <c r="M63" s="26">
        <f>d.Region</f>
        <v>2</v>
      </c>
      <c r="N63" s="26">
        <v>2</v>
      </c>
      <c r="O63" s="26">
        <v>3</v>
      </c>
      <c r="P63" s="26">
        <v>2</v>
      </c>
      <c r="Q63" s="26">
        <v>0</v>
      </c>
      <c r="R63" s="26">
        <v>0</v>
      </c>
      <c r="S63" s="26">
        <v>0</v>
      </c>
      <c r="T63" s="26">
        <v>0</v>
      </c>
      <c r="U63" s="26">
        <v>1</v>
      </c>
      <c r="V63" s="116">
        <v>1</v>
      </c>
      <c r="W63" s="116">
        <v>2</v>
      </c>
      <c r="X63" s="116">
        <v>2</v>
      </c>
      <c r="Y63" s="211"/>
      <c r="Z63" s="211"/>
      <c r="AA63" s="211"/>
      <c r="AB63" s="211"/>
      <c r="AC63" s="26">
        <v>0</v>
      </c>
      <c r="AD63" s="211"/>
      <c r="AE63" s="211"/>
      <c r="AF63" s="211"/>
      <c r="AG63" s="211"/>
      <c r="AH63" s="211"/>
      <c r="AI63" s="211"/>
      <c r="AJ63" s="211"/>
      <c r="AK63" s="211"/>
      <c r="AL63" s="136">
        <f t="shared" si="585"/>
        <v>2</v>
      </c>
      <c r="AM63" s="136">
        <f>INDEX(CHOOSE($O63,DataAutumn!i.AdultDrys,DataWinter!i.AdultDrys,DataSpring!i.AdultDrys),1,$N63)</f>
        <v>3</v>
      </c>
      <c r="AN63" s="5">
        <f t="shared" si="586"/>
        <v>2</v>
      </c>
      <c r="AO63" s="5">
        <f t="shared" si="586"/>
        <v>0</v>
      </c>
      <c r="AP63" s="5">
        <f t="shared" si="587"/>
        <v>1</v>
      </c>
      <c r="AQ63" s="211"/>
      <c r="AR63" s="211"/>
      <c r="AS63" s="356" t="str">
        <f ca="1">LEFT(OFFSET(AS63,-1,0),FIND(" ",OFFSET(AS63,-1,0)))        &amp; TEXT($H63,"00000 ")
&amp; $D63        &amp; IF($JB63=0," FWM","")&amp;IF($JB63=1," MWM","")&amp;IF($JB63=5," Mat","")&amp;IF($JC63=TRUE,"&amp;BBT","    ")
&amp;IF(LN63&lt;&gt;"-", "numbers"&amp;LN63,"")&amp;IF(NJ63," pasture"&amp;ROUND(NK63,0),"")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numbers4250 pasture449 Day204 Scan2-0000 RR000p GP100p WP080p MP080p T_TRUE (F33N11)</v>
      </c>
      <c r="AT63" s="9" t="str">
        <f ca="1">IF(COUNTIF(AS$5:AS63,AS63)=1,"-","Dup")</f>
        <v>-</v>
      </c>
      <c r="AU63" s="9"/>
      <c r="AV63" s="19" t="str">
        <f t="shared" ca="1" si="588"/>
        <v>-</v>
      </c>
      <c r="AW63" s="19" t="str">
        <f t="shared" ca="1" si="588"/>
        <v>-</v>
      </c>
      <c r="AX63" s="19" t="str">
        <f t="shared" ca="1" si="588"/>
        <v>-</v>
      </c>
      <c r="AY63" s="19" t="str">
        <f t="shared" ca="1" si="588"/>
        <v>-</v>
      </c>
      <c r="AZ63" s="19" t="str">
        <f t="shared" ca="1" si="588"/>
        <v>-</v>
      </c>
      <c r="BA63" s="19" t="str">
        <f t="shared" ca="1" si="588"/>
        <v>-</v>
      </c>
      <c r="BB63" s="19" t="str">
        <f t="shared" ca="1" si="588"/>
        <v>-</v>
      </c>
      <c r="BC63" s="19" t="str">
        <f t="shared" ca="1" si="588"/>
        <v>-</v>
      </c>
      <c r="BD63" s="9"/>
      <c r="BE63" s="5" t="b">
        <f t="shared" si="589"/>
        <v>0</v>
      </c>
      <c r="BF63" s="5" t="str">
        <f t="shared" si="589"/>
        <v>-</v>
      </c>
      <c r="BG63" s="5" t="b">
        <f t="shared" si="589"/>
        <v>0</v>
      </c>
      <c r="BH63" s="5" t="b">
        <f t="shared" si="589"/>
        <v>1</v>
      </c>
      <c r="BI63" s="5" t="b">
        <f t="shared" si="589"/>
        <v>1</v>
      </c>
      <c r="BJ63" s="136">
        <f t="shared" si="589"/>
        <v>0</v>
      </c>
      <c r="BK63" s="19" t="b">
        <f t="shared" ca="1" si="590"/>
        <v>0</v>
      </c>
      <c r="BL63" s="9"/>
      <c r="BM63" s="5" t="str">
        <f t="shared" ca="1" si="591"/>
        <v>-</v>
      </c>
      <c r="BN63" s="19" t="str">
        <f t="shared" ca="1" si="592"/>
        <v>-</v>
      </c>
      <c r="BO63" s="19" t="str">
        <f t="shared" ca="1" si="592"/>
        <v>-</v>
      </c>
      <c r="BP63" s="19" t="str">
        <f t="shared" ca="1" si="592"/>
        <v>-</v>
      </c>
      <c r="BQ63" s="5" t="str">
        <f t="shared" ca="1" si="593"/>
        <v>-</v>
      </c>
      <c r="BR63" s="19" t="str">
        <f t="shared" ca="1" si="594"/>
        <v>-</v>
      </c>
      <c r="BS63" s="5" t="str">
        <f t="shared" ca="1" si="595"/>
        <v>-</v>
      </c>
      <c r="BT63" s="19" t="str">
        <f t="shared" ca="1" si="596"/>
        <v>-</v>
      </c>
      <c r="BU63" s="19" t="str">
        <f t="shared" ca="1" si="596"/>
        <v>-</v>
      </c>
      <c r="BV63" s="19" t="str">
        <f t="shared" ca="1" si="596"/>
        <v>-</v>
      </c>
      <c r="BW63" s="5" t="str">
        <f t="shared" ca="1" si="597"/>
        <v>-</v>
      </c>
      <c r="BX63" s="9"/>
      <c r="BY63" s="5" t="b">
        <f t="shared" si="598"/>
        <v>0</v>
      </c>
      <c r="BZ63" s="5" t="str">
        <f t="shared" ca="1" si="599"/>
        <v>-</v>
      </c>
      <c r="CA63" s="5" t="str">
        <f t="shared" ca="1" si="600"/>
        <v>-</v>
      </c>
      <c r="CB63" s="5" t="str">
        <f t="shared" ca="1" si="600"/>
        <v>-</v>
      </c>
      <c r="CC63" s="5" t="str">
        <f t="shared" ca="1" si="600"/>
        <v>-</v>
      </c>
      <c r="CD63" s="5" t="str">
        <f t="shared" ca="1" si="600"/>
        <v>-</v>
      </c>
      <c r="CE63" s="5" t="str">
        <f t="shared" ca="1" si="600"/>
        <v>-</v>
      </c>
      <c r="CF63" s="5" t="str">
        <f t="shared" ca="1" si="600"/>
        <v>-</v>
      </c>
      <c r="CG63" s="5" t="str">
        <f t="shared" ca="1" si="600"/>
        <v>-</v>
      </c>
      <c r="CH63" s="5" t="str">
        <f t="shared" ca="1" si="600"/>
        <v>-</v>
      </c>
      <c r="CI63" s="9"/>
      <c r="CJ63" s="12" t="b">
        <v>1</v>
      </c>
      <c r="CK63" s="12" t="b">
        <v>1</v>
      </c>
      <c r="CL63" s="12" t="b">
        <v>1</v>
      </c>
      <c r="CM63" s="12">
        <v>22312000005</v>
      </c>
      <c r="CN63" s="12" t="b">
        <v>0</v>
      </c>
      <c r="CO63" s="19" t="str">
        <f t="shared" ca="1" si="601"/>
        <v>-</v>
      </c>
      <c r="CP63" s="19" t="str">
        <f t="shared" ca="1" si="601"/>
        <v>-</v>
      </c>
      <c r="CQ63" s="19" t="str">
        <f t="shared" ca="1" si="601"/>
        <v>-</v>
      </c>
      <c r="CR63" s="433">
        <f t="shared" si="602"/>
        <v>652</v>
      </c>
      <c r="CS63" s="433">
        <f t="shared" si="602"/>
        <v>686</v>
      </c>
      <c r="CT63" s="433">
        <f t="shared" si="602"/>
        <v>721</v>
      </c>
      <c r="CU63" s="144">
        <f t="shared" si="603"/>
        <v>378</v>
      </c>
      <c r="CV63" s="144">
        <f t="shared" si="603"/>
        <v>413</v>
      </c>
      <c r="CW63" s="144">
        <f t="shared" si="603"/>
        <v>448</v>
      </c>
      <c r="CX63" s="19" t="str">
        <f t="shared" ca="1" si="684"/>
        <v>-</v>
      </c>
      <c r="CY63" s="19" t="str">
        <f t="shared" ca="1" si="684"/>
        <v>-</v>
      </c>
      <c r="CZ63" s="19" t="str">
        <f t="shared" ca="1" si="684"/>
        <v>-</v>
      </c>
      <c r="DA63" s="19" t="str">
        <f t="shared" ca="1" si="684"/>
        <v>-</v>
      </c>
      <c r="DB63" s="19" t="str">
        <f t="shared" ca="1" si="684"/>
        <v>-</v>
      </c>
      <c r="DC63" s="19" t="str">
        <f t="shared" ca="1" si="684"/>
        <v>-</v>
      </c>
      <c r="DD63" s="19">
        <f t="shared" ca="1" si="684"/>
        <v>1</v>
      </c>
      <c r="DE63" s="19">
        <f t="shared" ca="1" si="684"/>
        <v>1</v>
      </c>
      <c r="DF63" s="19">
        <f t="shared" ca="1" si="684"/>
        <v>0</v>
      </c>
      <c r="DG63" s="19" t="str">
        <f t="shared" ca="1" si="684"/>
        <v>-</v>
      </c>
      <c r="DH63" s="19" t="str">
        <f t="shared" ca="1" si="684"/>
        <v>-</v>
      </c>
      <c r="DI63" s="19" t="str">
        <f t="shared" ca="1" si="684"/>
        <v>-</v>
      </c>
      <c r="DJ63" s="19" t="str">
        <f t="shared" ca="1" si="684"/>
        <v>-</v>
      </c>
      <c r="DK63" s="19" t="str">
        <f t="shared" ca="1" si="684"/>
        <v>-</v>
      </c>
      <c r="DL63" s="19">
        <f t="shared" ca="1" si="684"/>
        <v>0</v>
      </c>
      <c r="DM63" s="19" t="str">
        <f t="shared" ca="1" si="684"/>
        <v>-</v>
      </c>
      <c r="DN63" s="19" t="str">
        <f t="shared" ca="1" si="684"/>
        <v>-</v>
      </c>
      <c r="DO63" s="19" t="str">
        <f t="shared" ca="1" si="601"/>
        <v>-</v>
      </c>
      <c r="DP63" s="19">
        <f t="shared" ca="1" si="601"/>
        <v>0</v>
      </c>
      <c r="DQ63" s="19">
        <f t="shared" ca="1" si="601"/>
        <v>0</v>
      </c>
      <c r="DR63" s="9"/>
      <c r="DS63" s="19">
        <f t="shared" ca="1" si="697"/>
        <v>0</v>
      </c>
      <c r="DT63" s="19">
        <f t="shared" ca="1" si="697"/>
        <v>0</v>
      </c>
      <c r="DU63" s="19">
        <f t="shared" ca="1" si="697"/>
        <v>0</v>
      </c>
      <c r="DV63" s="19">
        <f t="shared" ca="1" si="697"/>
        <v>0</v>
      </c>
      <c r="DW63" s="19">
        <f t="shared" ca="1" si="697"/>
        <v>0</v>
      </c>
      <c r="DX63" s="19">
        <f t="shared" ca="1" si="697"/>
        <v>0</v>
      </c>
      <c r="DY63" s="19">
        <f t="shared" ca="1" si="697"/>
        <v>0</v>
      </c>
      <c r="DZ63" s="19">
        <f t="shared" ca="1" si="697"/>
        <v>0</v>
      </c>
      <c r="EA63" s="19">
        <f t="shared" ca="1" si="697"/>
        <v>0</v>
      </c>
      <c r="EB63" s="19">
        <f t="shared" ca="1" si="697"/>
        <v>0</v>
      </c>
      <c r="EC63" s="19">
        <f t="shared" ca="1" si="697"/>
        <v>0</v>
      </c>
      <c r="ED63" s="19">
        <f t="shared" ca="1" si="697"/>
        <v>0</v>
      </c>
      <c r="EE63" s="19">
        <f t="shared" ca="1" si="697"/>
        <v>0</v>
      </c>
      <c r="EF63" s="433">
        <f t="shared" si="606"/>
        <v>0</v>
      </c>
      <c r="EG63" s="433">
        <f t="shared" si="606"/>
        <v>0</v>
      </c>
      <c r="EH63" s="116">
        <f t="shared" si="607"/>
        <v>0</v>
      </c>
      <c r="EI63" s="116">
        <f t="shared" ca="1" si="607"/>
        <v>0</v>
      </c>
      <c r="EJ63" s="116">
        <f t="shared" ca="1" si="607"/>
        <v>0</v>
      </c>
      <c r="EK63" s="116">
        <f t="shared" ca="1" si="607"/>
        <v>0</v>
      </c>
      <c r="EL63" s="116">
        <f t="shared" ca="1" si="607"/>
        <v>0</v>
      </c>
      <c r="EM63" s="537">
        <f t="shared" ca="1" si="608"/>
        <v>0</v>
      </c>
      <c r="EN63" s="116">
        <f t="shared" ca="1" si="609"/>
        <v>0</v>
      </c>
      <c r="EO63" s="116">
        <f t="shared" ca="1" si="609"/>
        <v>0</v>
      </c>
      <c r="EP63" s="116">
        <f t="shared" ca="1" si="609"/>
        <v>0</v>
      </c>
      <c r="EQ63" s="116">
        <f t="shared" ca="1" si="609"/>
        <v>0</v>
      </c>
      <c r="ER63" s="116">
        <f t="shared" ca="1" si="609"/>
        <v>0</v>
      </c>
      <c r="ES63" s="537">
        <f t="shared" ca="1" si="610"/>
        <v>0</v>
      </c>
      <c r="ET63" s="116">
        <f t="shared" ca="1" si="611"/>
        <v>0</v>
      </c>
      <c r="EU63" s="116">
        <f t="shared" ca="1" si="611"/>
        <v>0</v>
      </c>
      <c r="EV63" s="116">
        <f t="shared" ca="1" si="611"/>
        <v>0</v>
      </c>
      <c r="EW63" s="116">
        <f t="shared" ca="1" si="611"/>
        <v>0</v>
      </c>
      <c r="EX63" s="116">
        <f t="shared" ca="1" si="611"/>
        <v>0</v>
      </c>
      <c r="EY63" s="537">
        <f t="shared" ca="1" si="612"/>
        <v>0</v>
      </c>
      <c r="EZ63" s="116">
        <f t="shared" ca="1" si="613"/>
        <v>0</v>
      </c>
      <c r="FA63" s="116">
        <f t="shared" ca="1" si="613"/>
        <v>0</v>
      </c>
      <c r="FB63" s="116">
        <f t="shared" ca="1" si="613"/>
        <v>0</v>
      </c>
      <c r="FC63" s="116">
        <f t="shared" ca="1" si="613"/>
        <v>0</v>
      </c>
      <c r="FD63" s="116">
        <f t="shared" ca="1" si="613"/>
        <v>0</v>
      </c>
      <c r="FE63" s="537">
        <f t="shared" ca="1" si="614"/>
        <v>0</v>
      </c>
      <c r="FF63" s="116">
        <f t="shared" ca="1" si="615"/>
        <v>0</v>
      </c>
      <c r="FG63" s="116">
        <f t="shared" ca="1" si="615"/>
        <v>0</v>
      </c>
      <c r="FH63" s="116">
        <f t="shared" ca="1" si="615"/>
        <v>0</v>
      </c>
      <c r="FI63" s="116">
        <f t="shared" ca="1" si="615"/>
        <v>0</v>
      </c>
      <c r="FJ63" s="116">
        <f t="shared" ca="1" si="615"/>
        <v>0</v>
      </c>
      <c r="FK63" s="537">
        <f t="shared" ca="1" si="616"/>
        <v>0</v>
      </c>
      <c r="FL63" s="116">
        <f t="shared" ca="1" si="617"/>
        <v>0</v>
      </c>
      <c r="FM63" s="116">
        <f t="shared" ca="1" si="617"/>
        <v>0</v>
      </c>
      <c r="FN63" s="116">
        <f t="shared" ca="1" si="617"/>
        <v>0</v>
      </c>
      <c r="FO63" s="116">
        <f t="shared" ca="1" si="617"/>
        <v>0</v>
      </c>
      <c r="FP63" s="116">
        <f t="shared" ca="1" si="617"/>
        <v>0</v>
      </c>
      <c r="FQ63" s="537">
        <f t="shared" ca="1" si="618"/>
        <v>0</v>
      </c>
      <c r="FR63" s="117">
        <f t="shared" ca="1" si="619"/>
        <v>0</v>
      </c>
      <c r="FS63" s="117">
        <f t="shared" ca="1" si="619"/>
        <v>0</v>
      </c>
      <c r="FT63" s="117">
        <f t="shared" ca="1" si="619"/>
        <v>0</v>
      </c>
      <c r="FU63" s="117">
        <f t="shared" ca="1" si="619"/>
        <v>0</v>
      </c>
      <c r="FV63" s="556">
        <f t="shared" ca="1" si="685"/>
        <v>0</v>
      </c>
      <c r="FW63" s="556">
        <f t="shared" ca="1" si="685"/>
        <v>0</v>
      </c>
      <c r="FX63" s="556">
        <f t="shared" ca="1" si="685"/>
        <v>0</v>
      </c>
      <c r="FY63" s="556">
        <f t="shared" ca="1" si="685"/>
        <v>0</v>
      </c>
      <c r="FZ63" s="556">
        <f t="shared" ca="1" si="685"/>
        <v>0</v>
      </c>
      <c r="GA63" s="556">
        <f t="shared" ca="1" si="685"/>
        <v>0</v>
      </c>
      <c r="GB63" s="556">
        <f t="shared" ca="1" si="685"/>
        <v>0</v>
      </c>
      <c r="GC63" s="556">
        <f t="shared" ca="1" si="685"/>
        <v>0</v>
      </c>
      <c r="GD63" s="556">
        <f t="shared" ca="1" si="685"/>
        <v>0</v>
      </c>
      <c r="GE63" s="556">
        <f t="shared" ca="1" si="685"/>
        <v>0</v>
      </c>
      <c r="GF63" s="556">
        <f t="shared" ca="1" si="685"/>
        <v>0</v>
      </c>
      <c r="GG63" s="556">
        <f t="shared" ca="1" si="685"/>
        <v>0</v>
      </c>
      <c r="GH63" s="556">
        <f t="shared" ca="1" si="685"/>
        <v>0</v>
      </c>
      <c r="GI63" s="556">
        <f t="shared" ca="1" si="685"/>
        <v>0</v>
      </c>
      <c r="GJ63" s="556">
        <f t="shared" ca="1" si="685"/>
        <v>0</v>
      </c>
      <c r="GK63" s="556">
        <f t="shared" ca="1" si="685"/>
        <v>0</v>
      </c>
      <c r="GL63" s="556">
        <f t="shared" ca="1" si="685"/>
        <v>0</v>
      </c>
      <c r="GM63" s="556">
        <f t="shared" ca="1" si="685"/>
        <v>0</v>
      </c>
      <c r="GN63" s="556">
        <f t="shared" ca="1" si="685"/>
        <v>0</v>
      </c>
      <c r="GO63" s="556">
        <f t="shared" ca="1" si="685"/>
        <v>0</v>
      </c>
      <c r="GP63" s="19">
        <f t="shared" ca="1" si="621"/>
        <v>0</v>
      </c>
      <c r="GQ63" s="116">
        <f t="shared" ca="1" si="622"/>
        <v>0</v>
      </c>
      <c r="GR63" s="116">
        <f t="shared" ca="1" si="622"/>
        <v>0</v>
      </c>
      <c r="GS63" s="116">
        <f t="shared" ca="1" si="622"/>
        <v>0</v>
      </c>
      <c r="GT63" s="116">
        <f t="shared" ca="1" si="622"/>
        <v>0</v>
      </c>
      <c r="GU63" s="116">
        <f t="shared" ca="1" si="622"/>
        <v>0</v>
      </c>
      <c r="GV63" s="537">
        <f t="shared" ca="1" si="623"/>
        <v>0</v>
      </c>
      <c r="GW63" s="116">
        <f t="shared" ca="1" si="624"/>
        <v>0</v>
      </c>
      <c r="GX63" s="116">
        <f t="shared" ca="1" si="624"/>
        <v>0</v>
      </c>
      <c r="GY63" s="116">
        <f t="shared" ca="1" si="624"/>
        <v>0</v>
      </c>
      <c r="GZ63" s="116">
        <f t="shared" ca="1" si="624"/>
        <v>0</v>
      </c>
      <c r="HA63" s="116">
        <f t="shared" ca="1" si="624"/>
        <v>0</v>
      </c>
      <c r="HB63" s="537">
        <f t="shared" ca="1" si="625"/>
        <v>0</v>
      </c>
      <c r="HC63" s="116">
        <f t="shared" ca="1" si="626"/>
        <v>0</v>
      </c>
      <c r="HD63" s="116">
        <f t="shared" ca="1" si="626"/>
        <v>0</v>
      </c>
      <c r="HE63" s="116">
        <f t="shared" ca="1" si="626"/>
        <v>0</v>
      </c>
      <c r="HF63" s="116">
        <f t="shared" ca="1" si="626"/>
        <v>0</v>
      </c>
      <c r="HG63" s="116">
        <f t="shared" ca="1" si="626"/>
        <v>0</v>
      </c>
      <c r="HH63" s="537">
        <f t="shared" ca="1" si="627"/>
        <v>0</v>
      </c>
      <c r="HI63" s="116">
        <f t="shared" ca="1" si="628"/>
        <v>0</v>
      </c>
      <c r="HJ63" s="116">
        <f t="shared" ca="1" si="628"/>
        <v>0</v>
      </c>
      <c r="HK63" s="116">
        <f t="shared" ca="1" si="628"/>
        <v>0</v>
      </c>
      <c r="HL63" s="116">
        <f t="shared" ca="1" si="628"/>
        <v>0</v>
      </c>
      <c r="HM63" s="116">
        <f t="shared" ca="1" si="628"/>
        <v>0</v>
      </c>
      <c r="HN63" s="537">
        <f t="shared" ca="1" si="629"/>
        <v>0</v>
      </c>
      <c r="HO63" s="116">
        <f t="shared" ca="1" si="630"/>
        <v>0</v>
      </c>
      <c r="HP63" s="116">
        <f t="shared" ca="1" si="630"/>
        <v>0</v>
      </c>
      <c r="HQ63" s="116">
        <f t="shared" ca="1" si="630"/>
        <v>0</v>
      </c>
      <c r="HR63" s="116">
        <f t="shared" ca="1" si="630"/>
        <v>0</v>
      </c>
      <c r="HS63" s="116">
        <f t="shared" ca="1" si="630"/>
        <v>0</v>
      </c>
      <c r="HT63" s="537">
        <f t="shared" ca="1" si="631"/>
        <v>0</v>
      </c>
      <c r="HU63" s="116">
        <f t="shared" ca="1" si="632"/>
        <v>0</v>
      </c>
      <c r="HV63" s="116">
        <f t="shared" ca="1" si="632"/>
        <v>0</v>
      </c>
      <c r="HW63" s="116">
        <f t="shared" ca="1" si="632"/>
        <v>0</v>
      </c>
      <c r="HX63" s="116">
        <f t="shared" ca="1" si="632"/>
        <v>0</v>
      </c>
      <c r="HY63" s="116">
        <f t="shared" ca="1" si="632"/>
        <v>0</v>
      </c>
      <c r="HZ63" s="537">
        <f t="shared" ca="1" si="633"/>
        <v>0</v>
      </c>
      <c r="IA63" s="117">
        <f t="shared" ca="1" si="634"/>
        <v>0</v>
      </c>
      <c r="IB63" s="117">
        <f t="shared" ca="1" si="634"/>
        <v>0</v>
      </c>
      <c r="IC63" s="117">
        <f t="shared" ca="1" si="634"/>
        <v>0</v>
      </c>
      <c r="ID63" s="117">
        <f t="shared" ca="1" si="634"/>
        <v>0</v>
      </c>
      <c r="IE63" s="556">
        <f t="shared" ca="1" si="686"/>
        <v>0</v>
      </c>
      <c r="IF63" s="556">
        <f t="shared" ca="1" si="686"/>
        <v>0</v>
      </c>
      <c r="IG63" s="556">
        <f t="shared" ca="1" si="686"/>
        <v>0</v>
      </c>
      <c r="IH63" s="556">
        <f t="shared" ca="1" si="686"/>
        <v>0</v>
      </c>
      <c r="II63" s="556">
        <f t="shared" ca="1" si="686"/>
        <v>0</v>
      </c>
      <c r="IJ63" s="556">
        <f t="shared" ca="1" si="686"/>
        <v>0</v>
      </c>
      <c r="IK63" s="556">
        <f t="shared" ca="1" si="686"/>
        <v>0</v>
      </c>
      <c r="IL63" s="556">
        <f t="shared" ca="1" si="686"/>
        <v>0</v>
      </c>
      <c r="IM63" s="556">
        <f t="shared" ca="1" si="686"/>
        <v>0</v>
      </c>
      <c r="IN63" s="556">
        <f t="shared" ca="1" si="686"/>
        <v>0</v>
      </c>
      <c r="IO63" s="556">
        <f t="shared" ca="1" si="686"/>
        <v>0</v>
      </c>
      <c r="IP63" s="556">
        <f t="shared" ca="1" si="686"/>
        <v>0</v>
      </c>
      <c r="IQ63" s="556">
        <f t="shared" ca="1" si="686"/>
        <v>0</v>
      </c>
      <c r="IR63" s="556">
        <f t="shared" ca="1" si="686"/>
        <v>0</v>
      </c>
      <c r="IS63" s="556">
        <f t="shared" ca="1" si="686"/>
        <v>0</v>
      </c>
      <c r="IT63" s="556">
        <f t="shared" ca="1" si="686"/>
        <v>0</v>
      </c>
      <c r="IU63" s="556">
        <f t="shared" ca="1" si="686"/>
        <v>0</v>
      </c>
      <c r="IV63" s="556">
        <f t="shared" ca="1" si="686"/>
        <v>0</v>
      </c>
      <c r="IW63" s="556">
        <f t="shared" ca="1" si="686"/>
        <v>0</v>
      </c>
      <c r="IX63" s="556">
        <f t="shared" ca="1" si="686"/>
        <v>0</v>
      </c>
      <c r="IY63" s="19">
        <f t="shared" ca="1" si="636"/>
        <v>0</v>
      </c>
      <c r="IZ63" s="5">
        <f t="shared" si="637"/>
        <v>67</v>
      </c>
      <c r="JA63" s="9"/>
      <c r="JB63" s="5">
        <f t="shared" si="638"/>
        <v>1</v>
      </c>
      <c r="JC63" s="5" t="b">
        <f t="shared" si="638"/>
        <v>0</v>
      </c>
      <c r="JD63" s="19">
        <f t="shared" ca="1" si="687"/>
        <v>0</v>
      </c>
      <c r="JE63" s="5">
        <f t="shared" si="640"/>
        <v>0</v>
      </c>
      <c r="JF63" s="5">
        <f t="shared" si="641"/>
        <v>1.2500000000000001E-2</v>
      </c>
      <c r="JG63" s="5">
        <f t="shared" si="642"/>
        <v>0</v>
      </c>
      <c r="JH63" s="19">
        <f t="shared" ca="1" si="687"/>
        <v>0</v>
      </c>
      <c r="JI63" s="5">
        <f t="shared" si="643"/>
        <v>60</v>
      </c>
      <c r="JJ63" s="5">
        <f t="shared" si="644"/>
        <v>1</v>
      </c>
      <c r="JK63" s="19">
        <f t="shared" ca="1" si="687"/>
        <v>0</v>
      </c>
      <c r="JL63" s="19">
        <f t="shared" ca="1" si="687"/>
        <v>0</v>
      </c>
      <c r="JM63" s="19">
        <f t="shared" ca="1" si="687"/>
        <v>0</v>
      </c>
      <c r="JN63" s="19">
        <f t="shared" ca="1" si="687"/>
        <v>0</v>
      </c>
      <c r="JO63" s="19">
        <f t="shared" ca="1" si="687"/>
        <v>0</v>
      </c>
      <c r="JP63" s="19">
        <f t="shared" ca="1" si="687"/>
        <v>0</v>
      </c>
      <c r="JQ63" s="19">
        <f t="shared" ca="1" si="687"/>
        <v>0</v>
      </c>
      <c r="JR63" s="19">
        <f t="shared" ca="1" si="687"/>
        <v>0</v>
      </c>
      <c r="JS63" s="19">
        <f t="shared" ca="1" si="687"/>
        <v>0</v>
      </c>
      <c r="JT63" s="19">
        <f t="shared" ca="1" si="687"/>
        <v>0</v>
      </c>
      <c r="JU63" s="19">
        <f t="shared" ca="1" si="687"/>
        <v>0</v>
      </c>
      <c r="JV63" s="19">
        <f t="shared" ca="1" si="687"/>
        <v>0</v>
      </c>
      <c r="JW63" s="19">
        <f t="shared" ca="1" si="687"/>
        <v>0</v>
      </c>
      <c r="JX63" s="19">
        <f t="shared" ca="1" si="687"/>
        <v>0</v>
      </c>
      <c r="JY63" s="19">
        <f t="shared" ca="1" si="687"/>
        <v>0</v>
      </c>
      <c r="JZ63" s="19">
        <f t="shared" ca="1" si="687"/>
        <v>0</v>
      </c>
      <c r="KA63" s="19">
        <f t="shared" ca="1" si="687"/>
        <v>0</v>
      </c>
      <c r="KB63" s="19">
        <f t="shared" ca="1" si="687"/>
        <v>0</v>
      </c>
      <c r="KC63" s="19">
        <f t="shared" ca="1" si="687"/>
        <v>0</v>
      </c>
      <c r="KD63" s="19">
        <f t="shared" ca="1" si="687"/>
        <v>0</v>
      </c>
      <c r="KE63" s="19">
        <f t="shared" ca="1" si="687"/>
        <v>0</v>
      </c>
      <c r="KF63" s="5">
        <f t="shared" si="645"/>
        <v>0</v>
      </c>
      <c r="KG63" s="5">
        <f t="shared" si="645"/>
        <v>6.25E-2</v>
      </c>
      <c r="KH63" s="5">
        <f t="shared" si="645"/>
        <v>6.25E-2</v>
      </c>
      <c r="KI63" s="5">
        <f t="shared" si="645"/>
        <v>6.25E-2</v>
      </c>
      <c r="KJ63" s="19">
        <f t="shared" ca="1" si="687"/>
        <v>0</v>
      </c>
      <c r="KK63" s="19">
        <f t="shared" ca="1" si="687"/>
        <v>0</v>
      </c>
      <c r="KL63" s="19">
        <f t="shared" ca="1" si="687"/>
        <v>0</v>
      </c>
      <c r="KM63" s="19">
        <f t="shared" ca="1" si="687"/>
        <v>0</v>
      </c>
      <c r="KN63" s="19">
        <f t="shared" ca="1" si="687"/>
        <v>1</v>
      </c>
      <c r="KO63" s="19">
        <f t="shared" ca="1" si="687"/>
        <v>0</v>
      </c>
      <c r="KP63" s="19">
        <f t="shared" ca="1" si="687"/>
        <v>1</v>
      </c>
      <c r="KQ63" s="9"/>
      <c r="KR63" s="5" t="b">
        <f t="shared" ca="1" si="646"/>
        <v>1</v>
      </c>
      <c r="KS63" s="5" t="b">
        <f t="shared" si="647"/>
        <v>0</v>
      </c>
      <c r="KT63" s="5" t="b">
        <f t="shared" si="647"/>
        <v>0</v>
      </c>
      <c r="KU63" s="5" t="b">
        <f t="shared" si="647"/>
        <v>1</v>
      </c>
      <c r="KV63" s="136">
        <f t="shared" si="648"/>
        <v>2</v>
      </c>
      <c r="KW63" s="136">
        <f t="shared" si="648"/>
        <v>2</v>
      </c>
      <c r="KX63" s="5" t="b">
        <f t="shared" si="649"/>
        <v>0</v>
      </c>
      <c r="KY63" s="5" t="b">
        <f t="shared" si="649"/>
        <v>1</v>
      </c>
      <c r="KZ63" s="5" t="b">
        <f t="shared" si="649"/>
        <v>1</v>
      </c>
      <c r="LA63" s="5" t="b">
        <f t="shared" si="649"/>
        <v>0</v>
      </c>
      <c r="LB63" s="5">
        <f t="shared" si="650"/>
        <v>1</v>
      </c>
      <c r="LC63" s="5">
        <f t="shared" si="650"/>
        <v>0</v>
      </c>
      <c r="LD63" s="5" t="b">
        <f t="shared" si="651"/>
        <v>0</v>
      </c>
      <c r="LE63" s="5" t="str" cm="1">
        <f t="array" aca="1" ref="LE63" ca="1">IF(OR(LF63:LM63&lt;&gt;"-"),TRUE,"-")</f>
        <v>-</v>
      </c>
      <c r="LF63" s="19" t="str">
        <f t="shared" ca="1" si="652"/>
        <v>-</v>
      </c>
      <c r="LG63" s="19" t="str">
        <f t="shared" ca="1" si="652"/>
        <v>-</v>
      </c>
      <c r="LH63" s="19" t="str">
        <f t="shared" ca="1" si="652"/>
        <v>-</v>
      </c>
      <c r="LI63" s="19" t="str">
        <f t="shared" ca="1" si="652"/>
        <v>-</v>
      </c>
      <c r="LJ63" s="19" t="str">
        <f t="shared" ca="1" si="652"/>
        <v>-</v>
      </c>
      <c r="LK63" s="19" t="str">
        <f t="shared" ca="1" si="652"/>
        <v>-</v>
      </c>
      <c r="LL63" s="19" t="str">
        <f t="shared" ca="1" si="652"/>
        <v>-</v>
      </c>
      <c r="LM63" s="19" t="str">
        <f t="shared" ca="1" si="652"/>
        <v>-</v>
      </c>
      <c r="LN63" s="466">
        <f>$LN$54*0.85</f>
        <v>4250</v>
      </c>
      <c r="LO63" s="5" t="b">
        <f t="array" aca="1" ref="LO63" ca="1">IF(OR(LP63:LV63&lt;&gt;"-"),TRUE,"-")</f>
        <v>1</v>
      </c>
      <c r="LP63" s="19">
        <f t="shared" ca="1" si="653"/>
        <v>0</v>
      </c>
      <c r="LQ63" s="19" t="str">
        <f t="shared" ca="1" si="653"/>
        <v>-</v>
      </c>
      <c r="LR63" s="19">
        <f t="shared" ca="1" si="653"/>
        <v>999999</v>
      </c>
      <c r="LS63" s="19">
        <f t="shared" ca="1" si="653"/>
        <v>999999</v>
      </c>
      <c r="LT63" s="19">
        <f t="shared" ca="1" si="653"/>
        <v>999999</v>
      </c>
      <c r="LU63" s="19">
        <f t="shared" ca="1" si="653"/>
        <v>999999</v>
      </c>
      <c r="LV63" s="19">
        <f t="shared" ca="1" si="653"/>
        <v>999999</v>
      </c>
      <c r="LW63" s="19" t="str">
        <f t="shared" ca="1" si="653"/>
        <v>-</v>
      </c>
      <c r="LX63" s="19" t="str">
        <f t="shared" ca="1" si="653"/>
        <v>-</v>
      </c>
      <c r="LY63" s="19" t="str">
        <f t="shared" ca="1" si="653"/>
        <v>-</v>
      </c>
      <c r="LZ63" s="19" t="b">
        <f t="shared" ca="1" si="654"/>
        <v>1</v>
      </c>
      <c r="MA63" s="19">
        <f t="shared" ca="1" si="654"/>
        <v>0</v>
      </c>
      <c r="MB63" s="5" t="str">
        <f t="shared" si="655"/>
        <v>-</v>
      </c>
      <c r="MC63" s="5" t="str">
        <f t="shared" si="655"/>
        <v>-</v>
      </c>
      <c r="MD63" s="5" t="str">
        <f t="shared" si="655"/>
        <v>-</v>
      </c>
      <c r="ME63" s="5" t="str">
        <f t="shared" si="655"/>
        <v>-</v>
      </c>
      <c r="MF63" s="19" t="str">
        <f t="shared" ca="1" si="688"/>
        <v>-</v>
      </c>
      <c r="MG63" s="19" t="str">
        <f t="shared" ca="1" si="688"/>
        <v>-</v>
      </c>
      <c r="MH63" s="19" t="str">
        <f t="shared" ca="1" si="688"/>
        <v>-</v>
      </c>
      <c r="MI63" s="19" t="str">
        <f t="shared" ca="1" si="688"/>
        <v>-</v>
      </c>
      <c r="MJ63" s="19">
        <f t="shared" ca="1" si="688"/>
        <v>0.5</v>
      </c>
      <c r="MK63" s="19">
        <f t="shared" ca="1" si="688"/>
        <v>0.5</v>
      </c>
      <c r="ML63" s="19" t="str">
        <f t="shared" ca="1" si="688"/>
        <v>-</v>
      </c>
      <c r="MM63" s="5">
        <f t="shared" si="657"/>
        <v>0</v>
      </c>
      <c r="MN63" s="5">
        <f t="shared" si="657"/>
        <v>500</v>
      </c>
      <c r="MO63" s="5">
        <f t="shared" si="657"/>
        <v>500</v>
      </c>
      <c r="MP63" s="5" t="str">
        <f t="shared" si="657"/>
        <v>-</v>
      </c>
      <c r="MQ63" s="5">
        <f t="shared" si="657"/>
        <v>150</v>
      </c>
      <c r="MR63" s="5">
        <f t="shared" si="657"/>
        <v>364</v>
      </c>
      <c r="MS63" s="5">
        <f t="shared" si="658"/>
        <v>1</v>
      </c>
      <c r="MT63" s="9"/>
      <c r="MU63" s="19">
        <f t="shared" ca="1" si="688"/>
        <v>70</v>
      </c>
      <c r="MV63" s="19">
        <f t="shared" ca="1" si="688"/>
        <v>50</v>
      </c>
      <c r="MW63" s="19">
        <f t="shared" ca="1" si="688"/>
        <v>75</v>
      </c>
      <c r="MX63" s="19">
        <f t="shared" ca="1" si="688"/>
        <v>50</v>
      </c>
      <c r="MY63" s="5">
        <f t="shared" si="659"/>
        <v>0.8</v>
      </c>
      <c r="MZ63" s="5">
        <f t="shared" si="660"/>
        <v>0.8</v>
      </c>
      <c r="NA63" s="5">
        <f t="shared" si="661"/>
        <v>1</v>
      </c>
      <c r="NB63" s="9"/>
      <c r="NC63" s="19" t="b">
        <f t="shared" ca="1" si="662"/>
        <v>0</v>
      </c>
      <c r="ND63" s="19" t="b">
        <f t="shared" ca="1" si="662"/>
        <v>0</v>
      </c>
      <c r="NE63" s="19">
        <f t="shared" ca="1" si="662"/>
        <v>2</v>
      </c>
      <c r="NF63" s="19">
        <f t="shared" ca="1" si="662"/>
        <v>1</v>
      </c>
      <c r="NG63" s="19">
        <f t="shared" ca="1" si="662"/>
        <v>2</v>
      </c>
      <c r="NH63" s="19">
        <f t="shared" ca="1" si="662"/>
        <v>0</v>
      </c>
      <c r="NI63" s="19" t="str">
        <f t="shared" ca="1" si="662"/>
        <v>-</v>
      </c>
      <c r="NJ63" s="466" t="b">
        <v>1</v>
      </c>
      <c r="NK63" s="19">
        <f t="shared" ca="1" si="662"/>
        <v>448.65000000000003</v>
      </c>
      <c r="NL63" s="19" t="str">
        <f t="shared" ca="1" si="662"/>
        <v>-</v>
      </c>
      <c r="NM63" s="19">
        <f t="shared" ca="1" si="688"/>
        <v>1</v>
      </c>
      <c r="NN63" s="19">
        <f t="shared" ca="1" si="688"/>
        <v>1</v>
      </c>
      <c r="NO63" s="19">
        <f t="shared" ca="1" si="688"/>
        <v>1</v>
      </c>
      <c r="NP63" s="19">
        <f t="shared" ca="1" si="688"/>
        <v>1</v>
      </c>
      <c r="NQ63" s="19">
        <f t="shared" ca="1" si="688"/>
        <v>1</v>
      </c>
      <c r="NR63" s="19">
        <f t="shared" ca="1" si="688"/>
        <v>1</v>
      </c>
      <c r="NS63" s="19">
        <f t="shared" ca="1" si="688"/>
        <v>1</v>
      </c>
      <c r="NT63" s="19">
        <f t="shared" ca="1" si="688"/>
        <v>1</v>
      </c>
      <c r="NU63" s="19">
        <f t="shared" ca="1" si="688"/>
        <v>1</v>
      </c>
      <c r="NV63" s="9"/>
      <c r="NW63" s="539" t="str">
        <f t="shared" si="689"/>
        <v>-</v>
      </c>
      <c r="NX63" s="539" t="str">
        <f t="shared" si="689"/>
        <v>-</v>
      </c>
      <c r="NY63" s="539" t="str">
        <f t="shared" si="689"/>
        <v>-</v>
      </c>
      <c r="NZ63" s="539" t="str">
        <f t="shared" si="689"/>
        <v>-</v>
      </c>
      <c r="OA63" s="539" t="str">
        <f t="shared" si="689"/>
        <v>-</v>
      </c>
      <c r="OB63" s="539" t="str">
        <f t="shared" si="689"/>
        <v>-</v>
      </c>
      <c r="OC63" s="539" t="str">
        <f t="shared" ca="1" si="689"/>
        <v>-</v>
      </c>
      <c r="OD63" s="539" t="str">
        <f t="shared" ca="1" si="689"/>
        <v>-</v>
      </c>
      <c r="OE63" s="539" t="str">
        <f t="shared" ca="1" si="689"/>
        <v>-</v>
      </c>
      <c r="OF63" s="539" t="str">
        <f t="shared" ca="1" si="689"/>
        <v>-</v>
      </c>
      <c r="OG63" s="539" t="str">
        <f t="shared" ca="1" si="689"/>
        <v>-</v>
      </c>
      <c r="OH63" s="539" t="str">
        <f t="shared" ca="1" si="689"/>
        <v>-</v>
      </c>
      <c r="OI63" s="539" t="str">
        <f t="shared" ca="1" si="689"/>
        <v>-</v>
      </c>
      <c r="OJ63" s="539" t="str">
        <f t="shared" ca="1" si="689"/>
        <v>-</v>
      </c>
      <c r="OK63" s="539" t="str">
        <f t="shared" ca="1" si="689"/>
        <v>-</v>
      </c>
      <c r="OL63" s="539" t="str">
        <f t="shared" ca="1" si="689"/>
        <v>-</v>
      </c>
      <c r="OM63" s="539" t="str">
        <f t="shared" ca="1" si="689"/>
        <v>-</v>
      </c>
      <c r="ON63" s="539" t="str">
        <f t="shared" ca="1" si="689"/>
        <v>-</v>
      </c>
      <c r="OO63" s="539" t="str">
        <f t="shared" ca="1" si="689"/>
        <v>-</v>
      </c>
      <c r="OP63" s="539" t="str">
        <f t="shared" ca="1" si="689"/>
        <v>-</v>
      </c>
      <c r="OQ63" s="539" t="str">
        <f t="shared" ca="1" si="689"/>
        <v>-</v>
      </c>
      <c r="OR63" s="539" t="str">
        <f t="shared" ca="1" si="689"/>
        <v>-</v>
      </c>
      <c r="OS63" s="539" t="str">
        <f t="shared" ca="1" si="689"/>
        <v>-</v>
      </c>
      <c r="OT63" s="539" t="str">
        <f t="shared" ca="1" si="689"/>
        <v>-</v>
      </c>
      <c r="OU63" s="539" t="str">
        <f t="shared" ca="1" si="689"/>
        <v>-</v>
      </c>
      <c r="OV63" s="539" t="str">
        <f t="shared" ca="1" si="689"/>
        <v>-</v>
      </c>
      <c r="OW63" s="539" t="str">
        <f t="shared" ca="1" si="689"/>
        <v>-</v>
      </c>
      <c r="OX63" s="539" t="str">
        <f t="shared" ca="1" si="689"/>
        <v>-</v>
      </c>
      <c r="OY63" s="539" t="str">
        <f t="shared" ca="1" si="689"/>
        <v>-</v>
      </c>
      <c r="OZ63" s="539" t="str">
        <f t="shared" ca="1" si="689"/>
        <v>-</v>
      </c>
      <c r="PA63" s="539" t="str">
        <f t="shared" ca="1" si="689"/>
        <v>-</v>
      </c>
      <c r="PB63" s="539" t="str">
        <f t="shared" ca="1" si="689"/>
        <v>-</v>
      </c>
      <c r="PC63" s="539" t="str">
        <f t="shared" ca="1" si="689"/>
        <v>-</v>
      </c>
      <c r="PD63" s="539" t="str">
        <f t="shared" ca="1" si="689"/>
        <v>-</v>
      </c>
      <c r="PE63" s="539" t="str">
        <f t="shared" ca="1" si="689"/>
        <v>-</v>
      </c>
      <c r="PF63" s="539" t="str">
        <f t="shared" ca="1" si="689"/>
        <v>-</v>
      </c>
      <c r="PG63" s="549" t="str">
        <f t="shared" si="690"/>
        <v>-</v>
      </c>
      <c r="PH63" s="549" t="str">
        <f t="shared" si="690"/>
        <v>-</v>
      </c>
      <c r="PI63" s="549" t="str">
        <f t="shared" si="690"/>
        <v>-</v>
      </c>
      <c r="PJ63" s="549" t="str">
        <f t="shared" si="690"/>
        <v>-</v>
      </c>
      <c r="PK63" s="549" t="str">
        <f t="shared" si="690"/>
        <v>-</v>
      </c>
      <c r="PL63" s="549" t="str">
        <f t="shared" si="690"/>
        <v>-</v>
      </c>
      <c r="PM63" s="549" t="str">
        <f t="shared" si="690"/>
        <v>-</v>
      </c>
      <c r="PN63" s="549" t="str">
        <f t="shared" si="690"/>
        <v>-</v>
      </c>
      <c r="PO63" s="549" t="str">
        <f t="shared" si="690"/>
        <v>-</v>
      </c>
      <c r="PP63" s="549" t="str">
        <f t="shared" si="690"/>
        <v>-</v>
      </c>
      <c r="PQ63" s="549" t="str">
        <f t="shared" si="690"/>
        <v>-</v>
      </c>
      <c r="PR63" s="549" t="str">
        <f t="shared" si="690"/>
        <v>-</v>
      </c>
      <c r="PS63" s="549" t="str">
        <f t="shared" si="690"/>
        <v>-</v>
      </c>
      <c r="PT63" s="549" t="str">
        <f t="shared" si="690"/>
        <v>-</v>
      </c>
      <c r="PU63" s="549" t="str">
        <f t="shared" si="690"/>
        <v>-</v>
      </c>
      <c r="PV63" s="549" t="str">
        <f t="shared" si="690"/>
        <v>-</v>
      </c>
      <c r="PW63" s="549" t="str">
        <f t="shared" si="690"/>
        <v>-</v>
      </c>
      <c r="PX63" s="549" t="str">
        <f t="shared" si="690"/>
        <v>-</v>
      </c>
      <c r="PY63" s="549" t="str">
        <f t="shared" si="690"/>
        <v>-</v>
      </c>
      <c r="PZ63" s="549" t="str">
        <f t="shared" si="690"/>
        <v>-</v>
      </c>
      <c r="QA63" s="549" t="str">
        <f t="shared" si="690"/>
        <v>-</v>
      </c>
      <c r="QB63" s="549" t="str">
        <f t="shared" si="690"/>
        <v>-</v>
      </c>
      <c r="QC63" s="549" t="str">
        <f t="shared" si="690"/>
        <v>-</v>
      </c>
      <c r="QD63" s="549" t="str">
        <f t="shared" si="690"/>
        <v>-</v>
      </c>
      <c r="QE63" s="549" t="str">
        <f t="shared" si="690"/>
        <v>-</v>
      </c>
      <c r="QF63" s="549" t="str">
        <f t="shared" si="690"/>
        <v>-</v>
      </c>
      <c r="QG63" s="539" t="str">
        <f t="shared" si="691"/>
        <v>-</v>
      </c>
      <c r="QH63" s="539" t="str">
        <f t="shared" si="691"/>
        <v>-</v>
      </c>
      <c r="QI63" s="539" t="str">
        <f t="shared" si="691"/>
        <v>-</v>
      </c>
      <c r="QJ63" s="539" t="str">
        <f t="shared" si="691"/>
        <v>-</v>
      </c>
      <c r="QK63" s="539" t="str">
        <f t="shared" si="691"/>
        <v>-</v>
      </c>
      <c r="QL63" s="539" t="str">
        <f t="shared" si="691"/>
        <v>-</v>
      </c>
      <c r="QM63" s="539" t="str">
        <f t="shared" ca="1" si="691"/>
        <v>-</v>
      </c>
      <c r="QN63" s="539" t="str">
        <f t="shared" ca="1" si="691"/>
        <v>-</v>
      </c>
      <c r="QO63" s="539" t="str">
        <f t="shared" ca="1" si="691"/>
        <v>-</v>
      </c>
      <c r="QP63" s="539" t="str">
        <f t="shared" ca="1" si="691"/>
        <v>-</v>
      </c>
      <c r="QQ63" s="539" t="str">
        <f t="shared" ca="1" si="691"/>
        <v>-</v>
      </c>
      <c r="QR63" s="539" t="str">
        <f t="shared" ca="1" si="691"/>
        <v>-</v>
      </c>
      <c r="QS63" s="539" t="str">
        <f t="shared" ca="1" si="691"/>
        <v>-</v>
      </c>
      <c r="QT63" s="539" t="str">
        <f t="shared" ca="1" si="691"/>
        <v>-</v>
      </c>
      <c r="QU63" s="539" t="str">
        <f t="shared" ca="1" si="691"/>
        <v>-</v>
      </c>
      <c r="QV63" s="539" t="str">
        <f t="shared" ca="1" si="691"/>
        <v>-</v>
      </c>
      <c r="QW63" s="539" t="str">
        <f t="shared" ca="1" si="691"/>
        <v>-</v>
      </c>
      <c r="QX63" s="539" t="str">
        <f t="shared" ca="1" si="691"/>
        <v>-</v>
      </c>
      <c r="QY63" s="539" t="str">
        <f t="shared" ca="1" si="691"/>
        <v>-</v>
      </c>
      <c r="QZ63" s="539" t="str">
        <f t="shared" ca="1" si="691"/>
        <v>-</v>
      </c>
      <c r="RA63" s="539" t="str">
        <f t="shared" ca="1" si="691"/>
        <v>-</v>
      </c>
      <c r="RB63" s="539" t="str">
        <f t="shared" ca="1" si="691"/>
        <v>-</v>
      </c>
      <c r="RC63" s="539" t="str">
        <f t="shared" ca="1" si="691"/>
        <v>-</v>
      </c>
      <c r="RD63" s="539" t="str">
        <f t="shared" ca="1" si="691"/>
        <v>-</v>
      </c>
      <c r="RE63" s="539" t="str">
        <f t="shared" ca="1" si="691"/>
        <v>-</v>
      </c>
      <c r="RF63" s="539" t="str">
        <f t="shared" ca="1" si="691"/>
        <v>-</v>
      </c>
      <c r="RG63" s="539" t="str">
        <f t="shared" ca="1" si="691"/>
        <v>-</v>
      </c>
      <c r="RH63" s="539" t="str">
        <f t="shared" ca="1" si="691"/>
        <v>-</v>
      </c>
      <c r="RI63" s="539" t="str">
        <f t="shared" ca="1" si="691"/>
        <v>-</v>
      </c>
      <c r="RJ63" s="539" t="str">
        <f t="shared" ca="1" si="691"/>
        <v>-</v>
      </c>
      <c r="RK63" s="539" t="str">
        <f t="shared" ca="1" si="691"/>
        <v>-</v>
      </c>
      <c r="RL63" s="539" t="str">
        <f t="shared" ca="1" si="691"/>
        <v>-</v>
      </c>
      <c r="RM63" s="539" t="str">
        <f t="shared" ca="1" si="691"/>
        <v>-</v>
      </c>
      <c r="RN63" s="539" t="str">
        <f t="shared" ca="1" si="691"/>
        <v>-</v>
      </c>
      <c r="RO63" s="539" t="str">
        <f t="shared" ca="1" si="691"/>
        <v>-</v>
      </c>
      <c r="RP63" s="539" t="str">
        <f t="shared" ca="1" si="691"/>
        <v>-</v>
      </c>
      <c r="RQ63" s="549" t="str">
        <f t="shared" si="692"/>
        <v>-</v>
      </c>
      <c r="RR63" s="549" t="str">
        <f t="shared" si="692"/>
        <v>-</v>
      </c>
      <c r="RS63" s="549" t="str">
        <f t="shared" si="692"/>
        <v>-</v>
      </c>
      <c r="RT63" s="549" t="str">
        <f t="shared" si="692"/>
        <v>-</v>
      </c>
      <c r="RU63" s="549" t="str">
        <f t="shared" si="692"/>
        <v>-</v>
      </c>
      <c r="RV63" s="549" t="str">
        <f t="shared" si="692"/>
        <v>-</v>
      </c>
      <c r="RW63" s="549" t="str">
        <f t="shared" si="692"/>
        <v>-</v>
      </c>
      <c r="RX63" s="549" t="str">
        <f t="shared" si="692"/>
        <v>-</v>
      </c>
      <c r="RY63" s="549" t="str">
        <f t="shared" si="692"/>
        <v>-</v>
      </c>
      <c r="RZ63" s="549" t="str">
        <f t="shared" si="692"/>
        <v>-</v>
      </c>
      <c r="SA63" s="549" t="str">
        <f t="shared" si="692"/>
        <v>-</v>
      </c>
      <c r="SB63" s="549" t="str">
        <f t="shared" si="692"/>
        <v>-</v>
      </c>
      <c r="SC63" s="549" t="str">
        <f t="shared" si="692"/>
        <v>-</v>
      </c>
      <c r="SD63" s="549" t="str">
        <f t="shared" si="692"/>
        <v>-</v>
      </c>
      <c r="SE63" s="549" t="str">
        <f t="shared" si="692"/>
        <v>-</v>
      </c>
      <c r="SF63" s="549" t="str">
        <f t="shared" si="692"/>
        <v>-</v>
      </c>
      <c r="SG63" s="549" t="str">
        <f t="shared" si="692"/>
        <v>-</v>
      </c>
      <c r="SH63" s="549" t="str">
        <f t="shared" si="692"/>
        <v>-</v>
      </c>
      <c r="SI63" s="549" t="str">
        <f t="shared" si="692"/>
        <v>-</v>
      </c>
      <c r="SJ63" s="549" t="str">
        <f t="shared" si="692"/>
        <v>-</v>
      </c>
      <c r="SK63" s="549" t="str">
        <f t="shared" si="692"/>
        <v>-</v>
      </c>
      <c r="SL63" s="549" t="str">
        <f t="shared" si="692"/>
        <v>-</v>
      </c>
      <c r="SM63" s="549" t="str">
        <f t="shared" si="692"/>
        <v>-</v>
      </c>
      <c r="SN63" s="549" t="str">
        <f t="shared" si="692"/>
        <v>-</v>
      </c>
      <c r="SO63" s="549" t="str">
        <f t="shared" si="692"/>
        <v>-</v>
      </c>
      <c r="SP63" s="549" t="str">
        <f t="shared" si="692"/>
        <v>-</v>
      </c>
      <c r="SQ63" s="539" t="b">
        <f t="shared" si="693"/>
        <v>1</v>
      </c>
      <c r="SR63" s="539" t="b">
        <f t="shared" si="693"/>
        <v>1</v>
      </c>
      <c r="SS63" s="539" t="b">
        <f t="shared" si="693"/>
        <v>1</v>
      </c>
      <c r="ST63" s="539" t="b">
        <f t="shared" si="693"/>
        <v>1</v>
      </c>
      <c r="SU63" s="539" t="b">
        <f t="shared" si="693"/>
        <v>1</v>
      </c>
      <c r="SV63" s="539" t="b">
        <f t="shared" si="693"/>
        <v>1</v>
      </c>
      <c r="SW63" s="539" t="str">
        <f t="shared" ca="1" si="693"/>
        <v>-</v>
      </c>
      <c r="SX63" s="539" t="str">
        <f t="shared" ca="1" si="693"/>
        <v>-</v>
      </c>
      <c r="SY63" s="539" t="str">
        <f t="shared" ca="1" si="693"/>
        <v>-</v>
      </c>
      <c r="SZ63" s="539" t="str">
        <f t="shared" ca="1" si="693"/>
        <v>-</v>
      </c>
      <c r="TA63" s="539" t="str">
        <f t="shared" ca="1" si="693"/>
        <v>-</v>
      </c>
      <c r="TB63" s="539" t="str">
        <f t="shared" ca="1" si="693"/>
        <v>-</v>
      </c>
      <c r="TC63" s="539" t="str">
        <f t="shared" ca="1" si="693"/>
        <v>-</v>
      </c>
      <c r="TD63" s="539" t="str">
        <f t="shared" ca="1" si="693"/>
        <v>-</v>
      </c>
      <c r="TE63" s="539" t="str">
        <f t="shared" ca="1" si="693"/>
        <v>-</v>
      </c>
      <c r="TF63" s="539" t="str">
        <f t="shared" ca="1" si="693"/>
        <v>-</v>
      </c>
      <c r="TG63" s="539" t="str">
        <f t="shared" ca="1" si="693"/>
        <v>-</v>
      </c>
      <c r="TH63" s="539" t="str">
        <f t="shared" ca="1" si="693"/>
        <v>-</v>
      </c>
      <c r="TI63" s="539" t="str">
        <f t="shared" ca="1" si="693"/>
        <v>-</v>
      </c>
      <c r="TJ63" s="539" t="str">
        <f t="shared" ca="1" si="693"/>
        <v>-</v>
      </c>
      <c r="TK63" s="539" t="str">
        <f t="shared" ca="1" si="693"/>
        <v>-</v>
      </c>
      <c r="TL63" s="539" t="str">
        <f t="shared" ca="1" si="693"/>
        <v>-</v>
      </c>
      <c r="TM63" s="539" t="str">
        <f t="shared" ca="1" si="693"/>
        <v>-</v>
      </c>
      <c r="TN63" s="539" t="str">
        <f t="shared" ca="1" si="693"/>
        <v>-</v>
      </c>
      <c r="TO63" s="539" t="str">
        <f t="shared" ca="1" si="693"/>
        <v>-</v>
      </c>
      <c r="TP63" s="539" t="str">
        <f t="shared" ca="1" si="693"/>
        <v>-</v>
      </c>
      <c r="TQ63" s="539" t="str">
        <f t="shared" ca="1" si="693"/>
        <v>-</v>
      </c>
      <c r="TR63" s="539" t="str">
        <f t="shared" ca="1" si="693"/>
        <v>-</v>
      </c>
      <c r="TS63" s="539" t="str">
        <f t="shared" ca="1" si="693"/>
        <v>-</v>
      </c>
      <c r="TT63" s="539" t="str">
        <f t="shared" ca="1" si="693"/>
        <v>-</v>
      </c>
      <c r="TU63" s="539" t="str">
        <f t="shared" ca="1" si="693"/>
        <v>-</v>
      </c>
      <c r="TV63" s="539" t="str">
        <f t="shared" ca="1" si="693"/>
        <v>-</v>
      </c>
      <c r="TW63" s="539" t="str">
        <f t="shared" ca="1" si="693"/>
        <v>-</v>
      </c>
      <c r="TX63" s="539" t="str">
        <f t="shared" ca="1" si="693"/>
        <v>-</v>
      </c>
      <c r="TY63" s="539" t="str">
        <f t="shared" ca="1" si="693"/>
        <v>-</v>
      </c>
      <c r="TZ63" s="539" t="str">
        <f t="shared" ca="1" si="693"/>
        <v>-</v>
      </c>
      <c r="UA63" s="549" t="b">
        <f t="shared" si="694"/>
        <v>1</v>
      </c>
      <c r="UB63" s="549" t="b">
        <f t="shared" si="694"/>
        <v>1</v>
      </c>
      <c r="UC63" s="549" t="b">
        <f t="shared" si="694"/>
        <v>1</v>
      </c>
      <c r="UD63" s="549" t="b">
        <f t="shared" si="694"/>
        <v>1</v>
      </c>
      <c r="UE63" s="549" t="b">
        <f t="shared" si="694"/>
        <v>1</v>
      </c>
      <c r="UF63" s="549" t="b">
        <f t="shared" si="694"/>
        <v>1</v>
      </c>
      <c r="UG63" s="549" t="b">
        <f t="shared" si="694"/>
        <v>1</v>
      </c>
      <c r="UH63" s="549" t="b">
        <f t="shared" si="694"/>
        <v>1</v>
      </c>
      <c r="UI63" s="549" t="b">
        <f t="shared" si="694"/>
        <v>1</v>
      </c>
      <c r="UJ63" s="549" t="b">
        <f t="shared" si="694"/>
        <v>1</v>
      </c>
      <c r="UK63" s="549" t="b">
        <f t="shared" si="694"/>
        <v>1</v>
      </c>
      <c r="UL63" s="549" t="b">
        <f t="shared" si="694"/>
        <v>1</v>
      </c>
      <c r="UM63" s="549" t="b">
        <f t="shared" si="694"/>
        <v>1</v>
      </c>
      <c r="UN63" s="549" t="b">
        <f t="shared" si="694"/>
        <v>1</v>
      </c>
      <c r="UO63" s="549" t="b">
        <f t="shared" si="694"/>
        <v>1</v>
      </c>
      <c r="UP63" s="549" t="b">
        <f t="shared" si="694"/>
        <v>1</v>
      </c>
      <c r="UQ63" s="549" t="b">
        <f t="shared" si="694"/>
        <v>1</v>
      </c>
      <c r="UR63" s="549" t="b">
        <f t="shared" si="694"/>
        <v>1</v>
      </c>
      <c r="US63" s="549" t="b">
        <f t="shared" si="694"/>
        <v>1</v>
      </c>
      <c r="UT63" s="549" t="b">
        <f t="shared" si="694"/>
        <v>1</v>
      </c>
      <c r="UU63" s="549" t="b">
        <f t="shared" si="694"/>
        <v>1</v>
      </c>
      <c r="UV63" s="549" t="b">
        <f t="shared" si="694"/>
        <v>1</v>
      </c>
      <c r="UW63" s="549" t="b">
        <f t="shared" si="694"/>
        <v>1</v>
      </c>
      <c r="UX63" s="549" t="b">
        <f t="shared" si="694"/>
        <v>1</v>
      </c>
      <c r="UY63" s="549" t="b">
        <f t="shared" si="694"/>
        <v>1</v>
      </c>
      <c r="UZ63" s="549" t="b">
        <f t="shared" si="694"/>
        <v>1</v>
      </c>
      <c r="VA63" s="19">
        <f t="shared" ca="1" si="669"/>
        <v>0</v>
      </c>
      <c r="VB63" s="23">
        <v>0</v>
      </c>
    </row>
    <row r="64" spans="1:574" outlineLevel="1">
      <c r="A64" s="21">
        <f t="shared" si="93"/>
        <v>59</v>
      </c>
      <c r="B64" s="21">
        <f>$A$23</f>
        <v>18</v>
      </c>
      <c r="C64">
        <v>108</v>
      </c>
      <c r="D64" s="19" t="str">
        <f t="shared" ca="1" si="583"/>
        <v>SNSW</v>
      </c>
      <c r="E64" t="b">
        <v>1</v>
      </c>
      <c r="F64" t="b">
        <v>0</v>
      </c>
      <c r="G64" t="b">
        <f t="shared" si="696"/>
        <v>1</v>
      </c>
      <c r="H64" s="215">
        <f t="shared" ca="1" si="682"/>
        <v>10</v>
      </c>
      <c r="I64" s="26">
        <v>2</v>
      </c>
      <c r="J64" s="26">
        <v>1</v>
      </c>
      <c r="K64" s="26" t="str">
        <f>""</f>
        <v/>
      </c>
      <c r="L64" s="26">
        <v>0</v>
      </c>
      <c r="M64" s="26">
        <f>d.Region</f>
        <v>2</v>
      </c>
      <c r="N64" s="26">
        <v>2</v>
      </c>
      <c r="O64" s="26">
        <v>3</v>
      </c>
      <c r="P64" s="26">
        <v>2</v>
      </c>
      <c r="Q64" s="26">
        <v>0</v>
      </c>
      <c r="R64" s="26">
        <v>0</v>
      </c>
      <c r="S64" s="26">
        <v>0</v>
      </c>
      <c r="T64" s="26">
        <v>0</v>
      </c>
      <c r="U64" s="26">
        <v>1</v>
      </c>
      <c r="V64" s="116">
        <v>1</v>
      </c>
      <c r="W64" s="116">
        <v>3</v>
      </c>
      <c r="X64" s="116">
        <v>3</v>
      </c>
      <c r="Y64" s="211"/>
      <c r="Z64" s="211"/>
      <c r="AA64" s="211"/>
      <c r="AB64" s="211"/>
      <c r="AC64" s="26">
        <v>0</v>
      </c>
      <c r="AD64" s="211"/>
      <c r="AE64" s="211"/>
      <c r="AF64" s="211"/>
      <c r="AG64" s="211"/>
      <c r="AH64" s="211"/>
      <c r="AI64" s="211"/>
      <c r="AJ64" s="211"/>
      <c r="AK64" s="211"/>
      <c r="AL64" s="136">
        <f t="shared" si="585"/>
        <v>2</v>
      </c>
      <c r="AM64" s="136">
        <f>INDEX(CHOOSE($O64,DataAutumn!i.AdultDrys,DataWinter!i.AdultDrys,DataSpring!i.AdultDrys),1,$N64)</f>
        <v>3</v>
      </c>
      <c r="AN64" s="5">
        <f t="shared" si="586"/>
        <v>2</v>
      </c>
      <c r="AO64" s="5">
        <f t="shared" si="586"/>
        <v>0</v>
      </c>
      <c r="AP64" s="5">
        <f t="shared" si="587"/>
        <v>1</v>
      </c>
      <c r="AQ64" s="211"/>
      <c r="AR64" s="211"/>
      <c r="AS64" s="356" t="str">
        <f ca="1">LEFT(OFFSET(AS64,-1,0),FIND(" ",OFFSET(AS64,-1,0)))        &amp; TEXT($H64,"00000 ")
&amp; $D64        &amp; IF($JB64=0," FWM","")&amp;IF($JB64=1," MWM","")&amp;IF($JB64=5," Mat","")&amp;IF($JC64=TRUE,"&amp;BBT","    ")
&amp;IF(LN64&lt;&gt;"-", "numbers"&amp;LN64,"")&amp;IF(NJ64," pasture"&amp;ROUND(NK64,0),"")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numbers5000 pasture449 Day204 Scan2-0000 RR000p GP100p WP120p MP120p T_TRUE (F33N11)</v>
      </c>
      <c r="AT64" s="9" t="str">
        <f ca="1">IF(COUNTIF(AS$5:AS64,AS64)=1,"-","Dup")</f>
        <v>-</v>
      </c>
      <c r="AU64" s="9"/>
      <c r="AV64" s="19" t="str">
        <f t="shared" ca="1" si="588"/>
        <v>-</v>
      </c>
      <c r="AW64" s="19" t="str">
        <f t="shared" ca="1" si="588"/>
        <v>-</v>
      </c>
      <c r="AX64" s="19" t="str">
        <f t="shared" ca="1" si="588"/>
        <v>-</v>
      </c>
      <c r="AY64" s="19" t="str">
        <f t="shared" ca="1" si="588"/>
        <v>-</v>
      </c>
      <c r="AZ64" s="19" t="str">
        <f t="shared" ca="1" si="588"/>
        <v>-</v>
      </c>
      <c r="BA64" s="19" t="str">
        <f t="shared" ca="1" si="588"/>
        <v>-</v>
      </c>
      <c r="BB64" s="19" t="str">
        <f t="shared" ca="1" si="588"/>
        <v>-</v>
      </c>
      <c r="BC64" s="19" t="str">
        <f t="shared" ca="1" si="588"/>
        <v>-</v>
      </c>
      <c r="BD64" s="9"/>
      <c r="BE64" s="5" t="b">
        <f t="shared" si="589"/>
        <v>0</v>
      </c>
      <c r="BF64" s="5" t="str">
        <f t="shared" si="589"/>
        <v>-</v>
      </c>
      <c r="BG64" s="5" t="b">
        <f t="shared" si="589"/>
        <v>0</v>
      </c>
      <c r="BH64" s="5" t="b">
        <f t="shared" si="589"/>
        <v>1</v>
      </c>
      <c r="BI64" s="5" t="b">
        <f t="shared" si="589"/>
        <v>1</v>
      </c>
      <c r="BJ64" s="136">
        <f t="shared" si="589"/>
        <v>0</v>
      </c>
      <c r="BK64" s="19" t="b">
        <f t="shared" ca="1" si="590"/>
        <v>0</v>
      </c>
      <c r="BL64" s="9"/>
      <c r="BM64" s="5" t="str">
        <f t="shared" ca="1" si="591"/>
        <v>-</v>
      </c>
      <c r="BN64" s="19" t="str">
        <f t="shared" ca="1" si="592"/>
        <v>-</v>
      </c>
      <c r="BO64" s="19" t="str">
        <f t="shared" ca="1" si="592"/>
        <v>-</v>
      </c>
      <c r="BP64" s="19" t="str">
        <f t="shared" ca="1" si="592"/>
        <v>-</v>
      </c>
      <c r="BQ64" s="5" t="str">
        <f t="shared" ca="1" si="593"/>
        <v>-</v>
      </c>
      <c r="BR64" s="19" t="str">
        <f t="shared" ca="1" si="594"/>
        <v>-</v>
      </c>
      <c r="BS64" s="5" t="str">
        <f t="shared" ca="1" si="595"/>
        <v>-</v>
      </c>
      <c r="BT64" s="19" t="str">
        <f t="shared" ca="1" si="596"/>
        <v>-</v>
      </c>
      <c r="BU64" s="19" t="str">
        <f t="shared" ca="1" si="596"/>
        <v>-</v>
      </c>
      <c r="BV64" s="19" t="str">
        <f t="shared" ca="1" si="596"/>
        <v>-</v>
      </c>
      <c r="BW64" s="5" t="str">
        <f t="shared" ca="1" si="597"/>
        <v>-</v>
      </c>
      <c r="BX64" s="9"/>
      <c r="BY64" s="5" t="b">
        <f t="shared" si="598"/>
        <v>0</v>
      </c>
      <c r="BZ64" s="5" t="str">
        <f t="shared" ca="1" si="599"/>
        <v>-</v>
      </c>
      <c r="CA64" s="5" t="str">
        <f t="shared" ca="1" si="600"/>
        <v>-</v>
      </c>
      <c r="CB64" s="5" t="str">
        <f t="shared" ca="1" si="600"/>
        <v>-</v>
      </c>
      <c r="CC64" s="5" t="str">
        <f t="shared" ca="1" si="600"/>
        <v>-</v>
      </c>
      <c r="CD64" s="5" t="str">
        <f t="shared" ca="1" si="600"/>
        <v>-</v>
      </c>
      <c r="CE64" s="5" t="str">
        <f t="shared" ca="1" si="600"/>
        <v>-</v>
      </c>
      <c r="CF64" s="5" t="str">
        <f t="shared" ca="1" si="600"/>
        <v>-</v>
      </c>
      <c r="CG64" s="5" t="str">
        <f t="shared" ca="1" si="600"/>
        <v>-</v>
      </c>
      <c r="CH64" s="5" t="str">
        <f t="shared" ca="1" si="600"/>
        <v>-</v>
      </c>
      <c r="CI64" s="9"/>
      <c r="CJ64" s="12" t="b">
        <v>1</v>
      </c>
      <c r="CK64" s="12" t="b">
        <v>1</v>
      </c>
      <c r="CL64" s="12" t="b">
        <v>1</v>
      </c>
      <c r="CM64" s="12">
        <v>22312000005</v>
      </c>
      <c r="CN64" s="12" t="b">
        <v>0</v>
      </c>
      <c r="CO64" s="19" t="str">
        <f t="shared" ca="1" si="601"/>
        <v>-</v>
      </c>
      <c r="CP64" s="19" t="str">
        <f t="shared" ca="1" si="601"/>
        <v>-</v>
      </c>
      <c r="CQ64" s="19" t="str">
        <f t="shared" ca="1" si="601"/>
        <v>-</v>
      </c>
      <c r="CR64" s="433">
        <f t="shared" si="602"/>
        <v>652</v>
      </c>
      <c r="CS64" s="433">
        <f t="shared" si="602"/>
        <v>686</v>
      </c>
      <c r="CT64" s="433">
        <f t="shared" si="602"/>
        <v>721</v>
      </c>
      <c r="CU64" s="144">
        <f t="shared" si="603"/>
        <v>378</v>
      </c>
      <c r="CV64" s="144">
        <f t="shared" si="603"/>
        <v>413</v>
      </c>
      <c r="CW64" s="144">
        <f t="shared" si="603"/>
        <v>448</v>
      </c>
      <c r="CX64" s="19" t="str">
        <f t="shared" ca="1" si="684"/>
        <v>-</v>
      </c>
      <c r="CY64" s="19" t="str">
        <f t="shared" ca="1" si="684"/>
        <v>-</v>
      </c>
      <c r="CZ64" s="19" t="str">
        <f t="shared" ca="1" si="684"/>
        <v>-</v>
      </c>
      <c r="DA64" s="19" t="str">
        <f t="shared" ca="1" si="684"/>
        <v>-</v>
      </c>
      <c r="DB64" s="19" t="str">
        <f t="shared" ca="1" si="684"/>
        <v>-</v>
      </c>
      <c r="DC64" s="19" t="str">
        <f t="shared" ca="1" si="684"/>
        <v>-</v>
      </c>
      <c r="DD64" s="19">
        <f t="shared" ca="1" si="684"/>
        <v>1</v>
      </c>
      <c r="DE64" s="19">
        <f t="shared" ca="1" si="684"/>
        <v>1</v>
      </c>
      <c r="DF64" s="19">
        <f t="shared" ca="1" si="684"/>
        <v>0</v>
      </c>
      <c r="DG64" s="19" t="str">
        <f t="shared" ca="1" si="684"/>
        <v>-</v>
      </c>
      <c r="DH64" s="19" t="str">
        <f t="shared" ca="1" si="684"/>
        <v>-</v>
      </c>
      <c r="DI64" s="19" t="str">
        <f t="shared" ca="1" si="684"/>
        <v>-</v>
      </c>
      <c r="DJ64" s="19" t="str">
        <f t="shared" ca="1" si="684"/>
        <v>-</v>
      </c>
      <c r="DK64" s="19" t="str">
        <f t="shared" ca="1" si="684"/>
        <v>-</v>
      </c>
      <c r="DL64" s="19">
        <f t="shared" ca="1" si="684"/>
        <v>0</v>
      </c>
      <c r="DM64" s="19" t="str">
        <f t="shared" ca="1" si="684"/>
        <v>-</v>
      </c>
      <c r="DN64" s="19" t="str">
        <f t="shared" ca="1" si="684"/>
        <v>-</v>
      </c>
      <c r="DO64" s="19" t="str">
        <f t="shared" ca="1" si="601"/>
        <v>-</v>
      </c>
      <c r="DP64" s="19">
        <f t="shared" ca="1" si="601"/>
        <v>0</v>
      </c>
      <c r="DQ64" s="19">
        <f t="shared" ca="1" si="601"/>
        <v>0</v>
      </c>
      <c r="DR64" s="9"/>
      <c r="DS64" s="19">
        <f t="shared" ca="1" si="697"/>
        <v>0</v>
      </c>
      <c r="DT64" s="19">
        <f t="shared" ca="1" si="697"/>
        <v>0</v>
      </c>
      <c r="DU64" s="19">
        <f t="shared" ca="1" si="697"/>
        <v>0</v>
      </c>
      <c r="DV64" s="19">
        <f t="shared" ca="1" si="697"/>
        <v>0</v>
      </c>
      <c r="DW64" s="19">
        <f t="shared" ca="1" si="697"/>
        <v>0</v>
      </c>
      <c r="DX64" s="19">
        <f t="shared" ca="1" si="697"/>
        <v>0</v>
      </c>
      <c r="DY64" s="19">
        <f t="shared" ca="1" si="697"/>
        <v>0</v>
      </c>
      <c r="DZ64" s="19">
        <f t="shared" ca="1" si="697"/>
        <v>0</v>
      </c>
      <c r="EA64" s="19">
        <f t="shared" ca="1" si="697"/>
        <v>0</v>
      </c>
      <c r="EB64" s="19">
        <f t="shared" ca="1" si="697"/>
        <v>0</v>
      </c>
      <c r="EC64" s="19">
        <f t="shared" ca="1" si="697"/>
        <v>0</v>
      </c>
      <c r="ED64" s="19">
        <f t="shared" ca="1" si="697"/>
        <v>0</v>
      </c>
      <c r="EE64" s="19">
        <f t="shared" ca="1" si="697"/>
        <v>0</v>
      </c>
      <c r="EF64" s="433">
        <f t="shared" si="606"/>
        <v>0</v>
      </c>
      <c r="EG64" s="433">
        <f t="shared" si="606"/>
        <v>0</v>
      </c>
      <c r="EH64" s="116">
        <f t="shared" si="607"/>
        <v>0</v>
      </c>
      <c r="EI64" s="116">
        <f t="shared" ca="1" si="607"/>
        <v>0</v>
      </c>
      <c r="EJ64" s="116">
        <f t="shared" ca="1" si="607"/>
        <v>0</v>
      </c>
      <c r="EK64" s="116">
        <f t="shared" ca="1" si="607"/>
        <v>0</v>
      </c>
      <c r="EL64" s="116">
        <f t="shared" ca="1" si="607"/>
        <v>0</v>
      </c>
      <c r="EM64" s="537">
        <f t="shared" ca="1" si="608"/>
        <v>0</v>
      </c>
      <c r="EN64" s="116">
        <f t="shared" ca="1" si="609"/>
        <v>0</v>
      </c>
      <c r="EO64" s="116">
        <f t="shared" ca="1" si="609"/>
        <v>0</v>
      </c>
      <c r="EP64" s="116">
        <f t="shared" ca="1" si="609"/>
        <v>0</v>
      </c>
      <c r="EQ64" s="116">
        <f t="shared" ca="1" si="609"/>
        <v>0</v>
      </c>
      <c r="ER64" s="116">
        <f t="shared" ca="1" si="609"/>
        <v>0</v>
      </c>
      <c r="ES64" s="537">
        <f t="shared" ca="1" si="610"/>
        <v>0</v>
      </c>
      <c r="ET64" s="116">
        <f t="shared" ca="1" si="611"/>
        <v>0</v>
      </c>
      <c r="EU64" s="116">
        <f t="shared" ca="1" si="611"/>
        <v>0</v>
      </c>
      <c r="EV64" s="116">
        <f t="shared" ca="1" si="611"/>
        <v>0</v>
      </c>
      <c r="EW64" s="116">
        <f t="shared" ca="1" si="611"/>
        <v>0</v>
      </c>
      <c r="EX64" s="116">
        <f t="shared" ca="1" si="611"/>
        <v>0</v>
      </c>
      <c r="EY64" s="537">
        <f t="shared" ca="1" si="612"/>
        <v>0</v>
      </c>
      <c r="EZ64" s="116">
        <f t="shared" ca="1" si="613"/>
        <v>0</v>
      </c>
      <c r="FA64" s="116">
        <f t="shared" ca="1" si="613"/>
        <v>0</v>
      </c>
      <c r="FB64" s="116">
        <f t="shared" ca="1" si="613"/>
        <v>0</v>
      </c>
      <c r="FC64" s="116">
        <f t="shared" ca="1" si="613"/>
        <v>0</v>
      </c>
      <c r="FD64" s="116">
        <f t="shared" ca="1" si="613"/>
        <v>0</v>
      </c>
      <c r="FE64" s="537">
        <f t="shared" ca="1" si="614"/>
        <v>0</v>
      </c>
      <c r="FF64" s="116">
        <f t="shared" ca="1" si="615"/>
        <v>0</v>
      </c>
      <c r="FG64" s="116">
        <f t="shared" ca="1" si="615"/>
        <v>0</v>
      </c>
      <c r="FH64" s="116">
        <f t="shared" ca="1" si="615"/>
        <v>0</v>
      </c>
      <c r="FI64" s="116">
        <f t="shared" ca="1" si="615"/>
        <v>0</v>
      </c>
      <c r="FJ64" s="116">
        <f t="shared" ca="1" si="615"/>
        <v>0</v>
      </c>
      <c r="FK64" s="537">
        <f t="shared" ca="1" si="616"/>
        <v>0</v>
      </c>
      <c r="FL64" s="116">
        <f t="shared" ca="1" si="617"/>
        <v>0</v>
      </c>
      <c r="FM64" s="116">
        <f t="shared" ca="1" si="617"/>
        <v>0</v>
      </c>
      <c r="FN64" s="116">
        <f t="shared" ca="1" si="617"/>
        <v>0</v>
      </c>
      <c r="FO64" s="116">
        <f t="shared" ca="1" si="617"/>
        <v>0</v>
      </c>
      <c r="FP64" s="116">
        <f t="shared" ca="1" si="617"/>
        <v>0</v>
      </c>
      <c r="FQ64" s="537">
        <f t="shared" ca="1" si="618"/>
        <v>0</v>
      </c>
      <c r="FR64" s="117">
        <f t="shared" ca="1" si="619"/>
        <v>0</v>
      </c>
      <c r="FS64" s="117">
        <f t="shared" ca="1" si="619"/>
        <v>0</v>
      </c>
      <c r="FT64" s="117">
        <f t="shared" ca="1" si="619"/>
        <v>0</v>
      </c>
      <c r="FU64" s="117">
        <f t="shared" ca="1" si="619"/>
        <v>0</v>
      </c>
      <c r="FV64" s="556">
        <f t="shared" ca="1" si="685"/>
        <v>0</v>
      </c>
      <c r="FW64" s="556">
        <f t="shared" ca="1" si="685"/>
        <v>0</v>
      </c>
      <c r="FX64" s="556">
        <f t="shared" ca="1" si="685"/>
        <v>0</v>
      </c>
      <c r="FY64" s="556">
        <f t="shared" ca="1" si="685"/>
        <v>0</v>
      </c>
      <c r="FZ64" s="556">
        <f t="shared" ca="1" si="685"/>
        <v>0</v>
      </c>
      <c r="GA64" s="556">
        <f t="shared" ca="1" si="685"/>
        <v>0</v>
      </c>
      <c r="GB64" s="556">
        <f t="shared" ca="1" si="685"/>
        <v>0</v>
      </c>
      <c r="GC64" s="556">
        <f t="shared" ca="1" si="685"/>
        <v>0</v>
      </c>
      <c r="GD64" s="556">
        <f t="shared" ca="1" si="685"/>
        <v>0</v>
      </c>
      <c r="GE64" s="556">
        <f t="shared" ca="1" si="685"/>
        <v>0</v>
      </c>
      <c r="GF64" s="556">
        <f t="shared" ca="1" si="685"/>
        <v>0</v>
      </c>
      <c r="GG64" s="556">
        <f t="shared" ca="1" si="685"/>
        <v>0</v>
      </c>
      <c r="GH64" s="556">
        <f t="shared" ca="1" si="685"/>
        <v>0</v>
      </c>
      <c r="GI64" s="556">
        <f t="shared" ca="1" si="685"/>
        <v>0</v>
      </c>
      <c r="GJ64" s="556">
        <f t="shared" ca="1" si="685"/>
        <v>0</v>
      </c>
      <c r="GK64" s="556">
        <f t="shared" ca="1" si="685"/>
        <v>0</v>
      </c>
      <c r="GL64" s="556">
        <f t="shared" ca="1" si="685"/>
        <v>0</v>
      </c>
      <c r="GM64" s="556">
        <f t="shared" ca="1" si="685"/>
        <v>0</v>
      </c>
      <c r="GN64" s="556">
        <f t="shared" ca="1" si="685"/>
        <v>0</v>
      </c>
      <c r="GO64" s="556">
        <f t="shared" ca="1" si="685"/>
        <v>0</v>
      </c>
      <c r="GP64" s="19">
        <f t="shared" ca="1" si="621"/>
        <v>0</v>
      </c>
      <c r="GQ64" s="116">
        <f t="shared" ca="1" si="622"/>
        <v>0</v>
      </c>
      <c r="GR64" s="116">
        <f t="shared" ca="1" si="622"/>
        <v>0</v>
      </c>
      <c r="GS64" s="116">
        <f t="shared" ca="1" si="622"/>
        <v>0</v>
      </c>
      <c r="GT64" s="116">
        <f t="shared" ca="1" si="622"/>
        <v>0</v>
      </c>
      <c r="GU64" s="116">
        <f t="shared" ca="1" si="622"/>
        <v>0</v>
      </c>
      <c r="GV64" s="537">
        <f t="shared" ca="1" si="623"/>
        <v>0</v>
      </c>
      <c r="GW64" s="116">
        <f t="shared" ca="1" si="624"/>
        <v>0</v>
      </c>
      <c r="GX64" s="116">
        <f t="shared" ca="1" si="624"/>
        <v>0</v>
      </c>
      <c r="GY64" s="116">
        <f t="shared" ca="1" si="624"/>
        <v>0</v>
      </c>
      <c r="GZ64" s="116">
        <f t="shared" ca="1" si="624"/>
        <v>0</v>
      </c>
      <c r="HA64" s="116">
        <f t="shared" ca="1" si="624"/>
        <v>0</v>
      </c>
      <c r="HB64" s="537">
        <f t="shared" ca="1" si="625"/>
        <v>0</v>
      </c>
      <c r="HC64" s="116">
        <f t="shared" ca="1" si="626"/>
        <v>0</v>
      </c>
      <c r="HD64" s="116">
        <f t="shared" ca="1" si="626"/>
        <v>0</v>
      </c>
      <c r="HE64" s="116">
        <f t="shared" ca="1" si="626"/>
        <v>0</v>
      </c>
      <c r="HF64" s="116">
        <f t="shared" ca="1" si="626"/>
        <v>0</v>
      </c>
      <c r="HG64" s="116">
        <f t="shared" ca="1" si="626"/>
        <v>0</v>
      </c>
      <c r="HH64" s="537">
        <f t="shared" ca="1" si="627"/>
        <v>0</v>
      </c>
      <c r="HI64" s="116">
        <f t="shared" ca="1" si="628"/>
        <v>0</v>
      </c>
      <c r="HJ64" s="116">
        <f t="shared" ca="1" si="628"/>
        <v>0</v>
      </c>
      <c r="HK64" s="116">
        <f t="shared" ca="1" si="628"/>
        <v>0</v>
      </c>
      <c r="HL64" s="116">
        <f t="shared" ca="1" si="628"/>
        <v>0</v>
      </c>
      <c r="HM64" s="116">
        <f t="shared" ca="1" si="628"/>
        <v>0</v>
      </c>
      <c r="HN64" s="537">
        <f t="shared" ca="1" si="629"/>
        <v>0</v>
      </c>
      <c r="HO64" s="116">
        <f t="shared" ca="1" si="630"/>
        <v>0</v>
      </c>
      <c r="HP64" s="116">
        <f t="shared" ca="1" si="630"/>
        <v>0</v>
      </c>
      <c r="HQ64" s="116">
        <f t="shared" ca="1" si="630"/>
        <v>0</v>
      </c>
      <c r="HR64" s="116">
        <f t="shared" ca="1" si="630"/>
        <v>0</v>
      </c>
      <c r="HS64" s="116">
        <f t="shared" ca="1" si="630"/>
        <v>0</v>
      </c>
      <c r="HT64" s="537">
        <f t="shared" ca="1" si="631"/>
        <v>0</v>
      </c>
      <c r="HU64" s="116">
        <f t="shared" ca="1" si="632"/>
        <v>0</v>
      </c>
      <c r="HV64" s="116">
        <f t="shared" ca="1" si="632"/>
        <v>0</v>
      </c>
      <c r="HW64" s="116">
        <f t="shared" ca="1" si="632"/>
        <v>0</v>
      </c>
      <c r="HX64" s="116">
        <f t="shared" ca="1" si="632"/>
        <v>0</v>
      </c>
      <c r="HY64" s="116">
        <f t="shared" ca="1" si="632"/>
        <v>0</v>
      </c>
      <c r="HZ64" s="537">
        <f t="shared" ca="1" si="633"/>
        <v>0</v>
      </c>
      <c r="IA64" s="117">
        <f t="shared" ca="1" si="634"/>
        <v>0</v>
      </c>
      <c r="IB64" s="117">
        <f t="shared" ca="1" si="634"/>
        <v>0</v>
      </c>
      <c r="IC64" s="117">
        <f t="shared" ca="1" si="634"/>
        <v>0</v>
      </c>
      <c r="ID64" s="117">
        <f t="shared" ca="1" si="634"/>
        <v>0</v>
      </c>
      <c r="IE64" s="556">
        <f t="shared" ca="1" si="686"/>
        <v>0</v>
      </c>
      <c r="IF64" s="556">
        <f t="shared" ca="1" si="686"/>
        <v>0</v>
      </c>
      <c r="IG64" s="556">
        <f t="shared" ca="1" si="686"/>
        <v>0</v>
      </c>
      <c r="IH64" s="556">
        <f t="shared" ca="1" si="686"/>
        <v>0</v>
      </c>
      <c r="II64" s="556">
        <f t="shared" ca="1" si="686"/>
        <v>0</v>
      </c>
      <c r="IJ64" s="556">
        <f t="shared" ca="1" si="686"/>
        <v>0</v>
      </c>
      <c r="IK64" s="556">
        <f t="shared" ca="1" si="686"/>
        <v>0</v>
      </c>
      <c r="IL64" s="556">
        <f t="shared" ca="1" si="686"/>
        <v>0</v>
      </c>
      <c r="IM64" s="556">
        <f t="shared" ca="1" si="686"/>
        <v>0</v>
      </c>
      <c r="IN64" s="556">
        <f t="shared" ca="1" si="686"/>
        <v>0</v>
      </c>
      <c r="IO64" s="556">
        <f t="shared" ca="1" si="686"/>
        <v>0</v>
      </c>
      <c r="IP64" s="556">
        <f t="shared" ca="1" si="686"/>
        <v>0</v>
      </c>
      <c r="IQ64" s="556">
        <f t="shared" ca="1" si="686"/>
        <v>0</v>
      </c>
      <c r="IR64" s="556">
        <f t="shared" ca="1" si="686"/>
        <v>0</v>
      </c>
      <c r="IS64" s="556">
        <f t="shared" ca="1" si="686"/>
        <v>0</v>
      </c>
      <c r="IT64" s="556">
        <f t="shared" ca="1" si="686"/>
        <v>0</v>
      </c>
      <c r="IU64" s="556">
        <f t="shared" ca="1" si="686"/>
        <v>0</v>
      </c>
      <c r="IV64" s="556">
        <f t="shared" ca="1" si="686"/>
        <v>0</v>
      </c>
      <c r="IW64" s="556">
        <f t="shared" ca="1" si="686"/>
        <v>0</v>
      </c>
      <c r="IX64" s="556">
        <f t="shared" ca="1" si="686"/>
        <v>0</v>
      </c>
      <c r="IY64" s="19">
        <f t="shared" ca="1" si="636"/>
        <v>0</v>
      </c>
      <c r="IZ64" s="5">
        <f t="shared" si="637"/>
        <v>67</v>
      </c>
      <c r="JA64" s="9"/>
      <c r="JB64" s="5">
        <f t="shared" si="638"/>
        <v>1</v>
      </c>
      <c r="JC64" s="5" t="b">
        <f t="shared" si="638"/>
        <v>0</v>
      </c>
      <c r="JD64" s="19">
        <f t="shared" ca="1" si="687"/>
        <v>0</v>
      </c>
      <c r="JE64" s="5">
        <f t="shared" si="640"/>
        <v>0</v>
      </c>
      <c r="JF64" s="5">
        <f t="shared" si="641"/>
        <v>1.2500000000000001E-2</v>
      </c>
      <c r="JG64" s="5">
        <f t="shared" si="642"/>
        <v>0</v>
      </c>
      <c r="JH64" s="19">
        <f t="shared" ca="1" si="687"/>
        <v>0</v>
      </c>
      <c r="JI64" s="5">
        <f t="shared" si="643"/>
        <v>60</v>
      </c>
      <c r="JJ64" s="5">
        <f t="shared" si="644"/>
        <v>1</v>
      </c>
      <c r="JK64" s="19">
        <f t="shared" ca="1" si="687"/>
        <v>0</v>
      </c>
      <c r="JL64" s="19">
        <f t="shared" ca="1" si="687"/>
        <v>0</v>
      </c>
      <c r="JM64" s="19">
        <f t="shared" ca="1" si="687"/>
        <v>0</v>
      </c>
      <c r="JN64" s="19">
        <f t="shared" ca="1" si="687"/>
        <v>0</v>
      </c>
      <c r="JO64" s="19">
        <f t="shared" ca="1" si="687"/>
        <v>0</v>
      </c>
      <c r="JP64" s="19">
        <f t="shared" ca="1" si="687"/>
        <v>0</v>
      </c>
      <c r="JQ64" s="19">
        <f t="shared" ca="1" si="687"/>
        <v>0</v>
      </c>
      <c r="JR64" s="19">
        <f t="shared" ca="1" si="687"/>
        <v>0</v>
      </c>
      <c r="JS64" s="19">
        <f t="shared" ca="1" si="687"/>
        <v>0</v>
      </c>
      <c r="JT64" s="19">
        <f t="shared" ca="1" si="687"/>
        <v>0</v>
      </c>
      <c r="JU64" s="19">
        <f t="shared" ca="1" si="687"/>
        <v>0</v>
      </c>
      <c r="JV64" s="19">
        <f t="shared" ca="1" si="687"/>
        <v>0</v>
      </c>
      <c r="JW64" s="19">
        <f t="shared" ca="1" si="687"/>
        <v>0</v>
      </c>
      <c r="JX64" s="19">
        <f t="shared" ca="1" si="687"/>
        <v>0</v>
      </c>
      <c r="JY64" s="19">
        <f t="shared" ca="1" si="687"/>
        <v>0</v>
      </c>
      <c r="JZ64" s="19">
        <f t="shared" ca="1" si="687"/>
        <v>0</v>
      </c>
      <c r="KA64" s="19">
        <f t="shared" ca="1" si="687"/>
        <v>0</v>
      </c>
      <c r="KB64" s="19">
        <f t="shared" ca="1" si="687"/>
        <v>0</v>
      </c>
      <c r="KC64" s="19">
        <f t="shared" ca="1" si="687"/>
        <v>0</v>
      </c>
      <c r="KD64" s="19">
        <f t="shared" ca="1" si="687"/>
        <v>0</v>
      </c>
      <c r="KE64" s="19">
        <f t="shared" ca="1" si="687"/>
        <v>0</v>
      </c>
      <c r="KF64" s="5">
        <f t="shared" si="645"/>
        <v>0</v>
      </c>
      <c r="KG64" s="5">
        <f t="shared" si="645"/>
        <v>6.25E-2</v>
      </c>
      <c r="KH64" s="5">
        <f t="shared" si="645"/>
        <v>6.25E-2</v>
      </c>
      <c r="KI64" s="5">
        <f t="shared" si="645"/>
        <v>6.25E-2</v>
      </c>
      <c r="KJ64" s="19">
        <f t="shared" ca="1" si="687"/>
        <v>0</v>
      </c>
      <c r="KK64" s="19">
        <f t="shared" ca="1" si="687"/>
        <v>0</v>
      </c>
      <c r="KL64" s="19">
        <f t="shared" ca="1" si="687"/>
        <v>0</v>
      </c>
      <c r="KM64" s="19">
        <f t="shared" ca="1" si="687"/>
        <v>0</v>
      </c>
      <c r="KN64" s="19">
        <f t="shared" ca="1" si="687"/>
        <v>1</v>
      </c>
      <c r="KO64" s="19">
        <f t="shared" ca="1" si="687"/>
        <v>0</v>
      </c>
      <c r="KP64" s="19">
        <f t="shared" ca="1" si="687"/>
        <v>1</v>
      </c>
      <c r="KQ64" s="9"/>
      <c r="KR64" s="5" t="b">
        <f t="shared" ca="1" si="646"/>
        <v>1</v>
      </c>
      <c r="KS64" s="5" t="b">
        <f t="shared" si="647"/>
        <v>0</v>
      </c>
      <c r="KT64" s="5" t="b">
        <f t="shared" si="647"/>
        <v>0</v>
      </c>
      <c r="KU64" s="5" t="b">
        <f t="shared" si="647"/>
        <v>1</v>
      </c>
      <c r="KV64" s="136">
        <f t="shared" si="648"/>
        <v>2</v>
      </c>
      <c r="KW64" s="136">
        <f t="shared" si="648"/>
        <v>2</v>
      </c>
      <c r="KX64" s="5" t="b">
        <f t="shared" si="649"/>
        <v>0</v>
      </c>
      <c r="KY64" s="5" t="b">
        <f t="shared" si="649"/>
        <v>1</v>
      </c>
      <c r="KZ64" s="5" t="b">
        <f t="shared" si="649"/>
        <v>1</v>
      </c>
      <c r="LA64" s="5" t="b">
        <f t="shared" si="649"/>
        <v>0</v>
      </c>
      <c r="LB64" s="5">
        <f t="shared" si="650"/>
        <v>1</v>
      </c>
      <c r="LC64" s="5">
        <f t="shared" si="650"/>
        <v>0</v>
      </c>
      <c r="LD64" s="5" t="b">
        <f t="shared" si="651"/>
        <v>0</v>
      </c>
      <c r="LE64" s="5" t="str" cm="1">
        <f t="array" aca="1" ref="LE64" ca="1">IF(OR(LF64:LM64&lt;&gt;"-"),TRUE,"-")</f>
        <v>-</v>
      </c>
      <c r="LF64" s="19" t="str">
        <f t="shared" ca="1" si="652"/>
        <v>-</v>
      </c>
      <c r="LG64" s="19" t="str">
        <f t="shared" ca="1" si="652"/>
        <v>-</v>
      </c>
      <c r="LH64" s="19" t="str">
        <f t="shared" ca="1" si="652"/>
        <v>-</v>
      </c>
      <c r="LI64" s="19" t="str">
        <f t="shared" ca="1" si="652"/>
        <v>-</v>
      </c>
      <c r="LJ64" s="19" t="str">
        <f t="shared" ca="1" si="652"/>
        <v>-</v>
      </c>
      <c r="LK64" s="19" t="str">
        <f t="shared" ca="1" si="652"/>
        <v>-</v>
      </c>
      <c r="LL64" s="19" t="str">
        <f t="shared" ca="1" si="652"/>
        <v>-</v>
      </c>
      <c r="LM64" s="19" t="str">
        <f t="shared" ca="1" si="652"/>
        <v>-</v>
      </c>
      <c r="LN64" s="466">
        <v>5000</v>
      </c>
      <c r="LO64" s="5" t="b">
        <f t="array" aca="1" ref="LO64" ca="1">IF(OR(LP64:LV64&lt;&gt;"-"),TRUE,"-")</f>
        <v>1</v>
      </c>
      <c r="LP64" s="19">
        <f t="shared" ca="1" si="653"/>
        <v>0</v>
      </c>
      <c r="LQ64" s="19" t="str">
        <f t="shared" ca="1" si="653"/>
        <v>-</v>
      </c>
      <c r="LR64" s="19">
        <f t="shared" ca="1" si="653"/>
        <v>999999</v>
      </c>
      <c r="LS64" s="19">
        <f t="shared" ca="1" si="653"/>
        <v>999999</v>
      </c>
      <c r="LT64" s="19">
        <f t="shared" ca="1" si="653"/>
        <v>999999</v>
      </c>
      <c r="LU64" s="19">
        <f t="shared" ca="1" si="653"/>
        <v>999999</v>
      </c>
      <c r="LV64" s="19">
        <f t="shared" ca="1" si="653"/>
        <v>999999</v>
      </c>
      <c r="LW64" s="19" t="str">
        <f t="shared" ca="1" si="653"/>
        <v>-</v>
      </c>
      <c r="LX64" s="19" t="str">
        <f ca="1">OFFSET(LX$5,$B64,0)</f>
        <v>-</v>
      </c>
      <c r="LY64" s="19" t="str">
        <f ca="1">OFFSET(LY$5,$B64,0)</f>
        <v>-</v>
      </c>
      <c r="LZ64" s="19" t="b">
        <f t="shared" ca="1" si="654"/>
        <v>1</v>
      </c>
      <c r="MA64" s="19">
        <f t="shared" ca="1" si="654"/>
        <v>0</v>
      </c>
      <c r="MB64" s="5" t="str">
        <f t="shared" si="655"/>
        <v>-</v>
      </c>
      <c r="MC64" s="5" t="str">
        <f t="shared" si="655"/>
        <v>-</v>
      </c>
      <c r="MD64" s="5" t="str">
        <f t="shared" si="655"/>
        <v>-</v>
      </c>
      <c r="ME64" s="5" t="str">
        <f t="shared" si="655"/>
        <v>-</v>
      </c>
      <c r="MF64" s="19" t="str">
        <f t="shared" ca="1" si="688"/>
        <v>-</v>
      </c>
      <c r="MG64" s="19" t="str">
        <f t="shared" ca="1" si="688"/>
        <v>-</v>
      </c>
      <c r="MH64" s="19" t="str">
        <f t="shared" ca="1" si="688"/>
        <v>-</v>
      </c>
      <c r="MI64" s="19" t="str">
        <f t="shared" ca="1" si="688"/>
        <v>-</v>
      </c>
      <c r="MJ64" s="19">
        <f t="shared" ca="1" si="688"/>
        <v>0.5</v>
      </c>
      <c r="MK64" s="19">
        <f t="shared" ca="1" si="688"/>
        <v>0.5</v>
      </c>
      <c r="ML64" s="19" t="str">
        <f t="shared" ca="1" si="688"/>
        <v>-</v>
      </c>
      <c r="MM64" s="5">
        <f t="shared" si="657"/>
        <v>0</v>
      </c>
      <c r="MN64" s="5">
        <f t="shared" si="657"/>
        <v>500</v>
      </c>
      <c r="MO64" s="5">
        <f t="shared" si="657"/>
        <v>500</v>
      </c>
      <c r="MP64" s="5" t="str">
        <f t="shared" si="657"/>
        <v>-</v>
      </c>
      <c r="MQ64" s="5">
        <f t="shared" si="657"/>
        <v>150</v>
      </c>
      <c r="MR64" s="5">
        <f t="shared" si="657"/>
        <v>364</v>
      </c>
      <c r="MS64" s="5">
        <f t="shared" si="658"/>
        <v>1</v>
      </c>
      <c r="MT64" s="9"/>
      <c r="MU64" s="19">
        <f t="shared" ca="1" si="688"/>
        <v>70</v>
      </c>
      <c r="MV64" s="19">
        <f t="shared" ca="1" si="688"/>
        <v>50</v>
      </c>
      <c r="MW64" s="19">
        <f t="shared" ca="1" si="688"/>
        <v>75</v>
      </c>
      <c r="MX64" s="19">
        <f t="shared" ca="1" si="688"/>
        <v>50</v>
      </c>
      <c r="MY64" s="5">
        <f t="shared" si="659"/>
        <v>1.2</v>
      </c>
      <c r="MZ64" s="5">
        <f t="shared" si="660"/>
        <v>1.2</v>
      </c>
      <c r="NA64" s="5">
        <f t="shared" si="661"/>
        <v>1</v>
      </c>
      <c r="NB64" s="9"/>
      <c r="NC64" s="19" t="b">
        <f t="shared" ca="1" si="662"/>
        <v>0</v>
      </c>
      <c r="ND64" s="19" t="b">
        <f t="shared" ca="1" si="662"/>
        <v>0</v>
      </c>
      <c r="NE64" s="19">
        <f t="shared" ca="1" si="662"/>
        <v>2</v>
      </c>
      <c r="NF64" s="19">
        <f t="shared" ca="1" si="662"/>
        <v>1</v>
      </c>
      <c r="NG64" s="19">
        <f t="shared" ca="1" si="662"/>
        <v>2</v>
      </c>
      <c r="NH64" s="19">
        <f t="shared" ca="1" si="662"/>
        <v>0</v>
      </c>
      <c r="NI64" s="19" t="str">
        <f t="shared" ca="1" si="662"/>
        <v>-</v>
      </c>
      <c r="NJ64" s="466" t="b">
        <v>1</v>
      </c>
      <c r="NK64" s="19">
        <f t="shared" ca="1" si="662"/>
        <v>448.65000000000003</v>
      </c>
      <c r="NL64" s="19" t="str">
        <f t="shared" ca="1" si="662"/>
        <v>-</v>
      </c>
      <c r="NM64" s="19">
        <f t="shared" ca="1" si="688"/>
        <v>1</v>
      </c>
      <c r="NN64" s="19">
        <f t="shared" ca="1" si="688"/>
        <v>1</v>
      </c>
      <c r="NO64" s="19">
        <f t="shared" ca="1" si="688"/>
        <v>1</v>
      </c>
      <c r="NP64" s="19">
        <f t="shared" ca="1" si="688"/>
        <v>1</v>
      </c>
      <c r="NQ64" s="19">
        <f t="shared" ca="1" si="688"/>
        <v>1</v>
      </c>
      <c r="NR64" s="19">
        <f t="shared" ca="1" si="688"/>
        <v>1</v>
      </c>
      <c r="NS64" s="19">
        <f t="shared" ca="1" si="688"/>
        <v>1</v>
      </c>
      <c r="NT64" s="19">
        <f t="shared" ca="1" si="688"/>
        <v>1</v>
      </c>
      <c r="NU64" s="19">
        <f t="shared" ca="1" si="688"/>
        <v>1</v>
      </c>
      <c r="NV64" s="9"/>
      <c r="NW64" s="539" t="str">
        <f t="shared" si="689"/>
        <v>-</v>
      </c>
      <c r="NX64" s="539" t="str">
        <f t="shared" si="689"/>
        <v>-</v>
      </c>
      <c r="NY64" s="539" t="str">
        <f t="shared" si="689"/>
        <v>-</v>
      </c>
      <c r="NZ64" s="539" t="str">
        <f t="shared" si="689"/>
        <v>-</v>
      </c>
      <c r="OA64" s="539" t="str">
        <f t="shared" si="689"/>
        <v>-</v>
      </c>
      <c r="OB64" s="539" t="str">
        <f t="shared" si="689"/>
        <v>-</v>
      </c>
      <c r="OC64" s="539" t="str">
        <f t="shared" ca="1" si="689"/>
        <v>-</v>
      </c>
      <c r="OD64" s="539" t="str">
        <f t="shared" ca="1" si="689"/>
        <v>-</v>
      </c>
      <c r="OE64" s="539" t="str">
        <f t="shared" ca="1" si="689"/>
        <v>-</v>
      </c>
      <c r="OF64" s="539" t="str">
        <f t="shared" ca="1" si="689"/>
        <v>-</v>
      </c>
      <c r="OG64" s="539" t="str">
        <f t="shared" ca="1" si="689"/>
        <v>-</v>
      </c>
      <c r="OH64" s="539" t="str">
        <f t="shared" ca="1" si="689"/>
        <v>-</v>
      </c>
      <c r="OI64" s="539" t="str">
        <f t="shared" ca="1" si="689"/>
        <v>-</v>
      </c>
      <c r="OJ64" s="539" t="str">
        <f t="shared" ca="1" si="689"/>
        <v>-</v>
      </c>
      <c r="OK64" s="539" t="str">
        <f t="shared" ca="1" si="689"/>
        <v>-</v>
      </c>
      <c r="OL64" s="539" t="str">
        <f t="shared" ca="1" si="689"/>
        <v>-</v>
      </c>
      <c r="OM64" s="539" t="str">
        <f t="shared" ca="1" si="689"/>
        <v>-</v>
      </c>
      <c r="ON64" s="539" t="str">
        <f t="shared" ca="1" si="689"/>
        <v>-</v>
      </c>
      <c r="OO64" s="539" t="str">
        <f t="shared" ca="1" si="689"/>
        <v>-</v>
      </c>
      <c r="OP64" s="539" t="str">
        <f t="shared" ca="1" si="689"/>
        <v>-</v>
      </c>
      <c r="OQ64" s="539" t="str">
        <f t="shared" ca="1" si="689"/>
        <v>-</v>
      </c>
      <c r="OR64" s="539" t="str">
        <f t="shared" ca="1" si="689"/>
        <v>-</v>
      </c>
      <c r="OS64" s="539" t="str">
        <f t="shared" ca="1" si="689"/>
        <v>-</v>
      </c>
      <c r="OT64" s="539" t="str">
        <f t="shared" ca="1" si="689"/>
        <v>-</v>
      </c>
      <c r="OU64" s="539" t="str">
        <f t="shared" ca="1" si="689"/>
        <v>-</v>
      </c>
      <c r="OV64" s="539" t="str">
        <f t="shared" ca="1" si="689"/>
        <v>-</v>
      </c>
      <c r="OW64" s="539" t="str">
        <f t="shared" ca="1" si="689"/>
        <v>-</v>
      </c>
      <c r="OX64" s="539" t="str">
        <f t="shared" ca="1" si="689"/>
        <v>-</v>
      </c>
      <c r="OY64" s="539" t="str">
        <f t="shared" ca="1" si="689"/>
        <v>-</v>
      </c>
      <c r="OZ64" s="539" t="str">
        <f t="shared" ca="1" si="689"/>
        <v>-</v>
      </c>
      <c r="PA64" s="539" t="str">
        <f t="shared" ca="1" si="689"/>
        <v>-</v>
      </c>
      <c r="PB64" s="539" t="str">
        <f t="shared" ca="1" si="689"/>
        <v>-</v>
      </c>
      <c r="PC64" s="539" t="str">
        <f t="shared" ca="1" si="689"/>
        <v>-</v>
      </c>
      <c r="PD64" s="539" t="str">
        <f t="shared" ca="1" si="689"/>
        <v>-</v>
      </c>
      <c r="PE64" s="539" t="str">
        <f t="shared" ca="1" si="689"/>
        <v>-</v>
      </c>
      <c r="PF64" s="539" t="str">
        <f t="shared" ca="1" si="689"/>
        <v>-</v>
      </c>
      <c r="PG64" s="549" t="str">
        <f t="shared" si="690"/>
        <v>-</v>
      </c>
      <c r="PH64" s="549" t="str">
        <f t="shared" si="690"/>
        <v>-</v>
      </c>
      <c r="PI64" s="549" t="str">
        <f t="shared" si="690"/>
        <v>-</v>
      </c>
      <c r="PJ64" s="549" t="str">
        <f t="shared" si="690"/>
        <v>-</v>
      </c>
      <c r="PK64" s="549" t="str">
        <f t="shared" si="690"/>
        <v>-</v>
      </c>
      <c r="PL64" s="549" t="str">
        <f t="shared" si="690"/>
        <v>-</v>
      </c>
      <c r="PM64" s="549" t="str">
        <f t="shared" si="690"/>
        <v>-</v>
      </c>
      <c r="PN64" s="549" t="str">
        <f t="shared" si="690"/>
        <v>-</v>
      </c>
      <c r="PO64" s="549" t="str">
        <f t="shared" si="690"/>
        <v>-</v>
      </c>
      <c r="PP64" s="549" t="str">
        <f t="shared" si="690"/>
        <v>-</v>
      </c>
      <c r="PQ64" s="549" t="str">
        <f t="shared" si="690"/>
        <v>-</v>
      </c>
      <c r="PR64" s="549" t="str">
        <f t="shared" si="690"/>
        <v>-</v>
      </c>
      <c r="PS64" s="549" t="str">
        <f t="shared" si="690"/>
        <v>-</v>
      </c>
      <c r="PT64" s="549" t="str">
        <f t="shared" si="690"/>
        <v>-</v>
      </c>
      <c r="PU64" s="549" t="str">
        <f t="shared" si="690"/>
        <v>-</v>
      </c>
      <c r="PV64" s="549" t="str">
        <f t="shared" si="690"/>
        <v>-</v>
      </c>
      <c r="PW64" s="549" t="str">
        <f t="shared" si="690"/>
        <v>-</v>
      </c>
      <c r="PX64" s="549" t="str">
        <f t="shared" si="690"/>
        <v>-</v>
      </c>
      <c r="PY64" s="549" t="str">
        <f t="shared" si="690"/>
        <v>-</v>
      </c>
      <c r="PZ64" s="549" t="str">
        <f t="shared" si="690"/>
        <v>-</v>
      </c>
      <c r="QA64" s="549" t="str">
        <f t="shared" si="690"/>
        <v>-</v>
      </c>
      <c r="QB64" s="549" t="str">
        <f t="shared" si="690"/>
        <v>-</v>
      </c>
      <c r="QC64" s="549" t="str">
        <f t="shared" si="690"/>
        <v>-</v>
      </c>
      <c r="QD64" s="549" t="str">
        <f t="shared" si="690"/>
        <v>-</v>
      </c>
      <c r="QE64" s="549" t="str">
        <f t="shared" si="690"/>
        <v>-</v>
      </c>
      <c r="QF64" s="549" t="str">
        <f t="shared" si="690"/>
        <v>-</v>
      </c>
      <c r="QG64" s="539" t="str">
        <f t="shared" si="691"/>
        <v>-</v>
      </c>
      <c r="QH64" s="539" t="str">
        <f t="shared" si="691"/>
        <v>-</v>
      </c>
      <c r="QI64" s="539" t="str">
        <f t="shared" si="691"/>
        <v>-</v>
      </c>
      <c r="QJ64" s="539" t="str">
        <f t="shared" si="691"/>
        <v>-</v>
      </c>
      <c r="QK64" s="539" t="str">
        <f t="shared" si="691"/>
        <v>-</v>
      </c>
      <c r="QL64" s="539" t="str">
        <f t="shared" si="691"/>
        <v>-</v>
      </c>
      <c r="QM64" s="539" t="str">
        <f t="shared" ca="1" si="691"/>
        <v>-</v>
      </c>
      <c r="QN64" s="539" t="str">
        <f t="shared" ca="1" si="691"/>
        <v>-</v>
      </c>
      <c r="QO64" s="539" t="str">
        <f t="shared" ca="1" si="691"/>
        <v>-</v>
      </c>
      <c r="QP64" s="539" t="str">
        <f t="shared" ca="1" si="691"/>
        <v>-</v>
      </c>
      <c r="QQ64" s="539" t="str">
        <f t="shared" ca="1" si="691"/>
        <v>-</v>
      </c>
      <c r="QR64" s="539" t="str">
        <f t="shared" ca="1" si="691"/>
        <v>-</v>
      </c>
      <c r="QS64" s="539" t="str">
        <f t="shared" ca="1" si="691"/>
        <v>-</v>
      </c>
      <c r="QT64" s="539" t="str">
        <f t="shared" ca="1" si="691"/>
        <v>-</v>
      </c>
      <c r="QU64" s="539" t="str">
        <f t="shared" ca="1" si="691"/>
        <v>-</v>
      </c>
      <c r="QV64" s="539" t="str">
        <f t="shared" ca="1" si="691"/>
        <v>-</v>
      </c>
      <c r="QW64" s="539" t="str">
        <f t="shared" ca="1" si="691"/>
        <v>-</v>
      </c>
      <c r="QX64" s="539" t="str">
        <f t="shared" ca="1" si="691"/>
        <v>-</v>
      </c>
      <c r="QY64" s="539" t="str">
        <f t="shared" ca="1" si="691"/>
        <v>-</v>
      </c>
      <c r="QZ64" s="539" t="str">
        <f t="shared" ca="1" si="691"/>
        <v>-</v>
      </c>
      <c r="RA64" s="539" t="str">
        <f t="shared" ca="1" si="691"/>
        <v>-</v>
      </c>
      <c r="RB64" s="539" t="str">
        <f t="shared" ca="1" si="691"/>
        <v>-</v>
      </c>
      <c r="RC64" s="539" t="str">
        <f t="shared" ca="1" si="691"/>
        <v>-</v>
      </c>
      <c r="RD64" s="539" t="str">
        <f t="shared" ca="1" si="691"/>
        <v>-</v>
      </c>
      <c r="RE64" s="539" t="str">
        <f t="shared" ca="1" si="691"/>
        <v>-</v>
      </c>
      <c r="RF64" s="539" t="str">
        <f t="shared" ca="1" si="691"/>
        <v>-</v>
      </c>
      <c r="RG64" s="539" t="str">
        <f t="shared" ca="1" si="691"/>
        <v>-</v>
      </c>
      <c r="RH64" s="539" t="str">
        <f t="shared" ca="1" si="691"/>
        <v>-</v>
      </c>
      <c r="RI64" s="539" t="str">
        <f t="shared" ca="1" si="691"/>
        <v>-</v>
      </c>
      <c r="RJ64" s="539" t="str">
        <f t="shared" ca="1" si="691"/>
        <v>-</v>
      </c>
      <c r="RK64" s="539" t="str">
        <f t="shared" ca="1" si="691"/>
        <v>-</v>
      </c>
      <c r="RL64" s="539" t="str">
        <f t="shared" ca="1" si="691"/>
        <v>-</v>
      </c>
      <c r="RM64" s="539" t="str">
        <f t="shared" ca="1" si="691"/>
        <v>-</v>
      </c>
      <c r="RN64" s="539" t="str">
        <f t="shared" ca="1" si="691"/>
        <v>-</v>
      </c>
      <c r="RO64" s="539" t="str">
        <f t="shared" ca="1" si="691"/>
        <v>-</v>
      </c>
      <c r="RP64" s="539" t="str">
        <f t="shared" ca="1" si="691"/>
        <v>-</v>
      </c>
      <c r="RQ64" s="549" t="str">
        <f t="shared" si="692"/>
        <v>-</v>
      </c>
      <c r="RR64" s="549" t="str">
        <f t="shared" si="692"/>
        <v>-</v>
      </c>
      <c r="RS64" s="549" t="str">
        <f t="shared" si="692"/>
        <v>-</v>
      </c>
      <c r="RT64" s="549" t="str">
        <f t="shared" si="692"/>
        <v>-</v>
      </c>
      <c r="RU64" s="549" t="str">
        <f t="shared" si="692"/>
        <v>-</v>
      </c>
      <c r="RV64" s="549" t="str">
        <f t="shared" si="692"/>
        <v>-</v>
      </c>
      <c r="RW64" s="549" t="str">
        <f t="shared" si="692"/>
        <v>-</v>
      </c>
      <c r="RX64" s="549" t="str">
        <f t="shared" si="692"/>
        <v>-</v>
      </c>
      <c r="RY64" s="549" t="str">
        <f t="shared" si="692"/>
        <v>-</v>
      </c>
      <c r="RZ64" s="549" t="str">
        <f t="shared" si="692"/>
        <v>-</v>
      </c>
      <c r="SA64" s="549" t="str">
        <f t="shared" si="692"/>
        <v>-</v>
      </c>
      <c r="SB64" s="549" t="str">
        <f t="shared" si="692"/>
        <v>-</v>
      </c>
      <c r="SC64" s="549" t="str">
        <f t="shared" si="692"/>
        <v>-</v>
      </c>
      <c r="SD64" s="549" t="str">
        <f t="shared" si="692"/>
        <v>-</v>
      </c>
      <c r="SE64" s="549" t="str">
        <f t="shared" si="692"/>
        <v>-</v>
      </c>
      <c r="SF64" s="549" t="str">
        <f t="shared" si="692"/>
        <v>-</v>
      </c>
      <c r="SG64" s="549" t="str">
        <f t="shared" si="692"/>
        <v>-</v>
      </c>
      <c r="SH64" s="549" t="str">
        <f t="shared" si="692"/>
        <v>-</v>
      </c>
      <c r="SI64" s="549" t="str">
        <f t="shared" si="692"/>
        <v>-</v>
      </c>
      <c r="SJ64" s="549" t="str">
        <f t="shared" si="692"/>
        <v>-</v>
      </c>
      <c r="SK64" s="549" t="str">
        <f t="shared" si="692"/>
        <v>-</v>
      </c>
      <c r="SL64" s="549" t="str">
        <f t="shared" si="692"/>
        <v>-</v>
      </c>
      <c r="SM64" s="549" t="str">
        <f t="shared" si="692"/>
        <v>-</v>
      </c>
      <c r="SN64" s="549" t="str">
        <f t="shared" si="692"/>
        <v>-</v>
      </c>
      <c r="SO64" s="549" t="str">
        <f t="shared" si="692"/>
        <v>-</v>
      </c>
      <c r="SP64" s="549" t="str">
        <f t="shared" si="692"/>
        <v>-</v>
      </c>
      <c r="SQ64" s="539" t="b">
        <f t="shared" si="693"/>
        <v>1</v>
      </c>
      <c r="SR64" s="539" t="b">
        <f t="shared" si="693"/>
        <v>1</v>
      </c>
      <c r="SS64" s="539" t="b">
        <f t="shared" si="693"/>
        <v>1</v>
      </c>
      <c r="ST64" s="539" t="b">
        <f t="shared" si="693"/>
        <v>1</v>
      </c>
      <c r="SU64" s="539" t="b">
        <f t="shared" si="693"/>
        <v>1</v>
      </c>
      <c r="SV64" s="539" t="b">
        <f t="shared" si="693"/>
        <v>1</v>
      </c>
      <c r="SW64" s="539" t="str">
        <f t="shared" ca="1" si="693"/>
        <v>-</v>
      </c>
      <c r="SX64" s="539" t="str">
        <f t="shared" ca="1" si="693"/>
        <v>-</v>
      </c>
      <c r="SY64" s="539" t="str">
        <f t="shared" ca="1" si="693"/>
        <v>-</v>
      </c>
      <c r="SZ64" s="539" t="str">
        <f t="shared" ca="1" si="693"/>
        <v>-</v>
      </c>
      <c r="TA64" s="539" t="str">
        <f t="shared" ca="1" si="693"/>
        <v>-</v>
      </c>
      <c r="TB64" s="539" t="str">
        <f t="shared" ca="1" si="693"/>
        <v>-</v>
      </c>
      <c r="TC64" s="539" t="str">
        <f t="shared" ca="1" si="693"/>
        <v>-</v>
      </c>
      <c r="TD64" s="539" t="str">
        <f t="shared" ca="1" si="693"/>
        <v>-</v>
      </c>
      <c r="TE64" s="539" t="str">
        <f t="shared" ca="1" si="693"/>
        <v>-</v>
      </c>
      <c r="TF64" s="539" t="str">
        <f t="shared" ca="1" si="693"/>
        <v>-</v>
      </c>
      <c r="TG64" s="539" t="str">
        <f t="shared" ca="1" si="693"/>
        <v>-</v>
      </c>
      <c r="TH64" s="539" t="str">
        <f t="shared" ca="1" si="693"/>
        <v>-</v>
      </c>
      <c r="TI64" s="539" t="str">
        <f t="shared" ca="1" si="693"/>
        <v>-</v>
      </c>
      <c r="TJ64" s="539" t="str">
        <f t="shared" ca="1" si="693"/>
        <v>-</v>
      </c>
      <c r="TK64" s="539" t="str">
        <f t="shared" ca="1" si="693"/>
        <v>-</v>
      </c>
      <c r="TL64" s="539" t="str">
        <f t="shared" ca="1" si="693"/>
        <v>-</v>
      </c>
      <c r="TM64" s="539" t="str">
        <f t="shared" ca="1" si="693"/>
        <v>-</v>
      </c>
      <c r="TN64" s="539" t="str">
        <f t="shared" ca="1" si="693"/>
        <v>-</v>
      </c>
      <c r="TO64" s="539" t="str">
        <f t="shared" ca="1" si="693"/>
        <v>-</v>
      </c>
      <c r="TP64" s="539" t="str">
        <f t="shared" ca="1" si="693"/>
        <v>-</v>
      </c>
      <c r="TQ64" s="539" t="str">
        <f t="shared" ca="1" si="693"/>
        <v>-</v>
      </c>
      <c r="TR64" s="539" t="str">
        <f t="shared" ca="1" si="693"/>
        <v>-</v>
      </c>
      <c r="TS64" s="539" t="str">
        <f t="shared" ca="1" si="693"/>
        <v>-</v>
      </c>
      <c r="TT64" s="539" t="str">
        <f t="shared" ca="1" si="693"/>
        <v>-</v>
      </c>
      <c r="TU64" s="539" t="str">
        <f t="shared" ca="1" si="693"/>
        <v>-</v>
      </c>
      <c r="TV64" s="539" t="str">
        <f t="shared" ca="1" si="693"/>
        <v>-</v>
      </c>
      <c r="TW64" s="539" t="str">
        <f t="shared" ca="1" si="693"/>
        <v>-</v>
      </c>
      <c r="TX64" s="539" t="str">
        <f t="shared" ca="1" si="693"/>
        <v>-</v>
      </c>
      <c r="TY64" s="539" t="str">
        <f t="shared" ca="1" si="693"/>
        <v>-</v>
      </c>
      <c r="TZ64" s="539" t="str">
        <f t="shared" ca="1" si="693"/>
        <v>-</v>
      </c>
      <c r="UA64" s="549" t="b">
        <f t="shared" si="694"/>
        <v>1</v>
      </c>
      <c r="UB64" s="549" t="b">
        <f t="shared" si="694"/>
        <v>1</v>
      </c>
      <c r="UC64" s="549" t="b">
        <f t="shared" si="694"/>
        <v>1</v>
      </c>
      <c r="UD64" s="549" t="b">
        <f t="shared" si="694"/>
        <v>1</v>
      </c>
      <c r="UE64" s="549" t="b">
        <f t="shared" si="694"/>
        <v>1</v>
      </c>
      <c r="UF64" s="549" t="b">
        <f t="shared" si="694"/>
        <v>1</v>
      </c>
      <c r="UG64" s="549" t="b">
        <f t="shared" si="694"/>
        <v>1</v>
      </c>
      <c r="UH64" s="549" t="b">
        <f t="shared" si="694"/>
        <v>1</v>
      </c>
      <c r="UI64" s="549" t="b">
        <f t="shared" si="694"/>
        <v>1</v>
      </c>
      <c r="UJ64" s="549" t="b">
        <f t="shared" si="694"/>
        <v>1</v>
      </c>
      <c r="UK64" s="549" t="b">
        <f t="shared" si="694"/>
        <v>1</v>
      </c>
      <c r="UL64" s="549" t="b">
        <f t="shared" si="694"/>
        <v>1</v>
      </c>
      <c r="UM64" s="549" t="b">
        <f t="shared" si="694"/>
        <v>1</v>
      </c>
      <c r="UN64" s="549" t="b">
        <f t="shared" si="694"/>
        <v>1</v>
      </c>
      <c r="UO64" s="549" t="b">
        <f t="shared" si="694"/>
        <v>1</v>
      </c>
      <c r="UP64" s="549" t="b">
        <f t="shared" si="694"/>
        <v>1</v>
      </c>
      <c r="UQ64" s="549" t="b">
        <f t="shared" si="694"/>
        <v>1</v>
      </c>
      <c r="UR64" s="549" t="b">
        <f t="shared" si="694"/>
        <v>1</v>
      </c>
      <c r="US64" s="549" t="b">
        <f t="shared" si="694"/>
        <v>1</v>
      </c>
      <c r="UT64" s="549" t="b">
        <f t="shared" si="694"/>
        <v>1</v>
      </c>
      <c r="UU64" s="549" t="b">
        <f t="shared" si="694"/>
        <v>1</v>
      </c>
      <c r="UV64" s="549" t="b">
        <f t="shared" si="694"/>
        <v>1</v>
      </c>
      <c r="UW64" s="549" t="b">
        <f t="shared" si="694"/>
        <v>1</v>
      </c>
      <c r="UX64" s="549" t="b">
        <f t="shared" si="694"/>
        <v>1</v>
      </c>
      <c r="UY64" s="549" t="b">
        <f t="shared" si="694"/>
        <v>1</v>
      </c>
      <c r="UZ64" s="549" t="b">
        <f t="shared" si="694"/>
        <v>1</v>
      </c>
      <c r="VA64" s="19">
        <f t="shared" ca="1" si="669"/>
        <v>0</v>
      </c>
      <c r="VB64" s="23">
        <v>0</v>
      </c>
    </row>
    <row r="65" spans="1:574" outlineLevel="1">
      <c r="A65" s="21">
        <f t="shared" si="93"/>
        <v>60</v>
      </c>
      <c r="B65" s="21">
        <f t="shared" si="670"/>
        <v>18</v>
      </c>
      <c r="C65">
        <v>108</v>
      </c>
      <c r="D65" s="19" t="str">
        <f t="shared" ca="1" si="583"/>
        <v>SNSW</v>
      </c>
      <c r="E65" t="b">
        <v>1</v>
      </c>
      <c r="F65" t="b">
        <v>0</v>
      </c>
      <c r="G65" t="b">
        <f t="shared" si="696"/>
        <v>1</v>
      </c>
      <c r="H65" s="215">
        <f t="shared" ca="1" si="682"/>
        <v>11</v>
      </c>
      <c r="I65" s="26">
        <v>2</v>
      </c>
      <c r="J65" s="26">
        <v>1</v>
      </c>
      <c r="K65" s="26" t="str">
        <f>""</f>
        <v/>
      </c>
      <c r="L65" s="26">
        <v>0</v>
      </c>
      <c r="M65" s="26">
        <f>d.Region</f>
        <v>2</v>
      </c>
      <c r="N65" s="26">
        <v>2</v>
      </c>
      <c r="O65" s="26">
        <v>3</v>
      </c>
      <c r="P65" s="26">
        <v>2</v>
      </c>
      <c r="Q65" s="26">
        <v>0</v>
      </c>
      <c r="R65" s="26">
        <v>0</v>
      </c>
      <c r="S65" s="26">
        <v>0</v>
      </c>
      <c r="T65" s="26">
        <v>0</v>
      </c>
      <c r="U65" s="26">
        <v>1</v>
      </c>
      <c r="V65" s="116">
        <v>1</v>
      </c>
      <c r="W65" s="116">
        <v>3</v>
      </c>
      <c r="X65" s="116">
        <v>3</v>
      </c>
      <c r="Y65" s="211"/>
      <c r="Z65" s="211"/>
      <c r="AA65" s="211"/>
      <c r="AB65" s="211"/>
      <c r="AC65" s="26">
        <v>0</v>
      </c>
      <c r="AD65" s="211"/>
      <c r="AE65" s="211"/>
      <c r="AF65" s="211"/>
      <c r="AG65" s="211"/>
      <c r="AH65" s="211"/>
      <c r="AI65" s="211"/>
      <c r="AJ65" s="211"/>
      <c r="AK65" s="211"/>
      <c r="AL65" s="136">
        <f t="shared" si="585"/>
        <v>2</v>
      </c>
      <c r="AM65" s="136">
        <f>INDEX(CHOOSE($O65,DataAutumn!i.AdultDrys,DataWinter!i.AdultDrys,DataSpring!i.AdultDrys),1,$N65)</f>
        <v>3</v>
      </c>
      <c r="AN65" s="5">
        <f t="shared" si="586"/>
        <v>2</v>
      </c>
      <c r="AO65" s="5">
        <f t="shared" si="586"/>
        <v>0</v>
      </c>
      <c r="AP65" s="5">
        <f t="shared" si="587"/>
        <v>1</v>
      </c>
      <c r="AQ65" s="211"/>
      <c r="AR65" s="211"/>
      <c r="AS65" s="356" t="str">
        <f ca="1">LEFT(OFFSET(AS65,-1,0),FIND(" ",OFFSET(AS65,-1,0)))        &amp; TEXT($H65,"00000 ")
&amp; $D65        &amp; IF($JB65=0," FWM","")&amp;IF($JB65=1," MWM","")&amp;IF($JB65=5," Mat","")&amp;IF($JC65=TRUE,"&amp;BBT","    ")
&amp;IF(LN65&lt;&gt;"-", "numbers"&amp;LN65,"")&amp;IF(NJ65," pasture"&amp;ROUND(NK65,0),"")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numbers5000 pasture381 Day204 Scan2-0000 RR000p GP100p WP120p MP120p T_TRUE (F33N11)</v>
      </c>
      <c r="AT65" s="9" t="str">
        <f ca="1">IF(COUNTIF(AS$5:AS65,AS65)=1,"-","Dup")</f>
        <v>-</v>
      </c>
      <c r="AU65" s="9"/>
      <c r="AV65" s="19" t="str">
        <f t="shared" ca="1" si="588"/>
        <v>-</v>
      </c>
      <c r="AW65" s="19" t="str">
        <f t="shared" ca="1" si="588"/>
        <v>-</v>
      </c>
      <c r="AX65" s="19" t="str">
        <f t="shared" ca="1" si="588"/>
        <v>-</v>
      </c>
      <c r="AY65" s="19" t="str">
        <f t="shared" ca="1" si="588"/>
        <v>-</v>
      </c>
      <c r="AZ65" s="19" t="str">
        <f t="shared" ca="1" si="588"/>
        <v>-</v>
      </c>
      <c r="BA65" s="19" t="str">
        <f t="shared" ca="1" si="588"/>
        <v>-</v>
      </c>
      <c r="BB65" s="19" t="str">
        <f t="shared" ca="1" si="588"/>
        <v>-</v>
      </c>
      <c r="BC65" s="19" t="str">
        <f t="shared" ca="1" si="588"/>
        <v>-</v>
      </c>
      <c r="BD65" s="9"/>
      <c r="BE65" s="5" t="b">
        <f t="shared" si="589"/>
        <v>0</v>
      </c>
      <c r="BF65" s="5" t="str">
        <f t="shared" si="589"/>
        <v>-</v>
      </c>
      <c r="BG65" s="5" t="b">
        <f t="shared" si="589"/>
        <v>0</v>
      </c>
      <c r="BH65" s="5" t="b">
        <f t="shared" si="589"/>
        <v>1</v>
      </c>
      <c r="BI65" s="5" t="b">
        <f t="shared" si="589"/>
        <v>1</v>
      </c>
      <c r="BJ65" s="136">
        <f t="shared" si="589"/>
        <v>0</v>
      </c>
      <c r="BK65" s="19" t="b">
        <f t="shared" ca="1" si="590"/>
        <v>0</v>
      </c>
      <c r="BL65" s="9"/>
      <c r="BM65" s="5" t="str">
        <f t="shared" ca="1" si="591"/>
        <v>-</v>
      </c>
      <c r="BN65" s="19" t="str">
        <f t="shared" ca="1" si="592"/>
        <v>-</v>
      </c>
      <c r="BO65" s="19" t="str">
        <f t="shared" ca="1" si="592"/>
        <v>-</v>
      </c>
      <c r="BP65" s="19" t="str">
        <f t="shared" ca="1" si="592"/>
        <v>-</v>
      </c>
      <c r="BQ65" s="5" t="str">
        <f t="shared" ca="1" si="593"/>
        <v>-</v>
      </c>
      <c r="BR65" s="19" t="str">
        <f t="shared" ca="1" si="594"/>
        <v>-</v>
      </c>
      <c r="BS65" s="5" t="str">
        <f t="shared" ca="1" si="595"/>
        <v>-</v>
      </c>
      <c r="BT65" s="19" t="str">
        <f t="shared" ca="1" si="596"/>
        <v>-</v>
      </c>
      <c r="BU65" s="19" t="str">
        <f t="shared" ca="1" si="596"/>
        <v>-</v>
      </c>
      <c r="BV65" s="19" t="str">
        <f t="shared" ca="1" si="596"/>
        <v>-</v>
      </c>
      <c r="BW65" s="5" t="str">
        <f t="shared" ca="1" si="597"/>
        <v>-</v>
      </c>
      <c r="BX65" s="9"/>
      <c r="BY65" s="5" t="b">
        <f t="shared" si="598"/>
        <v>0</v>
      </c>
      <c r="BZ65" s="5" t="str">
        <f t="shared" ca="1" si="599"/>
        <v>-</v>
      </c>
      <c r="CA65" s="5" t="str">
        <f t="shared" ca="1" si="600"/>
        <v>-</v>
      </c>
      <c r="CB65" s="5" t="str">
        <f t="shared" ca="1" si="600"/>
        <v>-</v>
      </c>
      <c r="CC65" s="5" t="str">
        <f t="shared" ca="1" si="600"/>
        <v>-</v>
      </c>
      <c r="CD65" s="5" t="str">
        <f t="shared" ca="1" si="600"/>
        <v>-</v>
      </c>
      <c r="CE65" s="5" t="str">
        <f t="shared" ca="1" si="600"/>
        <v>-</v>
      </c>
      <c r="CF65" s="5" t="str">
        <f t="shared" ca="1" si="600"/>
        <v>-</v>
      </c>
      <c r="CG65" s="5" t="str">
        <f t="shared" ca="1" si="600"/>
        <v>-</v>
      </c>
      <c r="CH65" s="5" t="str">
        <f t="shared" ca="1" si="600"/>
        <v>-</v>
      </c>
      <c r="CI65" s="9"/>
      <c r="CJ65" s="12" t="b">
        <v>1</v>
      </c>
      <c r="CK65" s="12" t="b">
        <v>1</v>
      </c>
      <c r="CL65" s="12" t="b">
        <v>1</v>
      </c>
      <c r="CM65" s="12">
        <v>22312000005</v>
      </c>
      <c r="CN65" s="12" t="b">
        <v>0</v>
      </c>
      <c r="CO65" s="19" t="str">
        <f t="shared" ca="1" si="601"/>
        <v>-</v>
      </c>
      <c r="CP65" s="19" t="str">
        <f t="shared" ca="1" si="601"/>
        <v>-</v>
      </c>
      <c r="CQ65" s="19" t="str">
        <f t="shared" ca="1" si="601"/>
        <v>-</v>
      </c>
      <c r="CR65" s="433">
        <f t="shared" si="602"/>
        <v>652</v>
      </c>
      <c r="CS65" s="433">
        <f t="shared" si="602"/>
        <v>686</v>
      </c>
      <c r="CT65" s="433">
        <f t="shared" si="602"/>
        <v>721</v>
      </c>
      <c r="CU65" s="144">
        <f t="shared" si="603"/>
        <v>378</v>
      </c>
      <c r="CV65" s="144">
        <f t="shared" si="603"/>
        <v>413</v>
      </c>
      <c r="CW65" s="144">
        <f t="shared" si="603"/>
        <v>448</v>
      </c>
      <c r="CX65" s="19" t="str">
        <f t="shared" ca="1" si="684"/>
        <v>-</v>
      </c>
      <c r="CY65" s="19" t="str">
        <f t="shared" ca="1" si="684"/>
        <v>-</v>
      </c>
      <c r="CZ65" s="19" t="str">
        <f t="shared" ca="1" si="684"/>
        <v>-</v>
      </c>
      <c r="DA65" s="19" t="str">
        <f t="shared" ca="1" si="684"/>
        <v>-</v>
      </c>
      <c r="DB65" s="19" t="str">
        <f t="shared" ca="1" si="684"/>
        <v>-</v>
      </c>
      <c r="DC65" s="19" t="str">
        <f t="shared" ca="1" si="684"/>
        <v>-</v>
      </c>
      <c r="DD65" s="19">
        <f t="shared" ca="1" si="684"/>
        <v>1</v>
      </c>
      <c r="DE65" s="19">
        <f t="shared" ca="1" si="684"/>
        <v>1</v>
      </c>
      <c r="DF65" s="19">
        <f t="shared" ca="1" si="684"/>
        <v>0</v>
      </c>
      <c r="DG65" s="19" t="str">
        <f t="shared" ca="1" si="684"/>
        <v>-</v>
      </c>
      <c r="DH65" s="19" t="str">
        <f t="shared" ca="1" si="684"/>
        <v>-</v>
      </c>
      <c r="DI65" s="19" t="str">
        <f t="shared" ca="1" si="684"/>
        <v>-</v>
      </c>
      <c r="DJ65" s="19" t="str">
        <f t="shared" ca="1" si="684"/>
        <v>-</v>
      </c>
      <c r="DK65" s="19" t="str">
        <f t="shared" ca="1" si="684"/>
        <v>-</v>
      </c>
      <c r="DL65" s="19">
        <f t="shared" ca="1" si="684"/>
        <v>0</v>
      </c>
      <c r="DM65" s="19" t="str">
        <f t="shared" ca="1" si="684"/>
        <v>-</v>
      </c>
      <c r="DN65" s="19" t="str">
        <f t="shared" ca="1" si="684"/>
        <v>-</v>
      </c>
      <c r="DO65" s="19" t="str">
        <f t="shared" ca="1" si="601"/>
        <v>-</v>
      </c>
      <c r="DP65" s="19">
        <f t="shared" ca="1" si="601"/>
        <v>0</v>
      </c>
      <c r="DQ65" s="19">
        <f t="shared" ca="1" si="601"/>
        <v>0</v>
      </c>
      <c r="DR65" s="9"/>
      <c r="DS65" s="19">
        <f t="shared" ca="1" si="697"/>
        <v>0</v>
      </c>
      <c r="DT65" s="19">
        <f t="shared" ca="1" si="697"/>
        <v>0</v>
      </c>
      <c r="DU65" s="19">
        <f t="shared" ca="1" si="697"/>
        <v>0</v>
      </c>
      <c r="DV65" s="19">
        <f t="shared" ca="1" si="697"/>
        <v>0</v>
      </c>
      <c r="DW65" s="19">
        <f t="shared" ca="1" si="697"/>
        <v>0</v>
      </c>
      <c r="DX65" s="19">
        <f t="shared" ca="1" si="697"/>
        <v>0</v>
      </c>
      <c r="DY65" s="19">
        <f t="shared" ca="1" si="697"/>
        <v>0</v>
      </c>
      <c r="DZ65" s="19">
        <f t="shared" ca="1" si="697"/>
        <v>0</v>
      </c>
      <c r="EA65" s="19">
        <f t="shared" ca="1" si="697"/>
        <v>0</v>
      </c>
      <c r="EB65" s="19">
        <f t="shared" ca="1" si="697"/>
        <v>0</v>
      </c>
      <c r="EC65" s="19">
        <f t="shared" ca="1" si="697"/>
        <v>0</v>
      </c>
      <c r="ED65" s="19">
        <f t="shared" ca="1" si="697"/>
        <v>0</v>
      </c>
      <c r="EE65" s="19">
        <f t="shared" ca="1" si="697"/>
        <v>0</v>
      </c>
      <c r="EF65" s="433">
        <f t="shared" si="606"/>
        <v>0</v>
      </c>
      <c r="EG65" s="433">
        <f t="shared" si="606"/>
        <v>0</v>
      </c>
      <c r="EH65" s="116">
        <f t="shared" si="607"/>
        <v>0</v>
      </c>
      <c r="EI65" s="116">
        <f t="shared" ca="1" si="607"/>
        <v>0</v>
      </c>
      <c r="EJ65" s="116">
        <f t="shared" ca="1" si="607"/>
        <v>0</v>
      </c>
      <c r="EK65" s="116">
        <f t="shared" ca="1" si="607"/>
        <v>0</v>
      </c>
      <c r="EL65" s="116">
        <f t="shared" ca="1" si="607"/>
        <v>0</v>
      </c>
      <c r="EM65" s="537">
        <f t="shared" ca="1" si="608"/>
        <v>0</v>
      </c>
      <c r="EN65" s="116">
        <f t="shared" ca="1" si="609"/>
        <v>0</v>
      </c>
      <c r="EO65" s="116">
        <f t="shared" ca="1" si="609"/>
        <v>0</v>
      </c>
      <c r="EP65" s="116">
        <f t="shared" ca="1" si="609"/>
        <v>0</v>
      </c>
      <c r="EQ65" s="116">
        <f t="shared" ca="1" si="609"/>
        <v>0</v>
      </c>
      <c r="ER65" s="116">
        <f t="shared" ca="1" si="609"/>
        <v>0</v>
      </c>
      <c r="ES65" s="537">
        <f t="shared" ca="1" si="610"/>
        <v>0</v>
      </c>
      <c r="ET65" s="116">
        <f t="shared" ca="1" si="611"/>
        <v>0</v>
      </c>
      <c r="EU65" s="116">
        <f t="shared" ca="1" si="611"/>
        <v>0</v>
      </c>
      <c r="EV65" s="116">
        <f t="shared" ca="1" si="611"/>
        <v>0</v>
      </c>
      <c r="EW65" s="116">
        <f t="shared" ca="1" si="611"/>
        <v>0</v>
      </c>
      <c r="EX65" s="116">
        <f t="shared" ca="1" si="611"/>
        <v>0</v>
      </c>
      <c r="EY65" s="537">
        <f t="shared" ca="1" si="612"/>
        <v>0</v>
      </c>
      <c r="EZ65" s="116">
        <f t="shared" ca="1" si="613"/>
        <v>0</v>
      </c>
      <c r="FA65" s="116">
        <f t="shared" ca="1" si="613"/>
        <v>0</v>
      </c>
      <c r="FB65" s="116">
        <f t="shared" ca="1" si="613"/>
        <v>0</v>
      </c>
      <c r="FC65" s="116">
        <f t="shared" ca="1" si="613"/>
        <v>0</v>
      </c>
      <c r="FD65" s="116">
        <f t="shared" ca="1" si="613"/>
        <v>0</v>
      </c>
      <c r="FE65" s="537">
        <f t="shared" ca="1" si="614"/>
        <v>0</v>
      </c>
      <c r="FF65" s="116">
        <f t="shared" ca="1" si="615"/>
        <v>0</v>
      </c>
      <c r="FG65" s="116">
        <f t="shared" ca="1" si="615"/>
        <v>0</v>
      </c>
      <c r="FH65" s="116">
        <f t="shared" ca="1" si="615"/>
        <v>0</v>
      </c>
      <c r="FI65" s="116">
        <f t="shared" ca="1" si="615"/>
        <v>0</v>
      </c>
      <c r="FJ65" s="116">
        <f t="shared" ca="1" si="615"/>
        <v>0</v>
      </c>
      <c r="FK65" s="537">
        <f t="shared" ca="1" si="616"/>
        <v>0</v>
      </c>
      <c r="FL65" s="116">
        <f t="shared" ca="1" si="617"/>
        <v>0</v>
      </c>
      <c r="FM65" s="116">
        <f t="shared" ca="1" si="617"/>
        <v>0</v>
      </c>
      <c r="FN65" s="116">
        <f t="shared" ca="1" si="617"/>
        <v>0</v>
      </c>
      <c r="FO65" s="116">
        <f t="shared" ca="1" si="617"/>
        <v>0</v>
      </c>
      <c r="FP65" s="116">
        <f t="shared" ca="1" si="617"/>
        <v>0</v>
      </c>
      <c r="FQ65" s="537">
        <f t="shared" ca="1" si="618"/>
        <v>0</v>
      </c>
      <c r="FR65" s="117">
        <f t="shared" ca="1" si="619"/>
        <v>0</v>
      </c>
      <c r="FS65" s="117">
        <f t="shared" ca="1" si="619"/>
        <v>0</v>
      </c>
      <c r="FT65" s="117">
        <f t="shared" ca="1" si="619"/>
        <v>0</v>
      </c>
      <c r="FU65" s="117">
        <f t="shared" ca="1" si="619"/>
        <v>0</v>
      </c>
      <c r="FV65" s="556">
        <f t="shared" ca="1" si="685"/>
        <v>0</v>
      </c>
      <c r="FW65" s="556">
        <f t="shared" ca="1" si="685"/>
        <v>0</v>
      </c>
      <c r="FX65" s="556">
        <f t="shared" ca="1" si="685"/>
        <v>0</v>
      </c>
      <c r="FY65" s="556">
        <f t="shared" ca="1" si="685"/>
        <v>0</v>
      </c>
      <c r="FZ65" s="556">
        <f t="shared" ca="1" si="685"/>
        <v>0</v>
      </c>
      <c r="GA65" s="556">
        <f t="shared" ca="1" si="685"/>
        <v>0</v>
      </c>
      <c r="GB65" s="556">
        <f t="shared" ca="1" si="685"/>
        <v>0</v>
      </c>
      <c r="GC65" s="556">
        <f t="shared" ca="1" si="685"/>
        <v>0</v>
      </c>
      <c r="GD65" s="556">
        <f t="shared" ca="1" si="685"/>
        <v>0</v>
      </c>
      <c r="GE65" s="556">
        <f t="shared" ca="1" si="685"/>
        <v>0</v>
      </c>
      <c r="GF65" s="556">
        <f t="shared" ca="1" si="685"/>
        <v>0</v>
      </c>
      <c r="GG65" s="556">
        <f t="shared" ca="1" si="685"/>
        <v>0</v>
      </c>
      <c r="GH65" s="556">
        <f t="shared" ca="1" si="685"/>
        <v>0</v>
      </c>
      <c r="GI65" s="556">
        <f t="shared" ca="1" si="685"/>
        <v>0</v>
      </c>
      <c r="GJ65" s="556">
        <f t="shared" ca="1" si="685"/>
        <v>0</v>
      </c>
      <c r="GK65" s="556">
        <f t="shared" ca="1" si="685"/>
        <v>0</v>
      </c>
      <c r="GL65" s="556">
        <f t="shared" ca="1" si="685"/>
        <v>0</v>
      </c>
      <c r="GM65" s="556">
        <f t="shared" ca="1" si="685"/>
        <v>0</v>
      </c>
      <c r="GN65" s="556">
        <f t="shared" ca="1" si="685"/>
        <v>0</v>
      </c>
      <c r="GO65" s="556">
        <f t="shared" ca="1" si="685"/>
        <v>0</v>
      </c>
      <c r="GP65" s="19">
        <f t="shared" ca="1" si="621"/>
        <v>0</v>
      </c>
      <c r="GQ65" s="116">
        <f t="shared" ca="1" si="622"/>
        <v>0</v>
      </c>
      <c r="GR65" s="116">
        <f t="shared" ca="1" si="622"/>
        <v>0</v>
      </c>
      <c r="GS65" s="116">
        <f t="shared" ca="1" si="622"/>
        <v>0</v>
      </c>
      <c r="GT65" s="116">
        <f t="shared" ca="1" si="622"/>
        <v>0</v>
      </c>
      <c r="GU65" s="116">
        <f t="shared" ca="1" si="622"/>
        <v>0</v>
      </c>
      <c r="GV65" s="537">
        <f t="shared" ca="1" si="623"/>
        <v>0</v>
      </c>
      <c r="GW65" s="116">
        <f t="shared" ca="1" si="624"/>
        <v>0</v>
      </c>
      <c r="GX65" s="116">
        <f t="shared" ca="1" si="624"/>
        <v>0</v>
      </c>
      <c r="GY65" s="116">
        <f t="shared" ca="1" si="624"/>
        <v>0</v>
      </c>
      <c r="GZ65" s="116">
        <f t="shared" ca="1" si="624"/>
        <v>0</v>
      </c>
      <c r="HA65" s="116">
        <f t="shared" ca="1" si="624"/>
        <v>0</v>
      </c>
      <c r="HB65" s="537">
        <f t="shared" ca="1" si="625"/>
        <v>0</v>
      </c>
      <c r="HC65" s="116">
        <f t="shared" ca="1" si="626"/>
        <v>0</v>
      </c>
      <c r="HD65" s="116">
        <f t="shared" ca="1" si="626"/>
        <v>0</v>
      </c>
      <c r="HE65" s="116">
        <f t="shared" ca="1" si="626"/>
        <v>0</v>
      </c>
      <c r="HF65" s="116">
        <f t="shared" ca="1" si="626"/>
        <v>0</v>
      </c>
      <c r="HG65" s="116">
        <f t="shared" ca="1" si="626"/>
        <v>0</v>
      </c>
      <c r="HH65" s="537">
        <f t="shared" ca="1" si="627"/>
        <v>0</v>
      </c>
      <c r="HI65" s="116">
        <f t="shared" ca="1" si="628"/>
        <v>0</v>
      </c>
      <c r="HJ65" s="116">
        <f t="shared" ca="1" si="628"/>
        <v>0</v>
      </c>
      <c r="HK65" s="116">
        <f t="shared" ca="1" si="628"/>
        <v>0</v>
      </c>
      <c r="HL65" s="116">
        <f t="shared" ca="1" si="628"/>
        <v>0</v>
      </c>
      <c r="HM65" s="116">
        <f t="shared" ca="1" si="628"/>
        <v>0</v>
      </c>
      <c r="HN65" s="537">
        <f t="shared" ca="1" si="629"/>
        <v>0</v>
      </c>
      <c r="HO65" s="116">
        <f t="shared" ca="1" si="630"/>
        <v>0</v>
      </c>
      <c r="HP65" s="116">
        <f t="shared" ca="1" si="630"/>
        <v>0</v>
      </c>
      <c r="HQ65" s="116">
        <f t="shared" ca="1" si="630"/>
        <v>0</v>
      </c>
      <c r="HR65" s="116">
        <f t="shared" ca="1" si="630"/>
        <v>0</v>
      </c>
      <c r="HS65" s="116">
        <f t="shared" ca="1" si="630"/>
        <v>0</v>
      </c>
      <c r="HT65" s="537">
        <f t="shared" ca="1" si="631"/>
        <v>0</v>
      </c>
      <c r="HU65" s="116">
        <f t="shared" ca="1" si="632"/>
        <v>0</v>
      </c>
      <c r="HV65" s="116">
        <f t="shared" ca="1" si="632"/>
        <v>0</v>
      </c>
      <c r="HW65" s="116">
        <f t="shared" ca="1" si="632"/>
        <v>0</v>
      </c>
      <c r="HX65" s="116">
        <f t="shared" ca="1" si="632"/>
        <v>0</v>
      </c>
      <c r="HY65" s="116">
        <f t="shared" ca="1" si="632"/>
        <v>0</v>
      </c>
      <c r="HZ65" s="537">
        <f t="shared" ca="1" si="633"/>
        <v>0</v>
      </c>
      <c r="IA65" s="117">
        <f t="shared" ca="1" si="634"/>
        <v>0</v>
      </c>
      <c r="IB65" s="117">
        <f t="shared" ca="1" si="634"/>
        <v>0</v>
      </c>
      <c r="IC65" s="117">
        <f t="shared" ca="1" si="634"/>
        <v>0</v>
      </c>
      <c r="ID65" s="117">
        <f t="shared" ca="1" si="634"/>
        <v>0</v>
      </c>
      <c r="IE65" s="556">
        <f t="shared" ca="1" si="686"/>
        <v>0</v>
      </c>
      <c r="IF65" s="556">
        <f t="shared" ca="1" si="686"/>
        <v>0</v>
      </c>
      <c r="IG65" s="556">
        <f t="shared" ca="1" si="686"/>
        <v>0</v>
      </c>
      <c r="IH65" s="556">
        <f t="shared" ca="1" si="686"/>
        <v>0</v>
      </c>
      <c r="II65" s="556">
        <f t="shared" ca="1" si="686"/>
        <v>0</v>
      </c>
      <c r="IJ65" s="556">
        <f t="shared" ca="1" si="686"/>
        <v>0</v>
      </c>
      <c r="IK65" s="556">
        <f t="shared" ca="1" si="686"/>
        <v>0</v>
      </c>
      <c r="IL65" s="556">
        <f t="shared" ca="1" si="686"/>
        <v>0</v>
      </c>
      <c r="IM65" s="556">
        <f t="shared" ca="1" si="686"/>
        <v>0</v>
      </c>
      <c r="IN65" s="556">
        <f t="shared" ca="1" si="686"/>
        <v>0</v>
      </c>
      <c r="IO65" s="556">
        <f t="shared" ca="1" si="686"/>
        <v>0</v>
      </c>
      <c r="IP65" s="556">
        <f t="shared" ca="1" si="686"/>
        <v>0</v>
      </c>
      <c r="IQ65" s="556">
        <f t="shared" ca="1" si="686"/>
        <v>0</v>
      </c>
      <c r="IR65" s="556">
        <f t="shared" ca="1" si="686"/>
        <v>0</v>
      </c>
      <c r="IS65" s="556">
        <f t="shared" ca="1" si="686"/>
        <v>0</v>
      </c>
      <c r="IT65" s="556">
        <f t="shared" ca="1" si="686"/>
        <v>0</v>
      </c>
      <c r="IU65" s="556">
        <f t="shared" ca="1" si="686"/>
        <v>0</v>
      </c>
      <c r="IV65" s="556">
        <f t="shared" ca="1" si="686"/>
        <v>0</v>
      </c>
      <c r="IW65" s="556">
        <f t="shared" ca="1" si="686"/>
        <v>0</v>
      </c>
      <c r="IX65" s="556">
        <f t="shared" ca="1" si="686"/>
        <v>0</v>
      </c>
      <c r="IY65" s="19">
        <f t="shared" ca="1" si="636"/>
        <v>0</v>
      </c>
      <c r="IZ65" s="5">
        <f t="shared" si="637"/>
        <v>67</v>
      </c>
      <c r="JA65" s="9"/>
      <c r="JB65" s="5">
        <f t="shared" si="638"/>
        <v>1</v>
      </c>
      <c r="JC65" s="5" t="b">
        <f t="shared" si="638"/>
        <v>0</v>
      </c>
      <c r="JD65" s="19">
        <f t="shared" ca="1" si="687"/>
        <v>0</v>
      </c>
      <c r="JE65" s="5">
        <f t="shared" si="640"/>
        <v>0</v>
      </c>
      <c r="JF65" s="5">
        <f t="shared" si="641"/>
        <v>1.2500000000000001E-2</v>
      </c>
      <c r="JG65" s="5">
        <f t="shared" si="642"/>
        <v>0</v>
      </c>
      <c r="JH65" s="19">
        <f t="shared" ca="1" si="687"/>
        <v>0</v>
      </c>
      <c r="JI65" s="5">
        <f t="shared" si="643"/>
        <v>60</v>
      </c>
      <c r="JJ65" s="5">
        <f t="shared" si="644"/>
        <v>1</v>
      </c>
      <c r="JK65" s="19">
        <f t="shared" ca="1" si="687"/>
        <v>0</v>
      </c>
      <c r="JL65" s="19">
        <f t="shared" ca="1" si="687"/>
        <v>0</v>
      </c>
      <c r="JM65" s="19">
        <f t="shared" ca="1" si="687"/>
        <v>0</v>
      </c>
      <c r="JN65" s="19">
        <f t="shared" ca="1" si="687"/>
        <v>0</v>
      </c>
      <c r="JO65" s="19">
        <f t="shared" ca="1" si="687"/>
        <v>0</v>
      </c>
      <c r="JP65" s="19">
        <f t="shared" ca="1" si="687"/>
        <v>0</v>
      </c>
      <c r="JQ65" s="19">
        <f t="shared" ca="1" si="687"/>
        <v>0</v>
      </c>
      <c r="JR65" s="19">
        <f t="shared" ca="1" si="687"/>
        <v>0</v>
      </c>
      <c r="JS65" s="19">
        <f t="shared" ca="1" si="687"/>
        <v>0</v>
      </c>
      <c r="JT65" s="19">
        <f t="shared" ca="1" si="687"/>
        <v>0</v>
      </c>
      <c r="JU65" s="19">
        <f t="shared" ca="1" si="687"/>
        <v>0</v>
      </c>
      <c r="JV65" s="19">
        <f t="shared" ca="1" si="687"/>
        <v>0</v>
      </c>
      <c r="JW65" s="19">
        <f t="shared" ca="1" si="687"/>
        <v>0</v>
      </c>
      <c r="JX65" s="19">
        <f t="shared" ca="1" si="687"/>
        <v>0</v>
      </c>
      <c r="JY65" s="19">
        <f t="shared" ca="1" si="687"/>
        <v>0</v>
      </c>
      <c r="JZ65" s="19">
        <f t="shared" ca="1" si="687"/>
        <v>0</v>
      </c>
      <c r="KA65" s="19">
        <f t="shared" ca="1" si="687"/>
        <v>0</v>
      </c>
      <c r="KB65" s="19">
        <f t="shared" ca="1" si="687"/>
        <v>0</v>
      </c>
      <c r="KC65" s="19">
        <f t="shared" ca="1" si="687"/>
        <v>0</v>
      </c>
      <c r="KD65" s="19">
        <f t="shared" ca="1" si="687"/>
        <v>0</v>
      </c>
      <c r="KE65" s="19">
        <f t="shared" ca="1" si="687"/>
        <v>0</v>
      </c>
      <c r="KF65" s="5">
        <f t="shared" si="645"/>
        <v>0</v>
      </c>
      <c r="KG65" s="5">
        <f t="shared" si="645"/>
        <v>6.25E-2</v>
      </c>
      <c r="KH65" s="5">
        <f t="shared" si="645"/>
        <v>6.25E-2</v>
      </c>
      <c r="KI65" s="5">
        <f t="shared" si="645"/>
        <v>6.25E-2</v>
      </c>
      <c r="KJ65" s="19">
        <f t="shared" ca="1" si="687"/>
        <v>0</v>
      </c>
      <c r="KK65" s="19">
        <f t="shared" ca="1" si="687"/>
        <v>0</v>
      </c>
      <c r="KL65" s="19">
        <f t="shared" ca="1" si="687"/>
        <v>0</v>
      </c>
      <c r="KM65" s="19">
        <f t="shared" ca="1" si="687"/>
        <v>0</v>
      </c>
      <c r="KN65" s="19">
        <f t="shared" ca="1" si="687"/>
        <v>1</v>
      </c>
      <c r="KO65" s="19">
        <f t="shared" ca="1" si="687"/>
        <v>0</v>
      </c>
      <c r="KP65" s="19">
        <f t="shared" ca="1" si="687"/>
        <v>1</v>
      </c>
      <c r="KQ65" s="9"/>
      <c r="KR65" s="5" t="b">
        <f t="shared" ca="1" si="646"/>
        <v>1</v>
      </c>
      <c r="KS65" s="5" t="b">
        <f t="shared" si="647"/>
        <v>0</v>
      </c>
      <c r="KT65" s="5" t="b">
        <f t="shared" si="647"/>
        <v>0</v>
      </c>
      <c r="KU65" s="5" t="b">
        <f t="shared" si="647"/>
        <v>1</v>
      </c>
      <c r="KV65" s="136">
        <f t="shared" si="648"/>
        <v>2</v>
      </c>
      <c r="KW65" s="136">
        <f t="shared" si="648"/>
        <v>2</v>
      </c>
      <c r="KX65" s="5" t="b">
        <f t="shared" si="649"/>
        <v>0</v>
      </c>
      <c r="KY65" s="5" t="b">
        <f t="shared" si="649"/>
        <v>1</v>
      </c>
      <c r="KZ65" s="5" t="b">
        <f t="shared" si="649"/>
        <v>1</v>
      </c>
      <c r="LA65" s="5" t="b">
        <f t="shared" si="649"/>
        <v>0</v>
      </c>
      <c r="LB65" s="5">
        <f t="shared" si="650"/>
        <v>1</v>
      </c>
      <c r="LC65" s="5">
        <f t="shared" si="650"/>
        <v>0</v>
      </c>
      <c r="LD65" s="5" t="b">
        <f t="shared" si="651"/>
        <v>0</v>
      </c>
      <c r="LE65" s="5" t="str" cm="1">
        <f t="array" aca="1" ref="LE65" ca="1">IF(OR(LF65:LM65&lt;&gt;"-"),TRUE,"-")</f>
        <v>-</v>
      </c>
      <c r="LF65" s="19" t="str">
        <f t="shared" ca="1" si="652"/>
        <v>-</v>
      </c>
      <c r="LG65" s="19" t="str">
        <f t="shared" ca="1" si="652"/>
        <v>-</v>
      </c>
      <c r="LH65" s="19" t="str">
        <f t="shared" ca="1" si="652"/>
        <v>-</v>
      </c>
      <c r="LI65" s="19" t="str">
        <f t="shared" ca="1" si="652"/>
        <v>-</v>
      </c>
      <c r="LJ65" s="19" t="str">
        <f t="shared" ca="1" si="652"/>
        <v>-</v>
      </c>
      <c r="LK65" s="19" t="str">
        <f t="shared" ca="1" si="652"/>
        <v>-</v>
      </c>
      <c r="LL65" s="19" t="str">
        <f t="shared" ca="1" si="652"/>
        <v>-</v>
      </c>
      <c r="LM65" s="19" t="str">
        <f t="shared" ca="1" si="652"/>
        <v>-</v>
      </c>
      <c r="LN65" s="466">
        <v>5000</v>
      </c>
      <c r="LO65" s="5" t="b">
        <f t="array" aca="1" ref="LO65" ca="1">IF(OR(LP65:LV65&lt;&gt;"-"),TRUE,"-")</f>
        <v>1</v>
      </c>
      <c r="LP65" s="19">
        <f t="shared" ca="1" si="653"/>
        <v>0</v>
      </c>
      <c r="LQ65" s="19" t="str">
        <f t="shared" ca="1" si="653"/>
        <v>-</v>
      </c>
      <c r="LR65" s="19">
        <f t="shared" ca="1" si="653"/>
        <v>999999</v>
      </c>
      <c r="LS65" s="19">
        <f t="shared" ca="1" si="653"/>
        <v>999999</v>
      </c>
      <c r="LT65" s="19">
        <f t="shared" ca="1" si="653"/>
        <v>999999</v>
      </c>
      <c r="LU65" s="19">
        <f t="shared" ca="1" si="653"/>
        <v>999999</v>
      </c>
      <c r="LV65" s="19">
        <f t="shared" ca="1" si="653"/>
        <v>999999</v>
      </c>
      <c r="LW65" s="19" t="str">
        <f t="shared" ca="1" si="653"/>
        <v>-</v>
      </c>
      <c r="LX65" s="19" t="str">
        <f t="shared" ca="1" si="653"/>
        <v>-</v>
      </c>
      <c r="LY65" s="19" t="str">
        <f t="shared" ca="1" si="653"/>
        <v>-</v>
      </c>
      <c r="LZ65" s="19" t="b">
        <f t="shared" ca="1" si="654"/>
        <v>1</v>
      </c>
      <c r="MA65" s="19">
        <f t="shared" ca="1" si="654"/>
        <v>0</v>
      </c>
      <c r="MB65" s="5" t="str">
        <f t="shared" si="655"/>
        <v>-</v>
      </c>
      <c r="MC65" s="5" t="str">
        <f t="shared" si="655"/>
        <v>-</v>
      </c>
      <c r="MD65" s="5" t="str">
        <f t="shared" si="655"/>
        <v>-</v>
      </c>
      <c r="ME65" s="5" t="str">
        <f t="shared" si="655"/>
        <v>-</v>
      </c>
      <c r="MF65" s="19" t="str">
        <f t="shared" ca="1" si="688"/>
        <v>-</v>
      </c>
      <c r="MG65" s="19" t="str">
        <f t="shared" ca="1" si="688"/>
        <v>-</v>
      </c>
      <c r="MH65" s="19" t="str">
        <f t="shared" ca="1" si="688"/>
        <v>-</v>
      </c>
      <c r="MI65" s="19" t="str">
        <f t="shared" ca="1" si="688"/>
        <v>-</v>
      </c>
      <c r="MJ65" s="19">
        <f t="shared" ca="1" si="688"/>
        <v>0.5</v>
      </c>
      <c r="MK65" s="19">
        <f t="shared" ca="1" si="688"/>
        <v>0.5</v>
      </c>
      <c r="ML65" s="19" t="str">
        <f t="shared" ca="1" si="688"/>
        <v>-</v>
      </c>
      <c r="MM65" s="5">
        <f t="shared" si="657"/>
        <v>0</v>
      </c>
      <c r="MN65" s="5">
        <f t="shared" si="657"/>
        <v>500</v>
      </c>
      <c r="MO65" s="5">
        <f t="shared" si="657"/>
        <v>500</v>
      </c>
      <c r="MP65" s="5" t="str">
        <f t="shared" si="657"/>
        <v>-</v>
      </c>
      <c r="MQ65" s="5">
        <f t="shared" si="657"/>
        <v>150</v>
      </c>
      <c r="MR65" s="5">
        <f t="shared" si="657"/>
        <v>364</v>
      </c>
      <c r="MS65" s="5">
        <f t="shared" si="658"/>
        <v>1</v>
      </c>
      <c r="MT65" s="9"/>
      <c r="MU65" s="19">
        <f t="shared" ca="1" si="688"/>
        <v>70</v>
      </c>
      <c r="MV65" s="19">
        <f t="shared" ca="1" si="688"/>
        <v>50</v>
      </c>
      <c r="MW65" s="19">
        <f t="shared" ca="1" si="688"/>
        <v>75</v>
      </c>
      <c r="MX65" s="19">
        <f t="shared" ca="1" si="688"/>
        <v>50</v>
      </c>
      <c r="MY65" s="5">
        <f t="shared" si="659"/>
        <v>1.2</v>
      </c>
      <c r="MZ65" s="5">
        <f t="shared" si="660"/>
        <v>1.2</v>
      </c>
      <c r="NA65" s="5">
        <f t="shared" si="661"/>
        <v>1</v>
      </c>
      <c r="NB65" s="9"/>
      <c r="NC65" s="19" t="b">
        <f t="shared" ca="1" si="662"/>
        <v>0</v>
      </c>
      <c r="ND65" s="19" t="b">
        <f t="shared" ca="1" si="662"/>
        <v>0</v>
      </c>
      <c r="NE65" s="19">
        <f t="shared" ca="1" si="662"/>
        <v>2</v>
      </c>
      <c r="NF65" s="19">
        <f t="shared" ca="1" si="662"/>
        <v>1</v>
      </c>
      <c r="NG65" s="19">
        <f t="shared" ca="1" si="662"/>
        <v>2</v>
      </c>
      <c r="NH65" s="19">
        <f t="shared" ca="1" si="662"/>
        <v>0</v>
      </c>
      <c r="NI65" s="19" t="str">
        <f t="shared" ca="1" si="662"/>
        <v>-</v>
      </c>
      <c r="NJ65" s="466" t="b">
        <v>1</v>
      </c>
      <c r="NK65" s="19">
        <f ca="1">$NK$54*0.85</f>
        <v>381.35250000000002</v>
      </c>
      <c r="NL65" s="19" t="str">
        <f t="shared" ca="1" si="662"/>
        <v>-</v>
      </c>
      <c r="NM65" s="19">
        <f t="shared" ca="1" si="688"/>
        <v>1</v>
      </c>
      <c r="NN65" s="19">
        <f t="shared" ca="1" si="688"/>
        <v>1</v>
      </c>
      <c r="NO65" s="19">
        <f t="shared" ca="1" si="688"/>
        <v>1</v>
      </c>
      <c r="NP65" s="19">
        <f t="shared" ca="1" si="688"/>
        <v>1</v>
      </c>
      <c r="NQ65" s="19">
        <f t="shared" ca="1" si="688"/>
        <v>1</v>
      </c>
      <c r="NR65" s="19">
        <f t="shared" ca="1" si="688"/>
        <v>1</v>
      </c>
      <c r="NS65" s="19">
        <f t="shared" ca="1" si="688"/>
        <v>1</v>
      </c>
      <c r="NT65" s="19">
        <f t="shared" ca="1" si="688"/>
        <v>1</v>
      </c>
      <c r="NU65" s="19">
        <f t="shared" ca="1" si="688"/>
        <v>1</v>
      </c>
      <c r="NV65" s="9"/>
      <c r="NW65" s="539" t="str">
        <f t="shared" si="689"/>
        <v>-</v>
      </c>
      <c r="NX65" s="539" t="str">
        <f t="shared" si="689"/>
        <v>-</v>
      </c>
      <c r="NY65" s="539" t="str">
        <f t="shared" si="689"/>
        <v>-</v>
      </c>
      <c r="NZ65" s="539" t="str">
        <f t="shared" si="689"/>
        <v>-</v>
      </c>
      <c r="OA65" s="539" t="str">
        <f t="shared" si="689"/>
        <v>-</v>
      </c>
      <c r="OB65" s="539" t="str">
        <f t="shared" si="689"/>
        <v>-</v>
      </c>
      <c r="OC65" s="539" t="str">
        <f t="shared" ca="1" si="689"/>
        <v>-</v>
      </c>
      <c r="OD65" s="539" t="str">
        <f t="shared" ca="1" si="689"/>
        <v>-</v>
      </c>
      <c r="OE65" s="539" t="str">
        <f t="shared" ca="1" si="689"/>
        <v>-</v>
      </c>
      <c r="OF65" s="539" t="str">
        <f t="shared" ca="1" si="689"/>
        <v>-</v>
      </c>
      <c r="OG65" s="539" t="str">
        <f t="shared" ca="1" si="689"/>
        <v>-</v>
      </c>
      <c r="OH65" s="539" t="str">
        <f t="shared" ca="1" si="689"/>
        <v>-</v>
      </c>
      <c r="OI65" s="539" t="str">
        <f t="shared" ca="1" si="689"/>
        <v>-</v>
      </c>
      <c r="OJ65" s="539" t="str">
        <f t="shared" ca="1" si="689"/>
        <v>-</v>
      </c>
      <c r="OK65" s="539" t="str">
        <f t="shared" ca="1" si="689"/>
        <v>-</v>
      </c>
      <c r="OL65" s="539" t="str">
        <f t="shared" ca="1" si="689"/>
        <v>-</v>
      </c>
      <c r="OM65" s="539" t="str">
        <f t="shared" ca="1" si="689"/>
        <v>-</v>
      </c>
      <c r="ON65" s="539" t="str">
        <f t="shared" ca="1" si="689"/>
        <v>-</v>
      </c>
      <c r="OO65" s="539" t="str">
        <f t="shared" ca="1" si="689"/>
        <v>-</v>
      </c>
      <c r="OP65" s="539" t="str">
        <f t="shared" ca="1" si="689"/>
        <v>-</v>
      </c>
      <c r="OQ65" s="539" t="str">
        <f t="shared" ca="1" si="689"/>
        <v>-</v>
      </c>
      <c r="OR65" s="539" t="str">
        <f t="shared" ca="1" si="689"/>
        <v>-</v>
      </c>
      <c r="OS65" s="539" t="str">
        <f t="shared" ca="1" si="689"/>
        <v>-</v>
      </c>
      <c r="OT65" s="539" t="str">
        <f t="shared" ca="1" si="689"/>
        <v>-</v>
      </c>
      <c r="OU65" s="539" t="str">
        <f t="shared" ca="1" si="689"/>
        <v>-</v>
      </c>
      <c r="OV65" s="539" t="str">
        <f t="shared" ca="1" si="689"/>
        <v>-</v>
      </c>
      <c r="OW65" s="539" t="str">
        <f t="shared" ca="1" si="689"/>
        <v>-</v>
      </c>
      <c r="OX65" s="539" t="str">
        <f t="shared" ca="1" si="689"/>
        <v>-</v>
      </c>
      <c r="OY65" s="539" t="str">
        <f t="shared" ca="1" si="689"/>
        <v>-</v>
      </c>
      <c r="OZ65" s="539" t="str">
        <f t="shared" ca="1" si="689"/>
        <v>-</v>
      </c>
      <c r="PA65" s="539" t="str">
        <f t="shared" ca="1" si="689"/>
        <v>-</v>
      </c>
      <c r="PB65" s="539" t="str">
        <f t="shared" ca="1" si="689"/>
        <v>-</v>
      </c>
      <c r="PC65" s="539" t="str">
        <f t="shared" ca="1" si="689"/>
        <v>-</v>
      </c>
      <c r="PD65" s="539" t="str">
        <f t="shared" ca="1" si="689"/>
        <v>-</v>
      </c>
      <c r="PE65" s="539" t="str">
        <f t="shared" ca="1" si="689"/>
        <v>-</v>
      </c>
      <c r="PF65" s="539" t="str">
        <f t="shared" ca="1" si="689"/>
        <v>-</v>
      </c>
      <c r="PG65" s="549" t="str">
        <f t="shared" si="690"/>
        <v>-</v>
      </c>
      <c r="PH65" s="549" t="str">
        <f t="shared" si="690"/>
        <v>-</v>
      </c>
      <c r="PI65" s="549" t="str">
        <f t="shared" si="690"/>
        <v>-</v>
      </c>
      <c r="PJ65" s="549" t="str">
        <f t="shared" si="690"/>
        <v>-</v>
      </c>
      <c r="PK65" s="549" t="str">
        <f t="shared" si="690"/>
        <v>-</v>
      </c>
      <c r="PL65" s="549" t="str">
        <f t="shared" si="690"/>
        <v>-</v>
      </c>
      <c r="PM65" s="549" t="str">
        <f t="shared" si="690"/>
        <v>-</v>
      </c>
      <c r="PN65" s="549" t="str">
        <f t="shared" si="690"/>
        <v>-</v>
      </c>
      <c r="PO65" s="549" t="str">
        <f t="shared" si="690"/>
        <v>-</v>
      </c>
      <c r="PP65" s="549" t="str">
        <f t="shared" si="690"/>
        <v>-</v>
      </c>
      <c r="PQ65" s="549" t="str">
        <f t="shared" si="690"/>
        <v>-</v>
      </c>
      <c r="PR65" s="549" t="str">
        <f t="shared" si="690"/>
        <v>-</v>
      </c>
      <c r="PS65" s="549" t="str">
        <f t="shared" si="690"/>
        <v>-</v>
      </c>
      <c r="PT65" s="549" t="str">
        <f t="shared" si="690"/>
        <v>-</v>
      </c>
      <c r="PU65" s="549" t="str">
        <f t="shared" si="690"/>
        <v>-</v>
      </c>
      <c r="PV65" s="549" t="str">
        <f t="shared" si="690"/>
        <v>-</v>
      </c>
      <c r="PW65" s="549" t="str">
        <f t="shared" si="690"/>
        <v>-</v>
      </c>
      <c r="PX65" s="549" t="str">
        <f t="shared" si="690"/>
        <v>-</v>
      </c>
      <c r="PY65" s="549" t="str">
        <f t="shared" si="690"/>
        <v>-</v>
      </c>
      <c r="PZ65" s="549" t="str">
        <f t="shared" si="690"/>
        <v>-</v>
      </c>
      <c r="QA65" s="549" t="str">
        <f t="shared" si="690"/>
        <v>-</v>
      </c>
      <c r="QB65" s="549" t="str">
        <f t="shared" si="690"/>
        <v>-</v>
      </c>
      <c r="QC65" s="549" t="str">
        <f t="shared" si="690"/>
        <v>-</v>
      </c>
      <c r="QD65" s="549" t="str">
        <f t="shared" si="690"/>
        <v>-</v>
      </c>
      <c r="QE65" s="549" t="str">
        <f t="shared" si="690"/>
        <v>-</v>
      </c>
      <c r="QF65" s="549" t="str">
        <f t="shared" si="690"/>
        <v>-</v>
      </c>
      <c r="QG65" s="539" t="str">
        <f t="shared" si="691"/>
        <v>-</v>
      </c>
      <c r="QH65" s="539" t="str">
        <f t="shared" si="691"/>
        <v>-</v>
      </c>
      <c r="QI65" s="539" t="str">
        <f t="shared" si="691"/>
        <v>-</v>
      </c>
      <c r="QJ65" s="539" t="str">
        <f t="shared" si="691"/>
        <v>-</v>
      </c>
      <c r="QK65" s="539" t="str">
        <f t="shared" si="691"/>
        <v>-</v>
      </c>
      <c r="QL65" s="539" t="str">
        <f t="shared" si="691"/>
        <v>-</v>
      </c>
      <c r="QM65" s="539" t="str">
        <f t="shared" ca="1" si="691"/>
        <v>-</v>
      </c>
      <c r="QN65" s="539" t="str">
        <f t="shared" ca="1" si="691"/>
        <v>-</v>
      </c>
      <c r="QO65" s="539" t="str">
        <f t="shared" ca="1" si="691"/>
        <v>-</v>
      </c>
      <c r="QP65" s="539" t="str">
        <f t="shared" ca="1" si="691"/>
        <v>-</v>
      </c>
      <c r="QQ65" s="539" t="str">
        <f t="shared" ca="1" si="691"/>
        <v>-</v>
      </c>
      <c r="QR65" s="539" t="str">
        <f t="shared" ca="1" si="691"/>
        <v>-</v>
      </c>
      <c r="QS65" s="539" t="str">
        <f t="shared" ca="1" si="691"/>
        <v>-</v>
      </c>
      <c r="QT65" s="539" t="str">
        <f t="shared" ca="1" si="691"/>
        <v>-</v>
      </c>
      <c r="QU65" s="539" t="str">
        <f t="shared" ca="1" si="691"/>
        <v>-</v>
      </c>
      <c r="QV65" s="539" t="str">
        <f t="shared" ca="1" si="691"/>
        <v>-</v>
      </c>
      <c r="QW65" s="539" t="str">
        <f t="shared" ca="1" si="691"/>
        <v>-</v>
      </c>
      <c r="QX65" s="539" t="str">
        <f t="shared" ca="1" si="691"/>
        <v>-</v>
      </c>
      <c r="QY65" s="539" t="str">
        <f t="shared" ca="1" si="691"/>
        <v>-</v>
      </c>
      <c r="QZ65" s="539" t="str">
        <f t="shared" ca="1" si="691"/>
        <v>-</v>
      </c>
      <c r="RA65" s="539" t="str">
        <f t="shared" ca="1" si="691"/>
        <v>-</v>
      </c>
      <c r="RB65" s="539" t="str">
        <f t="shared" ca="1" si="691"/>
        <v>-</v>
      </c>
      <c r="RC65" s="539" t="str">
        <f t="shared" ca="1" si="691"/>
        <v>-</v>
      </c>
      <c r="RD65" s="539" t="str">
        <f t="shared" ca="1" si="691"/>
        <v>-</v>
      </c>
      <c r="RE65" s="539" t="str">
        <f t="shared" ca="1" si="691"/>
        <v>-</v>
      </c>
      <c r="RF65" s="539" t="str">
        <f t="shared" ca="1" si="691"/>
        <v>-</v>
      </c>
      <c r="RG65" s="539" t="str">
        <f t="shared" ca="1" si="691"/>
        <v>-</v>
      </c>
      <c r="RH65" s="539" t="str">
        <f t="shared" ca="1" si="691"/>
        <v>-</v>
      </c>
      <c r="RI65" s="539" t="str">
        <f t="shared" ca="1" si="691"/>
        <v>-</v>
      </c>
      <c r="RJ65" s="539" t="str">
        <f t="shared" ca="1" si="691"/>
        <v>-</v>
      </c>
      <c r="RK65" s="539" t="str">
        <f t="shared" ca="1" si="691"/>
        <v>-</v>
      </c>
      <c r="RL65" s="539" t="str">
        <f t="shared" ca="1" si="691"/>
        <v>-</v>
      </c>
      <c r="RM65" s="539" t="str">
        <f t="shared" ca="1" si="691"/>
        <v>-</v>
      </c>
      <c r="RN65" s="539" t="str">
        <f t="shared" ca="1" si="691"/>
        <v>-</v>
      </c>
      <c r="RO65" s="539" t="str">
        <f t="shared" ca="1" si="691"/>
        <v>-</v>
      </c>
      <c r="RP65" s="539" t="str">
        <f t="shared" ca="1" si="691"/>
        <v>-</v>
      </c>
      <c r="RQ65" s="549" t="str">
        <f t="shared" si="692"/>
        <v>-</v>
      </c>
      <c r="RR65" s="549" t="str">
        <f t="shared" si="692"/>
        <v>-</v>
      </c>
      <c r="RS65" s="549" t="str">
        <f t="shared" si="692"/>
        <v>-</v>
      </c>
      <c r="RT65" s="549" t="str">
        <f t="shared" si="692"/>
        <v>-</v>
      </c>
      <c r="RU65" s="549" t="str">
        <f t="shared" si="692"/>
        <v>-</v>
      </c>
      <c r="RV65" s="549" t="str">
        <f t="shared" si="692"/>
        <v>-</v>
      </c>
      <c r="RW65" s="549" t="str">
        <f t="shared" si="692"/>
        <v>-</v>
      </c>
      <c r="RX65" s="549" t="str">
        <f t="shared" si="692"/>
        <v>-</v>
      </c>
      <c r="RY65" s="549" t="str">
        <f t="shared" si="692"/>
        <v>-</v>
      </c>
      <c r="RZ65" s="549" t="str">
        <f t="shared" si="692"/>
        <v>-</v>
      </c>
      <c r="SA65" s="549" t="str">
        <f t="shared" si="692"/>
        <v>-</v>
      </c>
      <c r="SB65" s="549" t="str">
        <f t="shared" si="692"/>
        <v>-</v>
      </c>
      <c r="SC65" s="549" t="str">
        <f t="shared" si="692"/>
        <v>-</v>
      </c>
      <c r="SD65" s="549" t="str">
        <f t="shared" si="692"/>
        <v>-</v>
      </c>
      <c r="SE65" s="549" t="str">
        <f t="shared" si="692"/>
        <v>-</v>
      </c>
      <c r="SF65" s="549" t="str">
        <f t="shared" si="692"/>
        <v>-</v>
      </c>
      <c r="SG65" s="549" t="str">
        <f t="shared" si="692"/>
        <v>-</v>
      </c>
      <c r="SH65" s="549" t="str">
        <f t="shared" si="692"/>
        <v>-</v>
      </c>
      <c r="SI65" s="549" t="str">
        <f t="shared" si="692"/>
        <v>-</v>
      </c>
      <c r="SJ65" s="549" t="str">
        <f t="shared" si="692"/>
        <v>-</v>
      </c>
      <c r="SK65" s="549" t="str">
        <f t="shared" si="692"/>
        <v>-</v>
      </c>
      <c r="SL65" s="549" t="str">
        <f t="shared" si="692"/>
        <v>-</v>
      </c>
      <c r="SM65" s="549" t="str">
        <f t="shared" si="692"/>
        <v>-</v>
      </c>
      <c r="SN65" s="549" t="str">
        <f t="shared" si="692"/>
        <v>-</v>
      </c>
      <c r="SO65" s="549" t="str">
        <f t="shared" si="692"/>
        <v>-</v>
      </c>
      <c r="SP65" s="549" t="str">
        <f t="shared" si="692"/>
        <v>-</v>
      </c>
      <c r="SQ65" s="539" t="b">
        <f t="shared" si="693"/>
        <v>1</v>
      </c>
      <c r="SR65" s="539" t="b">
        <f t="shared" si="693"/>
        <v>1</v>
      </c>
      <c r="SS65" s="539" t="b">
        <f t="shared" si="693"/>
        <v>1</v>
      </c>
      <c r="ST65" s="539" t="b">
        <f t="shared" si="693"/>
        <v>1</v>
      </c>
      <c r="SU65" s="539" t="b">
        <f t="shared" si="693"/>
        <v>1</v>
      </c>
      <c r="SV65" s="539" t="b">
        <f t="shared" si="693"/>
        <v>1</v>
      </c>
      <c r="SW65" s="539" t="str">
        <f t="shared" ca="1" si="693"/>
        <v>-</v>
      </c>
      <c r="SX65" s="539" t="str">
        <f t="shared" ca="1" si="693"/>
        <v>-</v>
      </c>
      <c r="SY65" s="539" t="str">
        <f t="shared" ca="1" si="693"/>
        <v>-</v>
      </c>
      <c r="SZ65" s="539" t="str">
        <f t="shared" ca="1" si="693"/>
        <v>-</v>
      </c>
      <c r="TA65" s="539" t="str">
        <f t="shared" ca="1" si="693"/>
        <v>-</v>
      </c>
      <c r="TB65" s="539" t="str">
        <f t="shared" ca="1" si="693"/>
        <v>-</v>
      </c>
      <c r="TC65" s="539" t="str">
        <f t="shared" ca="1" si="693"/>
        <v>-</v>
      </c>
      <c r="TD65" s="539" t="str">
        <f t="shared" ca="1" si="693"/>
        <v>-</v>
      </c>
      <c r="TE65" s="539" t="str">
        <f t="shared" ca="1" si="693"/>
        <v>-</v>
      </c>
      <c r="TF65" s="539" t="str">
        <f t="shared" ca="1" si="693"/>
        <v>-</v>
      </c>
      <c r="TG65" s="539" t="str">
        <f t="shared" ca="1" si="693"/>
        <v>-</v>
      </c>
      <c r="TH65" s="539" t="str">
        <f t="shared" ca="1" si="693"/>
        <v>-</v>
      </c>
      <c r="TI65" s="539" t="str">
        <f t="shared" ca="1" si="693"/>
        <v>-</v>
      </c>
      <c r="TJ65" s="539" t="str">
        <f t="shared" ca="1" si="693"/>
        <v>-</v>
      </c>
      <c r="TK65" s="539" t="str">
        <f t="shared" ca="1" si="693"/>
        <v>-</v>
      </c>
      <c r="TL65" s="539" t="str">
        <f t="shared" ca="1" si="693"/>
        <v>-</v>
      </c>
      <c r="TM65" s="539" t="str">
        <f t="shared" ca="1" si="693"/>
        <v>-</v>
      </c>
      <c r="TN65" s="539" t="str">
        <f t="shared" ca="1" si="693"/>
        <v>-</v>
      </c>
      <c r="TO65" s="539" t="str">
        <f t="shared" ca="1" si="693"/>
        <v>-</v>
      </c>
      <c r="TP65" s="539" t="str">
        <f t="shared" ca="1" si="693"/>
        <v>-</v>
      </c>
      <c r="TQ65" s="539" t="str">
        <f t="shared" ca="1" si="693"/>
        <v>-</v>
      </c>
      <c r="TR65" s="539" t="str">
        <f t="shared" ca="1" si="693"/>
        <v>-</v>
      </c>
      <c r="TS65" s="539" t="str">
        <f t="shared" ca="1" si="693"/>
        <v>-</v>
      </c>
      <c r="TT65" s="539" t="str">
        <f t="shared" ca="1" si="693"/>
        <v>-</v>
      </c>
      <c r="TU65" s="539" t="str">
        <f t="shared" ca="1" si="693"/>
        <v>-</v>
      </c>
      <c r="TV65" s="539" t="str">
        <f t="shared" ca="1" si="693"/>
        <v>-</v>
      </c>
      <c r="TW65" s="539" t="str">
        <f t="shared" ca="1" si="693"/>
        <v>-</v>
      </c>
      <c r="TX65" s="539" t="str">
        <f t="shared" ca="1" si="693"/>
        <v>-</v>
      </c>
      <c r="TY65" s="539" t="str">
        <f t="shared" ca="1" si="693"/>
        <v>-</v>
      </c>
      <c r="TZ65" s="539" t="str">
        <f t="shared" ca="1" si="693"/>
        <v>-</v>
      </c>
      <c r="UA65" s="549" t="b">
        <f t="shared" si="694"/>
        <v>1</v>
      </c>
      <c r="UB65" s="549" t="b">
        <f t="shared" si="694"/>
        <v>1</v>
      </c>
      <c r="UC65" s="549" t="b">
        <f t="shared" si="694"/>
        <v>1</v>
      </c>
      <c r="UD65" s="549" t="b">
        <f t="shared" si="694"/>
        <v>1</v>
      </c>
      <c r="UE65" s="549" t="b">
        <f t="shared" si="694"/>
        <v>1</v>
      </c>
      <c r="UF65" s="549" t="b">
        <f t="shared" si="694"/>
        <v>1</v>
      </c>
      <c r="UG65" s="549" t="b">
        <f t="shared" si="694"/>
        <v>1</v>
      </c>
      <c r="UH65" s="549" t="b">
        <f t="shared" si="694"/>
        <v>1</v>
      </c>
      <c r="UI65" s="549" t="b">
        <f t="shared" si="694"/>
        <v>1</v>
      </c>
      <c r="UJ65" s="549" t="b">
        <f t="shared" si="694"/>
        <v>1</v>
      </c>
      <c r="UK65" s="549" t="b">
        <f t="shared" si="694"/>
        <v>1</v>
      </c>
      <c r="UL65" s="549" t="b">
        <f t="shared" si="694"/>
        <v>1</v>
      </c>
      <c r="UM65" s="549" t="b">
        <f t="shared" si="694"/>
        <v>1</v>
      </c>
      <c r="UN65" s="549" t="b">
        <f t="shared" si="694"/>
        <v>1</v>
      </c>
      <c r="UO65" s="549" t="b">
        <f t="shared" si="694"/>
        <v>1</v>
      </c>
      <c r="UP65" s="549" t="b">
        <f t="shared" si="694"/>
        <v>1</v>
      </c>
      <c r="UQ65" s="549" t="b">
        <f t="shared" si="694"/>
        <v>1</v>
      </c>
      <c r="UR65" s="549" t="b">
        <f t="shared" si="694"/>
        <v>1</v>
      </c>
      <c r="US65" s="549" t="b">
        <f t="shared" si="694"/>
        <v>1</v>
      </c>
      <c r="UT65" s="549" t="b">
        <f t="shared" si="694"/>
        <v>1</v>
      </c>
      <c r="UU65" s="549" t="b">
        <f t="shared" si="694"/>
        <v>1</v>
      </c>
      <c r="UV65" s="549" t="b">
        <f t="shared" si="694"/>
        <v>1</v>
      </c>
      <c r="UW65" s="549" t="b">
        <f t="shared" si="694"/>
        <v>1</v>
      </c>
      <c r="UX65" s="549" t="b">
        <f t="shared" si="694"/>
        <v>1</v>
      </c>
      <c r="UY65" s="549" t="b">
        <f t="shared" si="694"/>
        <v>1</v>
      </c>
      <c r="UZ65" s="549" t="b">
        <f t="shared" si="694"/>
        <v>1</v>
      </c>
      <c r="VA65" s="19">
        <f t="shared" ca="1" si="669"/>
        <v>0</v>
      </c>
      <c r="VB65" s="23">
        <v>0</v>
      </c>
    </row>
    <row r="66" spans="1:574" outlineLevel="1">
      <c r="A66" s="21">
        <f t="shared" si="93"/>
        <v>61</v>
      </c>
      <c r="B66" s="21">
        <f t="shared" si="670"/>
        <v>18</v>
      </c>
      <c r="C66">
        <v>108</v>
      </c>
      <c r="D66" s="19" t="str">
        <f t="shared" ca="1" si="583"/>
        <v>SNSW</v>
      </c>
      <c r="E66" t="b">
        <v>1</v>
      </c>
      <c r="F66" t="b">
        <v>0</v>
      </c>
      <c r="G66" t="b">
        <f t="shared" si="696"/>
        <v>1</v>
      </c>
      <c r="H66" s="215">
        <f t="shared" ca="1" si="682"/>
        <v>12</v>
      </c>
      <c r="I66" s="26">
        <v>2</v>
      </c>
      <c r="J66" s="26">
        <v>1</v>
      </c>
      <c r="K66" s="26" t="str">
        <f>""</f>
        <v/>
      </c>
      <c r="L66" s="26">
        <v>0</v>
      </c>
      <c r="M66" s="26">
        <f>d.Region</f>
        <v>2</v>
      </c>
      <c r="N66" s="26">
        <v>2</v>
      </c>
      <c r="O66" s="26">
        <v>3</v>
      </c>
      <c r="P66" s="26">
        <v>2</v>
      </c>
      <c r="Q66" s="26">
        <v>0</v>
      </c>
      <c r="R66" s="26">
        <v>0</v>
      </c>
      <c r="S66" s="26">
        <v>0</v>
      </c>
      <c r="T66" s="26">
        <v>0</v>
      </c>
      <c r="U66" s="26">
        <v>1</v>
      </c>
      <c r="V66" s="116">
        <v>1</v>
      </c>
      <c r="W66" s="116">
        <v>3</v>
      </c>
      <c r="X66" s="116">
        <v>3</v>
      </c>
      <c r="Y66" s="211"/>
      <c r="Z66" s="211"/>
      <c r="AA66" s="211"/>
      <c r="AB66" s="211"/>
      <c r="AC66" s="26">
        <v>0</v>
      </c>
      <c r="AD66" s="211"/>
      <c r="AE66" s="211"/>
      <c r="AF66" s="211"/>
      <c r="AG66" s="211"/>
      <c r="AH66" s="211"/>
      <c r="AI66" s="211"/>
      <c r="AJ66" s="211"/>
      <c r="AK66" s="211"/>
      <c r="AL66" s="136">
        <f t="shared" si="585"/>
        <v>2</v>
      </c>
      <c r="AM66" s="136">
        <f>INDEX(CHOOSE($O66,DataAutumn!i.AdultDrys,DataWinter!i.AdultDrys,DataSpring!i.AdultDrys),1,$N66)</f>
        <v>3</v>
      </c>
      <c r="AN66" s="5">
        <f t="shared" si="586"/>
        <v>2</v>
      </c>
      <c r="AO66" s="5">
        <f t="shared" si="586"/>
        <v>0</v>
      </c>
      <c r="AP66" s="5">
        <f t="shared" si="587"/>
        <v>1</v>
      </c>
      <c r="AQ66" s="211"/>
      <c r="AR66" s="211"/>
      <c r="AS66" s="356" t="str">
        <f ca="1">LEFT(OFFSET(AS66,-1,0),FIND(" ",OFFSET(AS66,-1,0)))        &amp; TEXT($H66,"00000 ")
&amp; $D66        &amp; IF($JB66=0," FWM","")&amp;IF($JB66=1," MWM","")&amp;IF($JB66=5," Mat","")&amp;IF($JC66=TRUE,"&amp;BBT","    ")
&amp;IF(LN66&lt;&gt;"-", "numbers"&amp;LN66,"")&amp;IF(NJ66," pasture"&amp;ROUND(NK66,0),"")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numbers5750 pasture449 Day204 Scan2-0000 RR000p GP100p WP120p MP120p T_TRUE (F33N11)</v>
      </c>
      <c r="AT66" s="9" t="str">
        <f ca="1">IF(COUNTIF(AS$5:AS66,AS66)=1,"-","Dup")</f>
        <v>-</v>
      </c>
      <c r="AU66" s="9"/>
      <c r="AV66" s="19" t="str">
        <f t="shared" ca="1" si="588"/>
        <v>-</v>
      </c>
      <c r="AW66" s="19" t="str">
        <f t="shared" ca="1" si="588"/>
        <v>-</v>
      </c>
      <c r="AX66" s="19" t="str">
        <f t="shared" ca="1" si="588"/>
        <v>-</v>
      </c>
      <c r="AY66" s="19" t="str">
        <f t="shared" ca="1" si="588"/>
        <v>-</v>
      </c>
      <c r="AZ66" s="19" t="str">
        <f t="shared" ca="1" si="588"/>
        <v>-</v>
      </c>
      <c r="BA66" s="19" t="str">
        <f t="shared" ca="1" si="588"/>
        <v>-</v>
      </c>
      <c r="BB66" s="19" t="str">
        <f t="shared" ca="1" si="588"/>
        <v>-</v>
      </c>
      <c r="BC66" s="19" t="str">
        <f t="shared" ca="1" si="588"/>
        <v>-</v>
      </c>
      <c r="BD66" s="9"/>
      <c r="BE66" s="5" t="b">
        <f t="shared" si="589"/>
        <v>0</v>
      </c>
      <c r="BF66" s="5" t="str">
        <f t="shared" si="589"/>
        <v>-</v>
      </c>
      <c r="BG66" s="5" t="b">
        <f t="shared" si="589"/>
        <v>0</v>
      </c>
      <c r="BH66" s="5" t="b">
        <f t="shared" si="589"/>
        <v>1</v>
      </c>
      <c r="BI66" s="5" t="b">
        <f t="shared" si="589"/>
        <v>1</v>
      </c>
      <c r="BJ66" s="136">
        <f t="shared" si="589"/>
        <v>0</v>
      </c>
      <c r="BK66" s="19" t="b">
        <f t="shared" ca="1" si="590"/>
        <v>0</v>
      </c>
      <c r="BL66" s="9"/>
      <c r="BM66" s="5" t="str">
        <f t="shared" ca="1" si="591"/>
        <v>-</v>
      </c>
      <c r="BN66" s="19" t="str">
        <f t="shared" ca="1" si="592"/>
        <v>-</v>
      </c>
      <c r="BO66" s="19" t="str">
        <f t="shared" ca="1" si="592"/>
        <v>-</v>
      </c>
      <c r="BP66" s="19" t="str">
        <f t="shared" ca="1" si="592"/>
        <v>-</v>
      </c>
      <c r="BQ66" s="5" t="str">
        <f t="shared" ca="1" si="593"/>
        <v>-</v>
      </c>
      <c r="BR66" s="19" t="str">
        <f t="shared" ca="1" si="594"/>
        <v>-</v>
      </c>
      <c r="BS66" s="5" t="str">
        <f t="shared" ca="1" si="595"/>
        <v>-</v>
      </c>
      <c r="BT66" s="19" t="str">
        <f t="shared" ca="1" si="596"/>
        <v>-</v>
      </c>
      <c r="BU66" s="19" t="str">
        <f t="shared" ca="1" si="596"/>
        <v>-</v>
      </c>
      <c r="BV66" s="19" t="str">
        <f t="shared" ca="1" si="596"/>
        <v>-</v>
      </c>
      <c r="BW66" s="5" t="str">
        <f t="shared" ca="1" si="597"/>
        <v>-</v>
      </c>
      <c r="BX66" s="9"/>
      <c r="BY66" s="5" t="b">
        <f t="shared" si="598"/>
        <v>0</v>
      </c>
      <c r="BZ66" s="5" t="str">
        <f t="shared" ca="1" si="599"/>
        <v>-</v>
      </c>
      <c r="CA66" s="5" t="str">
        <f t="shared" ca="1" si="600"/>
        <v>-</v>
      </c>
      <c r="CB66" s="5" t="str">
        <f t="shared" ca="1" si="600"/>
        <v>-</v>
      </c>
      <c r="CC66" s="5" t="str">
        <f t="shared" ca="1" si="600"/>
        <v>-</v>
      </c>
      <c r="CD66" s="5" t="str">
        <f t="shared" ca="1" si="600"/>
        <v>-</v>
      </c>
      <c r="CE66" s="5" t="str">
        <f t="shared" ca="1" si="600"/>
        <v>-</v>
      </c>
      <c r="CF66" s="5" t="str">
        <f t="shared" ca="1" si="600"/>
        <v>-</v>
      </c>
      <c r="CG66" s="5" t="str">
        <f t="shared" ca="1" si="600"/>
        <v>-</v>
      </c>
      <c r="CH66" s="5" t="str">
        <f t="shared" ca="1" si="600"/>
        <v>-</v>
      </c>
      <c r="CI66" s="9"/>
      <c r="CJ66" s="12" t="b">
        <v>1</v>
      </c>
      <c r="CK66" s="12" t="b">
        <v>1</v>
      </c>
      <c r="CL66" s="12" t="b">
        <v>1</v>
      </c>
      <c r="CM66" s="12">
        <v>22312000005</v>
      </c>
      <c r="CN66" s="12" t="b">
        <v>0</v>
      </c>
      <c r="CO66" s="19" t="str">
        <f t="shared" ca="1" si="601"/>
        <v>-</v>
      </c>
      <c r="CP66" s="19" t="str">
        <f t="shared" ca="1" si="601"/>
        <v>-</v>
      </c>
      <c r="CQ66" s="19" t="str">
        <f t="shared" ca="1" si="601"/>
        <v>-</v>
      </c>
      <c r="CR66" s="433">
        <f t="shared" si="602"/>
        <v>652</v>
      </c>
      <c r="CS66" s="433">
        <f t="shared" si="602"/>
        <v>686</v>
      </c>
      <c r="CT66" s="433">
        <f t="shared" si="602"/>
        <v>721</v>
      </c>
      <c r="CU66" s="144">
        <f t="shared" si="603"/>
        <v>378</v>
      </c>
      <c r="CV66" s="144">
        <f t="shared" si="603"/>
        <v>413</v>
      </c>
      <c r="CW66" s="144">
        <f t="shared" si="603"/>
        <v>448</v>
      </c>
      <c r="CX66" s="19" t="str">
        <f t="shared" ca="1" si="684"/>
        <v>-</v>
      </c>
      <c r="CY66" s="19" t="str">
        <f t="shared" ca="1" si="684"/>
        <v>-</v>
      </c>
      <c r="CZ66" s="19" t="str">
        <f t="shared" ca="1" si="684"/>
        <v>-</v>
      </c>
      <c r="DA66" s="19" t="str">
        <f t="shared" ca="1" si="684"/>
        <v>-</v>
      </c>
      <c r="DB66" s="19" t="str">
        <f t="shared" ca="1" si="684"/>
        <v>-</v>
      </c>
      <c r="DC66" s="19" t="str">
        <f t="shared" ca="1" si="684"/>
        <v>-</v>
      </c>
      <c r="DD66" s="19">
        <f t="shared" ca="1" si="684"/>
        <v>1</v>
      </c>
      <c r="DE66" s="19">
        <f t="shared" ca="1" si="684"/>
        <v>1</v>
      </c>
      <c r="DF66" s="19">
        <f t="shared" ca="1" si="684"/>
        <v>0</v>
      </c>
      <c r="DG66" s="19" t="str">
        <f t="shared" ca="1" si="684"/>
        <v>-</v>
      </c>
      <c r="DH66" s="19" t="str">
        <f t="shared" ca="1" si="684"/>
        <v>-</v>
      </c>
      <c r="DI66" s="19" t="str">
        <f t="shared" ca="1" si="684"/>
        <v>-</v>
      </c>
      <c r="DJ66" s="19" t="str">
        <f t="shared" ca="1" si="684"/>
        <v>-</v>
      </c>
      <c r="DK66" s="19" t="str">
        <f t="shared" ca="1" si="684"/>
        <v>-</v>
      </c>
      <c r="DL66" s="19">
        <f t="shared" ca="1" si="684"/>
        <v>0</v>
      </c>
      <c r="DM66" s="19" t="str">
        <f t="shared" ca="1" si="684"/>
        <v>-</v>
      </c>
      <c r="DN66" s="19" t="str">
        <f t="shared" ca="1" si="684"/>
        <v>-</v>
      </c>
      <c r="DO66" s="19" t="str">
        <f t="shared" ca="1" si="601"/>
        <v>-</v>
      </c>
      <c r="DP66" s="19">
        <f t="shared" ca="1" si="601"/>
        <v>0</v>
      </c>
      <c r="DQ66" s="19">
        <f t="shared" ca="1" si="601"/>
        <v>0</v>
      </c>
      <c r="DR66" s="9"/>
      <c r="DS66" s="19">
        <f t="shared" ca="1" si="697"/>
        <v>0</v>
      </c>
      <c r="DT66" s="19">
        <f t="shared" ca="1" si="697"/>
        <v>0</v>
      </c>
      <c r="DU66" s="19">
        <f t="shared" ca="1" si="697"/>
        <v>0</v>
      </c>
      <c r="DV66" s="19">
        <f t="shared" ca="1" si="697"/>
        <v>0</v>
      </c>
      <c r="DW66" s="19">
        <f t="shared" ca="1" si="697"/>
        <v>0</v>
      </c>
      <c r="DX66" s="19">
        <f t="shared" ca="1" si="697"/>
        <v>0</v>
      </c>
      <c r="DY66" s="19">
        <f t="shared" ca="1" si="697"/>
        <v>0</v>
      </c>
      <c r="DZ66" s="19">
        <f t="shared" ca="1" si="697"/>
        <v>0</v>
      </c>
      <c r="EA66" s="19">
        <f t="shared" ca="1" si="697"/>
        <v>0</v>
      </c>
      <c r="EB66" s="19">
        <f t="shared" ca="1" si="697"/>
        <v>0</v>
      </c>
      <c r="EC66" s="19">
        <f t="shared" ca="1" si="697"/>
        <v>0</v>
      </c>
      <c r="ED66" s="19">
        <f t="shared" ca="1" si="697"/>
        <v>0</v>
      </c>
      <c r="EE66" s="19">
        <f t="shared" ca="1" si="697"/>
        <v>0</v>
      </c>
      <c r="EF66" s="433">
        <f t="shared" si="606"/>
        <v>0</v>
      </c>
      <c r="EG66" s="433">
        <f t="shared" si="606"/>
        <v>0</v>
      </c>
      <c r="EH66" s="116">
        <f t="shared" si="607"/>
        <v>0</v>
      </c>
      <c r="EI66" s="116">
        <f t="shared" ca="1" si="607"/>
        <v>0</v>
      </c>
      <c r="EJ66" s="116">
        <f t="shared" ca="1" si="607"/>
        <v>0</v>
      </c>
      <c r="EK66" s="116">
        <f t="shared" ca="1" si="607"/>
        <v>0</v>
      </c>
      <c r="EL66" s="116">
        <f t="shared" ca="1" si="607"/>
        <v>0</v>
      </c>
      <c r="EM66" s="537">
        <f t="shared" ca="1" si="608"/>
        <v>0</v>
      </c>
      <c r="EN66" s="116">
        <f t="shared" ca="1" si="609"/>
        <v>0</v>
      </c>
      <c r="EO66" s="116">
        <f t="shared" ca="1" si="609"/>
        <v>0</v>
      </c>
      <c r="EP66" s="116">
        <f t="shared" ca="1" si="609"/>
        <v>0</v>
      </c>
      <c r="EQ66" s="116">
        <f t="shared" ca="1" si="609"/>
        <v>0</v>
      </c>
      <c r="ER66" s="116">
        <f t="shared" ca="1" si="609"/>
        <v>0</v>
      </c>
      <c r="ES66" s="537">
        <f t="shared" ca="1" si="610"/>
        <v>0</v>
      </c>
      <c r="ET66" s="116">
        <f t="shared" ca="1" si="611"/>
        <v>0</v>
      </c>
      <c r="EU66" s="116">
        <f t="shared" ca="1" si="611"/>
        <v>0</v>
      </c>
      <c r="EV66" s="116">
        <f t="shared" ca="1" si="611"/>
        <v>0</v>
      </c>
      <c r="EW66" s="116">
        <f t="shared" ca="1" si="611"/>
        <v>0</v>
      </c>
      <c r="EX66" s="116">
        <f t="shared" ca="1" si="611"/>
        <v>0</v>
      </c>
      <c r="EY66" s="537">
        <f t="shared" ca="1" si="612"/>
        <v>0</v>
      </c>
      <c r="EZ66" s="116">
        <f t="shared" ca="1" si="613"/>
        <v>0</v>
      </c>
      <c r="FA66" s="116">
        <f t="shared" ca="1" si="613"/>
        <v>0</v>
      </c>
      <c r="FB66" s="116">
        <f t="shared" ca="1" si="613"/>
        <v>0</v>
      </c>
      <c r="FC66" s="116">
        <f t="shared" ca="1" si="613"/>
        <v>0</v>
      </c>
      <c r="FD66" s="116">
        <f t="shared" ca="1" si="613"/>
        <v>0</v>
      </c>
      <c r="FE66" s="537">
        <f t="shared" ca="1" si="614"/>
        <v>0</v>
      </c>
      <c r="FF66" s="116">
        <f t="shared" ca="1" si="615"/>
        <v>0</v>
      </c>
      <c r="FG66" s="116">
        <f t="shared" ca="1" si="615"/>
        <v>0</v>
      </c>
      <c r="FH66" s="116">
        <f t="shared" ca="1" si="615"/>
        <v>0</v>
      </c>
      <c r="FI66" s="116">
        <f t="shared" ca="1" si="615"/>
        <v>0</v>
      </c>
      <c r="FJ66" s="116">
        <f t="shared" ca="1" si="615"/>
        <v>0</v>
      </c>
      <c r="FK66" s="537">
        <f t="shared" ca="1" si="616"/>
        <v>0</v>
      </c>
      <c r="FL66" s="116">
        <f t="shared" ca="1" si="617"/>
        <v>0</v>
      </c>
      <c r="FM66" s="116">
        <f t="shared" ca="1" si="617"/>
        <v>0</v>
      </c>
      <c r="FN66" s="116">
        <f t="shared" ca="1" si="617"/>
        <v>0</v>
      </c>
      <c r="FO66" s="116">
        <f t="shared" ca="1" si="617"/>
        <v>0</v>
      </c>
      <c r="FP66" s="116">
        <f t="shared" ca="1" si="617"/>
        <v>0</v>
      </c>
      <c r="FQ66" s="537">
        <f t="shared" ca="1" si="618"/>
        <v>0</v>
      </c>
      <c r="FR66" s="117">
        <f t="shared" ca="1" si="619"/>
        <v>0</v>
      </c>
      <c r="FS66" s="117">
        <f t="shared" ca="1" si="619"/>
        <v>0</v>
      </c>
      <c r="FT66" s="117">
        <f t="shared" ca="1" si="619"/>
        <v>0</v>
      </c>
      <c r="FU66" s="117">
        <f t="shared" ca="1" si="619"/>
        <v>0</v>
      </c>
      <c r="FV66" s="556">
        <f t="shared" ca="1" si="685"/>
        <v>0</v>
      </c>
      <c r="FW66" s="556">
        <f t="shared" ca="1" si="685"/>
        <v>0</v>
      </c>
      <c r="FX66" s="556">
        <f t="shared" ca="1" si="685"/>
        <v>0</v>
      </c>
      <c r="FY66" s="556">
        <f t="shared" ca="1" si="685"/>
        <v>0</v>
      </c>
      <c r="FZ66" s="556">
        <f t="shared" ca="1" si="685"/>
        <v>0</v>
      </c>
      <c r="GA66" s="556">
        <f t="shared" ca="1" si="685"/>
        <v>0</v>
      </c>
      <c r="GB66" s="556">
        <f t="shared" ca="1" si="685"/>
        <v>0</v>
      </c>
      <c r="GC66" s="556">
        <f t="shared" ca="1" si="685"/>
        <v>0</v>
      </c>
      <c r="GD66" s="556">
        <f t="shared" ca="1" si="685"/>
        <v>0</v>
      </c>
      <c r="GE66" s="556">
        <f t="shared" ca="1" si="685"/>
        <v>0</v>
      </c>
      <c r="GF66" s="556">
        <f t="shared" ca="1" si="685"/>
        <v>0</v>
      </c>
      <c r="GG66" s="556">
        <f t="shared" ca="1" si="685"/>
        <v>0</v>
      </c>
      <c r="GH66" s="556">
        <f t="shared" ca="1" si="685"/>
        <v>0</v>
      </c>
      <c r="GI66" s="556">
        <f t="shared" ca="1" si="685"/>
        <v>0</v>
      </c>
      <c r="GJ66" s="556">
        <f t="shared" ca="1" si="685"/>
        <v>0</v>
      </c>
      <c r="GK66" s="556">
        <f t="shared" ca="1" si="685"/>
        <v>0</v>
      </c>
      <c r="GL66" s="556">
        <f t="shared" ca="1" si="685"/>
        <v>0</v>
      </c>
      <c r="GM66" s="556">
        <f t="shared" ca="1" si="685"/>
        <v>0</v>
      </c>
      <c r="GN66" s="556">
        <f t="shared" ca="1" si="685"/>
        <v>0</v>
      </c>
      <c r="GO66" s="556">
        <f t="shared" ca="1" si="685"/>
        <v>0</v>
      </c>
      <c r="GP66" s="19">
        <f t="shared" ca="1" si="621"/>
        <v>0</v>
      </c>
      <c r="GQ66" s="116">
        <f t="shared" ca="1" si="622"/>
        <v>0</v>
      </c>
      <c r="GR66" s="116">
        <f t="shared" ca="1" si="622"/>
        <v>0</v>
      </c>
      <c r="GS66" s="116">
        <f t="shared" ca="1" si="622"/>
        <v>0</v>
      </c>
      <c r="GT66" s="116">
        <f t="shared" ca="1" si="622"/>
        <v>0</v>
      </c>
      <c r="GU66" s="116">
        <f t="shared" ca="1" si="622"/>
        <v>0</v>
      </c>
      <c r="GV66" s="537">
        <f t="shared" ca="1" si="623"/>
        <v>0</v>
      </c>
      <c r="GW66" s="116">
        <f t="shared" ca="1" si="624"/>
        <v>0</v>
      </c>
      <c r="GX66" s="116">
        <f t="shared" ca="1" si="624"/>
        <v>0</v>
      </c>
      <c r="GY66" s="116">
        <f t="shared" ca="1" si="624"/>
        <v>0</v>
      </c>
      <c r="GZ66" s="116">
        <f t="shared" ca="1" si="624"/>
        <v>0</v>
      </c>
      <c r="HA66" s="116">
        <f t="shared" ca="1" si="624"/>
        <v>0</v>
      </c>
      <c r="HB66" s="537">
        <f t="shared" ca="1" si="625"/>
        <v>0</v>
      </c>
      <c r="HC66" s="116">
        <f t="shared" ca="1" si="626"/>
        <v>0</v>
      </c>
      <c r="HD66" s="116">
        <f t="shared" ca="1" si="626"/>
        <v>0</v>
      </c>
      <c r="HE66" s="116">
        <f t="shared" ca="1" si="626"/>
        <v>0</v>
      </c>
      <c r="HF66" s="116">
        <f t="shared" ca="1" si="626"/>
        <v>0</v>
      </c>
      <c r="HG66" s="116">
        <f t="shared" ca="1" si="626"/>
        <v>0</v>
      </c>
      <c r="HH66" s="537">
        <f t="shared" ca="1" si="627"/>
        <v>0</v>
      </c>
      <c r="HI66" s="116">
        <f t="shared" ca="1" si="628"/>
        <v>0</v>
      </c>
      <c r="HJ66" s="116">
        <f t="shared" ca="1" si="628"/>
        <v>0</v>
      </c>
      <c r="HK66" s="116">
        <f t="shared" ca="1" si="628"/>
        <v>0</v>
      </c>
      <c r="HL66" s="116">
        <f t="shared" ca="1" si="628"/>
        <v>0</v>
      </c>
      <c r="HM66" s="116">
        <f t="shared" ca="1" si="628"/>
        <v>0</v>
      </c>
      <c r="HN66" s="537">
        <f t="shared" ca="1" si="629"/>
        <v>0</v>
      </c>
      <c r="HO66" s="116">
        <f t="shared" ca="1" si="630"/>
        <v>0</v>
      </c>
      <c r="HP66" s="116">
        <f t="shared" ca="1" si="630"/>
        <v>0</v>
      </c>
      <c r="HQ66" s="116">
        <f t="shared" ca="1" si="630"/>
        <v>0</v>
      </c>
      <c r="HR66" s="116">
        <f t="shared" ca="1" si="630"/>
        <v>0</v>
      </c>
      <c r="HS66" s="116">
        <f t="shared" ca="1" si="630"/>
        <v>0</v>
      </c>
      <c r="HT66" s="537">
        <f t="shared" ca="1" si="631"/>
        <v>0</v>
      </c>
      <c r="HU66" s="116">
        <f t="shared" ca="1" si="632"/>
        <v>0</v>
      </c>
      <c r="HV66" s="116">
        <f t="shared" ca="1" si="632"/>
        <v>0</v>
      </c>
      <c r="HW66" s="116">
        <f t="shared" ca="1" si="632"/>
        <v>0</v>
      </c>
      <c r="HX66" s="116">
        <f t="shared" ca="1" si="632"/>
        <v>0</v>
      </c>
      <c r="HY66" s="116">
        <f t="shared" ca="1" si="632"/>
        <v>0</v>
      </c>
      <c r="HZ66" s="537">
        <f t="shared" ca="1" si="633"/>
        <v>0</v>
      </c>
      <c r="IA66" s="117">
        <f t="shared" ca="1" si="634"/>
        <v>0</v>
      </c>
      <c r="IB66" s="117">
        <f t="shared" ca="1" si="634"/>
        <v>0</v>
      </c>
      <c r="IC66" s="117">
        <f t="shared" ca="1" si="634"/>
        <v>0</v>
      </c>
      <c r="ID66" s="117">
        <f t="shared" ca="1" si="634"/>
        <v>0</v>
      </c>
      <c r="IE66" s="556">
        <f t="shared" ca="1" si="686"/>
        <v>0</v>
      </c>
      <c r="IF66" s="556">
        <f t="shared" ca="1" si="686"/>
        <v>0</v>
      </c>
      <c r="IG66" s="556">
        <f t="shared" ca="1" si="686"/>
        <v>0</v>
      </c>
      <c r="IH66" s="556">
        <f t="shared" ca="1" si="686"/>
        <v>0</v>
      </c>
      <c r="II66" s="556">
        <f t="shared" ca="1" si="686"/>
        <v>0</v>
      </c>
      <c r="IJ66" s="556">
        <f t="shared" ca="1" si="686"/>
        <v>0</v>
      </c>
      <c r="IK66" s="556">
        <f t="shared" ca="1" si="686"/>
        <v>0</v>
      </c>
      <c r="IL66" s="556">
        <f t="shared" ca="1" si="686"/>
        <v>0</v>
      </c>
      <c r="IM66" s="556">
        <f t="shared" ca="1" si="686"/>
        <v>0</v>
      </c>
      <c r="IN66" s="556">
        <f t="shared" ca="1" si="686"/>
        <v>0</v>
      </c>
      <c r="IO66" s="556">
        <f t="shared" ca="1" si="686"/>
        <v>0</v>
      </c>
      <c r="IP66" s="556">
        <f t="shared" ca="1" si="686"/>
        <v>0</v>
      </c>
      <c r="IQ66" s="556">
        <f t="shared" ca="1" si="686"/>
        <v>0</v>
      </c>
      <c r="IR66" s="556">
        <f t="shared" ca="1" si="686"/>
        <v>0</v>
      </c>
      <c r="IS66" s="556">
        <f t="shared" ca="1" si="686"/>
        <v>0</v>
      </c>
      <c r="IT66" s="556">
        <f t="shared" ca="1" si="686"/>
        <v>0</v>
      </c>
      <c r="IU66" s="556">
        <f t="shared" ca="1" si="686"/>
        <v>0</v>
      </c>
      <c r="IV66" s="556">
        <f t="shared" ca="1" si="686"/>
        <v>0</v>
      </c>
      <c r="IW66" s="556">
        <f t="shared" ca="1" si="686"/>
        <v>0</v>
      </c>
      <c r="IX66" s="556">
        <f t="shared" ca="1" si="686"/>
        <v>0</v>
      </c>
      <c r="IY66" s="19">
        <f t="shared" ca="1" si="636"/>
        <v>0</v>
      </c>
      <c r="IZ66" s="5">
        <f t="shared" si="637"/>
        <v>67</v>
      </c>
      <c r="JA66" s="9"/>
      <c r="JB66" s="5">
        <f t="shared" si="638"/>
        <v>1</v>
      </c>
      <c r="JC66" s="5" t="b">
        <f t="shared" si="638"/>
        <v>0</v>
      </c>
      <c r="JD66" s="19">
        <f t="shared" ca="1" si="687"/>
        <v>0</v>
      </c>
      <c r="JE66" s="5">
        <f t="shared" si="640"/>
        <v>0</v>
      </c>
      <c r="JF66" s="5">
        <f t="shared" si="641"/>
        <v>1.2500000000000001E-2</v>
      </c>
      <c r="JG66" s="5">
        <f t="shared" si="642"/>
        <v>0</v>
      </c>
      <c r="JH66" s="19">
        <f t="shared" ca="1" si="687"/>
        <v>0</v>
      </c>
      <c r="JI66" s="5">
        <f t="shared" si="643"/>
        <v>60</v>
      </c>
      <c r="JJ66" s="5">
        <f t="shared" si="644"/>
        <v>1</v>
      </c>
      <c r="JK66" s="19">
        <f t="shared" ca="1" si="687"/>
        <v>0</v>
      </c>
      <c r="JL66" s="19">
        <f t="shared" ca="1" si="687"/>
        <v>0</v>
      </c>
      <c r="JM66" s="19">
        <f t="shared" ca="1" si="687"/>
        <v>0</v>
      </c>
      <c r="JN66" s="19">
        <f t="shared" ca="1" si="687"/>
        <v>0</v>
      </c>
      <c r="JO66" s="19">
        <f t="shared" ca="1" si="687"/>
        <v>0</v>
      </c>
      <c r="JP66" s="19">
        <f t="shared" ca="1" si="687"/>
        <v>0</v>
      </c>
      <c r="JQ66" s="19">
        <f t="shared" ca="1" si="687"/>
        <v>0</v>
      </c>
      <c r="JR66" s="19">
        <f t="shared" ca="1" si="687"/>
        <v>0</v>
      </c>
      <c r="JS66" s="19">
        <f t="shared" ca="1" si="687"/>
        <v>0</v>
      </c>
      <c r="JT66" s="19">
        <f t="shared" ca="1" si="687"/>
        <v>0</v>
      </c>
      <c r="JU66" s="19">
        <f t="shared" ca="1" si="687"/>
        <v>0</v>
      </c>
      <c r="JV66" s="19">
        <f t="shared" ca="1" si="687"/>
        <v>0</v>
      </c>
      <c r="JW66" s="19">
        <f t="shared" ca="1" si="687"/>
        <v>0</v>
      </c>
      <c r="JX66" s="19">
        <f t="shared" ca="1" si="687"/>
        <v>0</v>
      </c>
      <c r="JY66" s="19">
        <f t="shared" ca="1" si="687"/>
        <v>0</v>
      </c>
      <c r="JZ66" s="19">
        <f t="shared" ca="1" si="687"/>
        <v>0</v>
      </c>
      <c r="KA66" s="19">
        <f t="shared" ca="1" si="687"/>
        <v>0</v>
      </c>
      <c r="KB66" s="19">
        <f t="shared" ca="1" si="687"/>
        <v>0</v>
      </c>
      <c r="KC66" s="19">
        <f t="shared" ca="1" si="687"/>
        <v>0</v>
      </c>
      <c r="KD66" s="19">
        <f t="shared" ca="1" si="687"/>
        <v>0</v>
      </c>
      <c r="KE66" s="19">
        <f t="shared" ca="1" si="687"/>
        <v>0</v>
      </c>
      <c r="KF66" s="5">
        <f t="shared" si="645"/>
        <v>0</v>
      </c>
      <c r="KG66" s="5">
        <f t="shared" si="645"/>
        <v>6.25E-2</v>
      </c>
      <c r="KH66" s="5">
        <f t="shared" si="645"/>
        <v>6.25E-2</v>
      </c>
      <c r="KI66" s="5">
        <f t="shared" si="645"/>
        <v>6.25E-2</v>
      </c>
      <c r="KJ66" s="19">
        <f t="shared" ca="1" si="687"/>
        <v>0</v>
      </c>
      <c r="KK66" s="19">
        <f t="shared" ca="1" si="687"/>
        <v>0</v>
      </c>
      <c r="KL66" s="19">
        <f t="shared" ca="1" si="687"/>
        <v>0</v>
      </c>
      <c r="KM66" s="19">
        <f t="shared" ca="1" si="687"/>
        <v>0</v>
      </c>
      <c r="KN66" s="19">
        <f t="shared" ca="1" si="687"/>
        <v>1</v>
      </c>
      <c r="KO66" s="19">
        <f t="shared" ca="1" si="687"/>
        <v>0</v>
      </c>
      <c r="KP66" s="19">
        <f t="shared" ca="1" si="687"/>
        <v>1</v>
      </c>
      <c r="KQ66" s="9"/>
      <c r="KR66" s="5" t="b">
        <f t="shared" ca="1" si="646"/>
        <v>1</v>
      </c>
      <c r="KS66" s="5" t="b">
        <f t="shared" si="647"/>
        <v>0</v>
      </c>
      <c r="KT66" s="5" t="b">
        <f t="shared" si="647"/>
        <v>0</v>
      </c>
      <c r="KU66" s="5" t="b">
        <f t="shared" si="647"/>
        <v>1</v>
      </c>
      <c r="KV66" s="136">
        <f t="shared" si="648"/>
        <v>2</v>
      </c>
      <c r="KW66" s="136">
        <f t="shared" si="648"/>
        <v>2</v>
      </c>
      <c r="KX66" s="5" t="b">
        <f t="shared" si="649"/>
        <v>0</v>
      </c>
      <c r="KY66" s="5" t="b">
        <f t="shared" si="649"/>
        <v>1</v>
      </c>
      <c r="KZ66" s="5" t="b">
        <f t="shared" si="649"/>
        <v>1</v>
      </c>
      <c r="LA66" s="5" t="b">
        <f t="shared" si="649"/>
        <v>0</v>
      </c>
      <c r="LB66" s="5">
        <f t="shared" si="650"/>
        <v>1</v>
      </c>
      <c r="LC66" s="5">
        <f t="shared" si="650"/>
        <v>0</v>
      </c>
      <c r="LD66" s="5" t="b">
        <f t="shared" si="651"/>
        <v>0</v>
      </c>
      <c r="LE66" s="5" t="str" cm="1">
        <f t="array" aca="1" ref="LE66" ca="1">IF(OR(LF66:LM66&lt;&gt;"-"),TRUE,"-")</f>
        <v>-</v>
      </c>
      <c r="LF66" s="19" t="str">
        <f t="shared" ca="1" si="652"/>
        <v>-</v>
      </c>
      <c r="LG66" s="19" t="str">
        <f t="shared" ca="1" si="652"/>
        <v>-</v>
      </c>
      <c r="LH66" s="19" t="str">
        <f t="shared" ca="1" si="652"/>
        <v>-</v>
      </c>
      <c r="LI66" s="19" t="str">
        <f t="shared" ca="1" si="652"/>
        <v>-</v>
      </c>
      <c r="LJ66" s="19" t="str">
        <f t="shared" ca="1" si="652"/>
        <v>-</v>
      </c>
      <c r="LK66" s="19" t="str">
        <f t="shared" ca="1" si="652"/>
        <v>-</v>
      </c>
      <c r="LL66" s="19" t="str">
        <f t="shared" ca="1" si="652"/>
        <v>-</v>
      </c>
      <c r="LM66" s="19" t="str">
        <f t="shared" ca="1" si="652"/>
        <v>-</v>
      </c>
      <c r="LN66" s="466">
        <f>$LN$54*1.15</f>
        <v>5750</v>
      </c>
      <c r="LO66" s="5" t="b">
        <f t="array" aca="1" ref="LO66" ca="1">IF(OR(LP66:LV66&lt;&gt;"-"),TRUE,"-")</f>
        <v>1</v>
      </c>
      <c r="LP66" s="19">
        <f t="shared" ca="1" si="653"/>
        <v>0</v>
      </c>
      <c r="LQ66" s="19" t="str">
        <f t="shared" ca="1" si="653"/>
        <v>-</v>
      </c>
      <c r="LR66" s="19">
        <f t="shared" ca="1" si="653"/>
        <v>999999</v>
      </c>
      <c r="LS66" s="19">
        <f t="shared" ca="1" si="653"/>
        <v>999999</v>
      </c>
      <c r="LT66" s="19">
        <f t="shared" ca="1" si="653"/>
        <v>999999</v>
      </c>
      <c r="LU66" s="19">
        <f t="shared" ca="1" si="653"/>
        <v>999999</v>
      </c>
      <c r="LV66" s="19">
        <f t="shared" ca="1" si="653"/>
        <v>999999</v>
      </c>
      <c r="LW66" s="19" t="str">
        <f t="shared" ca="1" si="653"/>
        <v>-</v>
      </c>
      <c r="LX66" s="19" t="str">
        <f t="shared" ca="1" si="653"/>
        <v>-</v>
      </c>
      <c r="LY66" s="19" t="str">
        <f t="shared" ca="1" si="653"/>
        <v>-</v>
      </c>
      <c r="LZ66" s="19" t="b">
        <f t="shared" ca="1" si="654"/>
        <v>1</v>
      </c>
      <c r="MA66" s="19">
        <f t="shared" ca="1" si="654"/>
        <v>0</v>
      </c>
      <c r="MB66" s="5" t="str">
        <f t="shared" si="655"/>
        <v>-</v>
      </c>
      <c r="MC66" s="5" t="str">
        <f t="shared" si="655"/>
        <v>-</v>
      </c>
      <c r="MD66" s="5" t="str">
        <f t="shared" si="655"/>
        <v>-</v>
      </c>
      <c r="ME66" s="5" t="str">
        <f t="shared" si="655"/>
        <v>-</v>
      </c>
      <c r="MF66" s="19" t="str">
        <f t="shared" ca="1" si="688"/>
        <v>-</v>
      </c>
      <c r="MG66" s="19" t="str">
        <f t="shared" ca="1" si="688"/>
        <v>-</v>
      </c>
      <c r="MH66" s="19" t="str">
        <f t="shared" ca="1" si="688"/>
        <v>-</v>
      </c>
      <c r="MI66" s="19" t="str">
        <f t="shared" ca="1" si="688"/>
        <v>-</v>
      </c>
      <c r="MJ66" s="19">
        <f t="shared" ca="1" si="688"/>
        <v>0.5</v>
      </c>
      <c r="MK66" s="19">
        <f t="shared" ca="1" si="688"/>
        <v>0.5</v>
      </c>
      <c r="ML66" s="19" t="str">
        <f t="shared" ca="1" si="688"/>
        <v>-</v>
      </c>
      <c r="MM66" s="5">
        <f t="shared" si="657"/>
        <v>0</v>
      </c>
      <c r="MN66" s="5">
        <f t="shared" si="657"/>
        <v>500</v>
      </c>
      <c r="MO66" s="5">
        <f t="shared" si="657"/>
        <v>500</v>
      </c>
      <c r="MP66" s="5" t="str">
        <f t="shared" si="657"/>
        <v>-</v>
      </c>
      <c r="MQ66" s="5">
        <f t="shared" si="657"/>
        <v>150</v>
      </c>
      <c r="MR66" s="5">
        <f t="shared" si="657"/>
        <v>364</v>
      </c>
      <c r="MS66" s="5">
        <f t="shared" si="658"/>
        <v>1</v>
      </c>
      <c r="MT66" s="9"/>
      <c r="MU66" s="19">
        <f t="shared" ca="1" si="688"/>
        <v>70</v>
      </c>
      <c r="MV66" s="19">
        <f t="shared" ca="1" si="688"/>
        <v>50</v>
      </c>
      <c r="MW66" s="19">
        <f t="shared" ca="1" si="688"/>
        <v>75</v>
      </c>
      <c r="MX66" s="19">
        <f t="shared" ca="1" si="688"/>
        <v>50</v>
      </c>
      <c r="MY66" s="5">
        <f t="shared" si="659"/>
        <v>1.2</v>
      </c>
      <c r="MZ66" s="5">
        <f t="shared" si="660"/>
        <v>1.2</v>
      </c>
      <c r="NA66" s="5">
        <f t="shared" si="661"/>
        <v>1</v>
      </c>
      <c r="NB66" s="9"/>
      <c r="NC66" s="19" t="b">
        <f t="shared" ca="1" si="662"/>
        <v>0</v>
      </c>
      <c r="ND66" s="19" t="b">
        <f t="shared" ca="1" si="662"/>
        <v>0</v>
      </c>
      <c r="NE66" s="19">
        <f t="shared" ca="1" si="662"/>
        <v>2</v>
      </c>
      <c r="NF66" s="19">
        <f t="shared" ca="1" si="662"/>
        <v>1</v>
      </c>
      <c r="NG66" s="19">
        <f t="shared" ca="1" si="662"/>
        <v>2</v>
      </c>
      <c r="NH66" s="19">
        <f t="shared" ca="1" si="662"/>
        <v>0</v>
      </c>
      <c r="NI66" s="19" t="str">
        <f t="shared" ca="1" si="662"/>
        <v>-</v>
      </c>
      <c r="NJ66" s="466" t="b">
        <v>1</v>
      </c>
      <c r="NK66" s="19">
        <f t="shared" ca="1" si="662"/>
        <v>448.65000000000003</v>
      </c>
      <c r="NL66" s="19" t="str">
        <f t="shared" ca="1" si="662"/>
        <v>-</v>
      </c>
      <c r="NM66" s="19">
        <f t="shared" ca="1" si="688"/>
        <v>1</v>
      </c>
      <c r="NN66" s="19">
        <f t="shared" ca="1" si="688"/>
        <v>1</v>
      </c>
      <c r="NO66" s="19">
        <f t="shared" ca="1" si="688"/>
        <v>1</v>
      </c>
      <c r="NP66" s="19">
        <f t="shared" ca="1" si="688"/>
        <v>1</v>
      </c>
      <c r="NQ66" s="19">
        <f t="shared" ca="1" si="688"/>
        <v>1</v>
      </c>
      <c r="NR66" s="19">
        <f t="shared" ca="1" si="688"/>
        <v>1</v>
      </c>
      <c r="NS66" s="19">
        <f t="shared" ca="1" si="688"/>
        <v>1</v>
      </c>
      <c r="NT66" s="19">
        <f t="shared" ca="1" si="688"/>
        <v>1</v>
      </c>
      <c r="NU66" s="19">
        <f t="shared" ca="1" si="688"/>
        <v>1</v>
      </c>
      <c r="NV66" s="9"/>
      <c r="NW66" s="539" t="str">
        <f t="shared" si="689"/>
        <v>-</v>
      </c>
      <c r="NX66" s="539" t="str">
        <f t="shared" si="689"/>
        <v>-</v>
      </c>
      <c r="NY66" s="539" t="str">
        <f t="shared" si="689"/>
        <v>-</v>
      </c>
      <c r="NZ66" s="539" t="str">
        <f t="shared" ref="NZ66:PF66" si="698">IF(AND($O66=NZ$19, $AP66=NZ$21),TRUE,"-")</f>
        <v>-</v>
      </c>
      <c r="OA66" s="539" t="str">
        <f t="shared" si="698"/>
        <v>-</v>
      </c>
      <c r="OB66" s="539" t="str">
        <f t="shared" si="698"/>
        <v>-</v>
      </c>
      <c r="OC66" s="539" t="str">
        <f t="shared" ca="1" si="698"/>
        <v>-</v>
      </c>
      <c r="OD66" s="539" t="str">
        <f t="shared" ca="1" si="698"/>
        <v>-</v>
      </c>
      <c r="OE66" s="539" t="str">
        <f t="shared" ca="1" si="698"/>
        <v>-</v>
      </c>
      <c r="OF66" s="539" t="str">
        <f t="shared" ca="1" si="698"/>
        <v>-</v>
      </c>
      <c r="OG66" s="539" t="str">
        <f t="shared" ca="1" si="698"/>
        <v>-</v>
      </c>
      <c r="OH66" s="539" t="str">
        <f t="shared" ca="1" si="698"/>
        <v>-</v>
      </c>
      <c r="OI66" s="539" t="str">
        <f t="shared" ca="1" si="698"/>
        <v>-</v>
      </c>
      <c r="OJ66" s="539" t="str">
        <f t="shared" ca="1" si="698"/>
        <v>-</v>
      </c>
      <c r="OK66" s="539" t="str">
        <f t="shared" ca="1" si="698"/>
        <v>-</v>
      </c>
      <c r="OL66" s="539" t="str">
        <f t="shared" ca="1" si="698"/>
        <v>-</v>
      </c>
      <c r="OM66" s="539" t="str">
        <f t="shared" ca="1" si="698"/>
        <v>-</v>
      </c>
      <c r="ON66" s="539" t="str">
        <f t="shared" ca="1" si="698"/>
        <v>-</v>
      </c>
      <c r="OO66" s="539" t="str">
        <f t="shared" ca="1" si="698"/>
        <v>-</v>
      </c>
      <c r="OP66" s="539" t="str">
        <f t="shared" ca="1" si="698"/>
        <v>-</v>
      </c>
      <c r="OQ66" s="539" t="str">
        <f t="shared" ca="1" si="698"/>
        <v>-</v>
      </c>
      <c r="OR66" s="539" t="str">
        <f t="shared" ca="1" si="698"/>
        <v>-</v>
      </c>
      <c r="OS66" s="539" t="str">
        <f t="shared" ca="1" si="698"/>
        <v>-</v>
      </c>
      <c r="OT66" s="539" t="str">
        <f t="shared" ca="1" si="698"/>
        <v>-</v>
      </c>
      <c r="OU66" s="539" t="str">
        <f t="shared" ca="1" si="698"/>
        <v>-</v>
      </c>
      <c r="OV66" s="539" t="str">
        <f t="shared" ca="1" si="698"/>
        <v>-</v>
      </c>
      <c r="OW66" s="539" t="str">
        <f t="shared" ca="1" si="698"/>
        <v>-</v>
      </c>
      <c r="OX66" s="539" t="str">
        <f t="shared" ca="1" si="698"/>
        <v>-</v>
      </c>
      <c r="OY66" s="539" t="str">
        <f t="shared" ca="1" si="698"/>
        <v>-</v>
      </c>
      <c r="OZ66" s="539" t="str">
        <f t="shared" ca="1" si="698"/>
        <v>-</v>
      </c>
      <c r="PA66" s="539" t="str">
        <f t="shared" ca="1" si="698"/>
        <v>-</v>
      </c>
      <c r="PB66" s="539" t="str">
        <f t="shared" ca="1" si="698"/>
        <v>-</v>
      </c>
      <c r="PC66" s="539" t="str">
        <f t="shared" ca="1" si="698"/>
        <v>-</v>
      </c>
      <c r="PD66" s="539" t="str">
        <f t="shared" ca="1" si="698"/>
        <v>-</v>
      </c>
      <c r="PE66" s="539" t="str">
        <f t="shared" ca="1" si="698"/>
        <v>-</v>
      </c>
      <c r="PF66" s="539" t="str">
        <f t="shared" ca="1" si="698"/>
        <v>-</v>
      </c>
      <c r="PG66" s="549" t="str">
        <f t="shared" si="690"/>
        <v>-</v>
      </c>
      <c r="PH66" s="549" t="str">
        <f t="shared" si="690"/>
        <v>-</v>
      </c>
      <c r="PI66" s="549" t="str">
        <f t="shared" si="690"/>
        <v>-</v>
      </c>
      <c r="PJ66" s="549" t="str">
        <f t="shared" si="690"/>
        <v>-</v>
      </c>
      <c r="PK66" s="549" t="str">
        <f t="shared" si="690"/>
        <v>-</v>
      </c>
      <c r="PL66" s="549" t="str">
        <f t="shared" si="690"/>
        <v>-</v>
      </c>
      <c r="PM66" s="549" t="str">
        <f t="shared" si="690"/>
        <v>-</v>
      </c>
      <c r="PN66" s="549" t="str">
        <f t="shared" si="690"/>
        <v>-</v>
      </c>
      <c r="PO66" s="549" t="str">
        <f t="shared" si="690"/>
        <v>-</v>
      </c>
      <c r="PP66" s="549" t="str">
        <f t="shared" si="690"/>
        <v>-</v>
      </c>
      <c r="PQ66" s="549" t="str">
        <f t="shared" si="690"/>
        <v>-</v>
      </c>
      <c r="PR66" s="549" t="str">
        <f t="shared" si="690"/>
        <v>-</v>
      </c>
      <c r="PS66" s="549" t="str">
        <f t="shared" si="690"/>
        <v>-</v>
      </c>
      <c r="PT66" s="549" t="str">
        <f t="shared" si="690"/>
        <v>-</v>
      </c>
      <c r="PU66" s="549" t="str">
        <f t="shared" si="690"/>
        <v>-</v>
      </c>
      <c r="PV66" s="549" t="str">
        <f t="shared" si="690"/>
        <v>-</v>
      </c>
      <c r="PW66" s="549" t="str">
        <f t="shared" si="690"/>
        <v>-</v>
      </c>
      <c r="PX66" s="549" t="str">
        <f t="shared" si="690"/>
        <v>-</v>
      </c>
      <c r="PY66" s="549" t="str">
        <f t="shared" si="690"/>
        <v>-</v>
      </c>
      <c r="PZ66" s="549" t="str">
        <f t="shared" si="690"/>
        <v>-</v>
      </c>
      <c r="QA66" s="549" t="str">
        <f t="shared" si="690"/>
        <v>-</v>
      </c>
      <c r="QB66" s="549" t="str">
        <f t="shared" si="690"/>
        <v>-</v>
      </c>
      <c r="QC66" s="549" t="str">
        <f t="shared" si="690"/>
        <v>-</v>
      </c>
      <c r="QD66" s="549" t="str">
        <f t="shared" si="690"/>
        <v>-</v>
      </c>
      <c r="QE66" s="549" t="str">
        <f t="shared" si="690"/>
        <v>-</v>
      </c>
      <c r="QF66" s="549" t="str">
        <f t="shared" si="690"/>
        <v>-</v>
      </c>
      <c r="QG66" s="539" t="str">
        <f t="shared" si="691"/>
        <v>-</v>
      </c>
      <c r="QH66" s="539" t="str">
        <f t="shared" si="691"/>
        <v>-</v>
      </c>
      <c r="QI66" s="539" t="str">
        <f t="shared" si="691"/>
        <v>-</v>
      </c>
      <c r="QJ66" s="539" t="str">
        <f t="shared" ref="QJ66:RP66" si="699">IF(AND($O66=QJ$19, $AP66=QJ$21),TRUE,"-")</f>
        <v>-</v>
      </c>
      <c r="QK66" s="539" t="str">
        <f t="shared" si="699"/>
        <v>-</v>
      </c>
      <c r="QL66" s="539" t="str">
        <f t="shared" si="699"/>
        <v>-</v>
      </c>
      <c r="QM66" s="539" t="str">
        <f t="shared" ca="1" si="699"/>
        <v>-</v>
      </c>
      <c r="QN66" s="539" t="str">
        <f t="shared" ca="1" si="699"/>
        <v>-</v>
      </c>
      <c r="QO66" s="539" t="str">
        <f t="shared" ca="1" si="699"/>
        <v>-</v>
      </c>
      <c r="QP66" s="539" t="str">
        <f t="shared" ca="1" si="699"/>
        <v>-</v>
      </c>
      <c r="QQ66" s="539" t="str">
        <f t="shared" ca="1" si="699"/>
        <v>-</v>
      </c>
      <c r="QR66" s="539" t="str">
        <f t="shared" ca="1" si="699"/>
        <v>-</v>
      </c>
      <c r="QS66" s="539" t="str">
        <f t="shared" ca="1" si="699"/>
        <v>-</v>
      </c>
      <c r="QT66" s="539" t="str">
        <f t="shared" ca="1" si="699"/>
        <v>-</v>
      </c>
      <c r="QU66" s="539" t="str">
        <f t="shared" ca="1" si="699"/>
        <v>-</v>
      </c>
      <c r="QV66" s="539" t="str">
        <f t="shared" ca="1" si="699"/>
        <v>-</v>
      </c>
      <c r="QW66" s="539" t="str">
        <f t="shared" ca="1" si="699"/>
        <v>-</v>
      </c>
      <c r="QX66" s="539" t="str">
        <f t="shared" ca="1" si="699"/>
        <v>-</v>
      </c>
      <c r="QY66" s="539" t="str">
        <f t="shared" ca="1" si="699"/>
        <v>-</v>
      </c>
      <c r="QZ66" s="539" t="str">
        <f t="shared" ca="1" si="699"/>
        <v>-</v>
      </c>
      <c r="RA66" s="539" t="str">
        <f t="shared" ca="1" si="699"/>
        <v>-</v>
      </c>
      <c r="RB66" s="539" t="str">
        <f t="shared" ca="1" si="699"/>
        <v>-</v>
      </c>
      <c r="RC66" s="539" t="str">
        <f t="shared" ca="1" si="699"/>
        <v>-</v>
      </c>
      <c r="RD66" s="539" t="str">
        <f t="shared" ca="1" si="699"/>
        <v>-</v>
      </c>
      <c r="RE66" s="539" t="str">
        <f t="shared" ca="1" si="699"/>
        <v>-</v>
      </c>
      <c r="RF66" s="539" t="str">
        <f t="shared" ca="1" si="699"/>
        <v>-</v>
      </c>
      <c r="RG66" s="539" t="str">
        <f t="shared" ca="1" si="699"/>
        <v>-</v>
      </c>
      <c r="RH66" s="539" t="str">
        <f t="shared" ca="1" si="699"/>
        <v>-</v>
      </c>
      <c r="RI66" s="539" t="str">
        <f t="shared" ca="1" si="699"/>
        <v>-</v>
      </c>
      <c r="RJ66" s="539" t="str">
        <f t="shared" ca="1" si="699"/>
        <v>-</v>
      </c>
      <c r="RK66" s="539" t="str">
        <f t="shared" ca="1" si="699"/>
        <v>-</v>
      </c>
      <c r="RL66" s="539" t="str">
        <f t="shared" ca="1" si="699"/>
        <v>-</v>
      </c>
      <c r="RM66" s="539" t="str">
        <f t="shared" ca="1" si="699"/>
        <v>-</v>
      </c>
      <c r="RN66" s="539" t="str">
        <f t="shared" ca="1" si="699"/>
        <v>-</v>
      </c>
      <c r="RO66" s="539" t="str">
        <f t="shared" ca="1" si="699"/>
        <v>-</v>
      </c>
      <c r="RP66" s="539" t="str">
        <f t="shared" ca="1" si="699"/>
        <v>-</v>
      </c>
      <c r="RQ66" s="549" t="str">
        <f t="shared" si="692"/>
        <v>-</v>
      </c>
      <c r="RR66" s="549" t="str">
        <f t="shared" si="692"/>
        <v>-</v>
      </c>
      <c r="RS66" s="549" t="str">
        <f t="shared" si="692"/>
        <v>-</v>
      </c>
      <c r="RT66" s="549" t="str">
        <f t="shared" si="692"/>
        <v>-</v>
      </c>
      <c r="RU66" s="549" t="str">
        <f t="shared" si="692"/>
        <v>-</v>
      </c>
      <c r="RV66" s="549" t="str">
        <f t="shared" si="692"/>
        <v>-</v>
      </c>
      <c r="RW66" s="549" t="str">
        <f t="shared" si="692"/>
        <v>-</v>
      </c>
      <c r="RX66" s="549" t="str">
        <f t="shared" si="692"/>
        <v>-</v>
      </c>
      <c r="RY66" s="549" t="str">
        <f t="shared" si="692"/>
        <v>-</v>
      </c>
      <c r="RZ66" s="549" t="str">
        <f t="shared" si="692"/>
        <v>-</v>
      </c>
      <c r="SA66" s="549" t="str">
        <f t="shared" si="692"/>
        <v>-</v>
      </c>
      <c r="SB66" s="549" t="str">
        <f t="shared" si="692"/>
        <v>-</v>
      </c>
      <c r="SC66" s="549" t="str">
        <f t="shared" si="692"/>
        <v>-</v>
      </c>
      <c r="SD66" s="549" t="str">
        <f t="shared" si="692"/>
        <v>-</v>
      </c>
      <c r="SE66" s="549" t="str">
        <f t="shared" si="692"/>
        <v>-</v>
      </c>
      <c r="SF66" s="549" t="str">
        <f t="shared" si="692"/>
        <v>-</v>
      </c>
      <c r="SG66" s="549" t="str">
        <f t="shared" si="692"/>
        <v>-</v>
      </c>
      <c r="SH66" s="549" t="str">
        <f t="shared" si="692"/>
        <v>-</v>
      </c>
      <c r="SI66" s="549" t="str">
        <f t="shared" si="692"/>
        <v>-</v>
      </c>
      <c r="SJ66" s="549" t="str">
        <f t="shared" si="692"/>
        <v>-</v>
      </c>
      <c r="SK66" s="549" t="str">
        <f t="shared" si="692"/>
        <v>-</v>
      </c>
      <c r="SL66" s="549" t="str">
        <f t="shared" si="692"/>
        <v>-</v>
      </c>
      <c r="SM66" s="549" t="str">
        <f t="shared" si="692"/>
        <v>-</v>
      </c>
      <c r="SN66" s="549" t="str">
        <f t="shared" si="692"/>
        <v>-</v>
      </c>
      <c r="SO66" s="549" t="str">
        <f t="shared" si="692"/>
        <v>-</v>
      </c>
      <c r="SP66" s="549" t="str">
        <f t="shared" si="692"/>
        <v>-</v>
      </c>
      <c r="SQ66" s="539" t="b">
        <f t="shared" si="693"/>
        <v>1</v>
      </c>
      <c r="SR66" s="539" t="b">
        <f t="shared" si="693"/>
        <v>1</v>
      </c>
      <c r="SS66" s="539" t="b">
        <f t="shared" si="693"/>
        <v>1</v>
      </c>
      <c r="ST66" s="539" t="b">
        <f t="shared" ref="ST66:TZ66" si="700">IF(AND($O66=ST$19, $AP66=ST$21),TRUE,"-")</f>
        <v>1</v>
      </c>
      <c r="SU66" s="539" t="b">
        <f t="shared" si="700"/>
        <v>1</v>
      </c>
      <c r="SV66" s="539" t="b">
        <f t="shared" si="700"/>
        <v>1</v>
      </c>
      <c r="SW66" s="539" t="str">
        <f t="shared" ca="1" si="700"/>
        <v>-</v>
      </c>
      <c r="SX66" s="539" t="str">
        <f t="shared" ca="1" si="700"/>
        <v>-</v>
      </c>
      <c r="SY66" s="539" t="str">
        <f t="shared" ca="1" si="700"/>
        <v>-</v>
      </c>
      <c r="SZ66" s="539" t="str">
        <f t="shared" ca="1" si="700"/>
        <v>-</v>
      </c>
      <c r="TA66" s="539" t="str">
        <f t="shared" ca="1" si="700"/>
        <v>-</v>
      </c>
      <c r="TB66" s="539" t="str">
        <f t="shared" ca="1" si="700"/>
        <v>-</v>
      </c>
      <c r="TC66" s="539" t="str">
        <f t="shared" ca="1" si="700"/>
        <v>-</v>
      </c>
      <c r="TD66" s="539" t="str">
        <f t="shared" ca="1" si="700"/>
        <v>-</v>
      </c>
      <c r="TE66" s="539" t="str">
        <f t="shared" ca="1" si="700"/>
        <v>-</v>
      </c>
      <c r="TF66" s="539" t="str">
        <f t="shared" ca="1" si="700"/>
        <v>-</v>
      </c>
      <c r="TG66" s="539" t="str">
        <f t="shared" ca="1" si="700"/>
        <v>-</v>
      </c>
      <c r="TH66" s="539" t="str">
        <f t="shared" ca="1" si="700"/>
        <v>-</v>
      </c>
      <c r="TI66" s="539" t="str">
        <f t="shared" ca="1" si="700"/>
        <v>-</v>
      </c>
      <c r="TJ66" s="539" t="str">
        <f t="shared" ca="1" si="700"/>
        <v>-</v>
      </c>
      <c r="TK66" s="539" t="str">
        <f t="shared" ca="1" si="700"/>
        <v>-</v>
      </c>
      <c r="TL66" s="539" t="str">
        <f t="shared" ca="1" si="700"/>
        <v>-</v>
      </c>
      <c r="TM66" s="539" t="str">
        <f t="shared" ca="1" si="700"/>
        <v>-</v>
      </c>
      <c r="TN66" s="539" t="str">
        <f t="shared" ca="1" si="700"/>
        <v>-</v>
      </c>
      <c r="TO66" s="539" t="str">
        <f t="shared" ca="1" si="700"/>
        <v>-</v>
      </c>
      <c r="TP66" s="539" t="str">
        <f t="shared" ca="1" si="700"/>
        <v>-</v>
      </c>
      <c r="TQ66" s="539" t="str">
        <f t="shared" ca="1" si="700"/>
        <v>-</v>
      </c>
      <c r="TR66" s="539" t="str">
        <f t="shared" ca="1" si="700"/>
        <v>-</v>
      </c>
      <c r="TS66" s="539" t="str">
        <f t="shared" ca="1" si="700"/>
        <v>-</v>
      </c>
      <c r="TT66" s="539" t="str">
        <f t="shared" ca="1" si="700"/>
        <v>-</v>
      </c>
      <c r="TU66" s="539" t="str">
        <f t="shared" ca="1" si="700"/>
        <v>-</v>
      </c>
      <c r="TV66" s="539" t="str">
        <f t="shared" ca="1" si="700"/>
        <v>-</v>
      </c>
      <c r="TW66" s="539" t="str">
        <f t="shared" ca="1" si="700"/>
        <v>-</v>
      </c>
      <c r="TX66" s="539" t="str">
        <f t="shared" ca="1" si="700"/>
        <v>-</v>
      </c>
      <c r="TY66" s="539" t="str">
        <f t="shared" ca="1" si="700"/>
        <v>-</v>
      </c>
      <c r="TZ66" s="539" t="str">
        <f t="shared" ca="1" si="700"/>
        <v>-</v>
      </c>
      <c r="UA66" s="549" t="b">
        <f t="shared" si="694"/>
        <v>1</v>
      </c>
      <c r="UB66" s="549" t="b">
        <f t="shared" si="694"/>
        <v>1</v>
      </c>
      <c r="UC66" s="549" t="b">
        <f t="shared" si="694"/>
        <v>1</v>
      </c>
      <c r="UD66" s="549" t="b">
        <f t="shared" si="694"/>
        <v>1</v>
      </c>
      <c r="UE66" s="549" t="b">
        <f t="shared" si="694"/>
        <v>1</v>
      </c>
      <c r="UF66" s="549" t="b">
        <f t="shared" si="694"/>
        <v>1</v>
      </c>
      <c r="UG66" s="549" t="b">
        <f t="shared" si="694"/>
        <v>1</v>
      </c>
      <c r="UH66" s="549" t="b">
        <f t="shared" si="694"/>
        <v>1</v>
      </c>
      <c r="UI66" s="549" t="b">
        <f t="shared" si="694"/>
        <v>1</v>
      </c>
      <c r="UJ66" s="549" t="b">
        <f t="shared" si="694"/>
        <v>1</v>
      </c>
      <c r="UK66" s="549" t="b">
        <f t="shared" si="694"/>
        <v>1</v>
      </c>
      <c r="UL66" s="549" t="b">
        <f t="shared" si="694"/>
        <v>1</v>
      </c>
      <c r="UM66" s="549" t="b">
        <f t="shared" si="694"/>
        <v>1</v>
      </c>
      <c r="UN66" s="549" t="b">
        <f t="shared" si="694"/>
        <v>1</v>
      </c>
      <c r="UO66" s="549" t="b">
        <f t="shared" si="694"/>
        <v>1</v>
      </c>
      <c r="UP66" s="549" t="b">
        <f t="shared" si="694"/>
        <v>1</v>
      </c>
      <c r="UQ66" s="549" t="b">
        <f t="shared" si="694"/>
        <v>1</v>
      </c>
      <c r="UR66" s="549" t="b">
        <f t="shared" si="694"/>
        <v>1</v>
      </c>
      <c r="US66" s="549" t="b">
        <f t="shared" si="694"/>
        <v>1</v>
      </c>
      <c r="UT66" s="549" t="b">
        <f t="shared" si="694"/>
        <v>1</v>
      </c>
      <c r="UU66" s="549" t="b">
        <f t="shared" si="694"/>
        <v>1</v>
      </c>
      <c r="UV66" s="549" t="b">
        <f t="shared" si="694"/>
        <v>1</v>
      </c>
      <c r="UW66" s="549" t="b">
        <f t="shared" si="694"/>
        <v>1</v>
      </c>
      <c r="UX66" s="549" t="b">
        <f t="shared" si="694"/>
        <v>1</v>
      </c>
      <c r="UY66" s="549" t="b">
        <f t="shared" si="694"/>
        <v>1</v>
      </c>
      <c r="UZ66" s="549" t="b">
        <f t="shared" si="694"/>
        <v>1</v>
      </c>
      <c r="VA66" s="19">
        <f t="shared" ca="1" si="669"/>
        <v>0</v>
      </c>
      <c r="VB66" s="23">
        <v>0</v>
      </c>
    </row>
    <row r="67" spans="1:574" outlineLevel="1">
      <c r="A67" s="21">
        <f t="shared" si="93"/>
        <v>62</v>
      </c>
      <c r="B67" s="21">
        <f t="shared" si="670"/>
        <v>18</v>
      </c>
      <c r="C67">
        <v>108</v>
      </c>
      <c r="D67" s="19" t="str">
        <f t="shared" ca="1" si="583"/>
        <v>SNSW</v>
      </c>
      <c r="E67" t="b">
        <v>1</v>
      </c>
      <c r="F67" t="b">
        <v>0</v>
      </c>
      <c r="G67" t="b">
        <f t="shared" ref="G67:G76" si="701">E67</f>
        <v>1</v>
      </c>
      <c r="H67" s="215">
        <f t="shared" ca="1" si="682"/>
        <v>13</v>
      </c>
      <c r="I67" s="26">
        <v>2</v>
      </c>
      <c r="J67" s="26">
        <v>1</v>
      </c>
      <c r="K67" s="26" t="str">
        <f>""</f>
        <v/>
      </c>
      <c r="L67" s="26">
        <v>0</v>
      </c>
      <c r="M67" s="26">
        <f>d.Region</f>
        <v>2</v>
      </c>
      <c r="N67" s="26">
        <v>2</v>
      </c>
      <c r="O67" s="26">
        <v>3</v>
      </c>
      <c r="P67" s="26">
        <v>2</v>
      </c>
      <c r="Q67" s="26">
        <v>0</v>
      </c>
      <c r="R67" s="26">
        <v>0</v>
      </c>
      <c r="S67" s="26">
        <v>0</v>
      </c>
      <c r="T67" s="26">
        <v>0</v>
      </c>
      <c r="U67" s="26">
        <v>1</v>
      </c>
      <c r="V67" s="116">
        <v>1</v>
      </c>
      <c r="W67" s="116">
        <v>3</v>
      </c>
      <c r="X67" s="116">
        <v>3</v>
      </c>
      <c r="Y67" s="211"/>
      <c r="Z67" s="211"/>
      <c r="AA67" s="211"/>
      <c r="AB67" s="211"/>
      <c r="AC67" s="26">
        <v>0</v>
      </c>
      <c r="AD67" s="211"/>
      <c r="AE67" s="211"/>
      <c r="AF67" s="211"/>
      <c r="AG67" s="211"/>
      <c r="AH67" s="211"/>
      <c r="AI67" s="211"/>
      <c r="AJ67" s="211"/>
      <c r="AK67" s="211"/>
      <c r="AL67" s="136">
        <f t="shared" si="585"/>
        <v>2</v>
      </c>
      <c r="AM67" s="136">
        <f>INDEX(CHOOSE($O67,DataAutumn!i.AdultDrys,DataWinter!i.AdultDrys,DataSpring!i.AdultDrys),1,$N67)</f>
        <v>3</v>
      </c>
      <c r="AN67" s="5">
        <f t="shared" si="586"/>
        <v>2</v>
      </c>
      <c r="AO67" s="5">
        <f t="shared" si="586"/>
        <v>0</v>
      </c>
      <c r="AP67" s="5">
        <f t="shared" si="587"/>
        <v>1</v>
      </c>
      <c r="AQ67" s="211"/>
      <c r="AR67" s="211"/>
      <c r="AS67" s="356" t="str">
        <f ca="1">LEFT(OFFSET(AS67,-1,0),FIND(" ",OFFSET(AS67,-1,0)))        &amp; TEXT($H67,"00000 ")
&amp; $D67        &amp; IF($JB67=0," FWM","")&amp;IF($JB67=1," MWM","")&amp;IF($JB67=5," Mat","")&amp;IF($JC67=TRUE,"&amp;BBT","    ")
&amp;IF(LN67&lt;&gt;"-", "numbers"&amp;LN67,"")&amp;IF(NJ67," pasture"&amp;ROUND(NK67,0),"")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numbers5000 pasture516 Day204 Scan2-0000 RR000p GP100p WP120p MP120p T_TRUE (F33N11)</v>
      </c>
      <c r="AT67" s="9" t="str">
        <f ca="1">IF(COUNTIF(AS$5:AS67,AS67)=1,"-","Dup")</f>
        <v>-</v>
      </c>
      <c r="AU67" s="9"/>
      <c r="AV67" s="19" t="str">
        <f t="shared" ca="1" si="588"/>
        <v>-</v>
      </c>
      <c r="AW67" s="19" t="str">
        <f t="shared" ca="1" si="588"/>
        <v>-</v>
      </c>
      <c r="AX67" s="19" t="str">
        <f t="shared" ca="1" si="588"/>
        <v>-</v>
      </c>
      <c r="AY67" s="19" t="str">
        <f t="shared" ca="1" si="588"/>
        <v>-</v>
      </c>
      <c r="AZ67" s="19" t="str">
        <f t="shared" ca="1" si="588"/>
        <v>-</v>
      </c>
      <c r="BA67" s="19" t="str">
        <f t="shared" ca="1" si="588"/>
        <v>-</v>
      </c>
      <c r="BB67" s="19" t="str">
        <f t="shared" ca="1" si="588"/>
        <v>-</v>
      </c>
      <c r="BC67" s="19" t="str">
        <f t="shared" ca="1" si="588"/>
        <v>-</v>
      </c>
      <c r="BD67" s="9"/>
      <c r="BE67" s="5" t="b">
        <f t="shared" si="589"/>
        <v>0</v>
      </c>
      <c r="BF67" s="5" t="str">
        <f t="shared" si="589"/>
        <v>-</v>
      </c>
      <c r="BG67" s="5" t="b">
        <f t="shared" si="589"/>
        <v>0</v>
      </c>
      <c r="BH67" s="5" t="b">
        <f t="shared" si="589"/>
        <v>1</v>
      </c>
      <c r="BI67" s="5" t="b">
        <f t="shared" si="589"/>
        <v>1</v>
      </c>
      <c r="BJ67" s="136">
        <f t="shared" si="589"/>
        <v>0</v>
      </c>
      <c r="BK67" s="19" t="b">
        <f t="shared" ca="1" si="590"/>
        <v>0</v>
      </c>
      <c r="BL67" s="9"/>
      <c r="BM67" s="5" t="str">
        <f t="shared" ca="1" si="591"/>
        <v>-</v>
      </c>
      <c r="BN67" s="19" t="str">
        <f t="shared" ca="1" si="592"/>
        <v>-</v>
      </c>
      <c r="BO67" s="19" t="str">
        <f t="shared" ca="1" si="592"/>
        <v>-</v>
      </c>
      <c r="BP67" s="19" t="str">
        <f t="shared" ca="1" si="592"/>
        <v>-</v>
      </c>
      <c r="BQ67" s="5" t="str">
        <f t="shared" ca="1" si="593"/>
        <v>-</v>
      </c>
      <c r="BR67" s="19" t="str">
        <f t="shared" ca="1" si="594"/>
        <v>-</v>
      </c>
      <c r="BS67" s="5" t="str">
        <f t="shared" ca="1" si="595"/>
        <v>-</v>
      </c>
      <c r="BT67" s="19" t="str">
        <f t="shared" ca="1" si="596"/>
        <v>-</v>
      </c>
      <c r="BU67" s="19" t="str">
        <f t="shared" ca="1" si="596"/>
        <v>-</v>
      </c>
      <c r="BV67" s="19" t="str">
        <f t="shared" ca="1" si="596"/>
        <v>-</v>
      </c>
      <c r="BW67" s="5" t="str">
        <f t="shared" ca="1" si="597"/>
        <v>-</v>
      </c>
      <c r="BX67" s="9"/>
      <c r="BY67" s="5" t="b">
        <f t="shared" si="598"/>
        <v>0</v>
      </c>
      <c r="BZ67" s="5" t="str">
        <f t="shared" ca="1" si="599"/>
        <v>-</v>
      </c>
      <c r="CA67" s="5" t="str">
        <f t="shared" ca="1" si="600"/>
        <v>-</v>
      </c>
      <c r="CB67" s="5" t="str">
        <f t="shared" ca="1" si="600"/>
        <v>-</v>
      </c>
      <c r="CC67" s="5" t="str">
        <f t="shared" ca="1" si="600"/>
        <v>-</v>
      </c>
      <c r="CD67" s="5" t="str">
        <f t="shared" ca="1" si="600"/>
        <v>-</v>
      </c>
      <c r="CE67" s="5" t="str">
        <f t="shared" ca="1" si="600"/>
        <v>-</v>
      </c>
      <c r="CF67" s="5" t="str">
        <f t="shared" ca="1" si="600"/>
        <v>-</v>
      </c>
      <c r="CG67" s="5" t="str">
        <f t="shared" ca="1" si="600"/>
        <v>-</v>
      </c>
      <c r="CH67" s="5" t="str">
        <f t="shared" ca="1" si="600"/>
        <v>-</v>
      </c>
      <c r="CI67" s="9"/>
      <c r="CJ67" s="12" t="b">
        <v>1</v>
      </c>
      <c r="CK67" s="12" t="b">
        <v>1</v>
      </c>
      <c r="CL67" s="12" t="b">
        <v>1</v>
      </c>
      <c r="CM67" s="12">
        <v>22312000005</v>
      </c>
      <c r="CN67" s="12" t="b">
        <v>0</v>
      </c>
      <c r="CO67" s="19" t="str">
        <f t="shared" ca="1" si="601"/>
        <v>-</v>
      </c>
      <c r="CP67" s="19" t="str">
        <f t="shared" ca="1" si="601"/>
        <v>-</v>
      </c>
      <c r="CQ67" s="19" t="str">
        <f t="shared" ca="1" si="601"/>
        <v>-</v>
      </c>
      <c r="CR67" s="433">
        <f t="shared" si="602"/>
        <v>652</v>
      </c>
      <c r="CS67" s="433">
        <f t="shared" si="602"/>
        <v>686</v>
      </c>
      <c r="CT67" s="433">
        <f t="shared" si="602"/>
        <v>721</v>
      </c>
      <c r="CU67" s="144">
        <f t="shared" si="603"/>
        <v>378</v>
      </c>
      <c r="CV67" s="144">
        <f t="shared" si="603"/>
        <v>413</v>
      </c>
      <c r="CW67" s="144">
        <f t="shared" si="603"/>
        <v>448</v>
      </c>
      <c r="CX67" s="19" t="str">
        <f t="shared" ca="1" si="684"/>
        <v>-</v>
      </c>
      <c r="CY67" s="19" t="str">
        <f t="shared" ca="1" si="684"/>
        <v>-</v>
      </c>
      <c r="CZ67" s="19" t="str">
        <f t="shared" ca="1" si="684"/>
        <v>-</v>
      </c>
      <c r="DA67" s="19" t="str">
        <f t="shared" ca="1" si="684"/>
        <v>-</v>
      </c>
      <c r="DB67" s="19" t="str">
        <f t="shared" ca="1" si="684"/>
        <v>-</v>
      </c>
      <c r="DC67" s="19" t="str">
        <f t="shared" ca="1" si="684"/>
        <v>-</v>
      </c>
      <c r="DD67" s="19">
        <f t="shared" ca="1" si="684"/>
        <v>1</v>
      </c>
      <c r="DE67" s="19">
        <f t="shared" ca="1" si="684"/>
        <v>1</v>
      </c>
      <c r="DF67" s="19">
        <f t="shared" ca="1" si="684"/>
        <v>0</v>
      </c>
      <c r="DG67" s="19" t="str">
        <f t="shared" ca="1" si="684"/>
        <v>-</v>
      </c>
      <c r="DH67" s="19" t="str">
        <f t="shared" ca="1" si="684"/>
        <v>-</v>
      </c>
      <c r="DI67" s="19" t="str">
        <f t="shared" ca="1" si="684"/>
        <v>-</v>
      </c>
      <c r="DJ67" s="19" t="str">
        <f t="shared" ca="1" si="684"/>
        <v>-</v>
      </c>
      <c r="DK67" s="19" t="str">
        <f t="shared" ca="1" si="684"/>
        <v>-</v>
      </c>
      <c r="DL67" s="19">
        <f t="shared" ca="1" si="684"/>
        <v>0</v>
      </c>
      <c r="DM67" s="19" t="str">
        <f t="shared" ca="1" si="684"/>
        <v>-</v>
      </c>
      <c r="DN67" s="19" t="str">
        <f t="shared" ca="1" si="684"/>
        <v>-</v>
      </c>
      <c r="DO67" s="19" t="str">
        <f t="shared" ca="1" si="601"/>
        <v>-</v>
      </c>
      <c r="DP67" s="19">
        <f t="shared" ca="1" si="601"/>
        <v>0</v>
      </c>
      <c r="DQ67" s="19">
        <f t="shared" ca="1" si="601"/>
        <v>0</v>
      </c>
      <c r="DR67" s="9"/>
      <c r="DS67" s="19">
        <f t="shared" ca="1" si="697"/>
        <v>0</v>
      </c>
      <c r="DT67" s="19">
        <f t="shared" ca="1" si="697"/>
        <v>0</v>
      </c>
      <c r="DU67" s="19">
        <f t="shared" ca="1" si="697"/>
        <v>0</v>
      </c>
      <c r="DV67" s="19">
        <f t="shared" ca="1" si="697"/>
        <v>0</v>
      </c>
      <c r="DW67" s="19">
        <f t="shared" ca="1" si="697"/>
        <v>0</v>
      </c>
      <c r="DX67" s="19">
        <f t="shared" ca="1" si="697"/>
        <v>0</v>
      </c>
      <c r="DY67" s="19">
        <f t="shared" ca="1" si="697"/>
        <v>0</v>
      </c>
      <c r="DZ67" s="19">
        <f t="shared" ca="1" si="697"/>
        <v>0</v>
      </c>
      <c r="EA67" s="19">
        <f t="shared" ca="1" si="697"/>
        <v>0</v>
      </c>
      <c r="EB67" s="19">
        <f t="shared" ca="1" si="697"/>
        <v>0</v>
      </c>
      <c r="EC67" s="19">
        <f t="shared" ca="1" si="697"/>
        <v>0</v>
      </c>
      <c r="ED67" s="19">
        <f t="shared" ca="1" si="697"/>
        <v>0</v>
      </c>
      <c r="EE67" s="19">
        <f t="shared" ca="1" si="697"/>
        <v>0</v>
      </c>
      <c r="EF67" s="433">
        <f t="shared" si="606"/>
        <v>0</v>
      </c>
      <c r="EG67" s="433">
        <f t="shared" si="606"/>
        <v>0</v>
      </c>
      <c r="EH67" s="116">
        <f t="shared" si="607"/>
        <v>0</v>
      </c>
      <c r="EI67" s="116">
        <f t="shared" ca="1" si="607"/>
        <v>0</v>
      </c>
      <c r="EJ67" s="116">
        <f t="shared" ca="1" si="607"/>
        <v>0</v>
      </c>
      <c r="EK67" s="116">
        <f t="shared" ca="1" si="607"/>
        <v>0</v>
      </c>
      <c r="EL67" s="116">
        <f t="shared" ca="1" si="607"/>
        <v>0</v>
      </c>
      <c r="EM67" s="537">
        <f t="shared" ca="1" si="608"/>
        <v>0</v>
      </c>
      <c r="EN67" s="116">
        <f t="shared" ca="1" si="609"/>
        <v>0</v>
      </c>
      <c r="EO67" s="116">
        <f t="shared" ca="1" si="609"/>
        <v>0</v>
      </c>
      <c r="EP67" s="116">
        <f t="shared" ca="1" si="609"/>
        <v>0</v>
      </c>
      <c r="EQ67" s="116">
        <f t="shared" ca="1" si="609"/>
        <v>0</v>
      </c>
      <c r="ER67" s="116">
        <f t="shared" ca="1" si="609"/>
        <v>0</v>
      </c>
      <c r="ES67" s="537">
        <f t="shared" ca="1" si="610"/>
        <v>0</v>
      </c>
      <c r="ET67" s="116">
        <f t="shared" ca="1" si="611"/>
        <v>0</v>
      </c>
      <c r="EU67" s="116">
        <f t="shared" ca="1" si="611"/>
        <v>0</v>
      </c>
      <c r="EV67" s="116">
        <f t="shared" ca="1" si="611"/>
        <v>0</v>
      </c>
      <c r="EW67" s="116">
        <f t="shared" ca="1" si="611"/>
        <v>0</v>
      </c>
      <c r="EX67" s="116">
        <f t="shared" ca="1" si="611"/>
        <v>0</v>
      </c>
      <c r="EY67" s="537">
        <f t="shared" ca="1" si="612"/>
        <v>0</v>
      </c>
      <c r="EZ67" s="116">
        <f t="shared" ca="1" si="613"/>
        <v>0</v>
      </c>
      <c r="FA67" s="116">
        <f t="shared" ca="1" si="613"/>
        <v>0</v>
      </c>
      <c r="FB67" s="116">
        <f t="shared" ca="1" si="613"/>
        <v>0</v>
      </c>
      <c r="FC67" s="116">
        <f t="shared" ca="1" si="613"/>
        <v>0</v>
      </c>
      <c r="FD67" s="116">
        <f t="shared" ca="1" si="613"/>
        <v>0</v>
      </c>
      <c r="FE67" s="537">
        <f t="shared" ca="1" si="614"/>
        <v>0</v>
      </c>
      <c r="FF67" s="116">
        <f t="shared" ca="1" si="615"/>
        <v>0</v>
      </c>
      <c r="FG67" s="116">
        <f t="shared" ca="1" si="615"/>
        <v>0</v>
      </c>
      <c r="FH67" s="116">
        <f t="shared" ca="1" si="615"/>
        <v>0</v>
      </c>
      <c r="FI67" s="116">
        <f t="shared" ca="1" si="615"/>
        <v>0</v>
      </c>
      <c r="FJ67" s="116">
        <f t="shared" ca="1" si="615"/>
        <v>0</v>
      </c>
      <c r="FK67" s="537">
        <f t="shared" ca="1" si="616"/>
        <v>0</v>
      </c>
      <c r="FL67" s="116">
        <f t="shared" ca="1" si="617"/>
        <v>0</v>
      </c>
      <c r="FM67" s="116">
        <f t="shared" ca="1" si="617"/>
        <v>0</v>
      </c>
      <c r="FN67" s="116">
        <f t="shared" ca="1" si="617"/>
        <v>0</v>
      </c>
      <c r="FO67" s="116">
        <f t="shared" ca="1" si="617"/>
        <v>0</v>
      </c>
      <c r="FP67" s="116">
        <f t="shared" ca="1" si="617"/>
        <v>0</v>
      </c>
      <c r="FQ67" s="537">
        <f t="shared" ca="1" si="618"/>
        <v>0</v>
      </c>
      <c r="FR67" s="117">
        <f t="shared" ca="1" si="619"/>
        <v>0</v>
      </c>
      <c r="FS67" s="117">
        <f t="shared" ca="1" si="619"/>
        <v>0</v>
      </c>
      <c r="FT67" s="117">
        <f t="shared" ca="1" si="619"/>
        <v>0</v>
      </c>
      <c r="FU67" s="117">
        <f t="shared" ca="1" si="619"/>
        <v>0</v>
      </c>
      <c r="FV67" s="556">
        <f t="shared" ca="1" si="685"/>
        <v>0</v>
      </c>
      <c r="FW67" s="556">
        <f t="shared" ca="1" si="685"/>
        <v>0</v>
      </c>
      <c r="FX67" s="556">
        <f t="shared" ca="1" si="685"/>
        <v>0</v>
      </c>
      <c r="FY67" s="556">
        <f t="shared" ca="1" si="685"/>
        <v>0</v>
      </c>
      <c r="FZ67" s="556">
        <f t="shared" ca="1" si="685"/>
        <v>0</v>
      </c>
      <c r="GA67" s="556">
        <f t="shared" ca="1" si="685"/>
        <v>0</v>
      </c>
      <c r="GB67" s="556">
        <f t="shared" ca="1" si="685"/>
        <v>0</v>
      </c>
      <c r="GC67" s="556">
        <f t="shared" ca="1" si="685"/>
        <v>0</v>
      </c>
      <c r="GD67" s="556">
        <f t="shared" ca="1" si="685"/>
        <v>0</v>
      </c>
      <c r="GE67" s="556">
        <f t="shared" ca="1" si="685"/>
        <v>0</v>
      </c>
      <c r="GF67" s="556">
        <f t="shared" ca="1" si="685"/>
        <v>0</v>
      </c>
      <c r="GG67" s="556">
        <f t="shared" ca="1" si="685"/>
        <v>0</v>
      </c>
      <c r="GH67" s="556">
        <f t="shared" ca="1" si="685"/>
        <v>0</v>
      </c>
      <c r="GI67" s="556">
        <f t="shared" ca="1" si="685"/>
        <v>0</v>
      </c>
      <c r="GJ67" s="556">
        <f t="shared" ca="1" si="685"/>
        <v>0</v>
      </c>
      <c r="GK67" s="556">
        <f t="shared" ca="1" si="685"/>
        <v>0</v>
      </c>
      <c r="GL67" s="556">
        <f t="shared" ca="1" si="685"/>
        <v>0</v>
      </c>
      <c r="GM67" s="556">
        <f t="shared" ca="1" si="685"/>
        <v>0</v>
      </c>
      <c r="GN67" s="556">
        <f t="shared" ca="1" si="685"/>
        <v>0</v>
      </c>
      <c r="GO67" s="556">
        <f t="shared" ca="1" si="685"/>
        <v>0</v>
      </c>
      <c r="GP67" s="19">
        <f t="shared" ca="1" si="621"/>
        <v>0</v>
      </c>
      <c r="GQ67" s="116">
        <f t="shared" ca="1" si="622"/>
        <v>0</v>
      </c>
      <c r="GR67" s="116">
        <f t="shared" ca="1" si="622"/>
        <v>0</v>
      </c>
      <c r="GS67" s="116">
        <f t="shared" ca="1" si="622"/>
        <v>0</v>
      </c>
      <c r="GT67" s="116">
        <f t="shared" ca="1" si="622"/>
        <v>0</v>
      </c>
      <c r="GU67" s="116">
        <f t="shared" ca="1" si="622"/>
        <v>0</v>
      </c>
      <c r="GV67" s="537">
        <f t="shared" ca="1" si="623"/>
        <v>0</v>
      </c>
      <c r="GW67" s="116">
        <f t="shared" ca="1" si="624"/>
        <v>0</v>
      </c>
      <c r="GX67" s="116">
        <f t="shared" ca="1" si="624"/>
        <v>0</v>
      </c>
      <c r="GY67" s="116">
        <f t="shared" ca="1" si="624"/>
        <v>0</v>
      </c>
      <c r="GZ67" s="116">
        <f t="shared" ca="1" si="624"/>
        <v>0</v>
      </c>
      <c r="HA67" s="116">
        <f t="shared" ca="1" si="624"/>
        <v>0</v>
      </c>
      <c r="HB67" s="537">
        <f t="shared" ca="1" si="625"/>
        <v>0</v>
      </c>
      <c r="HC67" s="116">
        <f t="shared" ca="1" si="626"/>
        <v>0</v>
      </c>
      <c r="HD67" s="116">
        <f t="shared" ca="1" si="626"/>
        <v>0</v>
      </c>
      <c r="HE67" s="116">
        <f t="shared" ca="1" si="626"/>
        <v>0</v>
      </c>
      <c r="HF67" s="116">
        <f t="shared" ca="1" si="626"/>
        <v>0</v>
      </c>
      <c r="HG67" s="116">
        <f t="shared" ca="1" si="626"/>
        <v>0</v>
      </c>
      <c r="HH67" s="537">
        <f t="shared" ca="1" si="627"/>
        <v>0</v>
      </c>
      <c r="HI67" s="116">
        <f t="shared" ca="1" si="628"/>
        <v>0</v>
      </c>
      <c r="HJ67" s="116">
        <f t="shared" ca="1" si="628"/>
        <v>0</v>
      </c>
      <c r="HK67" s="116">
        <f t="shared" ca="1" si="628"/>
        <v>0</v>
      </c>
      <c r="HL67" s="116">
        <f t="shared" ca="1" si="628"/>
        <v>0</v>
      </c>
      <c r="HM67" s="116">
        <f t="shared" ca="1" si="628"/>
        <v>0</v>
      </c>
      <c r="HN67" s="537">
        <f t="shared" ca="1" si="629"/>
        <v>0</v>
      </c>
      <c r="HO67" s="116">
        <f t="shared" ca="1" si="630"/>
        <v>0</v>
      </c>
      <c r="HP67" s="116">
        <f t="shared" ca="1" si="630"/>
        <v>0</v>
      </c>
      <c r="HQ67" s="116">
        <f t="shared" ca="1" si="630"/>
        <v>0</v>
      </c>
      <c r="HR67" s="116">
        <f t="shared" ca="1" si="630"/>
        <v>0</v>
      </c>
      <c r="HS67" s="116">
        <f t="shared" ca="1" si="630"/>
        <v>0</v>
      </c>
      <c r="HT67" s="537">
        <f t="shared" ca="1" si="631"/>
        <v>0</v>
      </c>
      <c r="HU67" s="116">
        <f t="shared" ca="1" si="632"/>
        <v>0</v>
      </c>
      <c r="HV67" s="116">
        <f t="shared" ca="1" si="632"/>
        <v>0</v>
      </c>
      <c r="HW67" s="116">
        <f t="shared" ca="1" si="632"/>
        <v>0</v>
      </c>
      <c r="HX67" s="116">
        <f t="shared" ca="1" si="632"/>
        <v>0</v>
      </c>
      <c r="HY67" s="116">
        <f t="shared" ca="1" si="632"/>
        <v>0</v>
      </c>
      <c r="HZ67" s="537">
        <f t="shared" ca="1" si="633"/>
        <v>0</v>
      </c>
      <c r="IA67" s="117">
        <f t="shared" ca="1" si="634"/>
        <v>0</v>
      </c>
      <c r="IB67" s="117">
        <f t="shared" ca="1" si="634"/>
        <v>0</v>
      </c>
      <c r="IC67" s="117">
        <f t="shared" ca="1" si="634"/>
        <v>0</v>
      </c>
      <c r="ID67" s="117">
        <f t="shared" ca="1" si="634"/>
        <v>0</v>
      </c>
      <c r="IE67" s="556">
        <f t="shared" ca="1" si="686"/>
        <v>0</v>
      </c>
      <c r="IF67" s="556">
        <f t="shared" ca="1" si="686"/>
        <v>0</v>
      </c>
      <c r="IG67" s="556">
        <f t="shared" ca="1" si="686"/>
        <v>0</v>
      </c>
      <c r="IH67" s="556">
        <f t="shared" ca="1" si="686"/>
        <v>0</v>
      </c>
      <c r="II67" s="556">
        <f t="shared" ca="1" si="686"/>
        <v>0</v>
      </c>
      <c r="IJ67" s="556">
        <f t="shared" ca="1" si="686"/>
        <v>0</v>
      </c>
      <c r="IK67" s="556">
        <f t="shared" ca="1" si="686"/>
        <v>0</v>
      </c>
      <c r="IL67" s="556">
        <f t="shared" ca="1" si="686"/>
        <v>0</v>
      </c>
      <c r="IM67" s="556">
        <f t="shared" ca="1" si="686"/>
        <v>0</v>
      </c>
      <c r="IN67" s="556">
        <f t="shared" ca="1" si="686"/>
        <v>0</v>
      </c>
      <c r="IO67" s="556">
        <f t="shared" ca="1" si="686"/>
        <v>0</v>
      </c>
      <c r="IP67" s="556">
        <f t="shared" ca="1" si="686"/>
        <v>0</v>
      </c>
      <c r="IQ67" s="556">
        <f t="shared" ca="1" si="686"/>
        <v>0</v>
      </c>
      <c r="IR67" s="556">
        <f t="shared" ca="1" si="686"/>
        <v>0</v>
      </c>
      <c r="IS67" s="556">
        <f t="shared" ca="1" si="686"/>
        <v>0</v>
      </c>
      <c r="IT67" s="556">
        <f t="shared" ca="1" si="686"/>
        <v>0</v>
      </c>
      <c r="IU67" s="556">
        <f t="shared" ca="1" si="686"/>
        <v>0</v>
      </c>
      <c r="IV67" s="556">
        <f t="shared" ca="1" si="686"/>
        <v>0</v>
      </c>
      <c r="IW67" s="556">
        <f t="shared" ca="1" si="686"/>
        <v>0</v>
      </c>
      <c r="IX67" s="556">
        <f t="shared" ca="1" si="686"/>
        <v>0</v>
      </c>
      <c r="IY67" s="19">
        <f t="shared" ca="1" si="636"/>
        <v>0</v>
      </c>
      <c r="IZ67" s="5">
        <f t="shared" si="637"/>
        <v>67</v>
      </c>
      <c r="JA67" s="9"/>
      <c r="JB67" s="5">
        <f t="shared" si="638"/>
        <v>1</v>
      </c>
      <c r="JC67" s="5" t="b">
        <f t="shared" si="638"/>
        <v>0</v>
      </c>
      <c r="JD67" s="19">
        <f t="shared" ca="1" si="687"/>
        <v>0</v>
      </c>
      <c r="JE67" s="5">
        <f t="shared" si="640"/>
        <v>0</v>
      </c>
      <c r="JF67" s="5">
        <f t="shared" si="641"/>
        <v>1.2500000000000001E-2</v>
      </c>
      <c r="JG67" s="5">
        <f t="shared" si="642"/>
        <v>0</v>
      </c>
      <c r="JH67" s="19">
        <f t="shared" ca="1" si="687"/>
        <v>0</v>
      </c>
      <c r="JI67" s="5">
        <f t="shared" si="643"/>
        <v>60</v>
      </c>
      <c r="JJ67" s="5">
        <f t="shared" si="644"/>
        <v>1</v>
      </c>
      <c r="JK67" s="19">
        <f t="shared" ca="1" si="687"/>
        <v>0</v>
      </c>
      <c r="JL67" s="19">
        <f t="shared" ca="1" si="687"/>
        <v>0</v>
      </c>
      <c r="JM67" s="19">
        <f t="shared" ca="1" si="687"/>
        <v>0</v>
      </c>
      <c r="JN67" s="19">
        <f t="shared" ca="1" si="687"/>
        <v>0</v>
      </c>
      <c r="JO67" s="19">
        <f t="shared" ca="1" si="687"/>
        <v>0</v>
      </c>
      <c r="JP67" s="19">
        <f t="shared" ca="1" si="687"/>
        <v>0</v>
      </c>
      <c r="JQ67" s="19">
        <f t="shared" ca="1" si="687"/>
        <v>0</v>
      </c>
      <c r="JR67" s="19">
        <f t="shared" ca="1" si="687"/>
        <v>0</v>
      </c>
      <c r="JS67" s="19">
        <f t="shared" ca="1" si="687"/>
        <v>0</v>
      </c>
      <c r="JT67" s="19">
        <f t="shared" ca="1" si="687"/>
        <v>0</v>
      </c>
      <c r="JU67" s="19">
        <f t="shared" ca="1" si="687"/>
        <v>0</v>
      </c>
      <c r="JV67" s="19">
        <f t="shared" ca="1" si="687"/>
        <v>0</v>
      </c>
      <c r="JW67" s="19">
        <f t="shared" ca="1" si="687"/>
        <v>0</v>
      </c>
      <c r="JX67" s="19">
        <f t="shared" ref="JX67:KP67" ca="1" si="702">OFFSET(JX$5,$B67,0)</f>
        <v>0</v>
      </c>
      <c r="JY67" s="19">
        <f t="shared" ca="1" si="702"/>
        <v>0</v>
      </c>
      <c r="JZ67" s="19">
        <f t="shared" ca="1" si="702"/>
        <v>0</v>
      </c>
      <c r="KA67" s="19">
        <f t="shared" ca="1" si="702"/>
        <v>0</v>
      </c>
      <c r="KB67" s="19">
        <f t="shared" ca="1" si="702"/>
        <v>0</v>
      </c>
      <c r="KC67" s="19">
        <f t="shared" ca="1" si="702"/>
        <v>0</v>
      </c>
      <c r="KD67" s="19">
        <f t="shared" ca="1" si="702"/>
        <v>0</v>
      </c>
      <c r="KE67" s="19">
        <f t="shared" ca="1" si="702"/>
        <v>0</v>
      </c>
      <c r="KF67" s="5">
        <f t="shared" si="645"/>
        <v>0</v>
      </c>
      <c r="KG67" s="5">
        <f t="shared" si="645"/>
        <v>6.25E-2</v>
      </c>
      <c r="KH67" s="5">
        <f t="shared" si="645"/>
        <v>6.25E-2</v>
      </c>
      <c r="KI67" s="5">
        <f t="shared" si="645"/>
        <v>6.25E-2</v>
      </c>
      <c r="KJ67" s="19">
        <f t="shared" ca="1" si="702"/>
        <v>0</v>
      </c>
      <c r="KK67" s="19">
        <f t="shared" ca="1" si="702"/>
        <v>0</v>
      </c>
      <c r="KL67" s="19">
        <f t="shared" ca="1" si="702"/>
        <v>0</v>
      </c>
      <c r="KM67" s="19">
        <f t="shared" ca="1" si="702"/>
        <v>0</v>
      </c>
      <c r="KN67" s="19">
        <f t="shared" ca="1" si="702"/>
        <v>1</v>
      </c>
      <c r="KO67" s="19">
        <f t="shared" ca="1" si="702"/>
        <v>0</v>
      </c>
      <c r="KP67" s="19">
        <f t="shared" ca="1" si="702"/>
        <v>1</v>
      </c>
      <c r="KQ67" s="9"/>
      <c r="KR67" s="5" t="b">
        <f t="shared" ca="1" si="646"/>
        <v>1</v>
      </c>
      <c r="KS67" s="5" t="b">
        <f t="shared" si="647"/>
        <v>0</v>
      </c>
      <c r="KT67" s="5" t="b">
        <f t="shared" si="647"/>
        <v>0</v>
      </c>
      <c r="KU67" s="5" t="b">
        <f t="shared" si="647"/>
        <v>1</v>
      </c>
      <c r="KV67" s="136">
        <f t="shared" si="648"/>
        <v>2</v>
      </c>
      <c r="KW67" s="136">
        <f t="shared" si="648"/>
        <v>2</v>
      </c>
      <c r="KX67" s="5" t="b">
        <f t="shared" si="649"/>
        <v>0</v>
      </c>
      <c r="KY67" s="5" t="b">
        <f t="shared" si="649"/>
        <v>1</v>
      </c>
      <c r="KZ67" s="5" t="b">
        <f t="shared" si="649"/>
        <v>1</v>
      </c>
      <c r="LA67" s="5" t="b">
        <f t="shared" si="649"/>
        <v>0</v>
      </c>
      <c r="LB67" s="5">
        <f t="shared" si="650"/>
        <v>1</v>
      </c>
      <c r="LC67" s="5">
        <f t="shared" si="650"/>
        <v>0</v>
      </c>
      <c r="LD67" s="5" t="b">
        <f t="shared" si="651"/>
        <v>0</v>
      </c>
      <c r="LE67" s="5" t="str" cm="1">
        <f t="array" aca="1" ref="LE67" ca="1">IF(OR(LF67:LM67&lt;&gt;"-"),TRUE,"-")</f>
        <v>-</v>
      </c>
      <c r="LF67" s="19" t="str">
        <f t="shared" ca="1" si="652"/>
        <v>-</v>
      </c>
      <c r="LG67" s="19" t="str">
        <f t="shared" ca="1" si="652"/>
        <v>-</v>
      </c>
      <c r="LH67" s="19" t="str">
        <f t="shared" ca="1" si="652"/>
        <v>-</v>
      </c>
      <c r="LI67" s="19" t="str">
        <f t="shared" ca="1" si="652"/>
        <v>-</v>
      </c>
      <c r="LJ67" s="19" t="str">
        <f t="shared" ca="1" si="652"/>
        <v>-</v>
      </c>
      <c r="LK67" s="19" t="str">
        <f t="shared" ca="1" si="652"/>
        <v>-</v>
      </c>
      <c r="LL67" s="19" t="str">
        <f t="shared" ca="1" si="652"/>
        <v>-</v>
      </c>
      <c r="LM67" s="19" t="str">
        <f t="shared" ca="1" si="652"/>
        <v>-</v>
      </c>
      <c r="LN67" s="466">
        <v>5000</v>
      </c>
      <c r="LO67" s="5" t="b">
        <f t="array" aca="1" ref="LO67" ca="1">IF(OR(LP67:LV67&lt;&gt;"-"),TRUE,"-")</f>
        <v>1</v>
      </c>
      <c r="LP67" s="19">
        <f t="shared" ca="1" si="653"/>
        <v>0</v>
      </c>
      <c r="LQ67" s="19" t="str">
        <f t="shared" ca="1" si="653"/>
        <v>-</v>
      </c>
      <c r="LR67" s="19">
        <f t="shared" ca="1" si="653"/>
        <v>999999</v>
      </c>
      <c r="LS67" s="19">
        <f t="shared" ca="1" si="653"/>
        <v>999999</v>
      </c>
      <c r="LT67" s="19">
        <f t="shared" ca="1" si="653"/>
        <v>999999</v>
      </c>
      <c r="LU67" s="19">
        <f t="shared" ca="1" si="653"/>
        <v>999999</v>
      </c>
      <c r="LV67" s="19">
        <f t="shared" ca="1" si="653"/>
        <v>999999</v>
      </c>
      <c r="LW67" s="19" t="str">
        <f t="shared" ca="1" si="653"/>
        <v>-</v>
      </c>
      <c r="LX67" s="19" t="str">
        <f t="shared" ca="1" si="653"/>
        <v>-</v>
      </c>
      <c r="LY67" s="19" t="str">
        <f t="shared" ca="1" si="653"/>
        <v>-</v>
      </c>
      <c r="LZ67" s="19" t="b">
        <f t="shared" ca="1" si="654"/>
        <v>1</v>
      </c>
      <c r="MA67" s="19">
        <f t="shared" ca="1" si="654"/>
        <v>0</v>
      </c>
      <c r="MB67" s="5" t="str">
        <f t="shared" si="655"/>
        <v>-</v>
      </c>
      <c r="MC67" s="5" t="str">
        <f t="shared" si="655"/>
        <v>-</v>
      </c>
      <c r="MD67" s="5" t="str">
        <f t="shared" si="655"/>
        <v>-</v>
      </c>
      <c r="ME67" s="5" t="str">
        <f t="shared" si="655"/>
        <v>-</v>
      </c>
      <c r="MF67" s="19" t="str">
        <f t="shared" ca="1" si="688"/>
        <v>-</v>
      </c>
      <c r="MG67" s="19" t="str">
        <f t="shared" ca="1" si="688"/>
        <v>-</v>
      </c>
      <c r="MH67" s="19" t="str">
        <f t="shared" ca="1" si="688"/>
        <v>-</v>
      </c>
      <c r="MI67" s="19" t="str">
        <f t="shared" ca="1" si="688"/>
        <v>-</v>
      </c>
      <c r="MJ67" s="19">
        <f t="shared" ca="1" si="688"/>
        <v>0.5</v>
      </c>
      <c r="MK67" s="19">
        <f t="shared" ca="1" si="688"/>
        <v>0.5</v>
      </c>
      <c r="ML67" s="19" t="str">
        <f t="shared" ca="1" si="688"/>
        <v>-</v>
      </c>
      <c r="MM67" s="5">
        <f t="shared" si="657"/>
        <v>0</v>
      </c>
      <c r="MN67" s="5">
        <f t="shared" si="657"/>
        <v>500</v>
      </c>
      <c r="MO67" s="5">
        <f t="shared" si="657"/>
        <v>500</v>
      </c>
      <c r="MP67" s="5" t="str">
        <f t="shared" si="657"/>
        <v>-</v>
      </c>
      <c r="MQ67" s="5">
        <f t="shared" si="657"/>
        <v>150</v>
      </c>
      <c r="MR67" s="5">
        <f t="shared" si="657"/>
        <v>364</v>
      </c>
      <c r="MS67" s="5">
        <f t="shared" si="658"/>
        <v>1</v>
      </c>
      <c r="MT67" s="9"/>
      <c r="MU67" s="19">
        <f t="shared" ca="1" si="688"/>
        <v>70</v>
      </c>
      <c r="MV67" s="19">
        <f t="shared" ca="1" si="688"/>
        <v>50</v>
      </c>
      <c r="MW67" s="19">
        <f t="shared" ca="1" si="688"/>
        <v>75</v>
      </c>
      <c r="MX67" s="19">
        <f t="shared" ca="1" si="688"/>
        <v>50</v>
      </c>
      <c r="MY67" s="5">
        <f t="shared" si="659"/>
        <v>1.2</v>
      </c>
      <c r="MZ67" s="5">
        <f t="shared" si="660"/>
        <v>1.2</v>
      </c>
      <c r="NA67" s="5">
        <f t="shared" si="661"/>
        <v>1</v>
      </c>
      <c r="NB67" s="9"/>
      <c r="NC67" s="19" t="b">
        <f t="shared" ca="1" si="662"/>
        <v>0</v>
      </c>
      <c r="ND67" s="19" t="b">
        <f t="shared" ca="1" si="662"/>
        <v>0</v>
      </c>
      <c r="NE67" s="19">
        <f t="shared" ca="1" si="662"/>
        <v>2</v>
      </c>
      <c r="NF67" s="19">
        <f t="shared" ca="1" si="662"/>
        <v>1</v>
      </c>
      <c r="NG67" s="19">
        <f t="shared" ca="1" si="662"/>
        <v>2</v>
      </c>
      <c r="NH67" s="19">
        <f t="shared" ca="1" si="662"/>
        <v>0</v>
      </c>
      <c r="NI67" s="19" t="str">
        <f t="shared" ca="1" si="662"/>
        <v>-</v>
      </c>
      <c r="NJ67" s="466" t="b">
        <v>1</v>
      </c>
      <c r="NK67" s="19">
        <f ca="1">$NK$54*1.15</f>
        <v>515.94749999999999</v>
      </c>
      <c r="NL67" s="19" t="str">
        <f t="shared" ca="1" si="662"/>
        <v>-</v>
      </c>
      <c r="NM67" s="19">
        <f t="shared" ca="1" si="688"/>
        <v>1</v>
      </c>
      <c r="NN67" s="19">
        <f t="shared" ca="1" si="688"/>
        <v>1</v>
      </c>
      <c r="NO67" s="19">
        <f t="shared" ca="1" si="688"/>
        <v>1</v>
      </c>
      <c r="NP67" s="19">
        <f t="shared" ca="1" si="688"/>
        <v>1</v>
      </c>
      <c r="NQ67" s="19">
        <f t="shared" ca="1" si="688"/>
        <v>1</v>
      </c>
      <c r="NR67" s="19">
        <f t="shared" ca="1" si="688"/>
        <v>1</v>
      </c>
      <c r="NS67" s="19">
        <f t="shared" ca="1" si="688"/>
        <v>1</v>
      </c>
      <c r="NT67" s="19">
        <f t="shared" ca="1" si="688"/>
        <v>1</v>
      </c>
      <c r="NU67" s="19">
        <f t="shared" ca="1" si="688"/>
        <v>1</v>
      </c>
      <c r="NV67" s="9"/>
      <c r="NW67" s="539" t="str">
        <f t="shared" ref="NW67:PF74" si="703">IF(AND($O67=NW$19, $AP67=NW$21),TRUE,"-")</f>
        <v>-</v>
      </c>
      <c r="NX67" s="539" t="str">
        <f t="shared" si="703"/>
        <v>-</v>
      </c>
      <c r="NY67" s="539" t="str">
        <f t="shared" si="703"/>
        <v>-</v>
      </c>
      <c r="NZ67" s="539" t="str">
        <f t="shared" si="703"/>
        <v>-</v>
      </c>
      <c r="OA67" s="539" t="str">
        <f t="shared" si="703"/>
        <v>-</v>
      </c>
      <c r="OB67" s="539" t="str">
        <f t="shared" si="703"/>
        <v>-</v>
      </c>
      <c r="OC67" s="539" t="str">
        <f t="shared" ca="1" si="703"/>
        <v>-</v>
      </c>
      <c r="OD67" s="539" t="str">
        <f t="shared" ca="1" si="703"/>
        <v>-</v>
      </c>
      <c r="OE67" s="539" t="str">
        <f t="shared" ca="1" si="703"/>
        <v>-</v>
      </c>
      <c r="OF67" s="539" t="str">
        <f t="shared" ca="1" si="703"/>
        <v>-</v>
      </c>
      <c r="OG67" s="539" t="str">
        <f t="shared" ca="1" si="703"/>
        <v>-</v>
      </c>
      <c r="OH67" s="539" t="str">
        <f t="shared" ca="1" si="703"/>
        <v>-</v>
      </c>
      <c r="OI67" s="539" t="str">
        <f t="shared" ca="1" si="703"/>
        <v>-</v>
      </c>
      <c r="OJ67" s="539" t="str">
        <f t="shared" ca="1" si="703"/>
        <v>-</v>
      </c>
      <c r="OK67" s="539" t="str">
        <f t="shared" ca="1" si="703"/>
        <v>-</v>
      </c>
      <c r="OL67" s="539" t="str">
        <f t="shared" ca="1" si="703"/>
        <v>-</v>
      </c>
      <c r="OM67" s="539" t="str">
        <f t="shared" ca="1" si="703"/>
        <v>-</v>
      </c>
      <c r="ON67" s="539" t="str">
        <f t="shared" ca="1" si="703"/>
        <v>-</v>
      </c>
      <c r="OO67" s="539" t="str">
        <f t="shared" ca="1" si="703"/>
        <v>-</v>
      </c>
      <c r="OP67" s="539" t="str">
        <f t="shared" ca="1" si="703"/>
        <v>-</v>
      </c>
      <c r="OQ67" s="539" t="str">
        <f t="shared" ca="1" si="703"/>
        <v>-</v>
      </c>
      <c r="OR67" s="539" t="str">
        <f t="shared" ca="1" si="703"/>
        <v>-</v>
      </c>
      <c r="OS67" s="539" t="str">
        <f t="shared" ca="1" si="703"/>
        <v>-</v>
      </c>
      <c r="OT67" s="539" t="str">
        <f t="shared" ca="1" si="703"/>
        <v>-</v>
      </c>
      <c r="OU67" s="539" t="str">
        <f t="shared" ca="1" si="703"/>
        <v>-</v>
      </c>
      <c r="OV67" s="539" t="str">
        <f t="shared" ca="1" si="703"/>
        <v>-</v>
      </c>
      <c r="OW67" s="539" t="str">
        <f t="shared" ca="1" si="703"/>
        <v>-</v>
      </c>
      <c r="OX67" s="539" t="str">
        <f t="shared" ca="1" si="703"/>
        <v>-</v>
      </c>
      <c r="OY67" s="539" t="str">
        <f t="shared" ca="1" si="703"/>
        <v>-</v>
      </c>
      <c r="OZ67" s="539" t="str">
        <f t="shared" ca="1" si="703"/>
        <v>-</v>
      </c>
      <c r="PA67" s="539" t="str">
        <f t="shared" ca="1" si="703"/>
        <v>-</v>
      </c>
      <c r="PB67" s="539" t="str">
        <f t="shared" ca="1" si="703"/>
        <v>-</v>
      </c>
      <c r="PC67" s="539" t="str">
        <f t="shared" ca="1" si="703"/>
        <v>-</v>
      </c>
      <c r="PD67" s="539" t="str">
        <f t="shared" ca="1" si="703"/>
        <v>-</v>
      </c>
      <c r="PE67" s="539" t="str">
        <f t="shared" ca="1" si="703"/>
        <v>-</v>
      </c>
      <c r="PF67" s="539" t="str">
        <f t="shared" ca="1" si="703"/>
        <v>-</v>
      </c>
      <c r="PG67" s="549" t="str">
        <f t="shared" si="690"/>
        <v>-</v>
      </c>
      <c r="PH67" s="549" t="str">
        <f t="shared" si="690"/>
        <v>-</v>
      </c>
      <c r="PI67" s="549" t="str">
        <f t="shared" si="690"/>
        <v>-</v>
      </c>
      <c r="PJ67" s="549" t="str">
        <f t="shared" si="690"/>
        <v>-</v>
      </c>
      <c r="PK67" s="549" t="str">
        <f t="shared" si="690"/>
        <v>-</v>
      </c>
      <c r="PL67" s="549" t="str">
        <f t="shared" si="690"/>
        <v>-</v>
      </c>
      <c r="PM67" s="549" t="str">
        <f t="shared" si="690"/>
        <v>-</v>
      </c>
      <c r="PN67" s="549" t="str">
        <f t="shared" si="690"/>
        <v>-</v>
      </c>
      <c r="PO67" s="549" t="str">
        <f t="shared" si="690"/>
        <v>-</v>
      </c>
      <c r="PP67" s="549" t="str">
        <f t="shared" si="690"/>
        <v>-</v>
      </c>
      <c r="PQ67" s="549" t="str">
        <f t="shared" si="690"/>
        <v>-</v>
      </c>
      <c r="PR67" s="549" t="str">
        <f t="shared" si="690"/>
        <v>-</v>
      </c>
      <c r="PS67" s="549" t="str">
        <f t="shared" si="690"/>
        <v>-</v>
      </c>
      <c r="PT67" s="549" t="str">
        <f t="shared" si="690"/>
        <v>-</v>
      </c>
      <c r="PU67" s="549" t="str">
        <f t="shared" si="690"/>
        <v>-</v>
      </c>
      <c r="PV67" s="549" t="str">
        <f t="shared" si="690"/>
        <v>-</v>
      </c>
      <c r="PW67" s="549" t="str">
        <f t="shared" si="690"/>
        <v>-</v>
      </c>
      <c r="PX67" s="549" t="str">
        <f t="shared" si="690"/>
        <v>-</v>
      </c>
      <c r="PY67" s="549" t="str">
        <f t="shared" si="690"/>
        <v>-</v>
      </c>
      <c r="PZ67" s="549" t="str">
        <f t="shared" si="690"/>
        <v>-</v>
      </c>
      <c r="QA67" s="549" t="str">
        <f t="shared" si="690"/>
        <v>-</v>
      </c>
      <c r="QB67" s="549" t="str">
        <f t="shared" si="690"/>
        <v>-</v>
      </c>
      <c r="QC67" s="549" t="str">
        <f t="shared" si="690"/>
        <v>-</v>
      </c>
      <c r="QD67" s="549" t="str">
        <f t="shared" si="690"/>
        <v>-</v>
      </c>
      <c r="QE67" s="549" t="str">
        <f t="shared" si="690"/>
        <v>-</v>
      </c>
      <c r="QF67" s="549" t="str">
        <f t="shared" si="690"/>
        <v>-</v>
      </c>
      <c r="QG67" s="539" t="str">
        <f t="shared" ref="QG67:RP74" si="704">IF(AND($O67=QG$19, $AP67=QG$21),TRUE,"-")</f>
        <v>-</v>
      </c>
      <c r="QH67" s="539" t="str">
        <f t="shared" si="704"/>
        <v>-</v>
      </c>
      <c r="QI67" s="539" t="str">
        <f t="shared" si="704"/>
        <v>-</v>
      </c>
      <c r="QJ67" s="539" t="str">
        <f t="shared" si="704"/>
        <v>-</v>
      </c>
      <c r="QK67" s="539" t="str">
        <f t="shared" si="704"/>
        <v>-</v>
      </c>
      <c r="QL67" s="539" t="str">
        <f t="shared" si="704"/>
        <v>-</v>
      </c>
      <c r="QM67" s="539" t="str">
        <f t="shared" ca="1" si="704"/>
        <v>-</v>
      </c>
      <c r="QN67" s="539" t="str">
        <f t="shared" ca="1" si="704"/>
        <v>-</v>
      </c>
      <c r="QO67" s="539" t="str">
        <f t="shared" ca="1" si="704"/>
        <v>-</v>
      </c>
      <c r="QP67" s="539" t="str">
        <f t="shared" ca="1" si="704"/>
        <v>-</v>
      </c>
      <c r="QQ67" s="539" t="str">
        <f t="shared" ca="1" si="704"/>
        <v>-</v>
      </c>
      <c r="QR67" s="539" t="str">
        <f t="shared" ca="1" si="704"/>
        <v>-</v>
      </c>
      <c r="QS67" s="539" t="str">
        <f t="shared" ca="1" si="704"/>
        <v>-</v>
      </c>
      <c r="QT67" s="539" t="str">
        <f t="shared" ca="1" si="704"/>
        <v>-</v>
      </c>
      <c r="QU67" s="539" t="str">
        <f t="shared" ca="1" si="704"/>
        <v>-</v>
      </c>
      <c r="QV67" s="539" t="str">
        <f t="shared" ca="1" si="704"/>
        <v>-</v>
      </c>
      <c r="QW67" s="539" t="str">
        <f t="shared" ca="1" si="704"/>
        <v>-</v>
      </c>
      <c r="QX67" s="539" t="str">
        <f t="shared" ca="1" si="704"/>
        <v>-</v>
      </c>
      <c r="QY67" s="539" t="str">
        <f t="shared" ca="1" si="704"/>
        <v>-</v>
      </c>
      <c r="QZ67" s="539" t="str">
        <f t="shared" ca="1" si="704"/>
        <v>-</v>
      </c>
      <c r="RA67" s="539" t="str">
        <f t="shared" ca="1" si="704"/>
        <v>-</v>
      </c>
      <c r="RB67" s="539" t="str">
        <f t="shared" ca="1" si="704"/>
        <v>-</v>
      </c>
      <c r="RC67" s="539" t="str">
        <f t="shared" ca="1" si="704"/>
        <v>-</v>
      </c>
      <c r="RD67" s="539" t="str">
        <f t="shared" ca="1" si="704"/>
        <v>-</v>
      </c>
      <c r="RE67" s="539" t="str">
        <f t="shared" ca="1" si="704"/>
        <v>-</v>
      </c>
      <c r="RF67" s="539" t="str">
        <f t="shared" ca="1" si="704"/>
        <v>-</v>
      </c>
      <c r="RG67" s="539" t="str">
        <f t="shared" ca="1" si="704"/>
        <v>-</v>
      </c>
      <c r="RH67" s="539" t="str">
        <f t="shared" ca="1" si="704"/>
        <v>-</v>
      </c>
      <c r="RI67" s="539" t="str">
        <f t="shared" ca="1" si="704"/>
        <v>-</v>
      </c>
      <c r="RJ67" s="539" t="str">
        <f t="shared" ca="1" si="704"/>
        <v>-</v>
      </c>
      <c r="RK67" s="539" t="str">
        <f t="shared" ca="1" si="704"/>
        <v>-</v>
      </c>
      <c r="RL67" s="539" t="str">
        <f t="shared" ca="1" si="704"/>
        <v>-</v>
      </c>
      <c r="RM67" s="539" t="str">
        <f t="shared" ca="1" si="704"/>
        <v>-</v>
      </c>
      <c r="RN67" s="539" t="str">
        <f t="shared" ca="1" si="704"/>
        <v>-</v>
      </c>
      <c r="RO67" s="539" t="str">
        <f t="shared" ca="1" si="704"/>
        <v>-</v>
      </c>
      <c r="RP67" s="539" t="str">
        <f t="shared" ca="1" si="704"/>
        <v>-</v>
      </c>
      <c r="RQ67" s="549" t="str">
        <f t="shared" si="692"/>
        <v>-</v>
      </c>
      <c r="RR67" s="549" t="str">
        <f t="shared" si="692"/>
        <v>-</v>
      </c>
      <c r="RS67" s="549" t="str">
        <f t="shared" si="692"/>
        <v>-</v>
      </c>
      <c r="RT67" s="549" t="str">
        <f t="shared" si="692"/>
        <v>-</v>
      </c>
      <c r="RU67" s="549" t="str">
        <f t="shared" si="692"/>
        <v>-</v>
      </c>
      <c r="RV67" s="549" t="str">
        <f t="shared" si="692"/>
        <v>-</v>
      </c>
      <c r="RW67" s="549" t="str">
        <f t="shared" si="692"/>
        <v>-</v>
      </c>
      <c r="RX67" s="549" t="str">
        <f t="shared" si="692"/>
        <v>-</v>
      </c>
      <c r="RY67" s="549" t="str">
        <f t="shared" si="692"/>
        <v>-</v>
      </c>
      <c r="RZ67" s="549" t="str">
        <f t="shared" si="692"/>
        <v>-</v>
      </c>
      <c r="SA67" s="549" t="str">
        <f t="shared" si="692"/>
        <v>-</v>
      </c>
      <c r="SB67" s="549" t="str">
        <f t="shared" si="692"/>
        <v>-</v>
      </c>
      <c r="SC67" s="549" t="str">
        <f t="shared" si="692"/>
        <v>-</v>
      </c>
      <c r="SD67" s="549" t="str">
        <f t="shared" si="692"/>
        <v>-</v>
      </c>
      <c r="SE67" s="549" t="str">
        <f t="shared" si="692"/>
        <v>-</v>
      </c>
      <c r="SF67" s="549" t="str">
        <f t="shared" si="692"/>
        <v>-</v>
      </c>
      <c r="SG67" s="549" t="str">
        <f t="shared" si="692"/>
        <v>-</v>
      </c>
      <c r="SH67" s="549" t="str">
        <f t="shared" si="692"/>
        <v>-</v>
      </c>
      <c r="SI67" s="549" t="str">
        <f t="shared" si="692"/>
        <v>-</v>
      </c>
      <c r="SJ67" s="549" t="str">
        <f t="shared" si="692"/>
        <v>-</v>
      </c>
      <c r="SK67" s="549" t="str">
        <f t="shared" si="692"/>
        <v>-</v>
      </c>
      <c r="SL67" s="549" t="str">
        <f t="shared" si="692"/>
        <v>-</v>
      </c>
      <c r="SM67" s="549" t="str">
        <f t="shared" si="692"/>
        <v>-</v>
      </c>
      <c r="SN67" s="549" t="str">
        <f t="shared" si="692"/>
        <v>-</v>
      </c>
      <c r="SO67" s="549" t="str">
        <f t="shared" si="692"/>
        <v>-</v>
      </c>
      <c r="SP67" s="549" t="str">
        <f t="shared" si="692"/>
        <v>-</v>
      </c>
      <c r="SQ67" s="539" t="b">
        <f t="shared" ref="SQ67:TZ74" si="705">IF(AND($O67=SQ$19, $AP67=SQ$21),TRUE,"-")</f>
        <v>1</v>
      </c>
      <c r="SR67" s="539" t="b">
        <f t="shared" si="705"/>
        <v>1</v>
      </c>
      <c r="SS67" s="539" t="b">
        <f t="shared" si="705"/>
        <v>1</v>
      </c>
      <c r="ST67" s="539" t="b">
        <f t="shared" si="705"/>
        <v>1</v>
      </c>
      <c r="SU67" s="539" t="b">
        <f t="shared" si="705"/>
        <v>1</v>
      </c>
      <c r="SV67" s="539" t="b">
        <f t="shared" si="705"/>
        <v>1</v>
      </c>
      <c r="SW67" s="539" t="str">
        <f t="shared" ca="1" si="705"/>
        <v>-</v>
      </c>
      <c r="SX67" s="539" t="str">
        <f t="shared" ca="1" si="705"/>
        <v>-</v>
      </c>
      <c r="SY67" s="539" t="str">
        <f t="shared" ca="1" si="705"/>
        <v>-</v>
      </c>
      <c r="SZ67" s="539" t="str">
        <f t="shared" ca="1" si="705"/>
        <v>-</v>
      </c>
      <c r="TA67" s="539" t="str">
        <f t="shared" ca="1" si="705"/>
        <v>-</v>
      </c>
      <c r="TB67" s="539" t="str">
        <f t="shared" ca="1" si="705"/>
        <v>-</v>
      </c>
      <c r="TC67" s="539" t="str">
        <f t="shared" ca="1" si="705"/>
        <v>-</v>
      </c>
      <c r="TD67" s="539" t="str">
        <f t="shared" ca="1" si="705"/>
        <v>-</v>
      </c>
      <c r="TE67" s="539" t="str">
        <f t="shared" ca="1" si="705"/>
        <v>-</v>
      </c>
      <c r="TF67" s="539" t="str">
        <f t="shared" ca="1" si="705"/>
        <v>-</v>
      </c>
      <c r="TG67" s="539" t="str">
        <f t="shared" ca="1" si="705"/>
        <v>-</v>
      </c>
      <c r="TH67" s="539" t="str">
        <f t="shared" ca="1" si="705"/>
        <v>-</v>
      </c>
      <c r="TI67" s="539" t="str">
        <f t="shared" ca="1" si="705"/>
        <v>-</v>
      </c>
      <c r="TJ67" s="539" t="str">
        <f t="shared" ca="1" si="705"/>
        <v>-</v>
      </c>
      <c r="TK67" s="539" t="str">
        <f t="shared" ca="1" si="705"/>
        <v>-</v>
      </c>
      <c r="TL67" s="539" t="str">
        <f t="shared" ca="1" si="705"/>
        <v>-</v>
      </c>
      <c r="TM67" s="539" t="str">
        <f t="shared" ca="1" si="705"/>
        <v>-</v>
      </c>
      <c r="TN67" s="539" t="str">
        <f t="shared" ca="1" si="705"/>
        <v>-</v>
      </c>
      <c r="TO67" s="539" t="str">
        <f t="shared" ca="1" si="705"/>
        <v>-</v>
      </c>
      <c r="TP67" s="539" t="str">
        <f t="shared" ca="1" si="705"/>
        <v>-</v>
      </c>
      <c r="TQ67" s="539" t="str">
        <f t="shared" ca="1" si="705"/>
        <v>-</v>
      </c>
      <c r="TR67" s="539" t="str">
        <f t="shared" ca="1" si="705"/>
        <v>-</v>
      </c>
      <c r="TS67" s="539" t="str">
        <f t="shared" ca="1" si="705"/>
        <v>-</v>
      </c>
      <c r="TT67" s="539" t="str">
        <f t="shared" ca="1" si="705"/>
        <v>-</v>
      </c>
      <c r="TU67" s="539" t="str">
        <f t="shared" ca="1" si="705"/>
        <v>-</v>
      </c>
      <c r="TV67" s="539" t="str">
        <f t="shared" ca="1" si="705"/>
        <v>-</v>
      </c>
      <c r="TW67" s="539" t="str">
        <f t="shared" ca="1" si="705"/>
        <v>-</v>
      </c>
      <c r="TX67" s="539" t="str">
        <f t="shared" ca="1" si="705"/>
        <v>-</v>
      </c>
      <c r="TY67" s="539" t="str">
        <f t="shared" ca="1" si="705"/>
        <v>-</v>
      </c>
      <c r="TZ67" s="539" t="str">
        <f t="shared" ca="1" si="705"/>
        <v>-</v>
      </c>
      <c r="UA67" s="549" t="b">
        <f t="shared" si="694"/>
        <v>1</v>
      </c>
      <c r="UB67" s="549" t="b">
        <f t="shared" si="694"/>
        <v>1</v>
      </c>
      <c r="UC67" s="549" t="b">
        <f t="shared" si="694"/>
        <v>1</v>
      </c>
      <c r="UD67" s="549" t="b">
        <f t="shared" si="694"/>
        <v>1</v>
      </c>
      <c r="UE67" s="549" t="b">
        <f t="shared" si="694"/>
        <v>1</v>
      </c>
      <c r="UF67" s="549" t="b">
        <f t="shared" si="694"/>
        <v>1</v>
      </c>
      <c r="UG67" s="549" t="b">
        <f t="shared" si="694"/>
        <v>1</v>
      </c>
      <c r="UH67" s="549" t="b">
        <f t="shared" si="694"/>
        <v>1</v>
      </c>
      <c r="UI67" s="549" t="b">
        <f t="shared" si="694"/>
        <v>1</v>
      </c>
      <c r="UJ67" s="549" t="b">
        <f t="shared" si="694"/>
        <v>1</v>
      </c>
      <c r="UK67" s="549" t="b">
        <f t="shared" si="694"/>
        <v>1</v>
      </c>
      <c r="UL67" s="549" t="b">
        <f t="shared" si="694"/>
        <v>1</v>
      </c>
      <c r="UM67" s="549" t="b">
        <f t="shared" si="694"/>
        <v>1</v>
      </c>
      <c r="UN67" s="549" t="b">
        <f t="shared" si="694"/>
        <v>1</v>
      </c>
      <c r="UO67" s="549" t="b">
        <f t="shared" si="694"/>
        <v>1</v>
      </c>
      <c r="UP67" s="549" t="b">
        <f t="shared" si="694"/>
        <v>1</v>
      </c>
      <c r="UQ67" s="549" t="b">
        <f t="shared" si="694"/>
        <v>1</v>
      </c>
      <c r="UR67" s="549" t="b">
        <f t="shared" si="694"/>
        <v>1</v>
      </c>
      <c r="US67" s="549" t="b">
        <f t="shared" si="694"/>
        <v>1</v>
      </c>
      <c r="UT67" s="549" t="b">
        <f t="shared" si="694"/>
        <v>1</v>
      </c>
      <c r="UU67" s="549" t="b">
        <f t="shared" si="694"/>
        <v>1</v>
      </c>
      <c r="UV67" s="549" t="b">
        <f t="shared" si="694"/>
        <v>1</v>
      </c>
      <c r="UW67" s="549" t="b">
        <f t="shared" si="694"/>
        <v>1</v>
      </c>
      <c r="UX67" s="549" t="b">
        <f t="shared" si="694"/>
        <v>1</v>
      </c>
      <c r="UY67" s="549" t="b">
        <f t="shared" si="694"/>
        <v>1</v>
      </c>
      <c r="UZ67" s="549" t="b">
        <f t="shared" si="694"/>
        <v>1</v>
      </c>
      <c r="VA67" s="19">
        <f t="shared" ca="1" si="669"/>
        <v>0</v>
      </c>
      <c r="VB67" s="23">
        <v>0</v>
      </c>
    </row>
    <row r="68" spans="1:574" outlineLevel="1">
      <c r="A68" s="21">
        <f t="shared" si="93"/>
        <v>63</v>
      </c>
      <c r="B68" s="21">
        <f t="shared" si="670"/>
        <v>18</v>
      </c>
      <c r="C68">
        <v>108</v>
      </c>
      <c r="D68" s="19" t="str">
        <f t="shared" ca="1" si="583"/>
        <v>SNSW</v>
      </c>
      <c r="E68" t="b">
        <v>1</v>
      </c>
      <c r="F68" t="b">
        <v>0</v>
      </c>
      <c r="G68" t="b">
        <f t="shared" si="701"/>
        <v>1</v>
      </c>
      <c r="H68" s="215">
        <f t="shared" ca="1" si="682"/>
        <v>14</v>
      </c>
      <c r="I68" s="26">
        <v>2</v>
      </c>
      <c r="J68" s="26">
        <v>1</v>
      </c>
      <c r="K68" s="26" t="str">
        <f>""</f>
        <v/>
      </c>
      <c r="L68" s="26">
        <v>0</v>
      </c>
      <c r="M68" s="26">
        <f>d.Region</f>
        <v>2</v>
      </c>
      <c r="N68" s="26">
        <v>2</v>
      </c>
      <c r="O68" s="26">
        <v>3</v>
      </c>
      <c r="P68" s="26">
        <v>2</v>
      </c>
      <c r="Q68" s="26">
        <v>0</v>
      </c>
      <c r="R68" s="26">
        <v>0</v>
      </c>
      <c r="S68" s="26">
        <v>0</v>
      </c>
      <c r="T68" s="26">
        <v>0</v>
      </c>
      <c r="U68" s="26">
        <v>1</v>
      </c>
      <c r="V68" s="116">
        <v>1</v>
      </c>
      <c r="W68" s="116">
        <v>3</v>
      </c>
      <c r="X68" s="116">
        <v>3</v>
      </c>
      <c r="Y68" s="211"/>
      <c r="Z68" s="211"/>
      <c r="AA68" s="211"/>
      <c r="AB68" s="211"/>
      <c r="AC68" s="26">
        <v>0</v>
      </c>
      <c r="AD68" s="211"/>
      <c r="AE68" s="211"/>
      <c r="AF68" s="211"/>
      <c r="AG68" s="211"/>
      <c r="AH68" s="211"/>
      <c r="AI68" s="211"/>
      <c r="AJ68" s="211"/>
      <c r="AK68" s="211"/>
      <c r="AL68" s="136">
        <f t="shared" si="585"/>
        <v>2</v>
      </c>
      <c r="AM68" s="136">
        <f>INDEX(CHOOSE($O68,DataAutumn!i.AdultDrys,DataWinter!i.AdultDrys,DataSpring!i.AdultDrys),1,$N68)</f>
        <v>3</v>
      </c>
      <c r="AN68" s="5">
        <f t="shared" si="586"/>
        <v>2</v>
      </c>
      <c r="AO68" s="5">
        <f t="shared" si="586"/>
        <v>0</v>
      </c>
      <c r="AP68" s="5">
        <f t="shared" si="587"/>
        <v>1</v>
      </c>
      <c r="AQ68" s="211"/>
      <c r="AR68" s="211"/>
      <c r="AS68" s="356" t="str">
        <f ca="1">LEFT(OFFSET(AS68,-1,0),FIND(" ",OFFSET(AS68,-1,0)))        &amp; TEXT($H68,"00000 ")
&amp; $D68        &amp; IF($JB68=0," FWM","")&amp;IF($JB68=1," MWM","")&amp;IF($JB68=5," Mat","")&amp;IF($JC68=TRUE,"&amp;BBT","    ")
&amp;IF(LN68&lt;&gt;"-", "numbers"&amp;LN68,"")&amp;IF(NJ68," pasture"&amp;ROUND(NK68,0),"")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numbers4250 pasture449 Day204 Scan2-0000 RR000p GP100p WP120p MP120p T_TRUE (F33N11)</v>
      </c>
      <c r="AT68" s="9" t="str">
        <f ca="1">IF(COUNTIF(AS$5:AS68,AS68)=1,"-","Dup")</f>
        <v>-</v>
      </c>
      <c r="AU68" s="9"/>
      <c r="AV68" s="19" t="str">
        <f t="shared" ca="1" si="588"/>
        <v>-</v>
      </c>
      <c r="AW68" s="19" t="str">
        <f t="shared" ca="1" si="588"/>
        <v>-</v>
      </c>
      <c r="AX68" s="19" t="str">
        <f t="shared" ca="1" si="588"/>
        <v>-</v>
      </c>
      <c r="AY68" s="19" t="str">
        <f t="shared" ca="1" si="588"/>
        <v>-</v>
      </c>
      <c r="AZ68" s="19" t="str">
        <f t="shared" ca="1" si="588"/>
        <v>-</v>
      </c>
      <c r="BA68" s="19" t="str">
        <f t="shared" ca="1" si="588"/>
        <v>-</v>
      </c>
      <c r="BB68" s="19" t="str">
        <f t="shared" ca="1" si="588"/>
        <v>-</v>
      </c>
      <c r="BC68" s="19" t="str">
        <f t="shared" ca="1" si="588"/>
        <v>-</v>
      </c>
      <c r="BD68" s="9"/>
      <c r="BE68" s="5" t="b">
        <f t="shared" si="589"/>
        <v>0</v>
      </c>
      <c r="BF68" s="5" t="str">
        <f t="shared" si="589"/>
        <v>-</v>
      </c>
      <c r="BG68" s="5" t="b">
        <f t="shared" si="589"/>
        <v>0</v>
      </c>
      <c r="BH68" s="5" t="b">
        <f t="shared" si="589"/>
        <v>1</v>
      </c>
      <c r="BI68" s="5" t="b">
        <f t="shared" si="589"/>
        <v>1</v>
      </c>
      <c r="BJ68" s="136">
        <f t="shared" si="589"/>
        <v>0</v>
      </c>
      <c r="BK68" s="19" t="b">
        <f t="shared" ca="1" si="590"/>
        <v>0</v>
      </c>
      <c r="BL68" s="9"/>
      <c r="BM68" s="5" t="str">
        <f t="shared" ca="1" si="591"/>
        <v>-</v>
      </c>
      <c r="BN68" s="19" t="str">
        <f t="shared" ca="1" si="592"/>
        <v>-</v>
      </c>
      <c r="BO68" s="19" t="str">
        <f t="shared" ca="1" si="592"/>
        <v>-</v>
      </c>
      <c r="BP68" s="19" t="str">
        <f t="shared" ca="1" si="592"/>
        <v>-</v>
      </c>
      <c r="BQ68" s="5" t="str">
        <f t="shared" ca="1" si="593"/>
        <v>-</v>
      </c>
      <c r="BR68" s="19" t="str">
        <f t="shared" ca="1" si="594"/>
        <v>-</v>
      </c>
      <c r="BS68" s="5" t="str">
        <f t="shared" ca="1" si="595"/>
        <v>-</v>
      </c>
      <c r="BT68" s="19" t="str">
        <f t="shared" ca="1" si="596"/>
        <v>-</v>
      </c>
      <c r="BU68" s="19" t="str">
        <f t="shared" ca="1" si="596"/>
        <v>-</v>
      </c>
      <c r="BV68" s="19" t="str">
        <f t="shared" ca="1" si="596"/>
        <v>-</v>
      </c>
      <c r="BW68" s="5" t="str">
        <f t="shared" ca="1" si="597"/>
        <v>-</v>
      </c>
      <c r="BX68" s="9"/>
      <c r="BY68" s="5" t="b">
        <f t="shared" si="598"/>
        <v>0</v>
      </c>
      <c r="BZ68" s="5" t="str">
        <f t="shared" ca="1" si="599"/>
        <v>-</v>
      </c>
      <c r="CA68" s="5" t="str">
        <f t="shared" ca="1" si="600"/>
        <v>-</v>
      </c>
      <c r="CB68" s="5" t="str">
        <f t="shared" ca="1" si="600"/>
        <v>-</v>
      </c>
      <c r="CC68" s="5" t="str">
        <f t="shared" ca="1" si="600"/>
        <v>-</v>
      </c>
      <c r="CD68" s="5" t="str">
        <f t="shared" ca="1" si="600"/>
        <v>-</v>
      </c>
      <c r="CE68" s="5" t="str">
        <f t="shared" ca="1" si="600"/>
        <v>-</v>
      </c>
      <c r="CF68" s="5" t="str">
        <f t="shared" ca="1" si="600"/>
        <v>-</v>
      </c>
      <c r="CG68" s="5" t="str">
        <f t="shared" ca="1" si="600"/>
        <v>-</v>
      </c>
      <c r="CH68" s="5" t="str">
        <f t="shared" ca="1" si="600"/>
        <v>-</v>
      </c>
      <c r="CI68" s="9"/>
      <c r="CJ68" s="12" t="b">
        <v>1</v>
      </c>
      <c r="CK68" s="12" t="b">
        <v>1</v>
      </c>
      <c r="CL68" s="12" t="b">
        <v>1</v>
      </c>
      <c r="CM68" s="12">
        <v>22312000005</v>
      </c>
      <c r="CN68" s="12" t="b">
        <v>0</v>
      </c>
      <c r="CO68" s="19" t="str">
        <f t="shared" ca="1" si="601"/>
        <v>-</v>
      </c>
      <c r="CP68" s="19" t="str">
        <f t="shared" ca="1" si="601"/>
        <v>-</v>
      </c>
      <c r="CQ68" s="19" t="str">
        <f t="shared" ca="1" si="601"/>
        <v>-</v>
      </c>
      <c r="CR68" s="433">
        <f t="shared" si="602"/>
        <v>652</v>
      </c>
      <c r="CS68" s="433">
        <f t="shared" si="602"/>
        <v>686</v>
      </c>
      <c r="CT68" s="433">
        <f t="shared" si="602"/>
        <v>721</v>
      </c>
      <c r="CU68" s="144">
        <f t="shared" si="603"/>
        <v>378</v>
      </c>
      <c r="CV68" s="144">
        <f t="shared" si="603"/>
        <v>413</v>
      </c>
      <c r="CW68" s="144">
        <f t="shared" si="603"/>
        <v>448</v>
      </c>
      <c r="CX68" s="19" t="str">
        <f t="shared" ca="1" si="684"/>
        <v>-</v>
      </c>
      <c r="CY68" s="19" t="str">
        <f t="shared" ca="1" si="684"/>
        <v>-</v>
      </c>
      <c r="CZ68" s="19" t="str">
        <f t="shared" ca="1" si="684"/>
        <v>-</v>
      </c>
      <c r="DA68" s="19" t="str">
        <f t="shared" ca="1" si="684"/>
        <v>-</v>
      </c>
      <c r="DB68" s="19" t="str">
        <f t="shared" ca="1" si="684"/>
        <v>-</v>
      </c>
      <c r="DC68" s="19" t="str">
        <f t="shared" ca="1" si="684"/>
        <v>-</v>
      </c>
      <c r="DD68" s="19">
        <f t="shared" ca="1" si="684"/>
        <v>1</v>
      </c>
      <c r="DE68" s="19">
        <f t="shared" ca="1" si="684"/>
        <v>1</v>
      </c>
      <c r="DF68" s="19">
        <f t="shared" ca="1" si="684"/>
        <v>0</v>
      </c>
      <c r="DG68" s="19" t="str">
        <f t="shared" ca="1" si="684"/>
        <v>-</v>
      </c>
      <c r="DH68" s="19" t="str">
        <f t="shared" ca="1" si="684"/>
        <v>-</v>
      </c>
      <c r="DI68" s="19" t="str">
        <f t="shared" ca="1" si="684"/>
        <v>-</v>
      </c>
      <c r="DJ68" s="19" t="str">
        <f t="shared" ca="1" si="684"/>
        <v>-</v>
      </c>
      <c r="DK68" s="19" t="str">
        <f t="shared" ca="1" si="684"/>
        <v>-</v>
      </c>
      <c r="DL68" s="19">
        <f t="shared" ca="1" si="684"/>
        <v>0</v>
      </c>
      <c r="DM68" s="19" t="str">
        <f t="shared" ca="1" si="684"/>
        <v>-</v>
      </c>
      <c r="DN68" s="19" t="str">
        <f t="shared" ca="1" si="684"/>
        <v>-</v>
      </c>
      <c r="DO68" s="19" t="str">
        <f t="shared" ca="1" si="601"/>
        <v>-</v>
      </c>
      <c r="DP68" s="19">
        <f t="shared" ca="1" si="601"/>
        <v>0</v>
      </c>
      <c r="DQ68" s="19">
        <f t="shared" ca="1" si="601"/>
        <v>0</v>
      </c>
      <c r="DR68" s="9"/>
      <c r="DS68" s="19">
        <f t="shared" ca="1" si="697"/>
        <v>0</v>
      </c>
      <c r="DT68" s="19">
        <f t="shared" ca="1" si="697"/>
        <v>0</v>
      </c>
      <c r="DU68" s="19">
        <f t="shared" ca="1" si="697"/>
        <v>0</v>
      </c>
      <c r="DV68" s="19">
        <f t="shared" ca="1" si="697"/>
        <v>0</v>
      </c>
      <c r="DW68" s="19">
        <f t="shared" ca="1" si="697"/>
        <v>0</v>
      </c>
      <c r="DX68" s="19">
        <f t="shared" ca="1" si="697"/>
        <v>0</v>
      </c>
      <c r="DY68" s="19">
        <f t="shared" ca="1" si="697"/>
        <v>0</v>
      </c>
      <c r="DZ68" s="19">
        <f t="shared" ca="1" si="697"/>
        <v>0</v>
      </c>
      <c r="EA68" s="19">
        <f t="shared" ca="1" si="697"/>
        <v>0</v>
      </c>
      <c r="EB68" s="19">
        <f t="shared" ca="1" si="697"/>
        <v>0</v>
      </c>
      <c r="EC68" s="19">
        <f t="shared" ca="1" si="697"/>
        <v>0</v>
      </c>
      <c r="ED68" s="19">
        <f t="shared" ca="1" si="697"/>
        <v>0</v>
      </c>
      <c r="EE68" s="19">
        <f t="shared" ca="1" si="697"/>
        <v>0</v>
      </c>
      <c r="EF68" s="433">
        <f t="shared" si="606"/>
        <v>0</v>
      </c>
      <c r="EG68" s="433">
        <f t="shared" si="606"/>
        <v>0</v>
      </c>
      <c r="EH68" s="116">
        <f t="shared" si="607"/>
        <v>0</v>
      </c>
      <c r="EI68" s="116">
        <f t="shared" ca="1" si="607"/>
        <v>0</v>
      </c>
      <c r="EJ68" s="116">
        <f t="shared" ca="1" si="607"/>
        <v>0</v>
      </c>
      <c r="EK68" s="116">
        <f t="shared" ca="1" si="607"/>
        <v>0</v>
      </c>
      <c r="EL68" s="116">
        <f t="shared" ca="1" si="607"/>
        <v>0</v>
      </c>
      <c r="EM68" s="537">
        <f t="shared" ca="1" si="608"/>
        <v>0</v>
      </c>
      <c r="EN68" s="116">
        <f t="shared" ca="1" si="609"/>
        <v>0</v>
      </c>
      <c r="EO68" s="116">
        <f t="shared" ca="1" si="609"/>
        <v>0</v>
      </c>
      <c r="EP68" s="116">
        <f t="shared" ca="1" si="609"/>
        <v>0</v>
      </c>
      <c r="EQ68" s="116">
        <f t="shared" ca="1" si="609"/>
        <v>0</v>
      </c>
      <c r="ER68" s="116">
        <f t="shared" ca="1" si="609"/>
        <v>0</v>
      </c>
      <c r="ES68" s="537">
        <f t="shared" ca="1" si="610"/>
        <v>0</v>
      </c>
      <c r="ET68" s="116">
        <f t="shared" ca="1" si="611"/>
        <v>0</v>
      </c>
      <c r="EU68" s="116">
        <f t="shared" ca="1" si="611"/>
        <v>0</v>
      </c>
      <c r="EV68" s="116">
        <f t="shared" ca="1" si="611"/>
        <v>0</v>
      </c>
      <c r="EW68" s="116">
        <f t="shared" ca="1" si="611"/>
        <v>0</v>
      </c>
      <c r="EX68" s="116">
        <f t="shared" ca="1" si="611"/>
        <v>0</v>
      </c>
      <c r="EY68" s="537">
        <f t="shared" ca="1" si="612"/>
        <v>0</v>
      </c>
      <c r="EZ68" s="116">
        <f t="shared" ca="1" si="613"/>
        <v>0</v>
      </c>
      <c r="FA68" s="116">
        <f t="shared" ca="1" si="613"/>
        <v>0</v>
      </c>
      <c r="FB68" s="116">
        <f t="shared" ca="1" si="613"/>
        <v>0</v>
      </c>
      <c r="FC68" s="116">
        <f t="shared" ca="1" si="613"/>
        <v>0</v>
      </c>
      <c r="FD68" s="116">
        <f t="shared" ca="1" si="613"/>
        <v>0</v>
      </c>
      <c r="FE68" s="537">
        <f t="shared" ca="1" si="614"/>
        <v>0</v>
      </c>
      <c r="FF68" s="116">
        <f t="shared" ca="1" si="615"/>
        <v>0</v>
      </c>
      <c r="FG68" s="116">
        <f t="shared" ca="1" si="615"/>
        <v>0</v>
      </c>
      <c r="FH68" s="116">
        <f t="shared" ca="1" si="615"/>
        <v>0</v>
      </c>
      <c r="FI68" s="116">
        <f t="shared" ca="1" si="615"/>
        <v>0</v>
      </c>
      <c r="FJ68" s="116">
        <f t="shared" ca="1" si="615"/>
        <v>0</v>
      </c>
      <c r="FK68" s="537">
        <f t="shared" ca="1" si="616"/>
        <v>0</v>
      </c>
      <c r="FL68" s="116">
        <f t="shared" ca="1" si="617"/>
        <v>0</v>
      </c>
      <c r="FM68" s="116">
        <f t="shared" ca="1" si="617"/>
        <v>0</v>
      </c>
      <c r="FN68" s="116">
        <f t="shared" ca="1" si="617"/>
        <v>0</v>
      </c>
      <c r="FO68" s="116">
        <f t="shared" ca="1" si="617"/>
        <v>0</v>
      </c>
      <c r="FP68" s="116">
        <f t="shared" ca="1" si="617"/>
        <v>0</v>
      </c>
      <c r="FQ68" s="537">
        <f t="shared" ca="1" si="618"/>
        <v>0</v>
      </c>
      <c r="FR68" s="117">
        <f t="shared" ca="1" si="619"/>
        <v>0</v>
      </c>
      <c r="FS68" s="117">
        <f t="shared" ca="1" si="619"/>
        <v>0</v>
      </c>
      <c r="FT68" s="117">
        <f t="shared" ca="1" si="619"/>
        <v>0</v>
      </c>
      <c r="FU68" s="117">
        <f t="shared" ca="1" si="619"/>
        <v>0</v>
      </c>
      <c r="FV68" s="556">
        <f t="shared" ca="1" si="685"/>
        <v>0</v>
      </c>
      <c r="FW68" s="556">
        <f t="shared" ca="1" si="685"/>
        <v>0</v>
      </c>
      <c r="FX68" s="556">
        <f t="shared" ca="1" si="685"/>
        <v>0</v>
      </c>
      <c r="FY68" s="556">
        <f t="shared" ca="1" si="685"/>
        <v>0</v>
      </c>
      <c r="FZ68" s="556">
        <f t="shared" ca="1" si="685"/>
        <v>0</v>
      </c>
      <c r="GA68" s="556">
        <f t="shared" ca="1" si="685"/>
        <v>0</v>
      </c>
      <c r="GB68" s="556">
        <f t="shared" ca="1" si="685"/>
        <v>0</v>
      </c>
      <c r="GC68" s="556">
        <f t="shared" ca="1" si="685"/>
        <v>0</v>
      </c>
      <c r="GD68" s="556">
        <f t="shared" ca="1" si="685"/>
        <v>0</v>
      </c>
      <c r="GE68" s="556">
        <f t="shared" ca="1" si="685"/>
        <v>0</v>
      </c>
      <c r="GF68" s="556">
        <f t="shared" ca="1" si="685"/>
        <v>0</v>
      </c>
      <c r="GG68" s="556">
        <f t="shared" ca="1" si="685"/>
        <v>0</v>
      </c>
      <c r="GH68" s="556">
        <f t="shared" ca="1" si="685"/>
        <v>0</v>
      </c>
      <c r="GI68" s="556">
        <f t="shared" ca="1" si="685"/>
        <v>0</v>
      </c>
      <c r="GJ68" s="556">
        <f t="shared" ca="1" si="685"/>
        <v>0</v>
      </c>
      <c r="GK68" s="556">
        <f t="shared" ca="1" si="685"/>
        <v>0</v>
      </c>
      <c r="GL68" s="556">
        <f t="shared" ca="1" si="685"/>
        <v>0</v>
      </c>
      <c r="GM68" s="556">
        <f t="shared" ca="1" si="685"/>
        <v>0</v>
      </c>
      <c r="GN68" s="556">
        <f t="shared" ca="1" si="685"/>
        <v>0</v>
      </c>
      <c r="GO68" s="556">
        <f t="shared" ca="1" si="685"/>
        <v>0</v>
      </c>
      <c r="GP68" s="19">
        <f t="shared" ca="1" si="621"/>
        <v>0</v>
      </c>
      <c r="GQ68" s="116">
        <f t="shared" ca="1" si="622"/>
        <v>0</v>
      </c>
      <c r="GR68" s="116">
        <f t="shared" ca="1" si="622"/>
        <v>0</v>
      </c>
      <c r="GS68" s="116">
        <f t="shared" ca="1" si="622"/>
        <v>0</v>
      </c>
      <c r="GT68" s="116">
        <f t="shared" ca="1" si="622"/>
        <v>0</v>
      </c>
      <c r="GU68" s="116">
        <f t="shared" ca="1" si="622"/>
        <v>0</v>
      </c>
      <c r="GV68" s="537">
        <f t="shared" ca="1" si="623"/>
        <v>0</v>
      </c>
      <c r="GW68" s="116">
        <f t="shared" ca="1" si="624"/>
        <v>0</v>
      </c>
      <c r="GX68" s="116">
        <f t="shared" ca="1" si="624"/>
        <v>0</v>
      </c>
      <c r="GY68" s="116">
        <f t="shared" ca="1" si="624"/>
        <v>0</v>
      </c>
      <c r="GZ68" s="116">
        <f t="shared" ca="1" si="624"/>
        <v>0</v>
      </c>
      <c r="HA68" s="116">
        <f t="shared" ca="1" si="624"/>
        <v>0</v>
      </c>
      <c r="HB68" s="537">
        <f t="shared" ca="1" si="625"/>
        <v>0</v>
      </c>
      <c r="HC68" s="116">
        <f t="shared" ca="1" si="626"/>
        <v>0</v>
      </c>
      <c r="HD68" s="116">
        <f t="shared" ca="1" si="626"/>
        <v>0</v>
      </c>
      <c r="HE68" s="116">
        <f t="shared" ca="1" si="626"/>
        <v>0</v>
      </c>
      <c r="HF68" s="116">
        <f t="shared" ca="1" si="626"/>
        <v>0</v>
      </c>
      <c r="HG68" s="116">
        <f t="shared" ca="1" si="626"/>
        <v>0</v>
      </c>
      <c r="HH68" s="537">
        <f t="shared" ca="1" si="627"/>
        <v>0</v>
      </c>
      <c r="HI68" s="116">
        <f t="shared" ca="1" si="628"/>
        <v>0</v>
      </c>
      <c r="HJ68" s="116">
        <f t="shared" ca="1" si="628"/>
        <v>0</v>
      </c>
      <c r="HK68" s="116">
        <f t="shared" ca="1" si="628"/>
        <v>0</v>
      </c>
      <c r="HL68" s="116">
        <f t="shared" ca="1" si="628"/>
        <v>0</v>
      </c>
      <c r="HM68" s="116">
        <f t="shared" ca="1" si="628"/>
        <v>0</v>
      </c>
      <c r="HN68" s="537">
        <f t="shared" ca="1" si="629"/>
        <v>0</v>
      </c>
      <c r="HO68" s="116">
        <f t="shared" ca="1" si="630"/>
        <v>0</v>
      </c>
      <c r="HP68" s="116">
        <f t="shared" ca="1" si="630"/>
        <v>0</v>
      </c>
      <c r="HQ68" s="116">
        <f t="shared" ca="1" si="630"/>
        <v>0</v>
      </c>
      <c r="HR68" s="116">
        <f t="shared" ca="1" si="630"/>
        <v>0</v>
      </c>
      <c r="HS68" s="116">
        <f t="shared" ca="1" si="630"/>
        <v>0</v>
      </c>
      <c r="HT68" s="537">
        <f t="shared" ca="1" si="631"/>
        <v>0</v>
      </c>
      <c r="HU68" s="116">
        <f t="shared" ca="1" si="632"/>
        <v>0</v>
      </c>
      <c r="HV68" s="116">
        <f t="shared" ca="1" si="632"/>
        <v>0</v>
      </c>
      <c r="HW68" s="116">
        <f t="shared" ca="1" si="632"/>
        <v>0</v>
      </c>
      <c r="HX68" s="116">
        <f t="shared" ca="1" si="632"/>
        <v>0</v>
      </c>
      <c r="HY68" s="116">
        <f t="shared" ca="1" si="632"/>
        <v>0</v>
      </c>
      <c r="HZ68" s="537">
        <f t="shared" ca="1" si="633"/>
        <v>0</v>
      </c>
      <c r="IA68" s="117">
        <f t="shared" ca="1" si="634"/>
        <v>0</v>
      </c>
      <c r="IB68" s="117">
        <f t="shared" ca="1" si="634"/>
        <v>0</v>
      </c>
      <c r="IC68" s="117">
        <f t="shared" ca="1" si="634"/>
        <v>0</v>
      </c>
      <c r="ID68" s="117">
        <f t="shared" ca="1" si="634"/>
        <v>0</v>
      </c>
      <c r="IE68" s="556">
        <f t="shared" ca="1" si="686"/>
        <v>0</v>
      </c>
      <c r="IF68" s="556">
        <f t="shared" ca="1" si="686"/>
        <v>0</v>
      </c>
      <c r="IG68" s="556">
        <f t="shared" ca="1" si="686"/>
        <v>0</v>
      </c>
      <c r="IH68" s="556">
        <f t="shared" ca="1" si="686"/>
        <v>0</v>
      </c>
      <c r="II68" s="556">
        <f t="shared" ca="1" si="686"/>
        <v>0</v>
      </c>
      <c r="IJ68" s="556">
        <f t="shared" ca="1" si="686"/>
        <v>0</v>
      </c>
      <c r="IK68" s="556">
        <f t="shared" ca="1" si="686"/>
        <v>0</v>
      </c>
      <c r="IL68" s="556">
        <f t="shared" ca="1" si="686"/>
        <v>0</v>
      </c>
      <c r="IM68" s="556">
        <f t="shared" ca="1" si="686"/>
        <v>0</v>
      </c>
      <c r="IN68" s="556">
        <f t="shared" ca="1" si="686"/>
        <v>0</v>
      </c>
      <c r="IO68" s="556">
        <f t="shared" ca="1" si="686"/>
        <v>0</v>
      </c>
      <c r="IP68" s="556">
        <f t="shared" ca="1" si="686"/>
        <v>0</v>
      </c>
      <c r="IQ68" s="556">
        <f t="shared" ca="1" si="686"/>
        <v>0</v>
      </c>
      <c r="IR68" s="556">
        <f t="shared" ca="1" si="686"/>
        <v>0</v>
      </c>
      <c r="IS68" s="556">
        <f t="shared" ca="1" si="686"/>
        <v>0</v>
      </c>
      <c r="IT68" s="556">
        <f t="shared" ca="1" si="686"/>
        <v>0</v>
      </c>
      <c r="IU68" s="556">
        <f t="shared" ca="1" si="686"/>
        <v>0</v>
      </c>
      <c r="IV68" s="556">
        <f t="shared" ca="1" si="686"/>
        <v>0</v>
      </c>
      <c r="IW68" s="556">
        <f t="shared" ca="1" si="686"/>
        <v>0</v>
      </c>
      <c r="IX68" s="556">
        <f t="shared" ca="1" si="686"/>
        <v>0</v>
      </c>
      <c r="IY68" s="19">
        <f t="shared" ca="1" si="636"/>
        <v>0</v>
      </c>
      <c r="IZ68" s="5">
        <f t="shared" si="637"/>
        <v>67</v>
      </c>
      <c r="JA68" s="9"/>
      <c r="JB68" s="5">
        <f t="shared" si="638"/>
        <v>1</v>
      </c>
      <c r="JC68" s="5" t="b">
        <f t="shared" si="638"/>
        <v>0</v>
      </c>
      <c r="JD68" s="19">
        <f t="shared" ref="JD68:KP76" ca="1" si="706">OFFSET(JD$5,$B68,0)</f>
        <v>0</v>
      </c>
      <c r="JE68" s="5">
        <f t="shared" si="640"/>
        <v>0</v>
      </c>
      <c r="JF68" s="5">
        <f t="shared" si="641"/>
        <v>1.2500000000000001E-2</v>
      </c>
      <c r="JG68" s="5">
        <f t="shared" si="642"/>
        <v>0</v>
      </c>
      <c r="JH68" s="19">
        <f t="shared" ca="1" si="706"/>
        <v>0</v>
      </c>
      <c r="JI68" s="5">
        <f t="shared" si="643"/>
        <v>60</v>
      </c>
      <c r="JJ68" s="5">
        <f t="shared" si="644"/>
        <v>1</v>
      </c>
      <c r="JK68" s="19">
        <f t="shared" ca="1" si="706"/>
        <v>0</v>
      </c>
      <c r="JL68" s="19">
        <f t="shared" ca="1" si="706"/>
        <v>0</v>
      </c>
      <c r="JM68" s="19">
        <f t="shared" ca="1" si="706"/>
        <v>0</v>
      </c>
      <c r="JN68" s="19">
        <f t="shared" ca="1" si="706"/>
        <v>0</v>
      </c>
      <c r="JO68" s="19">
        <f t="shared" ca="1" si="706"/>
        <v>0</v>
      </c>
      <c r="JP68" s="19">
        <f t="shared" ca="1" si="706"/>
        <v>0</v>
      </c>
      <c r="JQ68" s="19">
        <f t="shared" ca="1" si="706"/>
        <v>0</v>
      </c>
      <c r="JR68" s="19">
        <f t="shared" ca="1" si="706"/>
        <v>0</v>
      </c>
      <c r="JS68" s="19">
        <f t="shared" ca="1" si="706"/>
        <v>0</v>
      </c>
      <c r="JT68" s="19">
        <f t="shared" ca="1" si="706"/>
        <v>0</v>
      </c>
      <c r="JU68" s="19">
        <f t="shared" ca="1" si="706"/>
        <v>0</v>
      </c>
      <c r="JV68" s="19">
        <f t="shared" ca="1" si="706"/>
        <v>0</v>
      </c>
      <c r="JW68" s="19">
        <f t="shared" ca="1" si="706"/>
        <v>0</v>
      </c>
      <c r="JX68" s="19">
        <f t="shared" ca="1" si="706"/>
        <v>0</v>
      </c>
      <c r="JY68" s="19">
        <f t="shared" ca="1" si="706"/>
        <v>0</v>
      </c>
      <c r="JZ68" s="19">
        <f t="shared" ca="1" si="706"/>
        <v>0</v>
      </c>
      <c r="KA68" s="19">
        <f t="shared" ca="1" si="706"/>
        <v>0</v>
      </c>
      <c r="KB68" s="19">
        <f t="shared" ca="1" si="706"/>
        <v>0</v>
      </c>
      <c r="KC68" s="19">
        <f t="shared" ca="1" si="706"/>
        <v>0</v>
      </c>
      <c r="KD68" s="19">
        <f t="shared" ca="1" si="706"/>
        <v>0</v>
      </c>
      <c r="KE68" s="19">
        <f t="shared" ca="1" si="706"/>
        <v>0</v>
      </c>
      <c r="KF68" s="5">
        <f t="shared" si="645"/>
        <v>0</v>
      </c>
      <c r="KG68" s="5">
        <f t="shared" si="645"/>
        <v>6.25E-2</v>
      </c>
      <c r="KH68" s="5">
        <f t="shared" si="645"/>
        <v>6.25E-2</v>
      </c>
      <c r="KI68" s="5">
        <f t="shared" si="645"/>
        <v>6.25E-2</v>
      </c>
      <c r="KJ68" s="19">
        <f t="shared" ca="1" si="706"/>
        <v>0</v>
      </c>
      <c r="KK68" s="19">
        <f t="shared" ca="1" si="706"/>
        <v>0</v>
      </c>
      <c r="KL68" s="19">
        <f t="shared" ca="1" si="706"/>
        <v>0</v>
      </c>
      <c r="KM68" s="19">
        <f t="shared" ca="1" si="706"/>
        <v>0</v>
      </c>
      <c r="KN68" s="19">
        <f t="shared" ca="1" si="706"/>
        <v>1</v>
      </c>
      <c r="KO68" s="19">
        <f t="shared" ca="1" si="706"/>
        <v>0</v>
      </c>
      <c r="KP68" s="19">
        <f t="shared" ca="1" si="706"/>
        <v>1</v>
      </c>
      <c r="KQ68" s="9"/>
      <c r="KR68" s="5" t="b">
        <f t="shared" ca="1" si="646"/>
        <v>1</v>
      </c>
      <c r="KS68" s="5" t="b">
        <f t="shared" si="647"/>
        <v>0</v>
      </c>
      <c r="KT68" s="5" t="b">
        <f t="shared" si="647"/>
        <v>0</v>
      </c>
      <c r="KU68" s="5" t="b">
        <f t="shared" si="647"/>
        <v>1</v>
      </c>
      <c r="KV68" s="136">
        <f t="shared" si="648"/>
        <v>2</v>
      </c>
      <c r="KW68" s="136">
        <f t="shared" si="648"/>
        <v>2</v>
      </c>
      <c r="KX68" s="5" t="b">
        <f t="shared" si="649"/>
        <v>0</v>
      </c>
      <c r="KY68" s="5" t="b">
        <f t="shared" si="649"/>
        <v>1</v>
      </c>
      <c r="KZ68" s="5" t="b">
        <f t="shared" si="649"/>
        <v>1</v>
      </c>
      <c r="LA68" s="5" t="b">
        <f t="shared" si="649"/>
        <v>0</v>
      </c>
      <c r="LB68" s="5">
        <f t="shared" si="650"/>
        <v>1</v>
      </c>
      <c r="LC68" s="5">
        <f t="shared" si="650"/>
        <v>0</v>
      </c>
      <c r="LD68" s="5" t="b">
        <f t="shared" si="651"/>
        <v>0</v>
      </c>
      <c r="LE68" s="5" t="str" cm="1">
        <f t="array" aca="1" ref="LE68" ca="1">IF(OR(LF68:LM68&lt;&gt;"-"),TRUE,"-")</f>
        <v>-</v>
      </c>
      <c r="LF68" s="19" t="str">
        <f t="shared" ca="1" si="652"/>
        <v>-</v>
      </c>
      <c r="LG68" s="19" t="str">
        <f t="shared" ca="1" si="652"/>
        <v>-</v>
      </c>
      <c r="LH68" s="19" t="str">
        <f t="shared" ca="1" si="652"/>
        <v>-</v>
      </c>
      <c r="LI68" s="19" t="str">
        <f t="shared" ca="1" si="652"/>
        <v>-</v>
      </c>
      <c r="LJ68" s="19" t="str">
        <f t="shared" ca="1" si="652"/>
        <v>-</v>
      </c>
      <c r="LK68" s="19" t="str">
        <f t="shared" ca="1" si="652"/>
        <v>-</v>
      </c>
      <c r="LL68" s="19" t="str">
        <f t="shared" ca="1" si="652"/>
        <v>-</v>
      </c>
      <c r="LM68" s="19" t="str">
        <f t="shared" ca="1" si="652"/>
        <v>-</v>
      </c>
      <c r="LN68" s="466">
        <f>$LN$54*0.85</f>
        <v>4250</v>
      </c>
      <c r="LO68" s="5" t="b">
        <f t="array" aca="1" ref="LO68" ca="1">IF(OR(LP68:LV68&lt;&gt;"-"),TRUE,"-")</f>
        <v>1</v>
      </c>
      <c r="LP68" s="19">
        <f t="shared" ca="1" si="653"/>
        <v>0</v>
      </c>
      <c r="LQ68" s="19" t="str">
        <f t="shared" ca="1" si="653"/>
        <v>-</v>
      </c>
      <c r="LR68" s="19">
        <f t="shared" ca="1" si="653"/>
        <v>999999</v>
      </c>
      <c r="LS68" s="19">
        <f t="shared" ca="1" si="653"/>
        <v>999999</v>
      </c>
      <c r="LT68" s="19">
        <f t="shared" ca="1" si="653"/>
        <v>999999</v>
      </c>
      <c r="LU68" s="19">
        <f t="shared" ca="1" si="653"/>
        <v>999999</v>
      </c>
      <c r="LV68" s="19">
        <f t="shared" ca="1" si="653"/>
        <v>999999</v>
      </c>
      <c r="LW68" s="19" t="str">
        <f t="shared" ca="1" si="653"/>
        <v>-</v>
      </c>
      <c r="LX68" s="19" t="str">
        <f t="shared" ca="1" si="653"/>
        <v>-</v>
      </c>
      <c r="LY68" s="19" t="str">
        <f t="shared" ref="LY68" ca="1" si="707">OFFSET(LY$5,$B68,0)</f>
        <v>-</v>
      </c>
      <c r="LZ68" s="19" t="b">
        <f t="shared" ca="1" si="654"/>
        <v>1</v>
      </c>
      <c r="MA68" s="19">
        <f t="shared" ca="1" si="654"/>
        <v>0</v>
      </c>
      <c r="MB68" s="5" t="str">
        <f t="shared" si="655"/>
        <v>-</v>
      </c>
      <c r="MC68" s="5" t="str">
        <f t="shared" si="655"/>
        <v>-</v>
      </c>
      <c r="MD68" s="5" t="str">
        <f t="shared" si="655"/>
        <v>-</v>
      </c>
      <c r="ME68" s="5" t="str">
        <f t="shared" si="655"/>
        <v>-</v>
      </c>
      <c r="MF68" s="19" t="str">
        <f t="shared" ca="1" si="688"/>
        <v>-</v>
      </c>
      <c r="MG68" s="19" t="str">
        <f t="shared" ca="1" si="688"/>
        <v>-</v>
      </c>
      <c r="MH68" s="19" t="str">
        <f t="shared" ca="1" si="688"/>
        <v>-</v>
      </c>
      <c r="MI68" s="19" t="str">
        <f t="shared" ca="1" si="688"/>
        <v>-</v>
      </c>
      <c r="MJ68" s="19">
        <f t="shared" ca="1" si="688"/>
        <v>0.5</v>
      </c>
      <c r="MK68" s="19">
        <f t="shared" ca="1" si="688"/>
        <v>0.5</v>
      </c>
      <c r="ML68" s="19" t="str">
        <f t="shared" ca="1" si="688"/>
        <v>-</v>
      </c>
      <c r="MM68" s="5">
        <f t="shared" si="657"/>
        <v>0</v>
      </c>
      <c r="MN68" s="5">
        <f t="shared" si="657"/>
        <v>500</v>
      </c>
      <c r="MO68" s="5">
        <f t="shared" si="657"/>
        <v>500</v>
      </c>
      <c r="MP68" s="5" t="str">
        <f t="shared" si="657"/>
        <v>-</v>
      </c>
      <c r="MQ68" s="5">
        <f t="shared" si="657"/>
        <v>150</v>
      </c>
      <c r="MR68" s="5">
        <f t="shared" si="657"/>
        <v>364</v>
      </c>
      <c r="MS68" s="5">
        <f t="shared" si="658"/>
        <v>1</v>
      </c>
      <c r="MT68" s="9"/>
      <c r="MU68" s="19">
        <f t="shared" ca="1" si="688"/>
        <v>70</v>
      </c>
      <c r="MV68" s="19">
        <f t="shared" ca="1" si="688"/>
        <v>50</v>
      </c>
      <c r="MW68" s="19">
        <f t="shared" ca="1" si="688"/>
        <v>75</v>
      </c>
      <c r="MX68" s="19">
        <f t="shared" ca="1" si="688"/>
        <v>50</v>
      </c>
      <c r="MY68" s="5">
        <f t="shared" si="659"/>
        <v>1.2</v>
      </c>
      <c r="MZ68" s="5">
        <f t="shared" si="660"/>
        <v>1.2</v>
      </c>
      <c r="NA68" s="5">
        <f t="shared" si="661"/>
        <v>1</v>
      </c>
      <c r="NB68" s="9"/>
      <c r="NC68" s="19" t="b">
        <f t="shared" ca="1" si="662"/>
        <v>0</v>
      </c>
      <c r="ND68" s="19" t="b">
        <f t="shared" ca="1" si="662"/>
        <v>0</v>
      </c>
      <c r="NE68" s="19">
        <f t="shared" ca="1" si="662"/>
        <v>2</v>
      </c>
      <c r="NF68" s="19">
        <f t="shared" ca="1" si="662"/>
        <v>1</v>
      </c>
      <c r="NG68" s="19">
        <f t="shared" ca="1" si="662"/>
        <v>2</v>
      </c>
      <c r="NH68" s="19">
        <f t="shared" ca="1" si="662"/>
        <v>0</v>
      </c>
      <c r="NI68" s="19" t="str">
        <f t="shared" ca="1" si="662"/>
        <v>-</v>
      </c>
      <c r="NJ68" s="466" t="b">
        <v>1</v>
      </c>
      <c r="NK68" s="19">
        <f t="shared" ca="1" si="662"/>
        <v>448.65000000000003</v>
      </c>
      <c r="NL68" s="19" t="str">
        <f t="shared" ca="1" si="662"/>
        <v>-</v>
      </c>
      <c r="NM68" s="19">
        <f t="shared" ca="1" si="688"/>
        <v>1</v>
      </c>
      <c r="NN68" s="19">
        <f t="shared" ca="1" si="688"/>
        <v>1</v>
      </c>
      <c r="NO68" s="19">
        <f t="shared" ca="1" si="688"/>
        <v>1</v>
      </c>
      <c r="NP68" s="19">
        <f t="shared" ca="1" si="688"/>
        <v>1</v>
      </c>
      <c r="NQ68" s="19">
        <f t="shared" ca="1" si="688"/>
        <v>1</v>
      </c>
      <c r="NR68" s="19">
        <f t="shared" ca="1" si="688"/>
        <v>1</v>
      </c>
      <c r="NS68" s="19">
        <f t="shared" ca="1" si="688"/>
        <v>1</v>
      </c>
      <c r="NT68" s="19">
        <f t="shared" ca="1" si="688"/>
        <v>1</v>
      </c>
      <c r="NU68" s="19">
        <f t="shared" ca="1" si="688"/>
        <v>1</v>
      </c>
      <c r="NV68" s="9"/>
      <c r="NW68" s="539" t="str">
        <f t="shared" si="703"/>
        <v>-</v>
      </c>
      <c r="NX68" s="539" t="str">
        <f t="shared" si="703"/>
        <v>-</v>
      </c>
      <c r="NY68" s="539" t="str">
        <f t="shared" si="703"/>
        <v>-</v>
      </c>
      <c r="NZ68" s="539" t="str">
        <f t="shared" si="703"/>
        <v>-</v>
      </c>
      <c r="OA68" s="539" t="str">
        <f t="shared" si="703"/>
        <v>-</v>
      </c>
      <c r="OB68" s="539" t="str">
        <f t="shared" si="703"/>
        <v>-</v>
      </c>
      <c r="OC68" s="539" t="str">
        <f t="shared" ca="1" si="703"/>
        <v>-</v>
      </c>
      <c r="OD68" s="539" t="str">
        <f t="shared" ca="1" si="703"/>
        <v>-</v>
      </c>
      <c r="OE68" s="539" t="str">
        <f t="shared" ca="1" si="703"/>
        <v>-</v>
      </c>
      <c r="OF68" s="539" t="str">
        <f t="shared" ca="1" si="703"/>
        <v>-</v>
      </c>
      <c r="OG68" s="539" t="str">
        <f t="shared" ca="1" si="703"/>
        <v>-</v>
      </c>
      <c r="OH68" s="539" t="str">
        <f t="shared" ca="1" si="703"/>
        <v>-</v>
      </c>
      <c r="OI68" s="539" t="str">
        <f t="shared" ca="1" si="703"/>
        <v>-</v>
      </c>
      <c r="OJ68" s="539" t="str">
        <f t="shared" ca="1" si="703"/>
        <v>-</v>
      </c>
      <c r="OK68" s="539" t="str">
        <f t="shared" ca="1" si="703"/>
        <v>-</v>
      </c>
      <c r="OL68" s="539" t="str">
        <f t="shared" ca="1" si="703"/>
        <v>-</v>
      </c>
      <c r="OM68" s="539" t="str">
        <f t="shared" ca="1" si="703"/>
        <v>-</v>
      </c>
      <c r="ON68" s="539" t="str">
        <f t="shared" ca="1" si="703"/>
        <v>-</v>
      </c>
      <c r="OO68" s="539" t="str">
        <f t="shared" ca="1" si="703"/>
        <v>-</v>
      </c>
      <c r="OP68" s="539" t="str">
        <f t="shared" ca="1" si="703"/>
        <v>-</v>
      </c>
      <c r="OQ68" s="539" t="str">
        <f t="shared" ca="1" si="703"/>
        <v>-</v>
      </c>
      <c r="OR68" s="539" t="str">
        <f t="shared" ca="1" si="703"/>
        <v>-</v>
      </c>
      <c r="OS68" s="539" t="str">
        <f t="shared" ca="1" si="703"/>
        <v>-</v>
      </c>
      <c r="OT68" s="539" t="str">
        <f t="shared" ca="1" si="703"/>
        <v>-</v>
      </c>
      <c r="OU68" s="539" t="str">
        <f t="shared" ca="1" si="703"/>
        <v>-</v>
      </c>
      <c r="OV68" s="539" t="str">
        <f t="shared" ca="1" si="703"/>
        <v>-</v>
      </c>
      <c r="OW68" s="539" t="str">
        <f t="shared" ca="1" si="703"/>
        <v>-</v>
      </c>
      <c r="OX68" s="539" t="str">
        <f t="shared" ca="1" si="703"/>
        <v>-</v>
      </c>
      <c r="OY68" s="539" t="str">
        <f t="shared" ca="1" si="703"/>
        <v>-</v>
      </c>
      <c r="OZ68" s="539" t="str">
        <f t="shared" ca="1" si="703"/>
        <v>-</v>
      </c>
      <c r="PA68" s="539" t="str">
        <f t="shared" ca="1" si="703"/>
        <v>-</v>
      </c>
      <c r="PB68" s="539" t="str">
        <f t="shared" ca="1" si="703"/>
        <v>-</v>
      </c>
      <c r="PC68" s="539" t="str">
        <f t="shared" ca="1" si="703"/>
        <v>-</v>
      </c>
      <c r="PD68" s="539" t="str">
        <f t="shared" ca="1" si="703"/>
        <v>-</v>
      </c>
      <c r="PE68" s="539" t="str">
        <f t="shared" ca="1" si="703"/>
        <v>-</v>
      </c>
      <c r="PF68" s="539" t="str">
        <f t="shared" ca="1" si="703"/>
        <v>-</v>
      </c>
      <c r="PG68" s="549" t="str">
        <f t="shared" si="690"/>
        <v>-</v>
      </c>
      <c r="PH68" s="549" t="str">
        <f t="shared" si="690"/>
        <v>-</v>
      </c>
      <c r="PI68" s="549" t="str">
        <f t="shared" si="690"/>
        <v>-</v>
      </c>
      <c r="PJ68" s="549" t="str">
        <f t="shared" si="690"/>
        <v>-</v>
      </c>
      <c r="PK68" s="549" t="str">
        <f t="shared" si="690"/>
        <v>-</v>
      </c>
      <c r="PL68" s="549" t="str">
        <f t="shared" si="690"/>
        <v>-</v>
      </c>
      <c r="PM68" s="549" t="str">
        <f t="shared" si="690"/>
        <v>-</v>
      </c>
      <c r="PN68" s="549" t="str">
        <f t="shared" si="690"/>
        <v>-</v>
      </c>
      <c r="PO68" s="549" t="str">
        <f t="shared" si="690"/>
        <v>-</v>
      </c>
      <c r="PP68" s="549" t="str">
        <f t="shared" si="690"/>
        <v>-</v>
      </c>
      <c r="PQ68" s="549" t="str">
        <f t="shared" si="690"/>
        <v>-</v>
      </c>
      <c r="PR68" s="549" t="str">
        <f t="shared" si="690"/>
        <v>-</v>
      </c>
      <c r="PS68" s="549" t="str">
        <f t="shared" si="690"/>
        <v>-</v>
      </c>
      <c r="PT68" s="549" t="str">
        <f t="shared" si="690"/>
        <v>-</v>
      </c>
      <c r="PU68" s="549" t="str">
        <f t="shared" si="690"/>
        <v>-</v>
      </c>
      <c r="PV68" s="549" t="str">
        <f t="shared" si="690"/>
        <v>-</v>
      </c>
      <c r="PW68" s="549" t="str">
        <f t="shared" si="690"/>
        <v>-</v>
      </c>
      <c r="PX68" s="549" t="str">
        <f t="shared" si="690"/>
        <v>-</v>
      </c>
      <c r="PY68" s="549" t="str">
        <f t="shared" si="690"/>
        <v>-</v>
      </c>
      <c r="PZ68" s="549" t="str">
        <f t="shared" si="690"/>
        <v>-</v>
      </c>
      <c r="QA68" s="549" t="str">
        <f t="shared" si="690"/>
        <v>-</v>
      </c>
      <c r="QB68" s="549" t="str">
        <f t="shared" ref="QB68:QF68" si="708">IF($O68=QB$19,TRUE,"-")</f>
        <v>-</v>
      </c>
      <c r="QC68" s="549" t="str">
        <f t="shared" si="708"/>
        <v>-</v>
      </c>
      <c r="QD68" s="549" t="str">
        <f t="shared" si="708"/>
        <v>-</v>
      </c>
      <c r="QE68" s="549" t="str">
        <f t="shared" si="708"/>
        <v>-</v>
      </c>
      <c r="QF68" s="549" t="str">
        <f t="shared" si="708"/>
        <v>-</v>
      </c>
      <c r="QG68" s="539" t="str">
        <f t="shared" si="704"/>
        <v>-</v>
      </c>
      <c r="QH68" s="539" t="str">
        <f t="shared" si="704"/>
        <v>-</v>
      </c>
      <c r="QI68" s="539" t="str">
        <f t="shared" si="704"/>
        <v>-</v>
      </c>
      <c r="QJ68" s="539" t="str">
        <f t="shared" si="704"/>
        <v>-</v>
      </c>
      <c r="QK68" s="539" t="str">
        <f t="shared" si="704"/>
        <v>-</v>
      </c>
      <c r="QL68" s="539" t="str">
        <f t="shared" si="704"/>
        <v>-</v>
      </c>
      <c r="QM68" s="539" t="str">
        <f t="shared" ca="1" si="704"/>
        <v>-</v>
      </c>
      <c r="QN68" s="539" t="str">
        <f t="shared" ca="1" si="704"/>
        <v>-</v>
      </c>
      <c r="QO68" s="539" t="str">
        <f t="shared" ca="1" si="704"/>
        <v>-</v>
      </c>
      <c r="QP68" s="539" t="str">
        <f t="shared" ca="1" si="704"/>
        <v>-</v>
      </c>
      <c r="QQ68" s="539" t="str">
        <f t="shared" ca="1" si="704"/>
        <v>-</v>
      </c>
      <c r="QR68" s="539" t="str">
        <f t="shared" ca="1" si="704"/>
        <v>-</v>
      </c>
      <c r="QS68" s="539" t="str">
        <f t="shared" ca="1" si="704"/>
        <v>-</v>
      </c>
      <c r="QT68" s="539" t="str">
        <f t="shared" ca="1" si="704"/>
        <v>-</v>
      </c>
      <c r="QU68" s="539" t="str">
        <f t="shared" ca="1" si="704"/>
        <v>-</v>
      </c>
      <c r="QV68" s="539" t="str">
        <f t="shared" ca="1" si="704"/>
        <v>-</v>
      </c>
      <c r="QW68" s="539" t="str">
        <f t="shared" ca="1" si="704"/>
        <v>-</v>
      </c>
      <c r="QX68" s="539" t="str">
        <f t="shared" ca="1" si="704"/>
        <v>-</v>
      </c>
      <c r="QY68" s="539" t="str">
        <f t="shared" ca="1" si="704"/>
        <v>-</v>
      </c>
      <c r="QZ68" s="539" t="str">
        <f t="shared" ca="1" si="704"/>
        <v>-</v>
      </c>
      <c r="RA68" s="539" t="str">
        <f t="shared" ca="1" si="704"/>
        <v>-</v>
      </c>
      <c r="RB68" s="539" t="str">
        <f t="shared" ca="1" si="704"/>
        <v>-</v>
      </c>
      <c r="RC68" s="539" t="str">
        <f t="shared" ca="1" si="704"/>
        <v>-</v>
      </c>
      <c r="RD68" s="539" t="str">
        <f t="shared" ca="1" si="704"/>
        <v>-</v>
      </c>
      <c r="RE68" s="539" t="str">
        <f t="shared" ca="1" si="704"/>
        <v>-</v>
      </c>
      <c r="RF68" s="539" t="str">
        <f t="shared" ca="1" si="704"/>
        <v>-</v>
      </c>
      <c r="RG68" s="539" t="str">
        <f t="shared" ca="1" si="704"/>
        <v>-</v>
      </c>
      <c r="RH68" s="539" t="str">
        <f t="shared" ca="1" si="704"/>
        <v>-</v>
      </c>
      <c r="RI68" s="539" t="str">
        <f t="shared" ca="1" si="704"/>
        <v>-</v>
      </c>
      <c r="RJ68" s="539" t="str">
        <f t="shared" ca="1" si="704"/>
        <v>-</v>
      </c>
      <c r="RK68" s="539" t="str">
        <f t="shared" ca="1" si="704"/>
        <v>-</v>
      </c>
      <c r="RL68" s="539" t="str">
        <f t="shared" ca="1" si="704"/>
        <v>-</v>
      </c>
      <c r="RM68" s="539" t="str">
        <f t="shared" ca="1" si="704"/>
        <v>-</v>
      </c>
      <c r="RN68" s="539" t="str">
        <f t="shared" ca="1" si="704"/>
        <v>-</v>
      </c>
      <c r="RO68" s="539" t="str">
        <f t="shared" ca="1" si="704"/>
        <v>-</v>
      </c>
      <c r="RP68" s="539" t="str">
        <f t="shared" ca="1" si="704"/>
        <v>-</v>
      </c>
      <c r="RQ68" s="549" t="str">
        <f t="shared" si="692"/>
        <v>-</v>
      </c>
      <c r="RR68" s="549" t="str">
        <f t="shared" si="692"/>
        <v>-</v>
      </c>
      <c r="RS68" s="549" t="str">
        <f t="shared" si="692"/>
        <v>-</v>
      </c>
      <c r="RT68" s="549" t="str">
        <f t="shared" si="692"/>
        <v>-</v>
      </c>
      <c r="RU68" s="549" t="str">
        <f t="shared" si="692"/>
        <v>-</v>
      </c>
      <c r="RV68" s="549" t="str">
        <f t="shared" si="692"/>
        <v>-</v>
      </c>
      <c r="RW68" s="549" t="str">
        <f t="shared" si="692"/>
        <v>-</v>
      </c>
      <c r="RX68" s="549" t="str">
        <f t="shared" si="692"/>
        <v>-</v>
      </c>
      <c r="RY68" s="549" t="str">
        <f t="shared" si="692"/>
        <v>-</v>
      </c>
      <c r="RZ68" s="549" t="str">
        <f t="shared" si="692"/>
        <v>-</v>
      </c>
      <c r="SA68" s="549" t="str">
        <f t="shared" si="692"/>
        <v>-</v>
      </c>
      <c r="SB68" s="549" t="str">
        <f t="shared" si="692"/>
        <v>-</v>
      </c>
      <c r="SC68" s="549" t="str">
        <f t="shared" si="692"/>
        <v>-</v>
      </c>
      <c r="SD68" s="549" t="str">
        <f t="shared" si="692"/>
        <v>-</v>
      </c>
      <c r="SE68" s="549" t="str">
        <f t="shared" si="692"/>
        <v>-</v>
      </c>
      <c r="SF68" s="549" t="str">
        <f t="shared" si="692"/>
        <v>-</v>
      </c>
      <c r="SG68" s="549" t="str">
        <f t="shared" si="692"/>
        <v>-</v>
      </c>
      <c r="SH68" s="549" t="str">
        <f t="shared" si="692"/>
        <v>-</v>
      </c>
      <c r="SI68" s="549" t="str">
        <f t="shared" si="692"/>
        <v>-</v>
      </c>
      <c r="SJ68" s="549" t="str">
        <f t="shared" si="692"/>
        <v>-</v>
      </c>
      <c r="SK68" s="549" t="str">
        <f t="shared" si="692"/>
        <v>-</v>
      </c>
      <c r="SL68" s="549" t="str">
        <f t="shared" ref="SL68:SP68" si="709">IF($O68=SL$19,TRUE,"-")</f>
        <v>-</v>
      </c>
      <c r="SM68" s="549" t="str">
        <f t="shared" si="709"/>
        <v>-</v>
      </c>
      <c r="SN68" s="549" t="str">
        <f t="shared" si="709"/>
        <v>-</v>
      </c>
      <c r="SO68" s="549" t="str">
        <f t="shared" si="709"/>
        <v>-</v>
      </c>
      <c r="SP68" s="549" t="str">
        <f t="shared" si="709"/>
        <v>-</v>
      </c>
      <c r="SQ68" s="539" t="b">
        <f t="shared" si="705"/>
        <v>1</v>
      </c>
      <c r="SR68" s="539" t="b">
        <f t="shared" si="705"/>
        <v>1</v>
      </c>
      <c r="SS68" s="539" t="b">
        <f t="shared" si="705"/>
        <v>1</v>
      </c>
      <c r="ST68" s="539" t="b">
        <f t="shared" si="705"/>
        <v>1</v>
      </c>
      <c r="SU68" s="539" t="b">
        <f t="shared" si="705"/>
        <v>1</v>
      </c>
      <c r="SV68" s="539" t="b">
        <f t="shared" si="705"/>
        <v>1</v>
      </c>
      <c r="SW68" s="539" t="str">
        <f t="shared" ca="1" si="705"/>
        <v>-</v>
      </c>
      <c r="SX68" s="539" t="str">
        <f t="shared" ca="1" si="705"/>
        <v>-</v>
      </c>
      <c r="SY68" s="539" t="str">
        <f t="shared" ca="1" si="705"/>
        <v>-</v>
      </c>
      <c r="SZ68" s="539" t="str">
        <f t="shared" ca="1" si="705"/>
        <v>-</v>
      </c>
      <c r="TA68" s="539" t="str">
        <f t="shared" ca="1" si="705"/>
        <v>-</v>
      </c>
      <c r="TB68" s="539" t="str">
        <f t="shared" ca="1" si="705"/>
        <v>-</v>
      </c>
      <c r="TC68" s="539" t="str">
        <f t="shared" ca="1" si="705"/>
        <v>-</v>
      </c>
      <c r="TD68" s="539" t="str">
        <f t="shared" ca="1" si="705"/>
        <v>-</v>
      </c>
      <c r="TE68" s="539" t="str">
        <f t="shared" ca="1" si="705"/>
        <v>-</v>
      </c>
      <c r="TF68" s="539" t="str">
        <f t="shared" ca="1" si="705"/>
        <v>-</v>
      </c>
      <c r="TG68" s="539" t="str">
        <f t="shared" ca="1" si="705"/>
        <v>-</v>
      </c>
      <c r="TH68" s="539" t="str">
        <f t="shared" ca="1" si="705"/>
        <v>-</v>
      </c>
      <c r="TI68" s="539" t="str">
        <f t="shared" ca="1" si="705"/>
        <v>-</v>
      </c>
      <c r="TJ68" s="539" t="str">
        <f t="shared" ca="1" si="705"/>
        <v>-</v>
      </c>
      <c r="TK68" s="539" t="str">
        <f t="shared" ca="1" si="705"/>
        <v>-</v>
      </c>
      <c r="TL68" s="539" t="str">
        <f t="shared" ca="1" si="705"/>
        <v>-</v>
      </c>
      <c r="TM68" s="539" t="str">
        <f t="shared" ca="1" si="705"/>
        <v>-</v>
      </c>
      <c r="TN68" s="539" t="str">
        <f t="shared" ca="1" si="705"/>
        <v>-</v>
      </c>
      <c r="TO68" s="539" t="str">
        <f t="shared" ca="1" si="705"/>
        <v>-</v>
      </c>
      <c r="TP68" s="539" t="str">
        <f t="shared" ca="1" si="705"/>
        <v>-</v>
      </c>
      <c r="TQ68" s="539" t="str">
        <f t="shared" ca="1" si="705"/>
        <v>-</v>
      </c>
      <c r="TR68" s="539" t="str">
        <f t="shared" ca="1" si="705"/>
        <v>-</v>
      </c>
      <c r="TS68" s="539" t="str">
        <f t="shared" ca="1" si="705"/>
        <v>-</v>
      </c>
      <c r="TT68" s="539" t="str">
        <f t="shared" ca="1" si="705"/>
        <v>-</v>
      </c>
      <c r="TU68" s="539" t="str">
        <f t="shared" ca="1" si="705"/>
        <v>-</v>
      </c>
      <c r="TV68" s="539" t="str">
        <f t="shared" ca="1" si="705"/>
        <v>-</v>
      </c>
      <c r="TW68" s="539" t="str">
        <f t="shared" ca="1" si="705"/>
        <v>-</v>
      </c>
      <c r="TX68" s="539" t="str">
        <f t="shared" ca="1" si="705"/>
        <v>-</v>
      </c>
      <c r="TY68" s="539" t="str">
        <f t="shared" ca="1" si="705"/>
        <v>-</v>
      </c>
      <c r="TZ68" s="539" t="str">
        <f t="shared" ca="1" si="705"/>
        <v>-</v>
      </c>
      <c r="UA68" s="549" t="b">
        <f t="shared" si="694"/>
        <v>1</v>
      </c>
      <c r="UB68" s="549" t="b">
        <f t="shared" si="694"/>
        <v>1</v>
      </c>
      <c r="UC68" s="549" t="b">
        <f t="shared" si="694"/>
        <v>1</v>
      </c>
      <c r="UD68" s="549" t="b">
        <f t="shared" si="694"/>
        <v>1</v>
      </c>
      <c r="UE68" s="549" t="b">
        <f t="shared" si="694"/>
        <v>1</v>
      </c>
      <c r="UF68" s="549" t="b">
        <f t="shared" si="694"/>
        <v>1</v>
      </c>
      <c r="UG68" s="549" t="b">
        <f t="shared" si="694"/>
        <v>1</v>
      </c>
      <c r="UH68" s="549" t="b">
        <f t="shared" si="694"/>
        <v>1</v>
      </c>
      <c r="UI68" s="549" t="b">
        <f t="shared" si="694"/>
        <v>1</v>
      </c>
      <c r="UJ68" s="549" t="b">
        <f t="shared" si="694"/>
        <v>1</v>
      </c>
      <c r="UK68" s="549" t="b">
        <f t="shared" si="694"/>
        <v>1</v>
      </c>
      <c r="UL68" s="549" t="b">
        <f t="shared" si="694"/>
        <v>1</v>
      </c>
      <c r="UM68" s="549" t="b">
        <f t="shared" si="694"/>
        <v>1</v>
      </c>
      <c r="UN68" s="549" t="b">
        <f t="shared" si="694"/>
        <v>1</v>
      </c>
      <c r="UO68" s="549" t="b">
        <f t="shared" si="694"/>
        <v>1</v>
      </c>
      <c r="UP68" s="549" t="b">
        <f t="shared" si="694"/>
        <v>1</v>
      </c>
      <c r="UQ68" s="549" t="b">
        <f t="shared" si="694"/>
        <v>1</v>
      </c>
      <c r="UR68" s="549" t="b">
        <f t="shared" si="694"/>
        <v>1</v>
      </c>
      <c r="US68" s="549" t="b">
        <f t="shared" si="694"/>
        <v>1</v>
      </c>
      <c r="UT68" s="549" t="b">
        <f t="shared" si="694"/>
        <v>1</v>
      </c>
      <c r="UU68" s="549" t="b">
        <f t="shared" si="694"/>
        <v>1</v>
      </c>
      <c r="UV68" s="549" t="b">
        <f t="shared" ref="UV68:UZ68" si="710">IF($O68=UV$19,TRUE,"-")</f>
        <v>1</v>
      </c>
      <c r="UW68" s="549" t="b">
        <f t="shared" si="710"/>
        <v>1</v>
      </c>
      <c r="UX68" s="549" t="b">
        <f t="shared" si="710"/>
        <v>1</v>
      </c>
      <c r="UY68" s="549" t="b">
        <f t="shared" si="710"/>
        <v>1</v>
      </c>
      <c r="UZ68" s="549" t="b">
        <f t="shared" si="710"/>
        <v>1</v>
      </c>
      <c r="VA68" s="19">
        <f t="shared" ca="1" si="669"/>
        <v>0</v>
      </c>
      <c r="VB68" s="23">
        <v>0</v>
      </c>
    </row>
    <row r="69" spans="1:574" outlineLevel="1">
      <c r="A69" s="21">
        <f t="shared" si="93"/>
        <v>64</v>
      </c>
      <c r="B69" s="21">
        <f>$A$23</f>
        <v>18</v>
      </c>
      <c r="C69">
        <v>108</v>
      </c>
      <c r="D69" s="19" t="str">
        <f t="shared" ca="1" si="583"/>
        <v>SNSW</v>
      </c>
      <c r="E69" t="b">
        <v>1</v>
      </c>
      <c r="F69" t="b">
        <v>0</v>
      </c>
      <c r="G69" t="b">
        <f t="shared" si="701"/>
        <v>1</v>
      </c>
      <c r="H69" s="215">
        <f t="shared" ca="1" si="682"/>
        <v>15</v>
      </c>
      <c r="I69" s="26">
        <v>2</v>
      </c>
      <c r="J69" s="26">
        <v>1</v>
      </c>
      <c r="K69" s="26" t="str">
        <f>""</f>
        <v/>
      </c>
      <c r="L69" s="26">
        <v>0</v>
      </c>
      <c r="M69" s="26">
        <f>d.Region</f>
        <v>2</v>
      </c>
      <c r="N69" s="26">
        <v>2</v>
      </c>
      <c r="O69" s="26">
        <v>3</v>
      </c>
      <c r="P69" s="26">
        <v>2</v>
      </c>
      <c r="Q69" s="26">
        <v>0</v>
      </c>
      <c r="R69" s="26">
        <v>0</v>
      </c>
      <c r="S69" s="26">
        <v>0</v>
      </c>
      <c r="T69" s="26">
        <v>0</v>
      </c>
      <c r="U69" s="26">
        <v>1</v>
      </c>
      <c r="V69" s="116">
        <v>2</v>
      </c>
      <c r="W69" s="116">
        <v>1</v>
      </c>
      <c r="X69" s="116">
        <v>1</v>
      </c>
      <c r="Y69" s="211"/>
      <c r="Z69" s="211"/>
      <c r="AA69" s="211"/>
      <c r="AB69" s="211"/>
      <c r="AC69" s="26">
        <v>0</v>
      </c>
      <c r="AD69" s="211"/>
      <c r="AE69" s="211"/>
      <c r="AF69" s="211"/>
      <c r="AG69" s="211"/>
      <c r="AH69" s="211"/>
      <c r="AI69" s="211"/>
      <c r="AJ69" s="211"/>
      <c r="AK69" s="211"/>
      <c r="AL69" s="136">
        <f t="shared" si="585"/>
        <v>2</v>
      </c>
      <c r="AM69" s="136">
        <f>INDEX(CHOOSE($O69,DataAutumn!i.AdultDrys,DataWinter!i.AdultDrys,DataSpring!i.AdultDrys),1,$N69)</f>
        <v>3</v>
      </c>
      <c r="AN69" s="5">
        <f t="shared" si="586"/>
        <v>2</v>
      </c>
      <c r="AO69" s="5">
        <f t="shared" si="586"/>
        <v>0</v>
      </c>
      <c r="AP69" s="5">
        <f t="shared" si="587"/>
        <v>1</v>
      </c>
      <c r="AQ69" s="211"/>
      <c r="AR69" s="211"/>
      <c r="AS69" s="356" t="str">
        <f ca="1">LEFT(OFFSET(AS69,-1,0),FIND(" ",OFFSET(AS69,-1,0)))        &amp; TEXT($H69,"00000 ")
&amp; $D69        &amp; IF($JB69=0," FWM","")&amp;IF($JB69=1," MWM","")&amp;IF($JB69=5," Mat","")&amp;IF($JC69=TRUE,"&amp;BBT","    ")
&amp;IF(LN69&lt;&gt;"-", "numbers"&amp;LN69,"")&amp;IF(NJ69," pasture"&amp;ROUND(NK69,0),"") &amp;" Day"&amp;INDEX(i.DOY,$O69,1)
&amp; " Scan"&amp;$P69&amp;"-"&amp;$Q69&amp;$R69&amp;$S69&amp;$T69        &amp; " RR"&amp;TEXT($JV69*100,"000p;-00p;000p;@")
&amp; " GP"&amp;TEXT($NA69*100,"000p")        &amp; " WP"&amp;TEXT($MY69*100,"000p")        &amp; " MP"&amp;TEXT($MZ69*100,"000p")
&amp; " T_" &amp; IF(AND($CJ69,$CL69),"TRUE")        &amp; " (F"&amp;3+COUNTIF($CY69:$DB69,TRUE)&amp;3&amp;"N"&amp;$DD69&amp;$DE69&amp;")"</f>
        <v>optimum_carry 00015 SNSW MWM    numbers5000 pasture449 Day204 Scan2-0000 RR000p GP080p WP100p MP100p T_TRUE (F33N11)</v>
      </c>
      <c r="AT69" s="9" t="str">
        <f ca="1">IF(COUNTIF(AS$5:AS69,AS69)=1,"-","Dup")</f>
        <v>-</v>
      </c>
      <c r="AU69" s="9"/>
      <c r="AV69" s="19" t="str">
        <f t="shared" ca="1" si="588"/>
        <v>-</v>
      </c>
      <c r="AW69" s="19" t="str">
        <f t="shared" ca="1" si="588"/>
        <v>-</v>
      </c>
      <c r="AX69" s="19" t="str">
        <f t="shared" ca="1" si="588"/>
        <v>-</v>
      </c>
      <c r="AY69" s="19" t="str">
        <f t="shared" ca="1" si="588"/>
        <v>-</v>
      </c>
      <c r="AZ69" s="19" t="str">
        <f t="shared" ca="1" si="588"/>
        <v>-</v>
      </c>
      <c r="BA69" s="19" t="str">
        <f t="shared" ca="1" si="588"/>
        <v>-</v>
      </c>
      <c r="BB69" s="19" t="str">
        <f t="shared" ca="1" si="588"/>
        <v>-</v>
      </c>
      <c r="BC69" s="19" t="str">
        <f t="shared" ca="1" si="588"/>
        <v>-</v>
      </c>
      <c r="BD69" s="9"/>
      <c r="BE69" s="5" t="b">
        <f t="shared" si="589"/>
        <v>0</v>
      </c>
      <c r="BF69" s="5" t="str">
        <f t="shared" si="589"/>
        <v>-</v>
      </c>
      <c r="BG69" s="5" t="b">
        <f t="shared" si="589"/>
        <v>0</v>
      </c>
      <c r="BH69" s="5" t="b">
        <f t="shared" si="589"/>
        <v>1</v>
      </c>
      <c r="BI69" s="5" t="b">
        <f t="shared" si="589"/>
        <v>1</v>
      </c>
      <c r="BJ69" s="136">
        <f t="shared" si="589"/>
        <v>0</v>
      </c>
      <c r="BK69" s="19" t="b">
        <f t="shared" ca="1" si="590"/>
        <v>0</v>
      </c>
      <c r="BL69" s="9"/>
      <c r="BM69" s="5" t="str">
        <f t="shared" ca="1" si="591"/>
        <v>-</v>
      </c>
      <c r="BN69" s="19" t="str">
        <f t="shared" ca="1" si="592"/>
        <v>-</v>
      </c>
      <c r="BO69" s="19" t="str">
        <f t="shared" ca="1" si="592"/>
        <v>-</v>
      </c>
      <c r="BP69" s="19" t="str">
        <f t="shared" ca="1" si="592"/>
        <v>-</v>
      </c>
      <c r="BQ69" s="5" t="str">
        <f t="shared" ca="1" si="593"/>
        <v>-</v>
      </c>
      <c r="BR69" s="19" t="str">
        <f t="shared" ca="1" si="594"/>
        <v>-</v>
      </c>
      <c r="BS69" s="5" t="str">
        <f t="shared" ca="1" si="595"/>
        <v>-</v>
      </c>
      <c r="BT69" s="19" t="str">
        <f t="shared" ca="1" si="596"/>
        <v>-</v>
      </c>
      <c r="BU69" s="19" t="str">
        <f t="shared" ca="1" si="596"/>
        <v>-</v>
      </c>
      <c r="BV69" s="19" t="str">
        <f t="shared" ca="1" si="596"/>
        <v>-</v>
      </c>
      <c r="BW69" s="5" t="str">
        <f t="shared" ca="1" si="597"/>
        <v>-</v>
      </c>
      <c r="BX69" s="9"/>
      <c r="BY69" s="5" t="b">
        <f t="shared" si="598"/>
        <v>0</v>
      </c>
      <c r="BZ69" s="5" t="str">
        <f t="shared" ca="1" si="599"/>
        <v>-</v>
      </c>
      <c r="CA69" s="5" t="str">
        <f t="shared" ca="1" si="600"/>
        <v>-</v>
      </c>
      <c r="CB69" s="5" t="str">
        <f t="shared" ca="1" si="600"/>
        <v>-</v>
      </c>
      <c r="CC69" s="5" t="str">
        <f t="shared" ca="1" si="600"/>
        <v>-</v>
      </c>
      <c r="CD69" s="5" t="str">
        <f t="shared" ca="1" si="600"/>
        <v>-</v>
      </c>
      <c r="CE69" s="5" t="str">
        <f t="shared" ca="1" si="600"/>
        <v>-</v>
      </c>
      <c r="CF69" s="5" t="str">
        <f t="shared" ca="1" si="600"/>
        <v>-</v>
      </c>
      <c r="CG69" s="5" t="str">
        <f t="shared" ca="1" si="600"/>
        <v>-</v>
      </c>
      <c r="CH69" s="5" t="str">
        <f t="shared" ca="1" si="600"/>
        <v>-</v>
      </c>
      <c r="CI69" s="9"/>
      <c r="CJ69" s="12" t="b">
        <v>1</v>
      </c>
      <c r="CK69" s="12" t="b">
        <v>1</v>
      </c>
      <c r="CL69" s="12" t="b">
        <v>1</v>
      </c>
      <c r="CM69" s="12">
        <v>22312000005</v>
      </c>
      <c r="CN69" s="12" t="b">
        <v>0</v>
      </c>
      <c r="CO69" s="19" t="str">
        <f t="shared" ca="1" si="601"/>
        <v>-</v>
      </c>
      <c r="CP69" s="19" t="str">
        <f t="shared" ca="1" si="601"/>
        <v>-</v>
      </c>
      <c r="CQ69" s="19" t="str">
        <f t="shared" ca="1" si="601"/>
        <v>-</v>
      </c>
      <c r="CR69" s="433">
        <f t="shared" si="602"/>
        <v>652</v>
      </c>
      <c r="CS69" s="433">
        <f t="shared" si="602"/>
        <v>686</v>
      </c>
      <c r="CT69" s="433">
        <f t="shared" si="602"/>
        <v>721</v>
      </c>
      <c r="CU69" s="144">
        <f t="shared" si="603"/>
        <v>378</v>
      </c>
      <c r="CV69" s="144">
        <f t="shared" si="603"/>
        <v>413</v>
      </c>
      <c r="CW69" s="144">
        <f t="shared" si="603"/>
        <v>448</v>
      </c>
      <c r="CX69" s="19" t="str">
        <f t="shared" ca="1" si="684"/>
        <v>-</v>
      </c>
      <c r="CY69" s="19" t="str">
        <f t="shared" ca="1" si="684"/>
        <v>-</v>
      </c>
      <c r="CZ69" s="19" t="str">
        <f t="shared" ca="1" si="684"/>
        <v>-</v>
      </c>
      <c r="DA69" s="19" t="str">
        <f t="shared" ca="1" si="684"/>
        <v>-</v>
      </c>
      <c r="DB69" s="19" t="str">
        <f t="shared" ca="1" si="684"/>
        <v>-</v>
      </c>
      <c r="DC69" s="19" t="str">
        <f t="shared" ca="1" si="684"/>
        <v>-</v>
      </c>
      <c r="DD69" s="19">
        <f t="shared" ca="1" si="684"/>
        <v>1</v>
      </c>
      <c r="DE69" s="19">
        <f t="shared" ca="1" si="684"/>
        <v>1</v>
      </c>
      <c r="DF69" s="19">
        <f t="shared" ca="1" si="684"/>
        <v>0</v>
      </c>
      <c r="DG69" s="19" t="str">
        <f t="shared" ca="1" si="684"/>
        <v>-</v>
      </c>
      <c r="DH69" s="19" t="str">
        <f t="shared" ca="1" si="684"/>
        <v>-</v>
      </c>
      <c r="DI69" s="19" t="str">
        <f t="shared" ca="1" si="684"/>
        <v>-</v>
      </c>
      <c r="DJ69" s="19" t="str">
        <f t="shared" ca="1" si="684"/>
        <v>-</v>
      </c>
      <c r="DK69" s="19" t="str">
        <f t="shared" ca="1" si="684"/>
        <v>-</v>
      </c>
      <c r="DL69" s="19">
        <f t="shared" ca="1" si="684"/>
        <v>0</v>
      </c>
      <c r="DM69" s="19" t="str">
        <f t="shared" ca="1" si="684"/>
        <v>-</v>
      </c>
      <c r="DN69" s="19" t="str">
        <f t="shared" ca="1" si="684"/>
        <v>-</v>
      </c>
      <c r="DO69" s="19" t="str">
        <f t="shared" ca="1" si="601"/>
        <v>-</v>
      </c>
      <c r="DP69" s="19">
        <f t="shared" ca="1" si="601"/>
        <v>0</v>
      </c>
      <c r="DQ69" s="19">
        <f t="shared" ca="1" si="601"/>
        <v>0</v>
      </c>
      <c r="DR69" s="9"/>
      <c r="DS69" s="19">
        <f t="shared" ca="1" si="697"/>
        <v>0</v>
      </c>
      <c r="DT69" s="19">
        <f t="shared" ca="1" si="697"/>
        <v>0</v>
      </c>
      <c r="DU69" s="19">
        <f t="shared" ca="1" si="697"/>
        <v>0</v>
      </c>
      <c r="DV69" s="19">
        <f t="shared" ca="1" si="697"/>
        <v>0</v>
      </c>
      <c r="DW69" s="19">
        <f t="shared" ca="1" si="697"/>
        <v>0</v>
      </c>
      <c r="DX69" s="19">
        <f t="shared" ca="1" si="697"/>
        <v>0</v>
      </c>
      <c r="DY69" s="19">
        <f t="shared" ca="1" si="697"/>
        <v>0</v>
      </c>
      <c r="DZ69" s="19">
        <f t="shared" ca="1" si="697"/>
        <v>0</v>
      </c>
      <c r="EA69" s="19">
        <f t="shared" ca="1" si="697"/>
        <v>0</v>
      </c>
      <c r="EB69" s="19">
        <f t="shared" ca="1" si="697"/>
        <v>0</v>
      </c>
      <c r="EC69" s="19">
        <f t="shared" ca="1" si="697"/>
        <v>0</v>
      </c>
      <c r="ED69" s="19">
        <f t="shared" ca="1" si="697"/>
        <v>0</v>
      </c>
      <c r="EE69" s="19">
        <f t="shared" ca="1" si="697"/>
        <v>0</v>
      </c>
      <c r="EF69" s="433">
        <f t="shared" si="606"/>
        <v>0</v>
      </c>
      <c r="EG69" s="433">
        <f t="shared" si="606"/>
        <v>0</v>
      </c>
      <c r="EH69" s="116">
        <f t="shared" si="607"/>
        <v>0</v>
      </c>
      <c r="EI69" s="116">
        <f t="shared" ca="1" si="607"/>
        <v>0</v>
      </c>
      <c r="EJ69" s="116">
        <f t="shared" ca="1" si="607"/>
        <v>0</v>
      </c>
      <c r="EK69" s="116">
        <f t="shared" ca="1" si="607"/>
        <v>0</v>
      </c>
      <c r="EL69" s="116">
        <f t="shared" ca="1" si="607"/>
        <v>0</v>
      </c>
      <c r="EM69" s="537">
        <f t="shared" ca="1" si="608"/>
        <v>0</v>
      </c>
      <c r="EN69" s="116">
        <f t="shared" ca="1" si="609"/>
        <v>0</v>
      </c>
      <c r="EO69" s="116">
        <f t="shared" ca="1" si="609"/>
        <v>0</v>
      </c>
      <c r="EP69" s="116">
        <f t="shared" ca="1" si="609"/>
        <v>0</v>
      </c>
      <c r="EQ69" s="116">
        <f t="shared" ca="1" si="609"/>
        <v>0</v>
      </c>
      <c r="ER69" s="116">
        <f t="shared" ca="1" si="609"/>
        <v>0</v>
      </c>
      <c r="ES69" s="537">
        <f t="shared" ca="1" si="610"/>
        <v>0</v>
      </c>
      <c r="ET69" s="116">
        <f t="shared" ca="1" si="611"/>
        <v>0</v>
      </c>
      <c r="EU69" s="116">
        <f t="shared" ca="1" si="611"/>
        <v>0</v>
      </c>
      <c r="EV69" s="116">
        <f t="shared" ca="1" si="611"/>
        <v>0</v>
      </c>
      <c r="EW69" s="116">
        <f t="shared" ca="1" si="611"/>
        <v>0</v>
      </c>
      <c r="EX69" s="116">
        <f t="shared" ca="1" si="611"/>
        <v>0</v>
      </c>
      <c r="EY69" s="537">
        <f t="shared" ca="1" si="612"/>
        <v>0</v>
      </c>
      <c r="EZ69" s="116">
        <f t="shared" ca="1" si="613"/>
        <v>0</v>
      </c>
      <c r="FA69" s="116">
        <f t="shared" ca="1" si="613"/>
        <v>0</v>
      </c>
      <c r="FB69" s="116">
        <f t="shared" ca="1" si="613"/>
        <v>0</v>
      </c>
      <c r="FC69" s="116">
        <f t="shared" ca="1" si="613"/>
        <v>0</v>
      </c>
      <c r="FD69" s="116">
        <f t="shared" ca="1" si="613"/>
        <v>0</v>
      </c>
      <c r="FE69" s="537">
        <f t="shared" ca="1" si="614"/>
        <v>0</v>
      </c>
      <c r="FF69" s="116">
        <f t="shared" ca="1" si="615"/>
        <v>0</v>
      </c>
      <c r="FG69" s="116">
        <f t="shared" ca="1" si="615"/>
        <v>0</v>
      </c>
      <c r="FH69" s="116">
        <f t="shared" ca="1" si="615"/>
        <v>0</v>
      </c>
      <c r="FI69" s="116">
        <f t="shared" ca="1" si="615"/>
        <v>0</v>
      </c>
      <c r="FJ69" s="116">
        <f t="shared" ca="1" si="615"/>
        <v>0</v>
      </c>
      <c r="FK69" s="537">
        <f t="shared" ca="1" si="616"/>
        <v>0</v>
      </c>
      <c r="FL69" s="116">
        <f t="shared" ca="1" si="617"/>
        <v>0</v>
      </c>
      <c r="FM69" s="116">
        <f t="shared" ca="1" si="617"/>
        <v>0</v>
      </c>
      <c r="FN69" s="116">
        <f t="shared" ca="1" si="617"/>
        <v>0</v>
      </c>
      <c r="FO69" s="116">
        <f t="shared" ca="1" si="617"/>
        <v>0</v>
      </c>
      <c r="FP69" s="116">
        <f t="shared" ca="1" si="617"/>
        <v>0</v>
      </c>
      <c r="FQ69" s="537">
        <f t="shared" ca="1" si="618"/>
        <v>0</v>
      </c>
      <c r="FR69" s="117">
        <f t="shared" ca="1" si="619"/>
        <v>0</v>
      </c>
      <c r="FS69" s="117">
        <f t="shared" ca="1" si="619"/>
        <v>0</v>
      </c>
      <c r="FT69" s="117">
        <f t="shared" ca="1" si="619"/>
        <v>0</v>
      </c>
      <c r="FU69" s="117">
        <f t="shared" ca="1" si="619"/>
        <v>0</v>
      </c>
      <c r="FV69" s="556">
        <f t="shared" ca="1" si="685"/>
        <v>0</v>
      </c>
      <c r="FW69" s="556">
        <f t="shared" ca="1" si="685"/>
        <v>0</v>
      </c>
      <c r="FX69" s="556">
        <f t="shared" ca="1" si="685"/>
        <v>0</v>
      </c>
      <c r="FY69" s="556">
        <f t="shared" ca="1" si="685"/>
        <v>0</v>
      </c>
      <c r="FZ69" s="556">
        <f t="shared" ca="1" si="685"/>
        <v>0</v>
      </c>
      <c r="GA69" s="556">
        <f t="shared" ca="1" si="685"/>
        <v>0</v>
      </c>
      <c r="GB69" s="556">
        <f t="shared" ca="1" si="685"/>
        <v>0</v>
      </c>
      <c r="GC69" s="556">
        <f t="shared" ca="1" si="685"/>
        <v>0</v>
      </c>
      <c r="GD69" s="556">
        <f t="shared" ca="1" si="685"/>
        <v>0</v>
      </c>
      <c r="GE69" s="556">
        <f t="shared" ca="1" si="685"/>
        <v>0</v>
      </c>
      <c r="GF69" s="556">
        <f t="shared" ca="1" si="685"/>
        <v>0</v>
      </c>
      <c r="GG69" s="556">
        <f t="shared" ca="1" si="685"/>
        <v>0</v>
      </c>
      <c r="GH69" s="556">
        <f t="shared" ca="1" si="685"/>
        <v>0</v>
      </c>
      <c r="GI69" s="556">
        <f t="shared" ca="1" si="685"/>
        <v>0</v>
      </c>
      <c r="GJ69" s="556">
        <f t="shared" ca="1" si="685"/>
        <v>0</v>
      </c>
      <c r="GK69" s="556">
        <f t="shared" ca="1" si="685"/>
        <v>0</v>
      </c>
      <c r="GL69" s="556">
        <f t="shared" ca="1" si="685"/>
        <v>0</v>
      </c>
      <c r="GM69" s="556">
        <f t="shared" ca="1" si="685"/>
        <v>0</v>
      </c>
      <c r="GN69" s="556">
        <f t="shared" ca="1" si="685"/>
        <v>0</v>
      </c>
      <c r="GO69" s="556">
        <f t="shared" ca="1" si="685"/>
        <v>0</v>
      </c>
      <c r="GP69" s="19">
        <f t="shared" ca="1" si="621"/>
        <v>0</v>
      </c>
      <c r="GQ69" s="116">
        <f t="shared" ca="1" si="622"/>
        <v>0</v>
      </c>
      <c r="GR69" s="116">
        <f t="shared" ca="1" si="622"/>
        <v>0</v>
      </c>
      <c r="GS69" s="116">
        <f t="shared" ca="1" si="622"/>
        <v>0</v>
      </c>
      <c r="GT69" s="116">
        <f t="shared" ca="1" si="622"/>
        <v>0</v>
      </c>
      <c r="GU69" s="116">
        <f t="shared" ca="1" si="622"/>
        <v>0</v>
      </c>
      <c r="GV69" s="537">
        <f t="shared" ca="1" si="623"/>
        <v>0</v>
      </c>
      <c r="GW69" s="116">
        <f t="shared" ca="1" si="624"/>
        <v>0</v>
      </c>
      <c r="GX69" s="116">
        <f t="shared" ca="1" si="624"/>
        <v>0</v>
      </c>
      <c r="GY69" s="116">
        <f t="shared" ca="1" si="624"/>
        <v>0</v>
      </c>
      <c r="GZ69" s="116">
        <f t="shared" ca="1" si="624"/>
        <v>0</v>
      </c>
      <c r="HA69" s="116">
        <f t="shared" ca="1" si="624"/>
        <v>0</v>
      </c>
      <c r="HB69" s="537">
        <f t="shared" ca="1" si="625"/>
        <v>0</v>
      </c>
      <c r="HC69" s="116">
        <f t="shared" ca="1" si="626"/>
        <v>0</v>
      </c>
      <c r="HD69" s="116">
        <f t="shared" ca="1" si="626"/>
        <v>0</v>
      </c>
      <c r="HE69" s="116">
        <f t="shared" ca="1" si="626"/>
        <v>0</v>
      </c>
      <c r="HF69" s="116">
        <f t="shared" ca="1" si="626"/>
        <v>0</v>
      </c>
      <c r="HG69" s="116">
        <f t="shared" ca="1" si="626"/>
        <v>0</v>
      </c>
      <c r="HH69" s="537">
        <f t="shared" ca="1" si="627"/>
        <v>0</v>
      </c>
      <c r="HI69" s="116">
        <f t="shared" ca="1" si="628"/>
        <v>0</v>
      </c>
      <c r="HJ69" s="116">
        <f t="shared" ca="1" si="628"/>
        <v>0</v>
      </c>
      <c r="HK69" s="116">
        <f t="shared" ca="1" si="628"/>
        <v>0</v>
      </c>
      <c r="HL69" s="116">
        <f t="shared" ca="1" si="628"/>
        <v>0</v>
      </c>
      <c r="HM69" s="116">
        <f t="shared" ca="1" si="628"/>
        <v>0</v>
      </c>
      <c r="HN69" s="537">
        <f t="shared" ca="1" si="629"/>
        <v>0</v>
      </c>
      <c r="HO69" s="116">
        <f t="shared" ca="1" si="630"/>
        <v>0</v>
      </c>
      <c r="HP69" s="116">
        <f t="shared" ca="1" si="630"/>
        <v>0</v>
      </c>
      <c r="HQ69" s="116">
        <f t="shared" ca="1" si="630"/>
        <v>0</v>
      </c>
      <c r="HR69" s="116">
        <f t="shared" ca="1" si="630"/>
        <v>0</v>
      </c>
      <c r="HS69" s="116">
        <f t="shared" ca="1" si="630"/>
        <v>0</v>
      </c>
      <c r="HT69" s="537">
        <f t="shared" ca="1" si="631"/>
        <v>0</v>
      </c>
      <c r="HU69" s="116">
        <f t="shared" ca="1" si="632"/>
        <v>0</v>
      </c>
      <c r="HV69" s="116">
        <f t="shared" ca="1" si="632"/>
        <v>0</v>
      </c>
      <c r="HW69" s="116">
        <f t="shared" ca="1" si="632"/>
        <v>0</v>
      </c>
      <c r="HX69" s="116">
        <f t="shared" ca="1" si="632"/>
        <v>0</v>
      </c>
      <c r="HY69" s="116">
        <f t="shared" ca="1" si="632"/>
        <v>0</v>
      </c>
      <c r="HZ69" s="537">
        <f t="shared" ca="1" si="633"/>
        <v>0</v>
      </c>
      <c r="IA69" s="117">
        <f t="shared" ca="1" si="634"/>
        <v>0</v>
      </c>
      <c r="IB69" s="117">
        <f t="shared" ca="1" si="634"/>
        <v>0</v>
      </c>
      <c r="IC69" s="117">
        <f t="shared" ca="1" si="634"/>
        <v>0</v>
      </c>
      <c r="ID69" s="117">
        <f t="shared" ca="1" si="634"/>
        <v>0</v>
      </c>
      <c r="IE69" s="556">
        <f t="shared" ca="1" si="686"/>
        <v>0</v>
      </c>
      <c r="IF69" s="556">
        <f t="shared" ca="1" si="686"/>
        <v>0</v>
      </c>
      <c r="IG69" s="556">
        <f t="shared" ca="1" si="686"/>
        <v>0</v>
      </c>
      <c r="IH69" s="556">
        <f t="shared" ca="1" si="686"/>
        <v>0</v>
      </c>
      <c r="II69" s="556">
        <f t="shared" ca="1" si="686"/>
        <v>0</v>
      </c>
      <c r="IJ69" s="556">
        <f t="shared" ca="1" si="686"/>
        <v>0</v>
      </c>
      <c r="IK69" s="556">
        <f t="shared" ca="1" si="686"/>
        <v>0</v>
      </c>
      <c r="IL69" s="556">
        <f t="shared" ca="1" si="686"/>
        <v>0</v>
      </c>
      <c r="IM69" s="556">
        <f t="shared" ca="1" si="686"/>
        <v>0</v>
      </c>
      <c r="IN69" s="556">
        <f t="shared" ca="1" si="686"/>
        <v>0</v>
      </c>
      <c r="IO69" s="556">
        <f t="shared" ca="1" si="686"/>
        <v>0</v>
      </c>
      <c r="IP69" s="556">
        <f t="shared" ca="1" si="686"/>
        <v>0</v>
      </c>
      <c r="IQ69" s="556">
        <f t="shared" ca="1" si="686"/>
        <v>0</v>
      </c>
      <c r="IR69" s="556">
        <f t="shared" ca="1" si="686"/>
        <v>0</v>
      </c>
      <c r="IS69" s="556">
        <f t="shared" ca="1" si="686"/>
        <v>0</v>
      </c>
      <c r="IT69" s="556">
        <f t="shared" ca="1" si="686"/>
        <v>0</v>
      </c>
      <c r="IU69" s="556">
        <f t="shared" ca="1" si="686"/>
        <v>0</v>
      </c>
      <c r="IV69" s="556">
        <f t="shared" ca="1" si="686"/>
        <v>0</v>
      </c>
      <c r="IW69" s="556">
        <f t="shared" ca="1" si="686"/>
        <v>0</v>
      </c>
      <c r="IX69" s="556">
        <f t="shared" ca="1" si="686"/>
        <v>0</v>
      </c>
      <c r="IY69" s="19">
        <f t="shared" ca="1" si="636"/>
        <v>0</v>
      </c>
      <c r="IZ69" s="5">
        <f t="shared" si="637"/>
        <v>67</v>
      </c>
      <c r="JA69" s="9"/>
      <c r="JB69" s="5">
        <f t="shared" si="638"/>
        <v>1</v>
      </c>
      <c r="JC69" s="5" t="b">
        <f t="shared" si="638"/>
        <v>0</v>
      </c>
      <c r="JD69" s="19">
        <f t="shared" ca="1" si="706"/>
        <v>0</v>
      </c>
      <c r="JE69" s="5">
        <f t="shared" si="640"/>
        <v>0</v>
      </c>
      <c r="JF69" s="5">
        <f t="shared" si="641"/>
        <v>1.2500000000000001E-2</v>
      </c>
      <c r="JG69" s="5">
        <f t="shared" si="642"/>
        <v>0</v>
      </c>
      <c r="JH69" s="19">
        <f t="shared" ca="1" si="706"/>
        <v>0</v>
      </c>
      <c r="JI69" s="5">
        <f t="shared" si="643"/>
        <v>60</v>
      </c>
      <c r="JJ69" s="5">
        <f t="shared" si="644"/>
        <v>1</v>
      </c>
      <c r="JK69" s="19">
        <f t="shared" ca="1" si="706"/>
        <v>0</v>
      </c>
      <c r="JL69" s="19">
        <f t="shared" ca="1" si="706"/>
        <v>0</v>
      </c>
      <c r="JM69" s="19">
        <f t="shared" ca="1" si="706"/>
        <v>0</v>
      </c>
      <c r="JN69" s="19">
        <f t="shared" ca="1" si="706"/>
        <v>0</v>
      </c>
      <c r="JO69" s="19">
        <f t="shared" ca="1" si="706"/>
        <v>0</v>
      </c>
      <c r="JP69" s="19">
        <f t="shared" ca="1" si="706"/>
        <v>0</v>
      </c>
      <c r="JQ69" s="19">
        <f t="shared" ca="1" si="706"/>
        <v>0</v>
      </c>
      <c r="JR69" s="19">
        <f t="shared" ca="1" si="706"/>
        <v>0</v>
      </c>
      <c r="JS69" s="19">
        <f t="shared" ca="1" si="706"/>
        <v>0</v>
      </c>
      <c r="JT69" s="19">
        <f t="shared" ca="1" si="706"/>
        <v>0</v>
      </c>
      <c r="JU69" s="19">
        <f t="shared" ca="1" si="706"/>
        <v>0</v>
      </c>
      <c r="JV69" s="19">
        <f t="shared" ca="1" si="706"/>
        <v>0</v>
      </c>
      <c r="JW69" s="19">
        <f t="shared" ca="1" si="706"/>
        <v>0</v>
      </c>
      <c r="JX69" s="19">
        <f t="shared" ca="1" si="706"/>
        <v>0</v>
      </c>
      <c r="JY69" s="19">
        <f t="shared" ca="1" si="706"/>
        <v>0</v>
      </c>
      <c r="JZ69" s="19">
        <f t="shared" ca="1" si="706"/>
        <v>0</v>
      </c>
      <c r="KA69" s="19">
        <f t="shared" ca="1" si="706"/>
        <v>0</v>
      </c>
      <c r="KB69" s="19">
        <f t="shared" ca="1" si="706"/>
        <v>0</v>
      </c>
      <c r="KC69" s="19">
        <f t="shared" ca="1" si="706"/>
        <v>0</v>
      </c>
      <c r="KD69" s="19">
        <f t="shared" ca="1" si="706"/>
        <v>0</v>
      </c>
      <c r="KE69" s="19">
        <f t="shared" ca="1" si="706"/>
        <v>0</v>
      </c>
      <c r="KF69" s="5">
        <f t="shared" si="645"/>
        <v>0</v>
      </c>
      <c r="KG69" s="5">
        <f t="shared" si="645"/>
        <v>6.25E-2</v>
      </c>
      <c r="KH69" s="5">
        <f t="shared" si="645"/>
        <v>6.25E-2</v>
      </c>
      <c r="KI69" s="5">
        <f t="shared" si="645"/>
        <v>6.25E-2</v>
      </c>
      <c r="KJ69" s="19">
        <f t="shared" ca="1" si="706"/>
        <v>0</v>
      </c>
      <c r="KK69" s="19">
        <f t="shared" ca="1" si="706"/>
        <v>0</v>
      </c>
      <c r="KL69" s="19">
        <f t="shared" ca="1" si="706"/>
        <v>0</v>
      </c>
      <c r="KM69" s="19">
        <f t="shared" ca="1" si="706"/>
        <v>0</v>
      </c>
      <c r="KN69" s="19">
        <f t="shared" ca="1" si="706"/>
        <v>1</v>
      </c>
      <c r="KO69" s="19">
        <f t="shared" ca="1" si="706"/>
        <v>0</v>
      </c>
      <c r="KP69" s="19">
        <f t="shared" ca="1" si="706"/>
        <v>1</v>
      </c>
      <c r="KQ69" s="9"/>
      <c r="KR69" s="5" t="b">
        <f t="shared" ca="1" si="646"/>
        <v>1</v>
      </c>
      <c r="KS69" s="5" t="b">
        <f t="shared" si="647"/>
        <v>0</v>
      </c>
      <c r="KT69" s="5" t="b">
        <f t="shared" si="647"/>
        <v>0</v>
      </c>
      <c r="KU69" s="5" t="b">
        <f t="shared" si="647"/>
        <v>1</v>
      </c>
      <c r="KV69" s="136">
        <f t="shared" si="648"/>
        <v>2</v>
      </c>
      <c r="KW69" s="136">
        <f t="shared" si="648"/>
        <v>2</v>
      </c>
      <c r="KX69" s="5" t="b">
        <f t="shared" si="649"/>
        <v>0</v>
      </c>
      <c r="KY69" s="5" t="b">
        <f t="shared" si="649"/>
        <v>1</v>
      </c>
      <c r="KZ69" s="5" t="b">
        <f t="shared" si="649"/>
        <v>1</v>
      </c>
      <c r="LA69" s="5" t="b">
        <f t="shared" si="649"/>
        <v>0</v>
      </c>
      <c r="LB69" s="5">
        <f t="shared" si="650"/>
        <v>1</v>
      </c>
      <c r="LC69" s="5">
        <f t="shared" si="650"/>
        <v>0</v>
      </c>
      <c r="LD69" s="5" t="b">
        <f t="shared" si="651"/>
        <v>0</v>
      </c>
      <c r="LE69" s="5" t="str" cm="1">
        <f t="array" aca="1" ref="LE69" ca="1">IF(OR(LF69:LM69&lt;&gt;"-"),TRUE,"-")</f>
        <v>-</v>
      </c>
      <c r="LF69" s="19" t="str">
        <f t="shared" ca="1" si="652"/>
        <v>-</v>
      </c>
      <c r="LG69" s="19" t="str">
        <f t="shared" ca="1" si="652"/>
        <v>-</v>
      </c>
      <c r="LH69" s="19" t="str">
        <f t="shared" ca="1" si="652"/>
        <v>-</v>
      </c>
      <c r="LI69" s="19" t="str">
        <f t="shared" ca="1" si="652"/>
        <v>-</v>
      </c>
      <c r="LJ69" s="19" t="str">
        <f t="shared" ca="1" si="652"/>
        <v>-</v>
      </c>
      <c r="LK69" s="19" t="str">
        <f t="shared" ca="1" si="652"/>
        <v>-</v>
      </c>
      <c r="LL69" s="19" t="str">
        <f t="shared" ca="1" si="652"/>
        <v>-</v>
      </c>
      <c r="LM69" s="19" t="str">
        <f t="shared" ca="1" si="652"/>
        <v>-</v>
      </c>
      <c r="LN69" s="466">
        <v>5000</v>
      </c>
      <c r="LO69" s="5" t="b">
        <f t="array" aca="1" ref="LO69" ca="1">IF(OR(LP69:LV69&lt;&gt;"-"),TRUE,"-")</f>
        <v>1</v>
      </c>
      <c r="LP69" s="19">
        <f t="shared" ref="LP69:LY79" ca="1" si="711">OFFSET(LP$5,$B69,0)</f>
        <v>0</v>
      </c>
      <c r="LQ69" s="19" t="str">
        <f t="shared" ca="1" si="711"/>
        <v>-</v>
      </c>
      <c r="LR69" s="19">
        <f t="shared" ca="1" si="711"/>
        <v>999999</v>
      </c>
      <c r="LS69" s="19">
        <f t="shared" ca="1" si="711"/>
        <v>999999</v>
      </c>
      <c r="LT69" s="19">
        <f t="shared" ca="1" si="711"/>
        <v>999999</v>
      </c>
      <c r="LU69" s="19">
        <f t="shared" ca="1" si="711"/>
        <v>999999</v>
      </c>
      <c r="LV69" s="19">
        <f t="shared" ca="1" si="711"/>
        <v>999999</v>
      </c>
      <c r="LW69" s="19" t="str">
        <f t="shared" ca="1" si="711"/>
        <v>-</v>
      </c>
      <c r="LX69" s="19" t="str">
        <f ca="1">OFFSET(LX$5,$B69,0)</f>
        <v>-</v>
      </c>
      <c r="LY69" s="19" t="str">
        <f ca="1">OFFSET(LY$5,$B69,0)</f>
        <v>-</v>
      </c>
      <c r="LZ69" s="19" t="b">
        <f t="shared" ca="1" si="654"/>
        <v>1</v>
      </c>
      <c r="MA69" s="19">
        <f t="shared" ca="1" si="654"/>
        <v>0</v>
      </c>
      <c r="MB69" s="5" t="str">
        <f t="shared" si="655"/>
        <v>-</v>
      </c>
      <c r="MC69" s="5" t="str">
        <f t="shared" si="655"/>
        <v>-</v>
      </c>
      <c r="MD69" s="5" t="str">
        <f t="shared" si="655"/>
        <v>-</v>
      </c>
      <c r="ME69" s="5" t="str">
        <f t="shared" si="655"/>
        <v>-</v>
      </c>
      <c r="MF69" s="19" t="str">
        <f t="shared" ca="1" si="688"/>
        <v>-</v>
      </c>
      <c r="MG69" s="19" t="str">
        <f t="shared" ca="1" si="688"/>
        <v>-</v>
      </c>
      <c r="MH69" s="19" t="str">
        <f t="shared" ca="1" si="688"/>
        <v>-</v>
      </c>
      <c r="MI69" s="19" t="str">
        <f t="shared" ca="1" si="688"/>
        <v>-</v>
      </c>
      <c r="MJ69" s="19">
        <f t="shared" ca="1" si="688"/>
        <v>0.5</v>
      </c>
      <c r="MK69" s="19">
        <f t="shared" ca="1" si="688"/>
        <v>0.5</v>
      </c>
      <c r="ML69" s="19" t="str">
        <f t="shared" ca="1" si="688"/>
        <v>-</v>
      </c>
      <c r="MM69" s="5">
        <f t="shared" si="657"/>
        <v>0</v>
      </c>
      <c r="MN69" s="5">
        <f t="shared" si="657"/>
        <v>500</v>
      </c>
      <c r="MO69" s="5">
        <f t="shared" si="657"/>
        <v>500</v>
      </c>
      <c r="MP69" s="5" t="str">
        <f t="shared" si="657"/>
        <v>-</v>
      </c>
      <c r="MQ69" s="5">
        <f t="shared" si="657"/>
        <v>150</v>
      </c>
      <c r="MR69" s="5">
        <f t="shared" si="657"/>
        <v>364</v>
      </c>
      <c r="MS69" s="5">
        <f t="shared" si="658"/>
        <v>1</v>
      </c>
      <c r="MT69" s="9"/>
      <c r="MU69" s="19">
        <f t="shared" ca="1" si="688"/>
        <v>70</v>
      </c>
      <c r="MV69" s="19">
        <f t="shared" ca="1" si="688"/>
        <v>50</v>
      </c>
      <c r="MW69" s="19">
        <f t="shared" ca="1" si="688"/>
        <v>75</v>
      </c>
      <c r="MX69" s="19">
        <f t="shared" ca="1" si="688"/>
        <v>50</v>
      </c>
      <c r="MY69" s="5">
        <f t="shared" si="659"/>
        <v>1</v>
      </c>
      <c r="MZ69" s="5">
        <f t="shared" si="660"/>
        <v>1</v>
      </c>
      <c r="NA69" s="5">
        <f t="shared" si="661"/>
        <v>0.8</v>
      </c>
      <c r="NB69" s="9"/>
      <c r="NC69" s="19" t="b">
        <f t="shared" ca="1" si="662"/>
        <v>0</v>
      </c>
      <c r="ND69" s="19" t="b">
        <f t="shared" ca="1" si="662"/>
        <v>0</v>
      </c>
      <c r="NE69" s="19">
        <f t="shared" ca="1" si="662"/>
        <v>2</v>
      </c>
      <c r="NF69" s="19">
        <f t="shared" ca="1" si="662"/>
        <v>1</v>
      </c>
      <c r="NG69" s="19">
        <f t="shared" ca="1" si="662"/>
        <v>2</v>
      </c>
      <c r="NH69" s="19">
        <f t="shared" ca="1" si="662"/>
        <v>0</v>
      </c>
      <c r="NI69" s="19" t="str">
        <f t="shared" ca="1" si="662"/>
        <v>-</v>
      </c>
      <c r="NJ69" s="466" t="b">
        <v>1</v>
      </c>
      <c r="NK69" s="19">
        <f t="shared" ca="1" si="662"/>
        <v>448.65000000000003</v>
      </c>
      <c r="NL69" s="19" t="str">
        <f t="shared" ca="1" si="662"/>
        <v>-</v>
      </c>
      <c r="NM69" s="19">
        <f t="shared" ca="1" si="688"/>
        <v>1</v>
      </c>
      <c r="NN69" s="19">
        <f t="shared" ca="1" si="688"/>
        <v>1</v>
      </c>
      <c r="NO69" s="19">
        <f t="shared" ca="1" si="688"/>
        <v>1</v>
      </c>
      <c r="NP69" s="19">
        <f t="shared" ca="1" si="688"/>
        <v>1</v>
      </c>
      <c r="NQ69" s="19">
        <f t="shared" ca="1" si="688"/>
        <v>1</v>
      </c>
      <c r="NR69" s="19">
        <f t="shared" ca="1" si="688"/>
        <v>1</v>
      </c>
      <c r="NS69" s="19">
        <f t="shared" ca="1" si="688"/>
        <v>1</v>
      </c>
      <c r="NT69" s="19">
        <f t="shared" ca="1" si="688"/>
        <v>1</v>
      </c>
      <c r="NU69" s="19">
        <f t="shared" ca="1" si="688"/>
        <v>1</v>
      </c>
      <c r="NV69" s="9"/>
      <c r="NW69" s="539" t="str">
        <f t="shared" si="703"/>
        <v>-</v>
      </c>
      <c r="NX69" s="539" t="str">
        <f t="shared" si="703"/>
        <v>-</v>
      </c>
      <c r="NY69" s="539" t="str">
        <f t="shared" si="703"/>
        <v>-</v>
      </c>
      <c r="NZ69" s="539" t="str">
        <f t="shared" si="703"/>
        <v>-</v>
      </c>
      <c r="OA69" s="539" t="str">
        <f t="shared" si="703"/>
        <v>-</v>
      </c>
      <c r="OB69" s="539" t="str">
        <f t="shared" si="703"/>
        <v>-</v>
      </c>
      <c r="OC69" s="539" t="str">
        <f t="shared" ca="1" si="703"/>
        <v>-</v>
      </c>
      <c r="OD69" s="539" t="str">
        <f t="shared" ca="1" si="703"/>
        <v>-</v>
      </c>
      <c r="OE69" s="539" t="str">
        <f t="shared" ca="1" si="703"/>
        <v>-</v>
      </c>
      <c r="OF69" s="539" t="str">
        <f t="shared" ca="1" si="703"/>
        <v>-</v>
      </c>
      <c r="OG69" s="539" t="str">
        <f t="shared" ca="1" si="703"/>
        <v>-</v>
      </c>
      <c r="OH69" s="539" t="str">
        <f t="shared" ca="1" si="703"/>
        <v>-</v>
      </c>
      <c r="OI69" s="539" t="str">
        <f t="shared" ca="1" si="703"/>
        <v>-</v>
      </c>
      <c r="OJ69" s="539" t="str">
        <f t="shared" ca="1" si="703"/>
        <v>-</v>
      </c>
      <c r="OK69" s="539" t="str">
        <f t="shared" ca="1" si="703"/>
        <v>-</v>
      </c>
      <c r="OL69" s="539" t="str">
        <f t="shared" ca="1" si="703"/>
        <v>-</v>
      </c>
      <c r="OM69" s="539" t="str">
        <f t="shared" ca="1" si="703"/>
        <v>-</v>
      </c>
      <c r="ON69" s="539" t="str">
        <f t="shared" ca="1" si="703"/>
        <v>-</v>
      </c>
      <c r="OO69" s="539" t="str">
        <f t="shared" ca="1" si="703"/>
        <v>-</v>
      </c>
      <c r="OP69" s="539" t="str">
        <f t="shared" ca="1" si="703"/>
        <v>-</v>
      </c>
      <c r="OQ69" s="539" t="str">
        <f t="shared" ca="1" si="703"/>
        <v>-</v>
      </c>
      <c r="OR69" s="539" t="str">
        <f t="shared" ca="1" si="703"/>
        <v>-</v>
      </c>
      <c r="OS69" s="539" t="str">
        <f t="shared" ca="1" si="703"/>
        <v>-</v>
      </c>
      <c r="OT69" s="539" t="str">
        <f t="shared" ca="1" si="703"/>
        <v>-</v>
      </c>
      <c r="OU69" s="539" t="str">
        <f t="shared" ca="1" si="703"/>
        <v>-</v>
      </c>
      <c r="OV69" s="539" t="str">
        <f t="shared" ca="1" si="703"/>
        <v>-</v>
      </c>
      <c r="OW69" s="539" t="str">
        <f t="shared" ca="1" si="703"/>
        <v>-</v>
      </c>
      <c r="OX69" s="539" t="str">
        <f t="shared" ca="1" si="703"/>
        <v>-</v>
      </c>
      <c r="OY69" s="539" t="str">
        <f t="shared" ca="1" si="703"/>
        <v>-</v>
      </c>
      <c r="OZ69" s="539" t="str">
        <f t="shared" ca="1" si="703"/>
        <v>-</v>
      </c>
      <c r="PA69" s="539" t="str">
        <f t="shared" ca="1" si="703"/>
        <v>-</v>
      </c>
      <c r="PB69" s="539" t="str">
        <f t="shared" ca="1" si="703"/>
        <v>-</v>
      </c>
      <c r="PC69" s="539" t="str">
        <f t="shared" ca="1" si="703"/>
        <v>-</v>
      </c>
      <c r="PD69" s="539" t="str">
        <f t="shared" ca="1" si="703"/>
        <v>-</v>
      </c>
      <c r="PE69" s="539" t="str">
        <f t="shared" ca="1" si="703"/>
        <v>-</v>
      </c>
      <c r="PF69" s="539" t="str">
        <f t="shared" ca="1" si="703"/>
        <v>-</v>
      </c>
      <c r="PG69" s="549" t="str">
        <f t="shared" ref="PG69:QF78" si="712">IF($O69=PG$19,TRUE,"-")</f>
        <v>-</v>
      </c>
      <c r="PH69" s="549" t="str">
        <f t="shared" si="712"/>
        <v>-</v>
      </c>
      <c r="PI69" s="549" t="str">
        <f t="shared" si="712"/>
        <v>-</v>
      </c>
      <c r="PJ69" s="549" t="str">
        <f t="shared" si="712"/>
        <v>-</v>
      </c>
      <c r="PK69" s="549" t="str">
        <f t="shared" si="712"/>
        <v>-</v>
      </c>
      <c r="PL69" s="549" t="str">
        <f t="shared" si="712"/>
        <v>-</v>
      </c>
      <c r="PM69" s="549" t="str">
        <f t="shared" si="712"/>
        <v>-</v>
      </c>
      <c r="PN69" s="549" t="str">
        <f t="shared" si="712"/>
        <v>-</v>
      </c>
      <c r="PO69" s="549" t="str">
        <f t="shared" si="712"/>
        <v>-</v>
      </c>
      <c r="PP69" s="549" t="str">
        <f t="shared" si="712"/>
        <v>-</v>
      </c>
      <c r="PQ69" s="549" t="str">
        <f t="shared" si="712"/>
        <v>-</v>
      </c>
      <c r="PR69" s="549" t="str">
        <f t="shared" si="712"/>
        <v>-</v>
      </c>
      <c r="PS69" s="549" t="str">
        <f t="shared" si="712"/>
        <v>-</v>
      </c>
      <c r="PT69" s="549" t="str">
        <f t="shared" si="712"/>
        <v>-</v>
      </c>
      <c r="PU69" s="549" t="str">
        <f t="shared" si="712"/>
        <v>-</v>
      </c>
      <c r="PV69" s="549" t="str">
        <f t="shared" si="712"/>
        <v>-</v>
      </c>
      <c r="PW69" s="549" t="str">
        <f t="shared" si="712"/>
        <v>-</v>
      </c>
      <c r="PX69" s="549" t="str">
        <f t="shared" si="712"/>
        <v>-</v>
      </c>
      <c r="PY69" s="549" t="str">
        <f t="shared" si="712"/>
        <v>-</v>
      </c>
      <c r="PZ69" s="549" t="str">
        <f t="shared" si="712"/>
        <v>-</v>
      </c>
      <c r="QA69" s="549" t="str">
        <f t="shared" si="712"/>
        <v>-</v>
      </c>
      <c r="QB69" s="549" t="str">
        <f t="shared" si="712"/>
        <v>-</v>
      </c>
      <c r="QC69" s="549" t="str">
        <f t="shared" si="712"/>
        <v>-</v>
      </c>
      <c r="QD69" s="549" t="str">
        <f t="shared" si="712"/>
        <v>-</v>
      </c>
      <c r="QE69" s="549" t="str">
        <f t="shared" si="712"/>
        <v>-</v>
      </c>
      <c r="QF69" s="549" t="str">
        <f t="shared" si="712"/>
        <v>-</v>
      </c>
      <c r="QG69" s="539" t="str">
        <f t="shared" si="704"/>
        <v>-</v>
      </c>
      <c r="QH69" s="539" t="str">
        <f t="shared" si="704"/>
        <v>-</v>
      </c>
      <c r="QI69" s="539" t="str">
        <f t="shared" si="704"/>
        <v>-</v>
      </c>
      <c r="QJ69" s="539" t="str">
        <f t="shared" si="704"/>
        <v>-</v>
      </c>
      <c r="QK69" s="539" t="str">
        <f t="shared" si="704"/>
        <v>-</v>
      </c>
      <c r="QL69" s="539" t="str">
        <f t="shared" si="704"/>
        <v>-</v>
      </c>
      <c r="QM69" s="539" t="str">
        <f t="shared" ca="1" si="704"/>
        <v>-</v>
      </c>
      <c r="QN69" s="539" t="str">
        <f t="shared" ca="1" si="704"/>
        <v>-</v>
      </c>
      <c r="QO69" s="539" t="str">
        <f t="shared" ca="1" si="704"/>
        <v>-</v>
      </c>
      <c r="QP69" s="539" t="str">
        <f t="shared" ca="1" si="704"/>
        <v>-</v>
      </c>
      <c r="QQ69" s="539" t="str">
        <f t="shared" ca="1" si="704"/>
        <v>-</v>
      </c>
      <c r="QR69" s="539" t="str">
        <f t="shared" ca="1" si="704"/>
        <v>-</v>
      </c>
      <c r="QS69" s="539" t="str">
        <f t="shared" ca="1" si="704"/>
        <v>-</v>
      </c>
      <c r="QT69" s="539" t="str">
        <f t="shared" ca="1" si="704"/>
        <v>-</v>
      </c>
      <c r="QU69" s="539" t="str">
        <f t="shared" ca="1" si="704"/>
        <v>-</v>
      </c>
      <c r="QV69" s="539" t="str">
        <f t="shared" ca="1" si="704"/>
        <v>-</v>
      </c>
      <c r="QW69" s="539" t="str">
        <f t="shared" ca="1" si="704"/>
        <v>-</v>
      </c>
      <c r="QX69" s="539" t="str">
        <f t="shared" ca="1" si="704"/>
        <v>-</v>
      </c>
      <c r="QY69" s="539" t="str">
        <f t="shared" ca="1" si="704"/>
        <v>-</v>
      </c>
      <c r="QZ69" s="539" t="str">
        <f t="shared" ca="1" si="704"/>
        <v>-</v>
      </c>
      <c r="RA69" s="539" t="str">
        <f t="shared" ca="1" si="704"/>
        <v>-</v>
      </c>
      <c r="RB69" s="539" t="str">
        <f t="shared" ca="1" si="704"/>
        <v>-</v>
      </c>
      <c r="RC69" s="539" t="str">
        <f t="shared" ca="1" si="704"/>
        <v>-</v>
      </c>
      <c r="RD69" s="539" t="str">
        <f t="shared" ca="1" si="704"/>
        <v>-</v>
      </c>
      <c r="RE69" s="539" t="str">
        <f t="shared" ca="1" si="704"/>
        <v>-</v>
      </c>
      <c r="RF69" s="539" t="str">
        <f t="shared" ca="1" si="704"/>
        <v>-</v>
      </c>
      <c r="RG69" s="539" t="str">
        <f t="shared" ca="1" si="704"/>
        <v>-</v>
      </c>
      <c r="RH69" s="539" t="str">
        <f t="shared" ca="1" si="704"/>
        <v>-</v>
      </c>
      <c r="RI69" s="539" t="str">
        <f t="shared" ca="1" si="704"/>
        <v>-</v>
      </c>
      <c r="RJ69" s="539" t="str">
        <f t="shared" ca="1" si="704"/>
        <v>-</v>
      </c>
      <c r="RK69" s="539" t="str">
        <f t="shared" ca="1" si="704"/>
        <v>-</v>
      </c>
      <c r="RL69" s="539" t="str">
        <f t="shared" ca="1" si="704"/>
        <v>-</v>
      </c>
      <c r="RM69" s="539" t="str">
        <f t="shared" ca="1" si="704"/>
        <v>-</v>
      </c>
      <c r="RN69" s="539" t="str">
        <f t="shared" ca="1" si="704"/>
        <v>-</v>
      </c>
      <c r="RO69" s="539" t="str">
        <f t="shared" ca="1" si="704"/>
        <v>-</v>
      </c>
      <c r="RP69" s="539" t="str">
        <f t="shared" ca="1" si="704"/>
        <v>-</v>
      </c>
      <c r="RQ69" s="549" t="str">
        <f t="shared" ref="RQ69:SP78" si="713">IF($O69=RQ$19,TRUE,"-")</f>
        <v>-</v>
      </c>
      <c r="RR69" s="549" t="str">
        <f t="shared" si="713"/>
        <v>-</v>
      </c>
      <c r="RS69" s="549" t="str">
        <f t="shared" si="713"/>
        <v>-</v>
      </c>
      <c r="RT69" s="549" t="str">
        <f t="shared" si="713"/>
        <v>-</v>
      </c>
      <c r="RU69" s="549" t="str">
        <f t="shared" si="713"/>
        <v>-</v>
      </c>
      <c r="RV69" s="549" t="str">
        <f t="shared" si="713"/>
        <v>-</v>
      </c>
      <c r="RW69" s="549" t="str">
        <f t="shared" si="713"/>
        <v>-</v>
      </c>
      <c r="RX69" s="549" t="str">
        <f t="shared" si="713"/>
        <v>-</v>
      </c>
      <c r="RY69" s="549" t="str">
        <f t="shared" si="713"/>
        <v>-</v>
      </c>
      <c r="RZ69" s="549" t="str">
        <f t="shared" si="713"/>
        <v>-</v>
      </c>
      <c r="SA69" s="549" t="str">
        <f t="shared" si="713"/>
        <v>-</v>
      </c>
      <c r="SB69" s="549" t="str">
        <f t="shared" si="713"/>
        <v>-</v>
      </c>
      <c r="SC69" s="549" t="str">
        <f t="shared" si="713"/>
        <v>-</v>
      </c>
      <c r="SD69" s="549" t="str">
        <f t="shared" si="713"/>
        <v>-</v>
      </c>
      <c r="SE69" s="549" t="str">
        <f t="shared" si="713"/>
        <v>-</v>
      </c>
      <c r="SF69" s="549" t="str">
        <f t="shared" si="713"/>
        <v>-</v>
      </c>
      <c r="SG69" s="549" t="str">
        <f t="shared" si="713"/>
        <v>-</v>
      </c>
      <c r="SH69" s="549" t="str">
        <f t="shared" si="713"/>
        <v>-</v>
      </c>
      <c r="SI69" s="549" t="str">
        <f t="shared" si="713"/>
        <v>-</v>
      </c>
      <c r="SJ69" s="549" t="str">
        <f t="shared" si="713"/>
        <v>-</v>
      </c>
      <c r="SK69" s="549" t="str">
        <f t="shared" si="713"/>
        <v>-</v>
      </c>
      <c r="SL69" s="549" t="str">
        <f t="shared" si="713"/>
        <v>-</v>
      </c>
      <c r="SM69" s="549" t="str">
        <f t="shared" si="713"/>
        <v>-</v>
      </c>
      <c r="SN69" s="549" t="str">
        <f t="shared" si="713"/>
        <v>-</v>
      </c>
      <c r="SO69" s="549" t="str">
        <f t="shared" si="713"/>
        <v>-</v>
      </c>
      <c r="SP69" s="549" t="str">
        <f t="shared" si="713"/>
        <v>-</v>
      </c>
      <c r="SQ69" s="539" t="b">
        <f t="shared" si="705"/>
        <v>1</v>
      </c>
      <c r="SR69" s="539" t="b">
        <f t="shared" si="705"/>
        <v>1</v>
      </c>
      <c r="SS69" s="539" t="b">
        <f t="shared" si="705"/>
        <v>1</v>
      </c>
      <c r="ST69" s="539" t="b">
        <f t="shared" si="705"/>
        <v>1</v>
      </c>
      <c r="SU69" s="539" t="b">
        <f t="shared" si="705"/>
        <v>1</v>
      </c>
      <c r="SV69" s="539" t="b">
        <f t="shared" si="705"/>
        <v>1</v>
      </c>
      <c r="SW69" s="539" t="str">
        <f t="shared" ca="1" si="705"/>
        <v>-</v>
      </c>
      <c r="SX69" s="539" t="str">
        <f t="shared" ca="1" si="705"/>
        <v>-</v>
      </c>
      <c r="SY69" s="539" t="str">
        <f t="shared" ca="1" si="705"/>
        <v>-</v>
      </c>
      <c r="SZ69" s="539" t="str">
        <f t="shared" ca="1" si="705"/>
        <v>-</v>
      </c>
      <c r="TA69" s="539" t="str">
        <f t="shared" ca="1" si="705"/>
        <v>-</v>
      </c>
      <c r="TB69" s="539" t="str">
        <f t="shared" ca="1" si="705"/>
        <v>-</v>
      </c>
      <c r="TC69" s="539" t="str">
        <f t="shared" ca="1" si="705"/>
        <v>-</v>
      </c>
      <c r="TD69" s="539" t="str">
        <f t="shared" ca="1" si="705"/>
        <v>-</v>
      </c>
      <c r="TE69" s="539" t="str">
        <f t="shared" ca="1" si="705"/>
        <v>-</v>
      </c>
      <c r="TF69" s="539" t="str">
        <f t="shared" ca="1" si="705"/>
        <v>-</v>
      </c>
      <c r="TG69" s="539" t="str">
        <f t="shared" ca="1" si="705"/>
        <v>-</v>
      </c>
      <c r="TH69" s="539" t="str">
        <f t="shared" ca="1" si="705"/>
        <v>-</v>
      </c>
      <c r="TI69" s="539" t="str">
        <f t="shared" ca="1" si="705"/>
        <v>-</v>
      </c>
      <c r="TJ69" s="539" t="str">
        <f t="shared" ca="1" si="705"/>
        <v>-</v>
      </c>
      <c r="TK69" s="539" t="str">
        <f t="shared" ca="1" si="705"/>
        <v>-</v>
      </c>
      <c r="TL69" s="539" t="str">
        <f t="shared" ca="1" si="705"/>
        <v>-</v>
      </c>
      <c r="TM69" s="539" t="str">
        <f t="shared" ca="1" si="705"/>
        <v>-</v>
      </c>
      <c r="TN69" s="539" t="str">
        <f t="shared" ca="1" si="705"/>
        <v>-</v>
      </c>
      <c r="TO69" s="539" t="str">
        <f t="shared" ca="1" si="705"/>
        <v>-</v>
      </c>
      <c r="TP69" s="539" t="str">
        <f t="shared" ca="1" si="705"/>
        <v>-</v>
      </c>
      <c r="TQ69" s="539" t="str">
        <f t="shared" ca="1" si="705"/>
        <v>-</v>
      </c>
      <c r="TR69" s="539" t="str">
        <f t="shared" ca="1" si="705"/>
        <v>-</v>
      </c>
      <c r="TS69" s="539" t="str">
        <f t="shared" ca="1" si="705"/>
        <v>-</v>
      </c>
      <c r="TT69" s="539" t="str">
        <f t="shared" ca="1" si="705"/>
        <v>-</v>
      </c>
      <c r="TU69" s="539" t="str">
        <f t="shared" ca="1" si="705"/>
        <v>-</v>
      </c>
      <c r="TV69" s="539" t="str">
        <f t="shared" ca="1" si="705"/>
        <v>-</v>
      </c>
      <c r="TW69" s="539" t="str">
        <f t="shared" ca="1" si="705"/>
        <v>-</v>
      </c>
      <c r="TX69" s="539" t="str">
        <f t="shared" ca="1" si="705"/>
        <v>-</v>
      </c>
      <c r="TY69" s="539" t="str">
        <f t="shared" ca="1" si="705"/>
        <v>-</v>
      </c>
      <c r="TZ69" s="539" t="str">
        <f t="shared" ca="1" si="705"/>
        <v>-</v>
      </c>
      <c r="UA69" s="549" t="b">
        <f t="shared" ref="UA69:UZ78" si="714">IF($O69=UA$19,TRUE,"-")</f>
        <v>1</v>
      </c>
      <c r="UB69" s="549" t="b">
        <f t="shared" si="714"/>
        <v>1</v>
      </c>
      <c r="UC69" s="549" t="b">
        <f t="shared" si="714"/>
        <v>1</v>
      </c>
      <c r="UD69" s="549" t="b">
        <f t="shared" si="714"/>
        <v>1</v>
      </c>
      <c r="UE69" s="549" t="b">
        <f t="shared" si="714"/>
        <v>1</v>
      </c>
      <c r="UF69" s="549" t="b">
        <f t="shared" si="714"/>
        <v>1</v>
      </c>
      <c r="UG69" s="549" t="b">
        <f t="shared" si="714"/>
        <v>1</v>
      </c>
      <c r="UH69" s="549" t="b">
        <f t="shared" si="714"/>
        <v>1</v>
      </c>
      <c r="UI69" s="549" t="b">
        <f t="shared" si="714"/>
        <v>1</v>
      </c>
      <c r="UJ69" s="549" t="b">
        <f t="shared" si="714"/>
        <v>1</v>
      </c>
      <c r="UK69" s="549" t="b">
        <f t="shared" si="714"/>
        <v>1</v>
      </c>
      <c r="UL69" s="549" t="b">
        <f t="shared" si="714"/>
        <v>1</v>
      </c>
      <c r="UM69" s="549" t="b">
        <f t="shared" si="714"/>
        <v>1</v>
      </c>
      <c r="UN69" s="549" t="b">
        <f t="shared" si="714"/>
        <v>1</v>
      </c>
      <c r="UO69" s="549" t="b">
        <f t="shared" si="714"/>
        <v>1</v>
      </c>
      <c r="UP69" s="549" t="b">
        <f t="shared" si="714"/>
        <v>1</v>
      </c>
      <c r="UQ69" s="549" t="b">
        <f t="shared" si="714"/>
        <v>1</v>
      </c>
      <c r="UR69" s="549" t="b">
        <f t="shared" si="714"/>
        <v>1</v>
      </c>
      <c r="US69" s="549" t="b">
        <f t="shared" si="714"/>
        <v>1</v>
      </c>
      <c r="UT69" s="549" t="b">
        <f t="shared" si="714"/>
        <v>1</v>
      </c>
      <c r="UU69" s="549" t="b">
        <f t="shared" si="714"/>
        <v>1</v>
      </c>
      <c r="UV69" s="549" t="b">
        <f t="shared" si="714"/>
        <v>1</v>
      </c>
      <c r="UW69" s="549" t="b">
        <f t="shared" si="714"/>
        <v>1</v>
      </c>
      <c r="UX69" s="549" t="b">
        <f t="shared" si="714"/>
        <v>1</v>
      </c>
      <c r="UY69" s="549" t="b">
        <f t="shared" si="714"/>
        <v>1</v>
      </c>
      <c r="UZ69" s="549" t="b">
        <f t="shared" si="714"/>
        <v>1</v>
      </c>
      <c r="VA69" s="19">
        <f t="shared" ca="1" si="669"/>
        <v>0</v>
      </c>
      <c r="VB69" s="23">
        <v>0</v>
      </c>
    </row>
    <row r="70" spans="1:574" outlineLevel="1">
      <c r="A70" s="21">
        <f t="shared" si="93"/>
        <v>65</v>
      </c>
      <c r="B70" s="21">
        <f t="shared" si="670"/>
        <v>18</v>
      </c>
      <c r="C70">
        <v>108</v>
      </c>
      <c r="D70" s="19" t="str">
        <f t="shared" ca="1" si="583"/>
        <v>SNSW</v>
      </c>
      <c r="E70" t="b">
        <v>1</v>
      </c>
      <c r="F70" t="b">
        <v>0</v>
      </c>
      <c r="G70" t="b">
        <f t="shared" si="701"/>
        <v>1</v>
      </c>
      <c r="H70" s="215">
        <f t="shared" ca="1" si="682"/>
        <v>16</v>
      </c>
      <c r="I70" s="26">
        <v>2</v>
      </c>
      <c r="J70" s="26">
        <v>1</v>
      </c>
      <c r="K70" s="26" t="str">
        <f>""</f>
        <v/>
      </c>
      <c r="L70" s="26">
        <v>0</v>
      </c>
      <c r="M70" s="26">
        <f>d.Region</f>
        <v>2</v>
      </c>
      <c r="N70" s="26">
        <v>2</v>
      </c>
      <c r="O70" s="26">
        <v>3</v>
      </c>
      <c r="P70" s="26">
        <v>2</v>
      </c>
      <c r="Q70" s="26">
        <v>0</v>
      </c>
      <c r="R70" s="26">
        <v>0</v>
      </c>
      <c r="S70" s="26">
        <v>0</v>
      </c>
      <c r="T70" s="26">
        <v>0</v>
      </c>
      <c r="U70" s="26">
        <v>1</v>
      </c>
      <c r="V70" s="116">
        <v>2</v>
      </c>
      <c r="W70" s="116">
        <v>1</v>
      </c>
      <c r="X70" s="116">
        <v>1</v>
      </c>
      <c r="Y70" s="211"/>
      <c r="Z70" s="211"/>
      <c r="AA70" s="211"/>
      <c r="AB70" s="211"/>
      <c r="AC70" s="26">
        <v>0</v>
      </c>
      <c r="AD70" s="211"/>
      <c r="AE70" s="211"/>
      <c r="AF70" s="211"/>
      <c r="AG70" s="211"/>
      <c r="AH70" s="211"/>
      <c r="AI70" s="211"/>
      <c r="AJ70" s="211"/>
      <c r="AK70" s="211"/>
      <c r="AL70" s="136">
        <f t="shared" si="585"/>
        <v>2</v>
      </c>
      <c r="AM70" s="136">
        <f>INDEX(CHOOSE($O70,DataAutumn!i.AdultDrys,DataWinter!i.AdultDrys,DataSpring!i.AdultDrys),1,$N70)</f>
        <v>3</v>
      </c>
      <c r="AN70" s="5">
        <f t="shared" si="586"/>
        <v>2</v>
      </c>
      <c r="AO70" s="5">
        <f t="shared" si="586"/>
        <v>0</v>
      </c>
      <c r="AP70" s="5">
        <f t="shared" si="587"/>
        <v>1</v>
      </c>
      <c r="AQ70" s="211"/>
      <c r="AR70" s="211"/>
      <c r="AS70" s="356" t="str">
        <f ca="1">LEFT(OFFSET(AS70,-1,0),FIND(" ",OFFSET(AS70,-1,0)))        &amp; TEXT($H70,"00000 ")
&amp; $D70        &amp; IF($JB70=0," FWM","")&amp;IF($JB70=1," MWM","")&amp;IF($JB70=5," Mat","")&amp;IF($JC70=TRUE,"&amp;BBT","    ")
&amp;IF(LN70&lt;&gt;"-", "numbers"&amp;LN70,"")&amp;IF(NJ70," pasture"&amp;ROUND(NK70,0),"")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numbers5000 pasture381 Day204 Scan2-0000 RR000p GP080p WP100p MP100p T_TRUE (F33N11)</v>
      </c>
      <c r="AT70" s="9" t="str">
        <f ca="1">IF(COUNTIF(AS$5:AS70,AS70)=1,"-","Dup")</f>
        <v>-</v>
      </c>
      <c r="AU70" s="9"/>
      <c r="AV70" s="19" t="str">
        <f t="shared" ca="1" si="588"/>
        <v>-</v>
      </c>
      <c r="AW70" s="19" t="str">
        <f t="shared" ca="1" si="588"/>
        <v>-</v>
      </c>
      <c r="AX70" s="19" t="str">
        <f t="shared" ca="1" si="588"/>
        <v>-</v>
      </c>
      <c r="AY70" s="19" t="str">
        <f t="shared" ca="1" si="588"/>
        <v>-</v>
      </c>
      <c r="AZ70" s="19" t="str">
        <f t="shared" ca="1" si="588"/>
        <v>-</v>
      </c>
      <c r="BA70" s="19" t="str">
        <f t="shared" ca="1" si="588"/>
        <v>-</v>
      </c>
      <c r="BB70" s="19" t="str">
        <f t="shared" ca="1" si="588"/>
        <v>-</v>
      </c>
      <c r="BC70" s="19" t="str">
        <f t="shared" ca="1" si="588"/>
        <v>-</v>
      </c>
      <c r="BD70" s="9"/>
      <c r="BE70" s="5" t="b">
        <f t="shared" si="589"/>
        <v>0</v>
      </c>
      <c r="BF70" s="5" t="str">
        <f t="shared" si="589"/>
        <v>-</v>
      </c>
      <c r="BG70" s="5" t="b">
        <f t="shared" si="589"/>
        <v>0</v>
      </c>
      <c r="BH70" s="5" t="b">
        <f t="shared" si="589"/>
        <v>1</v>
      </c>
      <c r="BI70" s="5" t="b">
        <f t="shared" si="589"/>
        <v>1</v>
      </c>
      <c r="BJ70" s="136">
        <f t="shared" si="589"/>
        <v>0</v>
      </c>
      <c r="BK70" s="19" t="b">
        <f t="shared" ca="1" si="590"/>
        <v>0</v>
      </c>
      <c r="BL70" s="9"/>
      <c r="BM70" s="5" t="str">
        <f t="shared" ca="1" si="591"/>
        <v>-</v>
      </c>
      <c r="BN70" s="19" t="str">
        <f t="shared" ca="1" si="592"/>
        <v>-</v>
      </c>
      <c r="BO70" s="19" t="str">
        <f t="shared" ca="1" si="592"/>
        <v>-</v>
      </c>
      <c r="BP70" s="19" t="str">
        <f t="shared" ca="1" si="592"/>
        <v>-</v>
      </c>
      <c r="BQ70" s="5" t="str">
        <f t="shared" ca="1" si="593"/>
        <v>-</v>
      </c>
      <c r="BR70" s="19" t="str">
        <f t="shared" ca="1" si="594"/>
        <v>-</v>
      </c>
      <c r="BS70" s="5" t="str">
        <f t="shared" ca="1" si="595"/>
        <v>-</v>
      </c>
      <c r="BT70" s="19" t="str">
        <f t="shared" ca="1" si="596"/>
        <v>-</v>
      </c>
      <c r="BU70" s="19" t="str">
        <f t="shared" ca="1" si="596"/>
        <v>-</v>
      </c>
      <c r="BV70" s="19" t="str">
        <f t="shared" ca="1" si="596"/>
        <v>-</v>
      </c>
      <c r="BW70" s="5" t="str">
        <f t="shared" ca="1" si="597"/>
        <v>-</v>
      </c>
      <c r="BX70" s="9"/>
      <c r="BY70" s="5" t="b">
        <f t="shared" si="598"/>
        <v>0</v>
      </c>
      <c r="BZ70" s="5" t="str">
        <f t="shared" ca="1" si="599"/>
        <v>-</v>
      </c>
      <c r="CA70" s="5" t="str">
        <f t="shared" ca="1" si="600"/>
        <v>-</v>
      </c>
      <c r="CB70" s="5" t="str">
        <f t="shared" ca="1" si="600"/>
        <v>-</v>
      </c>
      <c r="CC70" s="5" t="str">
        <f t="shared" ca="1" si="600"/>
        <v>-</v>
      </c>
      <c r="CD70" s="5" t="str">
        <f t="shared" ca="1" si="600"/>
        <v>-</v>
      </c>
      <c r="CE70" s="5" t="str">
        <f t="shared" ca="1" si="600"/>
        <v>-</v>
      </c>
      <c r="CF70" s="5" t="str">
        <f t="shared" ca="1" si="600"/>
        <v>-</v>
      </c>
      <c r="CG70" s="5" t="str">
        <f t="shared" ca="1" si="600"/>
        <v>-</v>
      </c>
      <c r="CH70" s="5" t="str">
        <f t="shared" ca="1" si="600"/>
        <v>-</v>
      </c>
      <c r="CI70" s="9"/>
      <c r="CJ70" s="12" t="b">
        <v>1</v>
      </c>
      <c r="CK70" s="12" t="b">
        <v>1</v>
      </c>
      <c r="CL70" s="12" t="b">
        <v>1</v>
      </c>
      <c r="CM70" s="12">
        <v>22312000005</v>
      </c>
      <c r="CN70" s="12" t="b">
        <v>0</v>
      </c>
      <c r="CO70" s="19" t="str">
        <f t="shared" ca="1" si="601"/>
        <v>-</v>
      </c>
      <c r="CP70" s="19" t="str">
        <f t="shared" ca="1" si="601"/>
        <v>-</v>
      </c>
      <c r="CQ70" s="19" t="str">
        <f t="shared" ca="1" si="601"/>
        <v>-</v>
      </c>
      <c r="CR70" s="433">
        <f t="shared" si="602"/>
        <v>652</v>
      </c>
      <c r="CS70" s="433">
        <f t="shared" si="602"/>
        <v>686</v>
      </c>
      <c r="CT70" s="433">
        <f t="shared" si="602"/>
        <v>721</v>
      </c>
      <c r="CU70" s="144">
        <f t="shared" si="603"/>
        <v>378</v>
      </c>
      <c r="CV70" s="144">
        <f t="shared" si="603"/>
        <v>413</v>
      </c>
      <c r="CW70" s="144">
        <f t="shared" si="603"/>
        <v>448</v>
      </c>
      <c r="CX70" s="19" t="str">
        <f t="shared" ca="1" si="684"/>
        <v>-</v>
      </c>
      <c r="CY70" s="19" t="str">
        <f t="shared" ca="1" si="684"/>
        <v>-</v>
      </c>
      <c r="CZ70" s="19" t="str">
        <f t="shared" ca="1" si="684"/>
        <v>-</v>
      </c>
      <c r="DA70" s="19" t="str">
        <f t="shared" ca="1" si="684"/>
        <v>-</v>
      </c>
      <c r="DB70" s="19" t="str">
        <f t="shared" ca="1" si="684"/>
        <v>-</v>
      </c>
      <c r="DC70" s="19" t="str">
        <f t="shared" ca="1" si="684"/>
        <v>-</v>
      </c>
      <c r="DD70" s="19">
        <f t="shared" ca="1" si="684"/>
        <v>1</v>
      </c>
      <c r="DE70" s="19">
        <f t="shared" ca="1" si="684"/>
        <v>1</v>
      </c>
      <c r="DF70" s="19">
        <f t="shared" ca="1" si="684"/>
        <v>0</v>
      </c>
      <c r="DG70" s="19" t="str">
        <f t="shared" ca="1" si="684"/>
        <v>-</v>
      </c>
      <c r="DH70" s="19" t="str">
        <f t="shared" ca="1" si="684"/>
        <v>-</v>
      </c>
      <c r="DI70" s="19" t="str">
        <f t="shared" ca="1" si="684"/>
        <v>-</v>
      </c>
      <c r="DJ70" s="19" t="str">
        <f t="shared" ca="1" si="684"/>
        <v>-</v>
      </c>
      <c r="DK70" s="19" t="str">
        <f t="shared" ca="1" si="684"/>
        <v>-</v>
      </c>
      <c r="DL70" s="19">
        <f t="shared" ca="1" si="684"/>
        <v>0</v>
      </c>
      <c r="DM70" s="19" t="str">
        <f t="shared" ca="1" si="684"/>
        <v>-</v>
      </c>
      <c r="DN70" s="19" t="str">
        <f t="shared" ca="1" si="684"/>
        <v>-</v>
      </c>
      <c r="DO70" s="19" t="str">
        <f t="shared" ca="1" si="601"/>
        <v>-</v>
      </c>
      <c r="DP70" s="19">
        <f t="shared" ca="1" si="601"/>
        <v>0</v>
      </c>
      <c r="DQ70" s="19">
        <f t="shared" ca="1" si="601"/>
        <v>0</v>
      </c>
      <c r="DR70" s="9"/>
      <c r="DS70" s="19">
        <f t="shared" ca="1" si="697"/>
        <v>0</v>
      </c>
      <c r="DT70" s="19">
        <f t="shared" ca="1" si="697"/>
        <v>0</v>
      </c>
      <c r="DU70" s="19">
        <f t="shared" ca="1" si="697"/>
        <v>0</v>
      </c>
      <c r="DV70" s="19">
        <f t="shared" ca="1" si="697"/>
        <v>0</v>
      </c>
      <c r="DW70" s="19">
        <f t="shared" ca="1" si="697"/>
        <v>0</v>
      </c>
      <c r="DX70" s="19">
        <f t="shared" ca="1" si="697"/>
        <v>0</v>
      </c>
      <c r="DY70" s="19">
        <f t="shared" ca="1" si="697"/>
        <v>0</v>
      </c>
      <c r="DZ70" s="19">
        <f t="shared" ca="1" si="697"/>
        <v>0</v>
      </c>
      <c r="EA70" s="19">
        <f t="shared" ca="1" si="697"/>
        <v>0</v>
      </c>
      <c r="EB70" s="19">
        <f t="shared" ca="1" si="697"/>
        <v>0</v>
      </c>
      <c r="EC70" s="19">
        <f t="shared" ca="1" si="697"/>
        <v>0</v>
      </c>
      <c r="ED70" s="19">
        <f t="shared" ca="1" si="697"/>
        <v>0</v>
      </c>
      <c r="EE70" s="19">
        <f t="shared" ca="1" si="697"/>
        <v>0</v>
      </c>
      <c r="EF70" s="433">
        <f t="shared" si="606"/>
        <v>0</v>
      </c>
      <c r="EG70" s="433">
        <f t="shared" si="606"/>
        <v>0</v>
      </c>
      <c r="EH70" s="116">
        <f t="shared" si="607"/>
        <v>0</v>
      </c>
      <c r="EI70" s="116">
        <f t="shared" ca="1" si="607"/>
        <v>0</v>
      </c>
      <c r="EJ70" s="116">
        <f t="shared" ca="1" si="607"/>
        <v>0</v>
      </c>
      <c r="EK70" s="116">
        <f t="shared" ca="1" si="607"/>
        <v>0</v>
      </c>
      <c r="EL70" s="116">
        <f t="shared" ca="1" si="607"/>
        <v>0</v>
      </c>
      <c r="EM70" s="537">
        <f t="shared" ca="1" si="608"/>
        <v>0</v>
      </c>
      <c r="EN70" s="116">
        <f t="shared" ca="1" si="609"/>
        <v>0</v>
      </c>
      <c r="EO70" s="116">
        <f t="shared" ca="1" si="609"/>
        <v>0</v>
      </c>
      <c r="EP70" s="116">
        <f t="shared" ca="1" si="609"/>
        <v>0</v>
      </c>
      <c r="EQ70" s="116">
        <f t="shared" ca="1" si="609"/>
        <v>0</v>
      </c>
      <c r="ER70" s="116">
        <f t="shared" ca="1" si="609"/>
        <v>0</v>
      </c>
      <c r="ES70" s="537">
        <f t="shared" ca="1" si="610"/>
        <v>0</v>
      </c>
      <c r="ET70" s="116">
        <f t="shared" ca="1" si="611"/>
        <v>0</v>
      </c>
      <c r="EU70" s="116">
        <f t="shared" ca="1" si="611"/>
        <v>0</v>
      </c>
      <c r="EV70" s="116">
        <f t="shared" ca="1" si="611"/>
        <v>0</v>
      </c>
      <c r="EW70" s="116">
        <f t="shared" ca="1" si="611"/>
        <v>0</v>
      </c>
      <c r="EX70" s="116">
        <f t="shared" ca="1" si="611"/>
        <v>0</v>
      </c>
      <c r="EY70" s="537">
        <f t="shared" ca="1" si="612"/>
        <v>0</v>
      </c>
      <c r="EZ70" s="116">
        <f t="shared" ca="1" si="613"/>
        <v>0</v>
      </c>
      <c r="FA70" s="116">
        <f t="shared" ca="1" si="613"/>
        <v>0</v>
      </c>
      <c r="FB70" s="116">
        <f t="shared" ca="1" si="613"/>
        <v>0</v>
      </c>
      <c r="FC70" s="116">
        <f t="shared" ca="1" si="613"/>
        <v>0</v>
      </c>
      <c r="FD70" s="116">
        <f t="shared" ca="1" si="613"/>
        <v>0</v>
      </c>
      <c r="FE70" s="537">
        <f t="shared" ca="1" si="614"/>
        <v>0</v>
      </c>
      <c r="FF70" s="116">
        <f t="shared" ca="1" si="615"/>
        <v>0</v>
      </c>
      <c r="FG70" s="116">
        <f t="shared" ca="1" si="615"/>
        <v>0</v>
      </c>
      <c r="FH70" s="116">
        <f t="shared" ca="1" si="615"/>
        <v>0</v>
      </c>
      <c r="FI70" s="116">
        <f t="shared" ca="1" si="615"/>
        <v>0</v>
      </c>
      <c r="FJ70" s="116">
        <f t="shared" ca="1" si="615"/>
        <v>0</v>
      </c>
      <c r="FK70" s="537">
        <f t="shared" ca="1" si="616"/>
        <v>0</v>
      </c>
      <c r="FL70" s="116">
        <f t="shared" ca="1" si="617"/>
        <v>0</v>
      </c>
      <c r="FM70" s="116">
        <f t="shared" ca="1" si="617"/>
        <v>0</v>
      </c>
      <c r="FN70" s="116">
        <f t="shared" ca="1" si="617"/>
        <v>0</v>
      </c>
      <c r="FO70" s="116">
        <f t="shared" ca="1" si="617"/>
        <v>0</v>
      </c>
      <c r="FP70" s="116">
        <f t="shared" ca="1" si="617"/>
        <v>0</v>
      </c>
      <c r="FQ70" s="537">
        <f t="shared" ca="1" si="618"/>
        <v>0</v>
      </c>
      <c r="FR70" s="117">
        <f t="shared" ca="1" si="619"/>
        <v>0</v>
      </c>
      <c r="FS70" s="117">
        <f t="shared" ca="1" si="619"/>
        <v>0</v>
      </c>
      <c r="FT70" s="117">
        <f t="shared" ca="1" si="619"/>
        <v>0</v>
      </c>
      <c r="FU70" s="117">
        <f t="shared" ca="1" si="619"/>
        <v>0</v>
      </c>
      <c r="FV70" s="556">
        <f t="shared" ca="1" si="685"/>
        <v>0</v>
      </c>
      <c r="FW70" s="556">
        <f t="shared" ca="1" si="685"/>
        <v>0</v>
      </c>
      <c r="FX70" s="556">
        <f t="shared" ca="1" si="685"/>
        <v>0</v>
      </c>
      <c r="FY70" s="556">
        <f t="shared" ca="1" si="685"/>
        <v>0</v>
      </c>
      <c r="FZ70" s="556">
        <f t="shared" ca="1" si="685"/>
        <v>0</v>
      </c>
      <c r="GA70" s="556">
        <f t="shared" ca="1" si="685"/>
        <v>0</v>
      </c>
      <c r="GB70" s="556">
        <f t="shared" ca="1" si="685"/>
        <v>0</v>
      </c>
      <c r="GC70" s="556">
        <f t="shared" ca="1" si="685"/>
        <v>0</v>
      </c>
      <c r="GD70" s="556">
        <f t="shared" ca="1" si="685"/>
        <v>0</v>
      </c>
      <c r="GE70" s="556">
        <f t="shared" ca="1" si="685"/>
        <v>0</v>
      </c>
      <c r="GF70" s="556">
        <f t="shared" ca="1" si="685"/>
        <v>0</v>
      </c>
      <c r="GG70" s="556">
        <f t="shared" ca="1" si="685"/>
        <v>0</v>
      </c>
      <c r="GH70" s="556">
        <f t="shared" ca="1" si="685"/>
        <v>0</v>
      </c>
      <c r="GI70" s="556">
        <f t="shared" ca="1" si="685"/>
        <v>0</v>
      </c>
      <c r="GJ70" s="556">
        <f t="shared" ca="1" si="685"/>
        <v>0</v>
      </c>
      <c r="GK70" s="556">
        <f t="shared" ca="1" si="685"/>
        <v>0</v>
      </c>
      <c r="GL70" s="556">
        <f t="shared" ca="1" si="685"/>
        <v>0</v>
      </c>
      <c r="GM70" s="556">
        <f t="shared" ca="1" si="685"/>
        <v>0</v>
      </c>
      <c r="GN70" s="556">
        <f t="shared" ca="1" si="685"/>
        <v>0</v>
      </c>
      <c r="GO70" s="556">
        <f t="shared" ca="1" si="685"/>
        <v>0</v>
      </c>
      <c r="GP70" s="19">
        <f t="shared" ca="1" si="621"/>
        <v>0</v>
      </c>
      <c r="GQ70" s="116">
        <f t="shared" ca="1" si="622"/>
        <v>0</v>
      </c>
      <c r="GR70" s="116">
        <f t="shared" ca="1" si="622"/>
        <v>0</v>
      </c>
      <c r="GS70" s="116">
        <f t="shared" ca="1" si="622"/>
        <v>0</v>
      </c>
      <c r="GT70" s="116">
        <f t="shared" ca="1" si="622"/>
        <v>0</v>
      </c>
      <c r="GU70" s="116">
        <f t="shared" ca="1" si="622"/>
        <v>0</v>
      </c>
      <c r="GV70" s="537">
        <f t="shared" ca="1" si="623"/>
        <v>0</v>
      </c>
      <c r="GW70" s="116">
        <f t="shared" ca="1" si="624"/>
        <v>0</v>
      </c>
      <c r="GX70" s="116">
        <f t="shared" ca="1" si="624"/>
        <v>0</v>
      </c>
      <c r="GY70" s="116">
        <f t="shared" ca="1" si="624"/>
        <v>0</v>
      </c>
      <c r="GZ70" s="116">
        <f t="shared" ca="1" si="624"/>
        <v>0</v>
      </c>
      <c r="HA70" s="116">
        <f t="shared" ca="1" si="624"/>
        <v>0</v>
      </c>
      <c r="HB70" s="537">
        <f t="shared" ca="1" si="625"/>
        <v>0</v>
      </c>
      <c r="HC70" s="116">
        <f t="shared" ca="1" si="626"/>
        <v>0</v>
      </c>
      <c r="HD70" s="116">
        <f t="shared" ca="1" si="626"/>
        <v>0</v>
      </c>
      <c r="HE70" s="116">
        <f t="shared" ca="1" si="626"/>
        <v>0</v>
      </c>
      <c r="HF70" s="116">
        <f t="shared" ca="1" si="626"/>
        <v>0</v>
      </c>
      <c r="HG70" s="116">
        <f t="shared" ca="1" si="626"/>
        <v>0</v>
      </c>
      <c r="HH70" s="537">
        <f t="shared" ca="1" si="627"/>
        <v>0</v>
      </c>
      <c r="HI70" s="116">
        <f t="shared" ca="1" si="628"/>
        <v>0</v>
      </c>
      <c r="HJ70" s="116">
        <f t="shared" ca="1" si="628"/>
        <v>0</v>
      </c>
      <c r="HK70" s="116">
        <f t="shared" ca="1" si="628"/>
        <v>0</v>
      </c>
      <c r="HL70" s="116">
        <f t="shared" ca="1" si="628"/>
        <v>0</v>
      </c>
      <c r="HM70" s="116">
        <f t="shared" ca="1" si="628"/>
        <v>0</v>
      </c>
      <c r="HN70" s="537">
        <f t="shared" ca="1" si="629"/>
        <v>0</v>
      </c>
      <c r="HO70" s="116">
        <f t="shared" ca="1" si="630"/>
        <v>0</v>
      </c>
      <c r="HP70" s="116">
        <f t="shared" ca="1" si="630"/>
        <v>0</v>
      </c>
      <c r="HQ70" s="116">
        <f t="shared" ca="1" si="630"/>
        <v>0</v>
      </c>
      <c r="HR70" s="116">
        <f t="shared" ca="1" si="630"/>
        <v>0</v>
      </c>
      <c r="HS70" s="116">
        <f t="shared" ca="1" si="630"/>
        <v>0</v>
      </c>
      <c r="HT70" s="537">
        <f t="shared" ca="1" si="631"/>
        <v>0</v>
      </c>
      <c r="HU70" s="116">
        <f t="shared" ca="1" si="632"/>
        <v>0</v>
      </c>
      <c r="HV70" s="116">
        <f t="shared" ca="1" si="632"/>
        <v>0</v>
      </c>
      <c r="HW70" s="116">
        <f t="shared" ca="1" si="632"/>
        <v>0</v>
      </c>
      <c r="HX70" s="116">
        <f t="shared" ca="1" si="632"/>
        <v>0</v>
      </c>
      <c r="HY70" s="116">
        <f t="shared" ca="1" si="632"/>
        <v>0</v>
      </c>
      <c r="HZ70" s="537">
        <f t="shared" ca="1" si="633"/>
        <v>0</v>
      </c>
      <c r="IA70" s="117">
        <f t="shared" ca="1" si="634"/>
        <v>0</v>
      </c>
      <c r="IB70" s="117">
        <f t="shared" ca="1" si="634"/>
        <v>0</v>
      </c>
      <c r="IC70" s="117">
        <f t="shared" ca="1" si="634"/>
        <v>0</v>
      </c>
      <c r="ID70" s="117">
        <f t="shared" ca="1" si="634"/>
        <v>0</v>
      </c>
      <c r="IE70" s="556">
        <f t="shared" ca="1" si="686"/>
        <v>0</v>
      </c>
      <c r="IF70" s="556">
        <f t="shared" ca="1" si="686"/>
        <v>0</v>
      </c>
      <c r="IG70" s="556">
        <f t="shared" ca="1" si="686"/>
        <v>0</v>
      </c>
      <c r="IH70" s="556">
        <f t="shared" ca="1" si="686"/>
        <v>0</v>
      </c>
      <c r="II70" s="556">
        <f t="shared" ca="1" si="686"/>
        <v>0</v>
      </c>
      <c r="IJ70" s="556">
        <f t="shared" ca="1" si="686"/>
        <v>0</v>
      </c>
      <c r="IK70" s="556">
        <f t="shared" ca="1" si="686"/>
        <v>0</v>
      </c>
      <c r="IL70" s="556">
        <f t="shared" ca="1" si="686"/>
        <v>0</v>
      </c>
      <c r="IM70" s="556">
        <f t="shared" ca="1" si="686"/>
        <v>0</v>
      </c>
      <c r="IN70" s="556">
        <f t="shared" ca="1" si="686"/>
        <v>0</v>
      </c>
      <c r="IO70" s="556">
        <f t="shared" ca="1" si="686"/>
        <v>0</v>
      </c>
      <c r="IP70" s="556">
        <f t="shared" ca="1" si="686"/>
        <v>0</v>
      </c>
      <c r="IQ70" s="556">
        <f t="shared" ca="1" si="686"/>
        <v>0</v>
      </c>
      <c r="IR70" s="556">
        <f t="shared" ca="1" si="686"/>
        <v>0</v>
      </c>
      <c r="IS70" s="556">
        <f t="shared" ca="1" si="686"/>
        <v>0</v>
      </c>
      <c r="IT70" s="556">
        <f t="shared" ca="1" si="686"/>
        <v>0</v>
      </c>
      <c r="IU70" s="556">
        <f t="shared" ca="1" si="686"/>
        <v>0</v>
      </c>
      <c r="IV70" s="556">
        <f t="shared" ca="1" si="686"/>
        <v>0</v>
      </c>
      <c r="IW70" s="556">
        <f t="shared" ca="1" si="686"/>
        <v>0</v>
      </c>
      <c r="IX70" s="556">
        <f t="shared" ca="1" si="686"/>
        <v>0</v>
      </c>
      <c r="IY70" s="19">
        <f t="shared" ca="1" si="636"/>
        <v>0</v>
      </c>
      <c r="IZ70" s="5">
        <f t="shared" si="637"/>
        <v>67</v>
      </c>
      <c r="JA70" s="9"/>
      <c r="JB70" s="5">
        <f t="shared" si="638"/>
        <v>1</v>
      </c>
      <c r="JC70" s="5" t="b">
        <f t="shared" si="638"/>
        <v>0</v>
      </c>
      <c r="JD70" s="19">
        <f t="shared" ca="1" si="706"/>
        <v>0</v>
      </c>
      <c r="JE70" s="5">
        <f t="shared" si="640"/>
        <v>0</v>
      </c>
      <c r="JF70" s="5">
        <f t="shared" si="641"/>
        <v>1.2500000000000001E-2</v>
      </c>
      <c r="JG70" s="5">
        <f t="shared" si="642"/>
        <v>0</v>
      </c>
      <c r="JH70" s="19">
        <f t="shared" ca="1" si="706"/>
        <v>0</v>
      </c>
      <c r="JI70" s="5">
        <f t="shared" si="643"/>
        <v>60</v>
      </c>
      <c r="JJ70" s="5">
        <f t="shared" si="644"/>
        <v>1</v>
      </c>
      <c r="JK70" s="19">
        <f t="shared" ca="1" si="706"/>
        <v>0</v>
      </c>
      <c r="JL70" s="19">
        <f t="shared" ca="1" si="706"/>
        <v>0</v>
      </c>
      <c r="JM70" s="19">
        <f t="shared" ca="1" si="706"/>
        <v>0</v>
      </c>
      <c r="JN70" s="19">
        <f t="shared" ca="1" si="706"/>
        <v>0</v>
      </c>
      <c r="JO70" s="19">
        <f t="shared" ca="1" si="706"/>
        <v>0</v>
      </c>
      <c r="JP70" s="19">
        <f t="shared" ca="1" si="706"/>
        <v>0</v>
      </c>
      <c r="JQ70" s="19">
        <f t="shared" ca="1" si="706"/>
        <v>0</v>
      </c>
      <c r="JR70" s="19">
        <f t="shared" ca="1" si="706"/>
        <v>0</v>
      </c>
      <c r="JS70" s="19">
        <f t="shared" ca="1" si="706"/>
        <v>0</v>
      </c>
      <c r="JT70" s="19">
        <f t="shared" ca="1" si="706"/>
        <v>0</v>
      </c>
      <c r="JU70" s="19">
        <f t="shared" ca="1" si="706"/>
        <v>0</v>
      </c>
      <c r="JV70" s="19">
        <f t="shared" ca="1" si="706"/>
        <v>0</v>
      </c>
      <c r="JW70" s="19">
        <f t="shared" ca="1" si="706"/>
        <v>0</v>
      </c>
      <c r="JX70" s="19">
        <f t="shared" ca="1" si="706"/>
        <v>0</v>
      </c>
      <c r="JY70" s="19">
        <f t="shared" ca="1" si="706"/>
        <v>0</v>
      </c>
      <c r="JZ70" s="19">
        <f t="shared" ca="1" si="706"/>
        <v>0</v>
      </c>
      <c r="KA70" s="19">
        <f t="shared" ca="1" si="706"/>
        <v>0</v>
      </c>
      <c r="KB70" s="19">
        <f t="shared" ca="1" si="706"/>
        <v>0</v>
      </c>
      <c r="KC70" s="19">
        <f t="shared" ca="1" si="706"/>
        <v>0</v>
      </c>
      <c r="KD70" s="19">
        <f t="shared" ca="1" si="706"/>
        <v>0</v>
      </c>
      <c r="KE70" s="19">
        <f t="shared" ca="1" si="706"/>
        <v>0</v>
      </c>
      <c r="KF70" s="5">
        <f t="shared" si="645"/>
        <v>0</v>
      </c>
      <c r="KG70" s="5">
        <f t="shared" si="645"/>
        <v>6.25E-2</v>
      </c>
      <c r="KH70" s="5">
        <f t="shared" si="645"/>
        <v>6.25E-2</v>
      </c>
      <c r="KI70" s="5">
        <f t="shared" si="645"/>
        <v>6.25E-2</v>
      </c>
      <c r="KJ70" s="19">
        <f t="shared" ca="1" si="706"/>
        <v>0</v>
      </c>
      <c r="KK70" s="19">
        <f t="shared" ca="1" si="706"/>
        <v>0</v>
      </c>
      <c r="KL70" s="19">
        <f t="shared" ca="1" si="706"/>
        <v>0</v>
      </c>
      <c r="KM70" s="19">
        <f t="shared" ca="1" si="706"/>
        <v>0</v>
      </c>
      <c r="KN70" s="19">
        <f t="shared" ca="1" si="706"/>
        <v>1</v>
      </c>
      <c r="KO70" s="19">
        <f t="shared" ca="1" si="706"/>
        <v>0</v>
      </c>
      <c r="KP70" s="19">
        <f t="shared" ca="1" si="706"/>
        <v>1</v>
      </c>
      <c r="KQ70" s="9"/>
      <c r="KR70" s="5" t="b">
        <f t="shared" ca="1" si="646"/>
        <v>1</v>
      </c>
      <c r="KS70" s="5" t="b">
        <f t="shared" si="647"/>
        <v>0</v>
      </c>
      <c r="KT70" s="5" t="b">
        <f t="shared" si="647"/>
        <v>0</v>
      </c>
      <c r="KU70" s="5" t="b">
        <f t="shared" si="647"/>
        <v>1</v>
      </c>
      <c r="KV70" s="136">
        <f t="shared" si="648"/>
        <v>2</v>
      </c>
      <c r="KW70" s="136">
        <f t="shared" si="648"/>
        <v>2</v>
      </c>
      <c r="KX70" s="5" t="b">
        <f t="shared" si="649"/>
        <v>0</v>
      </c>
      <c r="KY70" s="5" t="b">
        <f t="shared" si="649"/>
        <v>1</v>
      </c>
      <c r="KZ70" s="5" t="b">
        <f t="shared" si="649"/>
        <v>1</v>
      </c>
      <c r="LA70" s="5" t="b">
        <f t="shared" si="649"/>
        <v>0</v>
      </c>
      <c r="LB70" s="5">
        <f t="shared" si="650"/>
        <v>1</v>
      </c>
      <c r="LC70" s="5">
        <f t="shared" si="650"/>
        <v>0</v>
      </c>
      <c r="LD70" s="5" t="b">
        <f t="shared" si="651"/>
        <v>0</v>
      </c>
      <c r="LE70" s="5" t="str" cm="1">
        <f t="array" aca="1" ref="LE70" ca="1">IF(OR(LF70:LM70&lt;&gt;"-"),TRUE,"-")</f>
        <v>-</v>
      </c>
      <c r="LF70" s="19" t="str">
        <f t="shared" ca="1" si="652"/>
        <v>-</v>
      </c>
      <c r="LG70" s="19" t="str">
        <f t="shared" ca="1" si="652"/>
        <v>-</v>
      </c>
      <c r="LH70" s="19" t="str">
        <f t="shared" ca="1" si="652"/>
        <v>-</v>
      </c>
      <c r="LI70" s="19" t="str">
        <f t="shared" ca="1" si="652"/>
        <v>-</v>
      </c>
      <c r="LJ70" s="19" t="str">
        <f t="shared" ca="1" si="652"/>
        <v>-</v>
      </c>
      <c r="LK70" s="19" t="str">
        <f t="shared" ca="1" si="652"/>
        <v>-</v>
      </c>
      <c r="LL70" s="19" t="str">
        <f t="shared" ca="1" si="652"/>
        <v>-</v>
      </c>
      <c r="LM70" s="19" t="str">
        <f t="shared" ca="1" si="652"/>
        <v>-</v>
      </c>
      <c r="LN70" s="466">
        <v>5000</v>
      </c>
      <c r="LO70" s="5" t="b">
        <f t="array" aca="1" ref="LO70" ca="1">IF(OR(LP70:LV70&lt;&gt;"-"),TRUE,"-")</f>
        <v>1</v>
      </c>
      <c r="LP70" s="19">
        <f t="shared" ca="1" si="711"/>
        <v>0</v>
      </c>
      <c r="LQ70" s="19" t="str">
        <f t="shared" ca="1" si="711"/>
        <v>-</v>
      </c>
      <c r="LR70" s="19">
        <f t="shared" ca="1" si="711"/>
        <v>999999</v>
      </c>
      <c r="LS70" s="19">
        <f t="shared" ca="1" si="711"/>
        <v>999999</v>
      </c>
      <c r="LT70" s="19">
        <f t="shared" ca="1" si="711"/>
        <v>999999</v>
      </c>
      <c r="LU70" s="19">
        <f t="shared" ca="1" si="711"/>
        <v>999999</v>
      </c>
      <c r="LV70" s="19">
        <f t="shared" ca="1" si="711"/>
        <v>999999</v>
      </c>
      <c r="LW70" s="19" t="str">
        <f t="shared" ca="1" si="711"/>
        <v>-</v>
      </c>
      <c r="LX70" s="19" t="str">
        <f t="shared" ca="1" si="711"/>
        <v>-</v>
      </c>
      <c r="LY70" s="19" t="str">
        <f t="shared" ca="1" si="711"/>
        <v>-</v>
      </c>
      <c r="LZ70" s="19" t="b">
        <f t="shared" ca="1" si="654"/>
        <v>1</v>
      </c>
      <c r="MA70" s="19">
        <f t="shared" ca="1" si="654"/>
        <v>0</v>
      </c>
      <c r="MB70" s="5" t="str">
        <f t="shared" si="655"/>
        <v>-</v>
      </c>
      <c r="MC70" s="5" t="str">
        <f t="shared" si="655"/>
        <v>-</v>
      </c>
      <c r="MD70" s="5" t="str">
        <f t="shared" si="655"/>
        <v>-</v>
      </c>
      <c r="ME70" s="5" t="str">
        <f t="shared" si="655"/>
        <v>-</v>
      </c>
      <c r="MF70" s="19" t="str">
        <f t="shared" ca="1" si="688"/>
        <v>-</v>
      </c>
      <c r="MG70" s="19" t="str">
        <f t="shared" ca="1" si="688"/>
        <v>-</v>
      </c>
      <c r="MH70" s="19" t="str">
        <f t="shared" ca="1" si="688"/>
        <v>-</v>
      </c>
      <c r="MI70" s="19" t="str">
        <f t="shared" ca="1" si="688"/>
        <v>-</v>
      </c>
      <c r="MJ70" s="19">
        <f t="shared" ca="1" si="688"/>
        <v>0.5</v>
      </c>
      <c r="MK70" s="19">
        <f t="shared" ca="1" si="688"/>
        <v>0.5</v>
      </c>
      <c r="ML70" s="19" t="str">
        <f t="shared" ca="1" si="688"/>
        <v>-</v>
      </c>
      <c r="MM70" s="5">
        <f t="shared" si="657"/>
        <v>0</v>
      </c>
      <c r="MN70" s="5">
        <f t="shared" si="657"/>
        <v>500</v>
      </c>
      <c r="MO70" s="5">
        <f t="shared" si="657"/>
        <v>500</v>
      </c>
      <c r="MP70" s="5" t="str">
        <f t="shared" si="657"/>
        <v>-</v>
      </c>
      <c r="MQ70" s="5">
        <f t="shared" si="657"/>
        <v>150</v>
      </c>
      <c r="MR70" s="5">
        <f t="shared" si="657"/>
        <v>364</v>
      </c>
      <c r="MS70" s="5">
        <f t="shared" si="658"/>
        <v>1</v>
      </c>
      <c r="MT70" s="9"/>
      <c r="MU70" s="19">
        <f t="shared" ca="1" si="688"/>
        <v>70</v>
      </c>
      <c r="MV70" s="19">
        <f t="shared" ca="1" si="688"/>
        <v>50</v>
      </c>
      <c r="MW70" s="19">
        <f t="shared" ca="1" si="688"/>
        <v>75</v>
      </c>
      <c r="MX70" s="19">
        <f t="shared" ca="1" si="688"/>
        <v>50</v>
      </c>
      <c r="MY70" s="5">
        <f t="shared" si="659"/>
        <v>1</v>
      </c>
      <c r="MZ70" s="5">
        <f t="shared" si="660"/>
        <v>1</v>
      </c>
      <c r="NA70" s="5">
        <f t="shared" si="661"/>
        <v>0.8</v>
      </c>
      <c r="NB70" s="9"/>
      <c r="NC70" s="19" t="b">
        <f t="shared" ca="1" si="662"/>
        <v>0</v>
      </c>
      <c r="ND70" s="19" t="b">
        <f t="shared" ca="1" si="662"/>
        <v>0</v>
      </c>
      <c r="NE70" s="19">
        <f t="shared" ca="1" si="662"/>
        <v>2</v>
      </c>
      <c r="NF70" s="19">
        <f t="shared" ca="1" si="662"/>
        <v>1</v>
      </c>
      <c r="NG70" s="19">
        <f t="shared" ca="1" si="662"/>
        <v>2</v>
      </c>
      <c r="NH70" s="19">
        <f t="shared" ca="1" si="662"/>
        <v>0</v>
      </c>
      <c r="NI70" s="19" t="str">
        <f t="shared" ca="1" si="662"/>
        <v>-</v>
      </c>
      <c r="NJ70" s="466" t="b">
        <v>1</v>
      </c>
      <c r="NK70" s="19">
        <f ca="1">$NK$54*0.85</f>
        <v>381.35250000000002</v>
      </c>
      <c r="NL70" s="19" t="str">
        <f t="shared" ca="1" si="662"/>
        <v>-</v>
      </c>
      <c r="NM70" s="19">
        <f t="shared" ca="1" si="688"/>
        <v>1</v>
      </c>
      <c r="NN70" s="19">
        <f t="shared" ca="1" si="688"/>
        <v>1</v>
      </c>
      <c r="NO70" s="19">
        <f t="shared" ca="1" si="688"/>
        <v>1</v>
      </c>
      <c r="NP70" s="19">
        <f t="shared" ca="1" si="688"/>
        <v>1</v>
      </c>
      <c r="NQ70" s="19">
        <f t="shared" ca="1" si="688"/>
        <v>1</v>
      </c>
      <c r="NR70" s="19">
        <f t="shared" ca="1" si="688"/>
        <v>1</v>
      </c>
      <c r="NS70" s="19">
        <f t="shared" ca="1" si="688"/>
        <v>1</v>
      </c>
      <c r="NT70" s="19">
        <f t="shared" ca="1" si="688"/>
        <v>1</v>
      </c>
      <c r="NU70" s="19">
        <f t="shared" ca="1" si="688"/>
        <v>1</v>
      </c>
      <c r="NV70" s="9"/>
      <c r="NW70" s="539" t="str">
        <f t="shared" si="703"/>
        <v>-</v>
      </c>
      <c r="NX70" s="539" t="str">
        <f t="shared" si="703"/>
        <v>-</v>
      </c>
      <c r="NY70" s="539" t="str">
        <f t="shared" si="703"/>
        <v>-</v>
      </c>
      <c r="NZ70" s="539" t="str">
        <f t="shared" si="703"/>
        <v>-</v>
      </c>
      <c r="OA70" s="539" t="str">
        <f t="shared" si="703"/>
        <v>-</v>
      </c>
      <c r="OB70" s="539" t="str">
        <f t="shared" si="703"/>
        <v>-</v>
      </c>
      <c r="OC70" s="539" t="str">
        <f t="shared" ca="1" si="703"/>
        <v>-</v>
      </c>
      <c r="OD70" s="539" t="str">
        <f t="shared" ca="1" si="703"/>
        <v>-</v>
      </c>
      <c r="OE70" s="539" t="str">
        <f t="shared" ca="1" si="703"/>
        <v>-</v>
      </c>
      <c r="OF70" s="539" t="str">
        <f t="shared" ca="1" si="703"/>
        <v>-</v>
      </c>
      <c r="OG70" s="539" t="str">
        <f t="shared" ca="1" si="703"/>
        <v>-</v>
      </c>
      <c r="OH70" s="539" t="str">
        <f t="shared" ca="1" si="703"/>
        <v>-</v>
      </c>
      <c r="OI70" s="539" t="str">
        <f t="shared" ca="1" si="703"/>
        <v>-</v>
      </c>
      <c r="OJ70" s="539" t="str">
        <f t="shared" ca="1" si="703"/>
        <v>-</v>
      </c>
      <c r="OK70" s="539" t="str">
        <f t="shared" ca="1" si="703"/>
        <v>-</v>
      </c>
      <c r="OL70" s="539" t="str">
        <f t="shared" ca="1" si="703"/>
        <v>-</v>
      </c>
      <c r="OM70" s="539" t="str">
        <f t="shared" ca="1" si="703"/>
        <v>-</v>
      </c>
      <c r="ON70" s="539" t="str">
        <f t="shared" ca="1" si="703"/>
        <v>-</v>
      </c>
      <c r="OO70" s="539" t="str">
        <f t="shared" ca="1" si="703"/>
        <v>-</v>
      </c>
      <c r="OP70" s="539" t="str">
        <f t="shared" ca="1" si="703"/>
        <v>-</v>
      </c>
      <c r="OQ70" s="539" t="str">
        <f t="shared" ca="1" si="703"/>
        <v>-</v>
      </c>
      <c r="OR70" s="539" t="str">
        <f t="shared" ca="1" si="703"/>
        <v>-</v>
      </c>
      <c r="OS70" s="539" t="str">
        <f t="shared" ca="1" si="703"/>
        <v>-</v>
      </c>
      <c r="OT70" s="539" t="str">
        <f t="shared" ca="1" si="703"/>
        <v>-</v>
      </c>
      <c r="OU70" s="539" t="str">
        <f t="shared" ca="1" si="703"/>
        <v>-</v>
      </c>
      <c r="OV70" s="539" t="str">
        <f t="shared" ca="1" si="703"/>
        <v>-</v>
      </c>
      <c r="OW70" s="539" t="str">
        <f t="shared" ca="1" si="703"/>
        <v>-</v>
      </c>
      <c r="OX70" s="539" t="str">
        <f t="shared" ca="1" si="703"/>
        <v>-</v>
      </c>
      <c r="OY70" s="539" t="str">
        <f t="shared" ca="1" si="703"/>
        <v>-</v>
      </c>
      <c r="OZ70" s="539" t="str">
        <f t="shared" ca="1" si="703"/>
        <v>-</v>
      </c>
      <c r="PA70" s="539" t="str">
        <f t="shared" ca="1" si="703"/>
        <v>-</v>
      </c>
      <c r="PB70" s="539" t="str">
        <f t="shared" ca="1" si="703"/>
        <v>-</v>
      </c>
      <c r="PC70" s="539" t="str">
        <f t="shared" ca="1" si="703"/>
        <v>-</v>
      </c>
      <c r="PD70" s="539" t="str">
        <f t="shared" ca="1" si="703"/>
        <v>-</v>
      </c>
      <c r="PE70" s="539" t="str">
        <f t="shared" ca="1" si="703"/>
        <v>-</v>
      </c>
      <c r="PF70" s="539" t="str">
        <f t="shared" ca="1" si="703"/>
        <v>-</v>
      </c>
      <c r="PG70" s="549" t="str">
        <f t="shared" si="712"/>
        <v>-</v>
      </c>
      <c r="PH70" s="549" t="str">
        <f t="shared" si="712"/>
        <v>-</v>
      </c>
      <c r="PI70" s="549" t="str">
        <f t="shared" si="712"/>
        <v>-</v>
      </c>
      <c r="PJ70" s="549" t="str">
        <f t="shared" si="712"/>
        <v>-</v>
      </c>
      <c r="PK70" s="549" t="str">
        <f t="shared" si="712"/>
        <v>-</v>
      </c>
      <c r="PL70" s="549" t="str">
        <f t="shared" si="712"/>
        <v>-</v>
      </c>
      <c r="PM70" s="549" t="str">
        <f t="shared" si="712"/>
        <v>-</v>
      </c>
      <c r="PN70" s="549" t="str">
        <f t="shared" si="712"/>
        <v>-</v>
      </c>
      <c r="PO70" s="549" t="str">
        <f t="shared" si="712"/>
        <v>-</v>
      </c>
      <c r="PP70" s="549" t="str">
        <f t="shared" si="712"/>
        <v>-</v>
      </c>
      <c r="PQ70" s="549" t="str">
        <f t="shared" si="712"/>
        <v>-</v>
      </c>
      <c r="PR70" s="549" t="str">
        <f t="shared" si="712"/>
        <v>-</v>
      </c>
      <c r="PS70" s="549" t="str">
        <f t="shared" si="712"/>
        <v>-</v>
      </c>
      <c r="PT70" s="549" t="str">
        <f t="shared" si="712"/>
        <v>-</v>
      </c>
      <c r="PU70" s="549" t="str">
        <f t="shared" si="712"/>
        <v>-</v>
      </c>
      <c r="PV70" s="549" t="str">
        <f t="shared" si="712"/>
        <v>-</v>
      </c>
      <c r="PW70" s="549" t="str">
        <f t="shared" si="712"/>
        <v>-</v>
      </c>
      <c r="PX70" s="549" t="str">
        <f t="shared" si="712"/>
        <v>-</v>
      </c>
      <c r="PY70" s="549" t="str">
        <f t="shared" si="712"/>
        <v>-</v>
      </c>
      <c r="PZ70" s="549" t="str">
        <f t="shared" si="712"/>
        <v>-</v>
      </c>
      <c r="QA70" s="549" t="str">
        <f t="shared" si="712"/>
        <v>-</v>
      </c>
      <c r="QB70" s="549" t="str">
        <f t="shared" si="712"/>
        <v>-</v>
      </c>
      <c r="QC70" s="549" t="str">
        <f t="shared" si="712"/>
        <v>-</v>
      </c>
      <c r="QD70" s="549" t="str">
        <f t="shared" si="712"/>
        <v>-</v>
      </c>
      <c r="QE70" s="549" t="str">
        <f t="shared" si="712"/>
        <v>-</v>
      </c>
      <c r="QF70" s="549" t="str">
        <f t="shared" si="712"/>
        <v>-</v>
      </c>
      <c r="QG70" s="539" t="str">
        <f t="shared" si="704"/>
        <v>-</v>
      </c>
      <c r="QH70" s="539" t="str">
        <f t="shared" si="704"/>
        <v>-</v>
      </c>
      <c r="QI70" s="539" t="str">
        <f t="shared" si="704"/>
        <v>-</v>
      </c>
      <c r="QJ70" s="539" t="str">
        <f t="shared" si="704"/>
        <v>-</v>
      </c>
      <c r="QK70" s="539" t="str">
        <f t="shared" si="704"/>
        <v>-</v>
      </c>
      <c r="QL70" s="539" t="str">
        <f t="shared" si="704"/>
        <v>-</v>
      </c>
      <c r="QM70" s="539" t="str">
        <f t="shared" ca="1" si="704"/>
        <v>-</v>
      </c>
      <c r="QN70" s="539" t="str">
        <f t="shared" ca="1" si="704"/>
        <v>-</v>
      </c>
      <c r="QO70" s="539" t="str">
        <f t="shared" ca="1" si="704"/>
        <v>-</v>
      </c>
      <c r="QP70" s="539" t="str">
        <f t="shared" ca="1" si="704"/>
        <v>-</v>
      </c>
      <c r="QQ70" s="539" t="str">
        <f t="shared" ca="1" si="704"/>
        <v>-</v>
      </c>
      <c r="QR70" s="539" t="str">
        <f t="shared" ca="1" si="704"/>
        <v>-</v>
      </c>
      <c r="QS70" s="539" t="str">
        <f t="shared" ca="1" si="704"/>
        <v>-</v>
      </c>
      <c r="QT70" s="539" t="str">
        <f t="shared" ca="1" si="704"/>
        <v>-</v>
      </c>
      <c r="QU70" s="539" t="str">
        <f t="shared" ca="1" si="704"/>
        <v>-</v>
      </c>
      <c r="QV70" s="539" t="str">
        <f t="shared" ca="1" si="704"/>
        <v>-</v>
      </c>
      <c r="QW70" s="539" t="str">
        <f t="shared" ca="1" si="704"/>
        <v>-</v>
      </c>
      <c r="QX70" s="539" t="str">
        <f t="shared" ca="1" si="704"/>
        <v>-</v>
      </c>
      <c r="QY70" s="539" t="str">
        <f t="shared" ca="1" si="704"/>
        <v>-</v>
      </c>
      <c r="QZ70" s="539" t="str">
        <f t="shared" ca="1" si="704"/>
        <v>-</v>
      </c>
      <c r="RA70" s="539" t="str">
        <f t="shared" ca="1" si="704"/>
        <v>-</v>
      </c>
      <c r="RB70" s="539" t="str">
        <f t="shared" ca="1" si="704"/>
        <v>-</v>
      </c>
      <c r="RC70" s="539" t="str">
        <f t="shared" ca="1" si="704"/>
        <v>-</v>
      </c>
      <c r="RD70" s="539" t="str">
        <f t="shared" ca="1" si="704"/>
        <v>-</v>
      </c>
      <c r="RE70" s="539" t="str">
        <f t="shared" ca="1" si="704"/>
        <v>-</v>
      </c>
      <c r="RF70" s="539" t="str">
        <f t="shared" ca="1" si="704"/>
        <v>-</v>
      </c>
      <c r="RG70" s="539" t="str">
        <f t="shared" ca="1" si="704"/>
        <v>-</v>
      </c>
      <c r="RH70" s="539" t="str">
        <f t="shared" ca="1" si="704"/>
        <v>-</v>
      </c>
      <c r="RI70" s="539" t="str">
        <f t="shared" ca="1" si="704"/>
        <v>-</v>
      </c>
      <c r="RJ70" s="539" t="str">
        <f t="shared" ca="1" si="704"/>
        <v>-</v>
      </c>
      <c r="RK70" s="539" t="str">
        <f t="shared" ca="1" si="704"/>
        <v>-</v>
      </c>
      <c r="RL70" s="539" t="str">
        <f t="shared" ca="1" si="704"/>
        <v>-</v>
      </c>
      <c r="RM70" s="539" t="str">
        <f t="shared" ca="1" si="704"/>
        <v>-</v>
      </c>
      <c r="RN70" s="539" t="str">
        <f t="shared" ca="1" si="704"/>
        <v>-</v>
      </c>
      <c r="RO70" s="539" t="str">
        <f t="shared" ca="1" si="704"/>
        <v>-</v>
      </c>
      <c r="RP70" s="539" t="str">
        <f t="shared" ca="1" si="704"/>
        <v>-</v>
      </c>
      <c r="RQ70" s="549" t="str">
        <f t="shared" si="713"/>
        <v>-</v>
      </c>
      <c r="RR70" s="549" t="str">
        <f t="shared" si="713"/>
        <v>-</v>
      </c>
      <c r="RS70" s="549" t="str">
        <f t="shared" si="713"/>
        <v>-</v>
      </c>
      <c r="RT70" s="549" t="str">
        <f t="shared" si="713"/>
        <v>-</v>
      </c>
      <c r="RU70" s="549" t="str">
        <f t="shared" si="713"/>
        <v>-</v>
      </c>
      <c r="RV70" s="549" t="str">
        <f t="shared" si="713"/>
        <v>-</v>
      </c>
      <c r="RW70" s="549" t="str">
        <f t="shared" si="713"/>
        <v>-</v>
      </c>
      <c r="RX70" s="549" t="str">
        <f t="shared" si="713"/>
        <v>-</v>
      </c>
      <c r="RY70" s="549" t="str">
        <f t="shared" si="713"/>
        <v>-</v>
      </c>
      <c r="RZ70" s="549" t="str">
        <f t="shared" si="713"/>
        <v>-</v>
      </c>
      <c r="SA70" s="549" t="str">
        <f t="shared" si="713"/>
        <v>-</v>
      </c>
      <c r="SB70" s="549" t="str">
        <f t="shared" si="713"/>
        <v>-</v>
      </c>
      <c r="SC70" s="549" t="str">
        <f t="shared" si="713"/>
        <v>-</v>
      </c>
      <c r="SD70" s="549" t="str">
        <f t="shared" si="713"/>
        <v>-</v>
      </c>
      <c r="SE70" s="549" t="str">
        <f t="shared" si="713"/>
        <v>-</v>
      </c>
      <c r="SF70" s="549" t="str">
        <f t="shared" si="713"/>
        <v>-</v>
      </c>
      <c r="SG70" s="549" t="str">
        <f t="shared" si="713"/>
        <v>-</v>
      </c>
      <c r="SH70" s="549" t="str">
        <f t="shared" si="713"/>
        <v>-</v>
      </c>
      <c r="SI70" s="549" t="str">
        <f t="shared" si="713"/>
        <v>-</v>
      </c>
      <c r="SJ70" s="549" t="str">
        <f t="shared" si="713"/>
        <v>-</v>
      </c>
      <c r="SK70" s="549" t="str">
        <f t="shared" si="713"/>
        <v>-</v>
      </c>
      <c r="SL70" s="549" t="str">
        <f t="shared" si="713"/>
        <v>-</v>
      </c>
      <c r="SM70" s="549" t="str">
        <f t="shared" si="713"/>
        <v>-</v>
      </c>
      <c r="SN70" s="549" t="str">
        <f t="shared" si="713"/>
        <v>-</v>
      </c>
      <c r="SO70" s="549" t="str">
        <f t="shared" si="713"/>
        <v>-</v>
      </c>
      <c r="SP70" s="549" t="str">
        <f t="shared" si="713"/>
        <v>-</v>
      </c>
      <c r="SQ70" s="539" t="b">
        <f t="shared" si="705"/>
        <v>1</v>
      </c>
      <c r="SR70" s="539" t="b">
        <f t="shared" si="705"/>
        <v>1</v>
      </c>
      <c r="SS70" s="539" t="b">
        <f t="shared" si="705"/>
        <v>1</v>
      </c>
      <c r="ST70" s="539" t="b">
        <f t="shared" si="705"/>
        <v>1</v>
      </c>
      <c r="SU70" s="539" t="b">
        <f t="shared" si="705"/>
        <v>1</v>
      </c>
      <c r="SV70" s="539" t="b">
        <f t="shared" si="705"/>
        <v>1</v>
      </c>
      <c r="SW70" s="539" t="str">
        <f t="shared" ca="1" si="705"/>
        <v>-</v>
      </c>
      <c r="SX70" s="539" t="str">
        <f t="shared" ca="1" si="705"/>
        <v>-</v>
      </c>
      <c r="SY70" s="539" t="str">
        <f t="shared" ca="1" si="705"/>
        <v>-</v>
      </c>
      <c r="SZ70" s="539" t="str">
        <f t="shared" ca="1" si="705"/>
        <v>-</v>
      </c>
      <c r="TA70" s="539" t="str">
        <f t="shared" ca="1" si="705"/>
        <v>-</v>
      </c>
      <c r="TB70" s="539" t="str">
        <f t="shared" ca="1" si="705"/>
        <v>-</v>
      </c>
      <c r="TC70" s="539" t="str">
        <f t="shared" ca="1" si="705"/>
        <v>-</v>
      </c>
      <c r="TD70" s="539" t="str">
        <f t="shared" ca="1" si="705"/>
        <v>-</v>
      </c>
      <c r="TE70" s="539" t="str">
        <f t="shared" ca="1" si="705"/>
        <v>-</v>
      </c>
      <c r="TF70" s="539" t="str">
        <f t="shared" ca="1" si="705"/>
        <v>-</v>
      </c>
      <c r="TG70" s="539" t="str">
        <f t="shared" ca="1" si="705"/>
        <v>-</v>
      </c>
      <c r="TH70" s="539" t="str">
        <f t="shared" ca="1" si="705"/>
        <v>-</v>
      </c>
      <c r="TI70" s="539" t="str">
        <f t="shared" ca="1" si="705"/>
        <v>-</v>
      </c>
      <c r="TJ70" s="539" t="str">
        <f t="shared" ca="1" si="705"/>
        <v>-</v>
      </c>
      <c r="TK70" s="539" t="str">
        <f t="shared" ca="1" si="705"/>
        <v>-</v>
      </c>
      <c r="TL70" s="539" t="str">
        <f t="shared" ca="1" si="705"/>
        <v>-</v>
      </c>
      <c r="TM70" s="539" t="str">
        <f t="shared" ca="1" si="705"/>
        <v>-</v>
      </c>
      <c r="TN70" s="539" t="str">
        <f t="shared" ca="1" si="705"/>
        <v>-</v>
      </c>
      <c r="TO70" s="539" t="str">
        <f t="shared" ca="1" si="705"/>
        <v>-</v>
      </c>
      <c r="TP70" s="539" t="str">
        <f t="shared" ca="1" si="705"/>
        <v>-</v>
      </c>
      <c r="TQ70" s="539" t="str">
        <f t="shared" ca="1" si="705"/>
        <v>-</v>
      </c>
      <c r="TR70" s="539" t="str">
        <f t="shared" ca="1" si="705"/>
        <v>-</v>
      </c>
      <c r="TS70" s="539" t="str">
        <f t="shared" ca="1" si="705"/>
        <v>-</v>
      </c>
      <c r="TT70" s="539" t="str">
        <f t="shared" ca="1" si="705"/>
        <v>-</v>
      </c>
      <c r="TU70" s="539" t="str">
        <f t="shared" ca="1" si="705"/>
        <v>-</v>
      </c>
      <c r="TV70" s="539" t="str">
        <f t="shared" ca="1" si="705"/>
        <v>-</v>
      </c>
      <c r="TW70" s="539" t="str">
        <f t="shared" ca="1" si="705"/>
        <v>-</v>
      </c>
      <c r="TX70" s="539" t="str">
        <f t="shared" ca="1" si="705"/>
        <v>-</v>
      </c>
      <c r="TY70" s="539" t="str">
        <f t="shared" ca="1" si="705"/>
        <v>-</v>
      </c>
      <c r="TZ70" s="539" t="str">
        <f t="shared" ca="1" si="705"/>
        <v>-</v>
      </c>
      <c r="UA70" s="549" t="b">
        <f t="shared" si="714"/>
        <v>1</v>
      </c>
      <c r="UB70" s="549" t="b">
        <f t="shared" si="714"/>
        <v>1</v>
      </c>
      <c r="UC70" s="549" t="b">
        <f t="shared" si="714"/>
        <v>1</v>
      </c>
      <c r="UD70" s="549" t="b">
        <f t="shared" si="714"/>
        <v>1</v>
      </c>
      <c r="UE70" s="549" t="b">
        <f t="shared" si="714"/>
        <v>1</v>
      </c>
      <c r="UF70" s="549" t="b">
        <f t="shared" si="714"/>
        <v>1</v>
      </c>
      <c r="UG70" s="549" t="b">
        <f t="shared" si="714"/>
        <v>1</v>
      </c>
      <c r="UH70" s="549" t="b">
        <f t="shared" si="714"/>
        <v>1</v>
      </c>
      <c r="UI70" s="549" t="b">
        <f t="shared" si="714"/>
        <v>1</v>
      </c>
      <c r="UJ70" s="549" t="b">
        <f t="shared" si="714"/>
        <v>1</v>
      </c>
      <c r="UK70" s="549" t="b">
        <f t="shared" si="714"/>
        <v>1</v>
      </c>
      <c r="UL70" s="549" t="b">
        <f t="shared" si="714"/>
        <v>1</v>
      </c>
      <c r="UM70" s="549" t="b">
        <f t="shared" si="714"/>
        <v>1</v>
      </c>
      <c r="UN70" s="549" t="b">
        <f t="shared" si="714"/>
        <v>1</v>
      </c>
      <c r="UO70" s="549" t="b">
        <f t="shared" si="714"/>
        <v>1</v>
      </c>
      <c r="UP70" s="549" t="b">
        <f t="shared" si="714"/>
        <v>1</v>
      </c>
      <c r="UQ70" s="549" t="b">
        <f t="shared" si="714"/>
        <v>1</v>
      </c>
      <c r="UR70" s="549" t="b">
        <f t="shared" si="714"/>
        <v>1</v>
      </c>
      <c r="US70" s="549" t="b">
        <f t="shared" si="714"/>
        <v>1</v>
      </c>
      <c r="UT70" s="549" t="b">
        <f t="shared" si="714"/>
        <v>1</v>
      </c>
      <c r="UU70" s="549" t="b">
        <f t="shared" si="714"/>
        <v>1</v>
      </c>
      <c r="UV70" s="549" t="b">
        <f t="shared" si="714"/>
        <v>1</v>
      </c>
      <c r="UW70" s="549" t="b">
        <f t="shared" si="714"/>
        <v>1</v>
      </c>
      <c r="UX70" s="549" t="b">
        <f t="shared" si="714"/>
        <v>1</v>
      </c>
      <c r="UY70" s="549" t="b">
        <f t="shared" si="714"/>
        <v>1</v>
      </c>
      <c r="UZ70" s="549" t="b">
        <f t="shared" si="714"/>
        <v>1</v>
      </c>
      <c r="VA70" s="19">
        <f t="shared" ca="1" si="669"/>
        <v>0</v>
      </c>
      <c r="VB70" s="23">
        <v>0</v>
      </c>
    </row>
    <row r="71" spans="1:574" outlineLevel="1">
      <c r="A71" s="21">
        <f t="shared" si="93"/>
        <v>66</v>
      </c>
      <c r="B71" s="21">
        <f t="shared" si="670"/>
        <v>18</v>
      </c>
      <c r="C71">
        <v>108</v>
      </c>
      <c r="D71" s="19" t="str">
        <f t="shared" ca="1" si="583"/>
        <v>SNSW</v>
      </c>
      <c r="E71" t="b">
        <v>1</v>
      </c>
      <c r="F71" t="b">
        <v>0</v>
      </c>
      <c r="G71" t="b">
        <f t="shared" si="701"/>
        <v>1</v>
      </c>
      <c r="H71" s="215">
        <f t="shared" ca="1" si="682"/>
        <v>17</v>
      </c>
      <c r="I71" s="26">
        <v>2</v>
      </c>
      <c r="J71" s="26">
        <v>1</v>
      </c>
      <c r="K71" s="26" t="str">
        <f>""</f>
        <v/>
      </c>
      <c r="L71" s="26">
        <v>0</v>
      </c>
      <c r="M71" s="26">
        <f>d.Region</f>
        <v>2</v>
      </c>
      <c r="N71" s="26">
        <v>2</v>
      </c>
      <c r="O71" s="26">
        <v>3</v>
      </c>
      <c r="P71" s="26">
        <v>2</v>
      </c>
      <c r="Q71" s="26">
        <v>0</v>
      </c>
      <c r="R71" s="26">
        <v>0</v>
      </c>
      <c r="S71" s="26">
        <v>0</v>
      </c>
      <c r="T71" s="26">
        <v>0</v>
      </c>
      <c r="U71" s="26">
        <v>1</v>
      </c>
      <c r="V71" s="116">
        <v>2</v>
      </c>
      <c r="W71" s="116">
        <v>1</v>
      </c>
      <c r="X71" s="116">
        <v>1</v>
      </c>
      <c r="Y71" s="211"/>
      <c r="Z71" s="211"/>
      <c r="AA71" s="211"/>
      <c r="AB71" s="211"/>
      <c r="AC71" s="26">
        <v>0</v>
      </c>
      <c r="AD71" s="211"/>
      <c r="AE71" s="211"/>
      <c r="AF71" s="211"/>
      <c r="AG71" s="211"/>
      <c r="AH71" s="211"/>
      <c r="AI71" s="211"/>
      <c r="AJ71" s="211"/>
      <c r="AK71" s="211"/>
      <c r="AL71" s="136">
        <f t="shared" si="585"/>
        <v>2</v>
      </c>
      <c r="AM71" s="136">
        <f>INDEX(CHOOSE($O71,DataAutumn!i.AdultDrys,DataWinter!i.AdultDrys,DataSpring!i.AdultDrys),1,$N71)</f>
        <v>3</v>
      </c>
      <c r="AN71" s="5">
        <f t="shared" si="586"/>
        <v>2</v>
      </c>
      <c r="AO71" s="5">
        <f t="shared" si="586"/>
        <v>0</v>
      </c>
      <c r="AP71" s="5">
        <f t="shared" si="587"/>
        <v>1</v>
      </c>
      <c r="AQ71" s="211"/>
      <c r="AR71" s="211"/>
      <c r="AS71" s="356" t="str">
        <f ca="1">LEFT(OFFSET(AS71,-1,0),FIND(" ",OFFSET(AS71,-1,0)))        &amp; TEXT($H71,"00000 ")
&amp; $D71        &amp; IF($JB71=0," FWM","")&amp;IF($JB71=1," MWM","")&amp;IF($JB71=5," Mat","")&amp;IF($JC71=TRUE,"&amp;BBT","    ")
&amp;IF(LN71&lt;&gt;"-", "numbers"&amp;LN71,"")&amp;IF(NJ71," pasture"&amp;ROUND(NK71,0),"") &amp;" Day"&amp;INDEX(i.DOY,$O71,1)
&amp; " Scan"&amp;$P71&amp;"-"&amp;$Q71&amp;$R71&amp;$S71&amp;$T71        &amp; " RR"&amp;TEXT($JV71*100,"000p;-00p;000p;@")
&amp; " GP"&amp;TEXT($NA71*100,"000p")        &amp; " WP"&amp;TEXT($MY71*100,"000p")        &amp; " MP"&amp;TEXT($MZ71*100,"000p")
&amp; " T_" &amp; IF(AND($CJ71,$CL71),"TRUE")        &amp; " (F"&amp;3+COUNTIF($CY71:$DB71,TRUE)&amp;3&amp;"N"&amp;$DD71&amp;$DE71&amp;")"</f>
        <v>optimum_carry 00017 SNSW MWM    numbers5750 pasture449 Day204 Scan2-0000 RR000p GP080p WP100p MP100p T_TRUE (F33N11)</v>
      </c>
      <c r="AT71" s="9" t="str">
        <f ca="1">IF(COUNTIF(AS$5:AS71,AS71)=1,"-","Dup")</f>
        <v>-</v>
      </c>
      <c r="AU71" s="9"/>
      <c r="AV71" s="19" t="str">
        <f t="shared" ca="1" si="588"/>
        <v>-</v>
      </c>
      <c r="AW71" s="19" t="str">
        <f t="shared" ca="1" si="588"/>
        <v>-</v>
      </c>
      <c r="AX71" s="19" t="str">
        <f t="shared" ca="1" si="588"/>
        <v>-</v>
      </c>
      <c r="AY71" s="19" t="str">
        <f t="shared" ca="1" si="588"/>
        <v>-</v>
      </c>
      <c r="AZ71" s="19" t="str">
        <f t="shared" ca="1" si="588"/>
        <v>-</v>
      </c>
      <c r="BA71" s="19" t="str">
        <f t="shared" ca="1" si="588"/>
        <v>-</v>
      </c>
      <c r="BB71" s="19" t="str">
        <f t="shared" ca="1" si="588"/>
        <v>-</v>
      </c>
      <c r="BC71" s="19" t="str">
        <f t="shared" ca="1" si="588"/>
        <v>-</v>
      </c>
      <c r="BD71" s="9"/>
      <c r="BE71" s="5" t="b">
        <f t="shared" si="589"/>
        <v>0</v>
      </c>
      <c r="BF71" s="5" t="str">
        <f t="shared" si="589"/>
        <v>-</v>
      </c>
      <c r="BG71" s="5" t="b">
        <f t="shared" si="589"/>
        <v>0</v>
      </c>
      <c r="BH71" s="5" t="b">
        <f t="shared" si="589"/>
        <v>1</v>
      </c>
      <c r="BI71" s="5" t="b">
        <f t="shared" si="589"/>
        <v>1</v>
      </c>
      <c r="BJ71" s="136">
        <f t="shared" si="589"/>
        <v>0</v>
      </c>
      <c r="BK71" s="19" t="b">
        <f t="shared" ca="1" si="590"/>
        <v>0</v>
      </c>
      <c r="BL71" s="9"/>
      <c r="BM71" s="5" t="str">
        <f t="shared" ca="1" si="591"/>
        <v>-</v>
      </c>
      <c r="BN71" s="19" t="str">
        <f t="shared" ca="1" si="592"/>
        <v>-</v>
      </c>
      <c r="BO71" s="19" t="str">
        <f t="shared" ca="1" si="592"/>
        <v>-</v>
      </c>
      <c r="BP71" s="19" t="str">
        <f t="shared" ca="1" si="592"/>
        <v>-</v>
      </c>
      <c r="BQ71" s="5" t="str">
        <f t="shared" ca="1" si="593"/>
        <v>-</v>
      </c>
      <c r="BR71" s="19" t="str">
        <f t="shared" ca="1" si="594"/>
        <v>-</v>
      </c>
      <c r="BS71" s="5" t="str">
        <f t="shared" ca="1" si="595"/>
        <v>-</v>
      </c>
      <c r="BT71" s="19" t="str">
        <f t="shared" ca="1" si="596"/>
        <v>-</v>
      </c>
      <c r="BU71" s="19" t="str">
        <f t="shared" ca="1" si="596"/>
        <v>-</v>
      </c>
      <c r="BV71" s="19" t="str">
        <f t="shared" ca="1" si="596"/>
        <v>-</v>
      </c>
      <c r="BW71" s="5" t="str">
        <f t="shared" ca="1" si="597"/>
        <v>-</v>
      </c>
      <c r="BX71" s="9"/>
      <c r="BY71" s="5" t="b">
        <f t="shared" si="598"/>
        <v>0</v>
      </c>
      <c r="BZ71" s="5" t="str">
        <f t="shared" ca="1" si="599"/>
        <v>-</v>
      </c>
      <c r="CA71" s="5" t="str">
        <f t="shared" ca="1" si="600"/>
        <v>-</v>
      </c>
      <c r="CB71" s="5" t="str">
        <f t="shared" ca="1" si="600"/>
        <v>-</v>
      </c>
      <c r="CC71" s="5" t="str">
        <f t="shared" ca="1" si="600"/>
        <v>-</v>
      </c>
      <c r="CD71" s="5" t="str">
        <f t="shared" ca="1" si="600"/>
        <v>-</v>
      </c>
      <c r="CE71" s="5" t="str">
        <f t="shared" ca="1" si="600"/>
        <v>-</v>
      </c>
      <c r="CF71" s="5" t="str">
        <f t="shared" ca="1" si="600"/>
        <v>-</v>
      </c>
      <c r="CG71" s="5" t="str">
        <f t="shared" ca="1" si="600"/>
        <v>-</v>
      </c>
      <c r="CH71" s="5" t="str">
        <f t="shared" ca="1" si="600"/>
        <v>-</v>
      </c>
      <c r="CI71" s="9"/>
      <c r="CJ71" s="12" t="b">
        <v>1</v>
      </c>
      <c r="CK71" s="12" t="b">
        <v>1</v>
      </c>
      <c r="CL71" s="12" t="b">
        <v>1</v>
      </c>
      <c r="CM71" s="12">
        <v>22312000005</v>
      </c>
      <c r="CN71" s="12" t="b">
        <v>0</v>
      </c>
      <c r="CO71" s="19" t="str">
        <f t="shared" ca="1" si="601"/>
        <v>-</v>
      </c>
      <c r="CP71" s="19" t="str">
        <f t="shared" ca="1" si="601"/>
        <v>-</v>
      </c>
      <c r="CQ71" s="19" t="str">
        <f t="shared" ca="1" si="601"/>
        <v>-</v>
      </c>
      <c r="CR71" s="433">
        <f t="shared" si="602"/>
        <v>652</v>
      </c>
      <c r="CS71" s="433">
        <f t="shared" si="602"/>
        <v>686</v>
      </c>
      <c r="CT71" s="433">
        <f t="shared" si="602"/>
        <v>721</v>
      </c>
      <c r="CU71" s="144">
        <f t="shared" si="603"/>
        <v>378</v>
      </c>
      <c r="CV71" s="144">
        <f t="shared" si="603"/>
        <v>413</v>
      </c>
      <c r="CW71" s="144">
        <f t="shared" si="603"/>
        <v>448</v>
      </c>
      <c r="CX71" s="19" t="str">
        <f t="shared" ca="1" si="684"/>
        <v>-</v>
      </c>
      <c r="CY71" s="19" t="str">
        <f t="shared" ca="1" si="684"/>
        <v>-</v>
      </c>
      <c r="CZ71" s="19" t="str">
        <f t="shared" ca="1" si="684"/>
        <v>-</v>
      </c>
      <c r="DA71" s="19" t="str">
        <f t="shared" ca="1" si="684"/>
        <v>-</v>
      </c>
      <c r="DB71" s="19" t="str">
        <f t="shared" ca="1" si="684"/>
        <v>-</v>
      </c>
      <c r="DC71" s="19" t="str">
        <f t="shared" ca="1" si="684"/>
        <v>-</v>
      </c>
      <c r="DD71" s="19">
        <f t="shared" ca="1" si="684"/>
        <v>1</v>
      </c>
      <c r="DE71" s="19">
        <f t="shared" ca="1" si="684"/>
        <v>1</v>
      </c>
      <c r="DF71" s="19">
        <f t="shared" ca="1" si="684"/>
        <v>0</v>
      </c>
      <c r="DG71" s="19" t="str">
        <f t="shared" ca="1" si="684"/>
        <v>-</v>
      </c>
      <c r="DH71" s="19" t="str">
        <f t="shared" ca="1" si="684"/>
        <v>-</v>
      </c>
      <c r="DI71" s="19" t="str">
        <f t="shared" ca="1" si="684"/>
        <v>-</v>
      </c>
      <c r="DJ71" s="19" t="str">
        <f t="shared" ca="1" si="684"/>
        <v>-</v>
      </c>
      <c r="DK71" s="19" t="str">
        <f t="shared" ca="1" si="684"/>
        <v>-</v>
      </c>
      <c r="DL71" s="19">
        <f t="shared" ca="1" si="684"/>
        <v>0</v>
      </c>
      <c r="DM71" s="19" t="str">
        <f t="shared" ca="1" si="684"/>
        <v>-</v>
      </c>
      <c r="DN71" s="19" t="str">
        <f t="shared" ca="1" si="684"/>
        <v>-</v>
      </c>
      <c r="DO71" s="19" t="str">
        <f t="shared" ca="1" si="601"/>
        <v>-</v>
      </c>
      <c r="DP71" s="19">
        <f t="shared" ca="1" si="601"/>
        <v>0</v>
      </c>
      <c r="DQ71" s="19">
        <f t="shared" ca="1" si="601"/>
        <v>0</v>
      </c>
      <c r="DR71" s="9"/>
      <c r="DS71" s="19">
        <f t="shared" ca="1" si="697"/>
        <v>0</v>
      </c>
      <c r="DT71" s="19">
        <f t="shared" ca="1" si="697"/>
        <v>0</v>
      </c>
      <c r="DU71" s="19">
        <f t="shared" ca="1" si="697"/>
        <v>0</v>
      </c>
      <c r="DV71" s="19">
        <f t="shared" ca="1" si="697"/>
        <v>0</v>
      </c>
      <c r="DW71" s="19">
        <f t="shared" ca="1" si="697"/>
        <v>0</v>
      </c>
      <c r="DX71" s="19">
        <f t="shared" ca="1" si="697"/>
        <v>0</v>
      </c>
      <c r="DY71" s="19">
        <f t="shared" ca="1" si="697"/>
        <v>0</v>
      </c>
      <c r="DZ71" s="19">
        <f t="shared" ca="1" si="697"/>
        <v>0</v>
      </c>
      <c r="EA71" s="19">
        <f t="shared" ca="1" si="697"/>
        <v>0</v>
      </c>
      <c r="EB71" s="19">
        <f t="shared" ca="1" si="697"/>
        <v>0</v>
      </c>
      <c r="EC71" s="19">
        <f t="shared" ca="1" si="697"/>
        <v>0</v>
      </c>
      <c r="ED71" s="19">
        <f t="shared" ca="1" si="697"/>
        <v>0</v>
      </c>
      <c r="EE71" s="19">
        <f t="shared" ca="1" si="697"/>
        <v>0</v>
      </c>
      <c r="EF71" s="433">
        <f t="shared" si="606"/>
        <v>0</v>
      </c>
      <c r="EG71" s="433">
        <f t="shared" si="606"/>
        <v>0</v>
      </c>
      <c r="EH71" s="116">
        <f t="shared" si="607"/>
        <v>0</v>
      </c>
      <c r="EI71" s="116">
        <f t="shared" ca="1" si="607"/>
        <v>0</v>
      </c>
      <c r="EJ71" s="116">
        <f t="shared" ca="1" si="607"/>
        <v>0</v>
      </c>
      <c r="EK71" s="116">
        <f t="shared" ca="1" si="607"/>
        <v>0</v>
      </c>
      <c r="EL71" s="116">
        <f t="shared" ca="1" si="607"/>
        <v>0</v>
      </c>
      <c r="EM71" s="537">
        <f t="shared" ca="1" si="608"/>
        <v>0</v>
      </c>
      <c r="EN71" s="116">
        <f t="shared" ca="1" si="609"/>
        <v>0</v>
      </c>
      <c r="EO71" s="116">
        <f t="shared" ca="1" si="609"/>
        <v>0</v>
      </c>
      <c r="EP71" s="116">
        <f t="shared" ca="1" si="609"/>
        <v>0</v>
      </c>
      <c r="EQ71" s="116">
        <f t="shared" ca="1" si="609"/>
        <v>0</v>
      </c>
      <c r="ER71" s="116">
        <f t="shared" ca="1" si="609"/>
        <v>0</v>
      </c>
      <c r="ES71" s="537">
        <f t="shared" ca="1" si="610"/>
        <v>0</v>
      </c>
      <c r="ET71" s="116">
        <f t="shared" ca="1" si="611"/>
        <v>0</v>
      </c>
      <c r="EU71" s="116">
        <f t="shared" ca="1" si="611"/>
        <v>0</v>
      </c>
      <c r="EV71" s="116">
        <f t="shared" ca="1" si="611"/>
        <v>0</v>
      </c>
      <c r="EW71" s="116">
        <f t="shared" ca="1" si="611"/>
        <v>0</v>
      </c>
      <c r="EX71" s="116">
        <f t="shared" ca="1" si="611"/>
        <v>0</v>
      </c>
      <c r="EY71" s="537">
        <f t="shared" ca="1" si="612"/>
        <v>0</v>
      </c>
      <c r="EZ71" s="116">
        <f t="shared" ca="1" si="613"/>
        <v>0</v>
      </c>
      <c r="FA71" s="116">
        <f t="shared" ca="1" si="613"/>
        <v>0</v>
      </c>
      <c r="FB71" s="116">
        <f t="shared" ca="1" si="613"/>
        <v>0</v>
      </c>
      <c r="FC71" s="116">
        <f t="shared" ca="1" si="613"/>
        <v>0</v>
      </c>
      <c r="FD71" s="116">
        <f t="shared" ca="1" si="613"/>
        <v>0</v>
      </c>
      <c r="FE71" s="537">
        <f t="shared" ca="1" si="614"/>
        <v>0</v>
      </c>
      <c r="FF71" s="116">
        <f t="shared" ca="1" si="615"/>
        <v>0</v>
      </c>
      <c r="FG71" s="116">
        <f t="shared" ca="1" si="615"/>
        <v>0</v>
      </c>
      <c r="FH71" s="116">
        <f t="shared" ca="1" si="615"/>
        <v>0</v>
      </c>
      <c r="FI71" s="116">
        <f t="shared" ca="1" si="615"/>
        <v>0</v>
      </c>
      <c r="FJ71" s="116">
        <f t="shared" ca="1" si="615"/>
        <v>0</v>
      </c>
      <c r="FK71" s="537">
        <f t="shared" ca="1" si="616"/>
        <v>0</v>
      </c>
      <c r="FL71" s="116">
        <f t="shared" ca="1" si="617"/>
        <v>0</v>
      </c>
      <c r="FM71" s="116">
        <f t="shared" ca="1" si="617"/>
        <v>0</v>
      </c>
      <c r="FN71" s="116">
        <f t="shared" ca="1" si="617"/>
        <v>0</v>
      </c>
      <c r="FO71" s="116">
        <f t="shared" ca="1" si="617"/>
        <v>0</v>
      </c>
      <c r="FP71" s="116">
        <f t="shared" ca="1" si="617"/>
        <v>0</v>
      </c>
      <c r="FQ71" s="537">
        <f t="shared" ca="1" si="618"/>
        <v>0</v>
      </c>
      <c r="FR71" s="117">
        <f t="shared" ca="1" si="619"/>
        <v>0</v>
      </c>
      <c r="FS71" s="117">
        <f t="shared" ca="1" si="619"/>
        <v>0</v>
      </c>
      <c r="FT71" s="117">
        <f t="shared" ca="1" si="619"/>
        <v>0</v>
      </c>
      <c r="FU71" s="117">
        <f t="shared" ca="1" si="619"/>
        <v>0</v>
      </c>
      <c r="FV71" s="556">
        <f t="shared" ca="1" si="685"/>
        <v>0</v>
      </c>
      <c r="FW71" s="556">
        <f t="shared" ca="1" si="685"/>
        <v>0</v>
      </c>
      <c r="FX71" s="556">
        <f t="shared" ca="1" si="685"/>
        <v>0</v>
      </c>
      <c r="FY71" s="556">
        <f t="shared" ca="1" si="685"/>
        <v>0</v>
      </c>
      <c r="FZ71" s="556">
        <f t="shared" ca="1" si="685"/>
        <v>0</v>
      </c>
      <c r="GA71" s="556">
        <f t="shared" ca="1" si="685"/>
        <v>0</v>
      </c>
      <c r="GB71" s="556">
        <f t="shared" ca="1" si="685"/>
        <v>0</v>
      </c>
      <c r="GC71" s="556">
        <f t="shared" ca="1" si="685"/>
        <v>0</v>
      </c>
      <c r="GD71" s="556">
        <f t="shared" ca="1" si="685"/>
        <v>0</v>
      </c>
      <c r="GE71" s="556">
        <f t="shared" ca="1" si="685"/>
        <v>0</v>
      </c>
      <c r="GF71" s="556">
        <f t="shared" ca="1" si="685"/>
        <v>0</v>
      </c>
      <c r="GG71" s="556">
        <f t="shared" ca="1" si="685"/>
        <v>0</v>
      </c>
      <c r="GH71" s="556">
        <f t="shared" ca="1" si="685"/>
        <v>0</v>
      </c>
      <c r="GI71" s="556">
        <f t="shared" ca="1" si="685"/>
        <v>0</v>
      </c>
      <c r="GJ71" s="556">
        <f t="shared" ca="1" si="685"/>
        <v>0</v>
      </c>
      <c r="GK71" s="556">
        <f t="shared" ref="GK71:GO71" ca="1" si="715">IF(AND($M71=GK$17,$O71=GK$19,$AH71=GK$16,OR($P71=GK$20,GK$20=1)),INDEX(i.FS_Strategy,$AK71+1,$AH71),0)</f>
        <v>0</v>
      </c>
      <c r="GL71" s="556">
        <f t="shared" ca="1" si="715"/>
        <v>0</v>
      </c>
      <c r="GM71" s="556">
        <f t="shared" ca="1" si="715"/>
        <v>0</v>
      </c>
      <c r="GN71" s="556">
        <f t="shared" ca="1" si="715"/>
        <v>0</v>
      </c>
      <c r="GO71" s="556">
        <f t="shared" ca="1" si="715"/>
        <v>0</v>
      </c>
      <c r="GP71" s="19">
        <f t="shared" ca="1" si="621"/>
        <v>0</v>
      </c>
      <c r="GQ71" s="116">
        <f t="shared" ca="1" si="622"/>
        <v>0</v>
      </c>
      <c r="GR71" s="116">
        <f t="shared" ca="1" si="622"/>
        <v>0</v>
      </c>
      <c r="GS71" s="116">
        <f t="shared" ca="1" si="622"/>
        <v>0</v>
      </c>
      <c r="GT71" s="116">
        <f t="shared" ca="1" si="622"/>
        <v>0</v>
      </c>
      <c r="GU71" s="116">
        <f t="shared" ca="1" si="622"/>
        <v>0</v>
      </c>
      <c r="GV71" s="537">
        <f t="shared" ca="1" si="623"/>
        <v>0</v>
      </c>
      <c r="GW71" s="116">
        <f t="shared" ca="1" si="624"/>
        <v>0</v>
      </c>
      <c r="GX71" s="116">
        <f t="shared" ca="1" si="624"/>
        <v>0</v>
      </c>
      <c r="GY71" s="116">
        <f t="shared" ca="1" si="624"/>
        <v>0</v>
      </c>
      <c r="GZ71" s="116">
        <f t="shared" ca="1" si="624"/>
        <v>0</v>
      </c>
      <c r="HA71" s="116">
        <f t="shared" ca="1" si="624"/>
        <v>0</v>
      </c>
      <c r="HB71" s="537">
        <f t="shared" ca="1" si="625"/>
        <v>0</v>
      </c>
      <c r="HC71" s="116">
        <f t="shared" ca="1" si="626"/>
        <v>0</v>
      </c>
      <c r="HD71" s="116">
        <f t="shared" ca="1" si="626"/>
        <v>0</v>
      </c>
      <c r="HE71" s="116">
        <f t="shared" ca="1" si="626"/>
        <v>0</v>
      </c>
      <c r="HF71" s="116">
        <f t="shared" ca="1" si="626"/>
        <v>0</v>
      </c>
      <c r="HG71" s="116">
        <f t="shared" ca="1" si="626"/>
        <v>0</v>
      </c>
      <c r="HH71" s="537">
        <f t="shared" ca="1" si="627"/>
        <v>0</v>
      </c>
      <c r="HI71" s="116">
        <f t="shared" ca="1" si="628"/>
        <v>0</v>
      </c>
      <c r="HJ71" s="116">
        <f t="shared" ca="1" si="628"/>
        <v>0</v>
      </c>
      <c r="HK71" s="116">
        <f t="shared" ca="1" si="628"/>
        <v>0</v>
      </c>
      <c r="HL71" s="116">
        <f t="shared" ca="1" si="628"/>
        <v>0</v>
      </c>
      <c r="HM71" s="116">
        <f t="shared" ca="1" si="628"/>
        <v>0</v>
      </c>
      <c r="HN71" s="537">
        <f t="shared" ca="1" si="629"/>
        <v>0</v>
      </c>
      <c r="HO71" s="116">
        <f t="shared" ca="1" si="630"/>
        <v>0</v>
      </c>
      <c r="HP71" s="116">
        <f t="shared" ca="1" si="630"/>
        <v>0</v>
      </c>
      <c r="HQ71" s="116">
        <f t="shared" ca="1" si="630"/>
        <v>0</v>
      </c>
      <c r="HR71" s="116">
        <f t="shared" ca="1" si="630"/>
        <v>0</v>
      </c>
      <c r="HS71" s="116">
        <f t="shared" ca="1" si="630"/>
        <v>0</v>
      </c>
      <c r="HT71" s="537">
        <f t="shared" ca="1" si="631"/>
        <v>0</v>
      </c>
      <c r="HU71" s="116">
        <f t="shared" ca="1" si="632"/>
        <v>0</v>
      </c>
      <c r="HV71" s="116">
        <f t="shared" ca="1" si="632"/>
        <v>0</v>
      </c>
      <c r="HW71" s="116">
        <f t="shared" ca="1" si="632"/>
        <v>0</v>
      </c>
      <c r="HX71" s="116">
        <f t="shared" ca="1" si="632"/>
        <v>0</v>
      </c>
      <c r="HY71" s="116">
        <f t="shared" ca="1" si="632"/>
        <v>0</v>
      </c>
      <c r="HZ71" s="537">
        <f t="shared" ca="1" si="633"/>
        <v>0</v>
      </c>
      <c r="IA71" s="117">
        <f t="shared" ca="1" si="634"/>
        <v>0</v>
      </c>
      <c r="IB71" s="117">
        <f t="shared" ca="1" si="634"/>
        <v>0</v>
      </c>
      <c r="IC71" s="117">
        <f t="shared" ca="1" si="634"/>
        <v>0</v>
      </c>
      <c r="ID71" s="117">
        <f t="shared" ca="1" si="634"/>
        <v>0</v>
      </c>
      <c r="IE71" s="556">
        <f t="shared" ca="1" si="686"/>
        <v>0</v>
      </c>
      <c r="IF71" s="556">
        <f t="shared" ca="1" si="686"/>
        <v>0</v>
      </c>
      <c r="IG71" s="556">
        <f t="shared" ca="1" si="686"/>
        <v>0</v>
      </c>
      <c r="IH71" s="556">
        <f t="shared" ca="1" si="686"/>
        <v>0</v>
      </c>
      <c r="II71" s="556">
        <f t="shared" ca="1" si="686"/>
        <v>0</v>
      </c>
      <c r="IJ71" s="556">
        <f t="shared" ca="1" si="686"/>
        <v>0</v>
      </c>
      <c r="IK71" s="556">
        <f t="shared" ca="1" si="686"/>
        <v>0</v>
      </c>
      <c r="IL71" s="556">
        <f t="shared" ca="1" si="686"/>
        <v>0</v>
      </c>
      <c r="IM71" s="556">
        <f t="shared" ca="1" si="686"/>
        <v>0</v>
      </c>
      <c r="IN71" s="556">
        <f t="shared" ca="1" si="686"/>
        <v>0</v>
      </c>
      <c r="IO71" s="556">
        <f t="shared" ca="1" si="686"/>
        <v>0</v>
      </c>
      <c r="IP71" s="556">
        <f t="shared" ca="1" si="686"/>
        <v>0</v>
      </c>
      <c r="IQ71" s="556">
        <f t="shared" ca="1" si="686"/>
        <v>0</v>
      </c>
      <c r="IR71" s="556">
        <f t="shared" ca="1" si="686"/>
        <v>0</v>
      </c>
      <c r="IS71" s="556">
        <f t="shared" ca="1" si="686"/>
        <v>0</v>
      </c>
      <c r="IT71" s="556">
        <f t="shared" ref="IT71:IX71" ca="1" si="716">IF(AND($M71=IT$17,$O71=IT$19,$AH71=IT$16,OR($P71=IT$20,IT$20=1)),INDEX(i.FS_Strategy,$AK71+1,$AH71),0)</f>
        <v>0</v>
      </c>
      <c r="IU71" s="556">
        <f t="shared" ca="1" si="716"/>
        <v>0</v>
      </c>
      <c r="IV71" s="556">
        <f t="shared" ca="1" si="716"/>
        <v>0</v>
      </c>
      <c r="IW71" s="556">
        <f t="shared" ca="1" si="716"/>
        <v>0</v>
      </c>
      <c r="IX71" s="556">
        <f t="shared" ca="1" si="716"/>
        <v>0</v>
      </c>
      <c r="IY71" s="19">
        <f t="shared" ca="1" si="636"/>
        <v>0</v>
      </c>
      <c r="IZ71" s="5">
        <f t="shared" si="637"/>
        <v>67</v>
      </c>
      <c r="JA71" s="9"/>
      <c r="JB71" s="5">
        <f t="shared" si="638"/>
        <v>1</v>
      </c>
      <c r="JC71" s="5" t="b">
        <f t="shared" si="638"/>
        <v>0</v>
      </c>
      <c r="JD71" s="19">
        <f t="shared" ca="1" si="706"/>
        <v>0</v>
      </c>
      <c r="JE71" s="5">
        <f t="shared" si="640"/>
        <v>0</v>
      </c>
      <c r="JF71" s="5">
        <f t="shared" si="641"/>
        <v>1.2500000000000001E-2</v>
      </c>
      <c r="JG71" s="5">
        <f t="shared" si="642"/>
        <v>0</v>
      </c>
      <c r="JH71" s="19">
        <f t="shared" ca="1" si="706"/>
        <v>0</v>
      </c>
      <c r="JI71" s="5">
        <f t="shared" si="643"/>
        <v>60</v>
      </c>
      <c r="JJ71" s="5">
        <f t="shared" si="644"/>
        <v>1</v>
      </c>
      <c r="JK71" s="19">
        <f t="shared" ca="1" si="706"/>
        <v>0</v>
      </c>
      <c r="JL71" s="19">
        <f t="shared" ca="1" si="706"/>
        <v>0</v>
      </c>
      <c r="JM71" s="19">
        <f t="shared" ca="1" si="706"/>
        <v>0</v>
      </c>
      <c r="JN71" s="19">
        <f t="shared" ca="1" si="706"/>
        <v>0</v>
      </c>
      <c r="JO71" s="19">
        <f t="shared" ca="1" si="706"/>
        <v>0</v>
      </c>
      <c r="JP71" s="19">
        <f t="shared" ca="1" si="706"/>
        <v>0</v>
      </c>
      <c r="JQ71" s="19">
        <f t="shared" ca="1" si="706"/>
        <v>0</v>
      </c>
      <c r="JR71" s="19">
        <f t="shared" ca="1" si="706"/>
        <v>0</v>
      </c>
      <c r="JS71" s="19">
        <f t="shared" ca="1" si="706"/>
        <v>0</v>
      </c>
      <c r="JT71" s="19">
        <f t="shared" ca="1" si="706"/>
        <v>0</v>
      </c>
      <c r="JU71" s="19">
        <f t="shared" ca="1" si="706"/>
        <v>0</v>
      </c>
      <c r="JV71" s="19">
        <f t="shared" ca="1" si="706"/>
        <v>0</v>
      </c>
      <c r="JW71" s="19">
        <f t="shared" ca="1" si="706"/>
        <v>0</v>
      </c>
      <c r="JX71" s="19">
        <f t="shared" ca="1" si="706"/>
        <v>0</v>
      </c>
      <c r="JY71" s="19">
        <f t="shared" ca="1" si="706"/>
        <v>0</v>
      </c>
      <c r="JZ71" s="19">
        <f t="shared" ca="1" si="706"/>
        <v>0</v>
      </c>
      <c r="KA71" s="19">
        <f t="shared" ca="1" si="706"/>
        <v>0</v>
      </c>
      <c r="KB71" s="19">
        <f t="shared" ca="1" si="706"/>
        <v>0</v>
      </c>
      <c r="KC71" s="19">
        <f t="shared" ca="1" si="706"/>
        <v>0</v>
      </c>
      <c r="KD71" s="19">
        <f t="shared" ca="1" si="706"/>
        <v>0</v>
      </c>
      <c r="KE71" s="19">
        <f t="shared" ca="1" si="706"/>
        <v>0</v>
      </c>
      <c r="KF71" s="5">
        <f t="shared" si="645"/>
        <v>0</v>
      </c>
      <c r="KG71" s="5">
        <f t="shared" si="645"/>
        <v>6.25E-2</v>
      </c>
      <c r="KH71" s="5">
        <f t="shared" si="645"/>
        <v>6.25E-2</v>
      </c>
      <c r="KI71" s="5">
        <f t="shared" si="645"/>
        <v>6.25E-2</v>
      </c>
      <c r="KJ71" s="19">
        <f t="shared" ca="1" si="706"/>
        <v>0</v>
      </c>
      <c r="KK71" s="19">
        <f t="shared" ca="1" si="706"/>
        <v>0</v>
      </c>
      <c r="KL71" s="19">
        <f t="shared" ca="1" si="706"/>
        <v>0</v>
      </c>
      <c r="KM71" s="19">
        <f t="shared" ca="1" si="706"/>
        <v>0</v>
      </c>
      <c r="KN71" s="19">
        <f t="shared" ca="1" si="706"/>
        <v>1</v>
      </c>
      <c r="KO71" s="19">
        <f t="shared" ca="1" si="706"/>
        <v>0</v>
      </c>
      <c r="KP71" s="19">
        <f t="shared" ca="1" si="706"/>
        <v>1</v>
      </c>
      <c r="KQ71" s="9"/>
      <c r="KR71" s="5" t="b">
        <f t="shared" ca="1" si="646"/>
        <v>1</v>
      </c>
      <c r="KS71" s="5" t="b">
        <f t="shared" si="647"/>
        <v>0</v>
      </c>
      <c r="KT71" s="5" t="b">
        <f t="shared" si="647"/>
        <v>0</v>
      </c>
      <c r="KU71" s="5" t="b">
        <f t="shared" si="647"/>
        <v>1</v>
      </c>
      <c r="KV71" s="136">
        <f t="shared" si="648"/>
        <v>2</v>
      </c>
      <c r="KW71" s="136">
        <f t="shared" si="648"/>
        <v>2</v>
      </c>
      <c r="KX71" s="5" t="b">
        <f t="shared" si="649"/>
        <v>0</v>
      </c>
      <c r="KY71" s="5" t="b">
        <f t="shared" si="649"/>
        <v>1</v>
      </c>
      <c r="KZ71" s="5" t="b">
        <f t="shared" si="649"/>
        <v>1</v>
      </c>
      <c r="LA71" s="5" t="b">
        <f t="shared" si="649"/>
        <v>0</v>
      </c>
      <c r="LB71" s="5">
        <f t="shared" si="650"/>
        <v>1</v>
      </c>
      <c r="LC71" s="5">
        <f t="shared" si="650"/>
        <v>0</v>
      </c>
      <c r="LD71" s="5" t="b">
        <f t="shared" si="651"/>
        <v>0</v>
      </c>
      <c r="LE71" s="5" t="str" cm="1">
        <f t="array" aca="1" ref="LE71" ca="1">IF(OR(LF71:LM71&lt;&gt;"-"),TRUE,"-")</f>
        <v>-</v>
      </c>
      <c r="LF71" s="19" t="str">
        <f t="shared" ca="1" si="652"/>
        <v>-</v>
      </c>
      <c r="LG71" s="19" t="str">
        <f t="shared" ca="1" si="652"/>
        <v>-</v>
      </c>
      <c r="LH71" s="19" t="str">
        <f t="shared" ca="1" si="652"/>
        <v>-</v>
      </c>
      <c r="LI71" s="19" t="str">
        <f t="shared" ca="1" si="652"/>
        <v>-</v>
      </c>
      <c r="LJ71" s="19" t="str">
        <f t="shared" ca="1" si="652"/>
        <v>-</v>
      </c>
      <c r="LK71" s="19" t="str">
        <f t="shared" ca="1" si="652"/>
        <v>-</v>
      </c>
      <c r="LL71" s="19" t="str">
        <f t="shared" ca="1" si="652"/>
        <v>-</v>
      </c>
      <c r="LM71" s="19" t="str">
        <f t="shared" ca="1" si="652"/>
        <v>-</v>
      </c>
      <c r="LN71" s="466">
        <f>$LN$54*1.15</f>
        <v>5750</v>
      </c>
      <c r="LO71" s="5" t="b">
        <f t="array" aca="1" ref="LO71" ca="1">IF(OR(LP71:LV71&lt;&gt;"-"),TRUE,"-")</f>
        <v>1</v>
      </c>
      <c r="LP71" s="19">
        <f t="shared" ca="1" si="711"/>
        <v>0</v>
      </c>
      <c r="LQ71" s="19" t="str">
        <f t="shared" ca="1" si="711"/>
        <v>-</v>
      </c>
      <c r="LR71" s="19">
        <f t="shared" ca="1" si="711"/>
        <v>999999</v>
      </c>
      <c r="LS71" s="19">
        <f t="shared" ca="1" si="711"/>
        <v>999999</v>
      </c>
      <c r="LT71" s="19">
        <f t="shared" ca="1" si="711"/>
        <v>999999</v>
      </c>
      <c r="LU71" s="19">
        <f t="shared" ca="1" si="711"/>
        <v>999999</v>
      </c>
      <c r="LV71" s="19">
        <f t="shared" ca="1" si="711"/>
        <v>999999</v>
      </c>
      <c r="LW71" s="19" t="str">
        <f t="shared" ca="1" si="711"/>
        <v>-</v>
      </c>
      <c r="LX71" s="19" t="str">
        <f t="shared" ca="1" si="711"/>
        <v>-</v>
      </c>
      <c r="LY71" s="19" t="str">
        <f t="shared" ca="1" si="711"/>
        <v>-</v>
      </c>
      <c r="LZ71" s="19" t="b">
        <f t="shared" ca="1" si="654"/>
        <v>1</v>
      </c>
      <c r="MA71" s="19">
        <f t="shared" ca="1" si="654"/>
        <v>0</v>
      </c>
      <c r="MB71" s="5" t="str">
        <f t="shared" si="655"/>
        <v>-</v>
      </c>
      <c r="MC71" s="5" t="str">
        <f t="shared" si="655"/>
        <v>-</v>
      </c>
      <c r="MD71" s="5" t="str">
        <f t="shared" si="655"/>
        <v>-</v>
      </c>
      <c r="ME71" s="5" t="str">
        <f t="shared" si="655"/>
        <v>-</v>
      </c>
      <c r="MF71" s="19" t="str">
        <f t="shared" ca="1" si="688"/>
        <v>-</v>
      </c>
      <c r="MG71" s="19" t="str">
        <f t="shared" ca="1" si="688"/>
        <v>-</v>
      </c>
      <c r="MH71" s="19" t="str">
        <f t="shared" ca="1" si="688"/>
        <v>-</v>
      </c>
      <c r="MI71" s="19" t="str">
        <f t="shared" ca="1" si="688"/>
        <v>-</v>
      </c>
      <c r="MJ71" s="19">
        <f t="shared" ca="1" si="688"/>
        <v>0.5</v>
      </c>
      <c r="MK71" s="19">
        <f t="shared" ca="1" si="688"/>
        <v>0.5</v>
      </c>
      <c r="ML71" s="19" t="str">
        <f t="shared" ca="1" si="688"/>
        <v>-</v>
      </c>
      <c r="MM71" s="5">
        <f t="shared" si="657"/>
        <v>0</v>
      </c>
      <c r="MN71" s="5">
        <f t="shared" si="657"/>
        <v>500</v>
      </c>
      <c r="MO71" s="5">
        <f t="shared" si="657"/>
        <v>500</v>
      </c>
      <c r="MP71" s="5" t="str">
        <f t="shared" si="657"/>
        <v>-</v>
      </c>
      <c r="MQ71" s="5">
        <f t="shared" si="657"/>
        <v>150</v>
      </c>
      <c r="MR71" s="5">
        <f t="shared" si="657"/>
        <v>364</v>
      </c>
      <c r="MS71" s="5">
        <f t="shared" si="658"/>
        <v>1</v>
      </c>
      <c r="MT71" s="9"/>
      <c r="MU71" s="19">
        <f t="shared" ca="1" si="688"/>
        <v>70</v>
      </c>
      <c r="MV71" s="19">
        <f t="shared" ca="1" si="688"/>
        <v>50</v>
      </c>
      <c r="MW71" s="19">
        <f t="shared" ca="1" si="688"/>
        <v>75</v>
      </c>
      <c r="MX71" s="19">
        <f t="shared" ca="1" si="688"/>
        <v>50</v>
      </c>
      <c r="MY71" s="5">
        <f t="shared" si="659"/>
        <v>1</v>
      </c>
      <c r="MZ71" s="5">
        <f t="shared" si="660"/>
        <v>1</v>
      </c>
      <c r="NA71" s="5">
        <f t="shared" si="661"/>
        <v>0.8</v>
      </c>
      <c r="NB71" s="9"/>
      <c r="NC71" s="19" t="b">
        <f t="shared" ca="1" si="662"/>
        <v>0</v>
      </c>
      <c r="ND71" s="19" t="b">
        <f t="shared" ca="1" si="662"/>
        <v>0</v>
      </c>
      <c r="NE71" s="19">
        <f t="shared" ca="1" si="662"/>
        <v>2</v>
      </c>
      <c r="NF71" s="19">
        <f t="shared" ca="1" si="662"/>
        <v>1</v>
      </c>
      <c r="NG71" s="19">
        <f t="shared" ca="1" si="662"/>
        <v>2</v>
      </c>
      <c r="NH71" s="19">
        <f t="shared" ref="NH71:NL71" ca="1" si="717">OFFSET(NH$5,$B71,0)</f>
        <v>0</v>
      </c>
      <c r="NI71" s="19" t="str">
        <f t="shared" ca="1" si="717"/>
        <v>-</v>
      </c>
      <c r="NJ71" s="466" t="b">
        <v>1</v>
      </c>
      <c r="NK71" s="19">
        <f t="shared" ca="1" si="717"/>
        <v>448.65000000000003</v>
      </c>
      <c r="NL71" s="19" t="str">
        <f t="shared" ca="1" si="717"/>
        <v>-</v>
      </c>
      <c r="NM71" s="19">
        <f t="shared" ca="1" si="688"/>
        <v>1</v>
      </c>
      <c r="NN71" s="19">
        <f t="shared" ca="1" si="688"/>
        <v>1</v>
      </c>
      <c r="NO71" s="19">
        <f t="shared" ca="1" si="688"/>
        <v>1</v>
      </c>
      <c r="NP71" s="19">
        <f t="shared" ca="1" si="688"/>
        <v>1</v>
      </c>
      <c r="NQ71" s="19">
        <f t="shared" ref="NQ71:NU71" ca="1" si="718">OFFSET(NQ$5,$B71,0)</f>
        <v>1</v>
      </c>
      <c r="NR71" s="19">
        <f t="shared" ca="1" si="718"/>
        <v>1</v>
      </c>
      <c r="NS71" s="19">
        <f t="shared" ca="1" si="718"/>
        <v>1</v>
      </c>
      <c r="NT71" s="19">
        <f t="shared" ca="1" si="718"/>
        <v>1</v>
      </c>
      <c r="NU71" s="19">
        <f t="shared" ca="1" si="718"/>
        <v>1</v>
      </c>
      <c r="NV71" s="9"/>
      <c r="NW71" s="539" t="str">
        <f t="shared" si="703"/>
        <v>-</v>
      </c>
      <c r="NX71" s="539" t="str">
        <f t="shared" si="703"/>
        <v>-</v>
      </c>
      <c r="NY71" s="539" t="str">
        <f t="shared" si="703"/>
        <v>-</v>
      </c>
      <c r="NZ71" s="539" t="str">
        <f t="shared" si="703"/>
        <v>-</v>
      </c>
      <c r="OA71" s="539" t="str">
        <f t="shared" si="703"/>
        <v>-</v>
      </c>
      <c r="OB71" s="539" t="str">
        <f t="shared" si="703"/>
        <v>-</v>
      </c>
      <c r="OC71" s="539" t="str">
        <f t="shared" ca="1" si="703"/>
        <v>-</v>
      </c>
      <c r="OD71" s="539" t="str">
        <f t="shared" ca="1" si="703"/>
        <v>-</v>
      </c>
      <c r="OE71" s="539" t="str">
        <f t="shared" ca="1" si="703"/>
        <v>-</v>
      </c>
      <c r="OF71" s="539" t="str">
        <f t="shared" ca="1" si="703"/>
        <v>-</v>
      </c>
      <c r="OG71" s="539" t="str">
        <f t="shared" ca="1" si="703"/>
        <v>-</v>
      </c>
      <c r="OH71" s="539" t="str">
        <f t="shared" ca="1" si="703"/>
        <v>-</v>
      </c>
      <c r="OI71" s="539" t="str">
        <f t="shared" ca="1" si="703"/>
        <v>-</v>
      </c>
      <c r="OJ71" s="539" t="str">
        <f t="shared" ca="1" si="703"/>
        <v>-</v>
      </c>
      <c r="OK71" s="539" t="str">
        <f t="shared" ca="1" si="703"/>
        <v>-</v>
      </c>
      <c r="OL71" s="539" t="str">
        <f t="shared" ca="1" si="703"/>
        <v>-</v>
      </c>
      <c r="OM71" s="539" t="str">
        <f t="shared" ca="1" si="703"/>
        <v>-</v>
      </c>
      <c r="ON71" s="539" t="str">
        <f t="shared" ca="1" si="703"/>
        <v>-</v>
      </c>
      <c r="OO71" s="539" t="str">
        <f t="shared" ca="1" si="703"/>
        <v>-</v>
      </c>
      <c r="OP71" s="539" t="str">
        <f t="shared" ca="1" si="703"/>
        <v>-</v>
      </c>
      <c r="OQ71" s="539" t="str">
        <f t="shared" ca="1" si="703"/>
        <v>-</v>
      </c>
      <c r="OR71" s="539" t="str">
        <f t="shared" ca="1" si="703"/>
        <v>-</v>
      </c>
      <c r="OS71" s="539" t="str">
        <f t="shared" ca="1" si="703"/>
        <v>-</v>
      </c>
      <c r="OT71" s="539" t="str">
        <f t="shared" ca="1" si="703"/>
        <v>-</v>
      </c>
      <c r="OU71" s="539" t="str">
        <f t="shared" ca="1" si="703"/>
        <v>-</v>
      </c>
      <c r="OV71" s="539" t="str">
        <f t="shared" ca="1" si="703"/>
        <v>-</v>
      </c>
      <c r="OW71" s="539" t="str">
        <f t="shared" ca="1" si="703"/>
        <v>-</v>
      </c>
      <c r="OX71" s="539" t="str">
        <f t="shared" ca="1" si="703"/>
        <v>-</v>
      </c>
      <c r="OY71" s="539" t="str">
        <f t="shared" ca="1" si="703"/>
        <v>-</v>
      </c>
      <c r="OZ71" s="539" t="str">
        <f t="shared" ca="1" si="703"/>
        <v>-</v>
      </c>
      <c r="PA71" s="539" t="str">
        <f t="shared" ca="1" si="703"/>
        <v>-</v>
      </c>
      <c r="PB71" s="539" t="str">
        <f t="shared" ca="1" si="703"/>
        <v>-</v>
      </c>
      <c r="PC71" s="539" t="str">
        <f t="shared" ca="1" si="703"/>
        <v>-</v>
      </c>
      <c r="PD71" s="539" t="str">
        <f t="shared" ca="1" si="703"/>
        <v>-</v>
      </c>
      <c r="PE71" s="539" t="str">
        <f t="shared" ca="1" si="703"/>
        <v>-</v>
      </c>
      <c r="PF71" s="539" t="str">
        <f t="shared" ca="1" si="703"/>
        <v>-</v>
      </c>
      <c r="PG71" s="549" t="str">
        <f t="shared" si="712"/>
        <v>-</v>
      </c>
      <c r="PH71" s="549" t="str">
        <f t="shared" si="712"/>
        <v>-</v>
      </c>
      <c r="PI71" s="549" t="str">
        <f t="shared" si="712"/>
        <v>-</v>
      </c>
      <c r="PJ71" s="549" t="str">
        <f t="shared" si="712"/>
        <v>-</v>
      </c>
      <c r="PK71" s="549" t="str">
        <f t="shared" si="712"/>
        <v>-</v>
      </c>
      <c r="PL71" s="549" t="str">
        <f t="shared" si="712"/>
        <v>-</v>
      </c>
      <c r="PM71" s="549" t="str">
        <f t="shared" si="712"/>
        <v>-</v>
      </c>
      <c r="PN71" s="549" t="str">
        <f t="shared" si="712"/>
        <v>-</v>
      </c>
      <c r="PO71" s="549" t="str">
        <f t="shared" si="712"/>
        <v>-</v>
      </c>
      <c r="PP71" s="549" t="str">
        <f t="shared" si="712"/>
        <v>-</v>
      </c>
      <c r="PQ71" s="549" t="str">
        <f t="shared" si="712"/>
        <v>-</v>
      </c>
      <c r="PR71" s="549" t="str">
        <f t="shared" si="712"/>
        <v>-</v>
      </c>
      <c r="PS71" s="549" t="str">
        <f t="shared" si="712"/>
        <v>-</v>
      </c>
      <c r="PT71" s="549" t="str">
        <f t="shared" si="712"/>
        <v>-</v>
      </c>
      <c r="PU71" s="549" t="str">
        <f t="shared" si="712"/>
        <v>-</v>
      </c>
      <c r="PV71" s="549" t="str">
        <f t="shared" si="712"/>
        <v>-</v>
      </c>
      <c r="PW71" s="549" t="str">
        <f t="shared" si="712"/>
        <v>-</v>
      </c>
      <c r="PX71" s="549" t="str">
        <f t="shared" si="712"/>
        <v>-</v>
      </c>
      <c r="PY71" s="549" t="str">
        <f t="shared" si="712"/>
        <v>-</v>
      </c>
      <c r="PZ71" s="549" t="str">
        <f t="shared" si="712"/>
        <v>-</v>
      </c>
      <c r="QA71" s="549" t="str">
        <f t="shared" si="712"/>
        <v>-</v>
      </c>
      <c r="QB71" s="549" t="str">
        <f t="shared" si="712"/>
        <v>-</v>
      </c>
      <c r="QC71" s="549" t="str">
        <f t="shared" si="712"/>
        <v>-</v>
      </c>
      <c r="QD71" s="549" t="str">
        <f t="shared" si="712"/>
        <v>-</v>
      </c>
      <c r="QE71" s="549" t="str">
        <f t="shared" si="712"/>
        <v>-</v>
      </c>
      <c r="QF71" s="549" t="str">
        <f t="shared" si="712"/>
        <v>-</v>
      </c>
      <c r="QG71" s="539" t="str">
        <f t="shared" si="704"/>
        <v>-</v>
      </c>
      <c r="QH71" s="539" t="str">
        <f t="shared" si="704"/>
        <v>-</v>
      </c>
      <c r="QI71" s="539" t="str">
        <f t="shared" si="704"/>
        <v>-</v>
      </c>
      <c r="QJ71" s="539" t="str">
        <f t="shared" si="704"/>
        <v>-</v>
      </c>
      <c r="QK71" s="539" t="str">
        <f t="shared" si="704"/>
        <v>-</v>
      </c>
      <c r="QL71" s="539" t="str">
        <f t="shared" si="704"/>
        <v>-</v>
      </c>
      <c r="QM71" s="539" t="str">
        <f t="shared" ca="1" si="704"/>
        <v>-</v>
      </c>
      <c r="QN71" s="539" t="str">
        <f t="shared" ca="1" si="704"/>
        <v>-</v>
      </c>
      <c r="QO71" s="539" t="str">
        <f t="shared" ca="1" si="704"/>
        <v>-</v>
      </c>
      <c r="QP71" s="539" t="str">
        <f t="shared" ca="1" si="704"/>
        <v>-</v>
      </c>
      <c r="QQ71" s="539" t="str">
        <f t="shared" ca="1" si="704"/>
        <v>-</v>
      </c>
      <c r="QR71" s="539" t="str">
        <f t="shared" ca="1" si="704"/>
        <v>-</v>
      </c>
      <c r="QS71" s="539" t="str">
        <f t="shared" ca="1" si="704"/>
        <v>-</v>
      </c>
      <c r="QT71" s="539" t="str">
        <f t="shared" ca="1" si="704"/>
        <v>-</v>
      </c>
      <c r="QU71" s="539" t="str">
        <f t="shared" ca="1" si="704"/>
        <v>-</v>
      </c>
      <c r="QV71" s="539" t="str">
        <f t="shared" ca="1" si="704"/>
        <v>-</v>
      </c>
      <c r="QW71" s="539" t="str">
        <f t="shared" ca="1" si="704"/>
        <v>-</v>
      </c>
      <c r="QX71" s="539" t="str">
        <f t="shared" ca="1" si="704"/>
        <v>-</v>
      </c>
      <c r="QY71" s="539" t="str">
        <f t="shared" ca="1" si="704"/>
        <v>-</v>
      </c>
      <c r="QZ71" s="539" t="str">
        <f t="shared" ca="1" si="704"/>
        <v>-</v>
      </c>
      <c r="RA71" s="539" t="str">
        <f t="shared" ca="1" si="704"/>
        <v>-</v>
      </c>
      <c r="RB71" s="539" t="str">
        <f t="shared" ca="1" si="704"/>
        <v>-</v>
      </c>
      <c r="RC71" s="539" t="str">
        <f t="shared" ca="1" si="704"/>
        <v>-</v>
      </c>
      <c r="RD71" s="539" t="str">
        <f t="shared" ca="1" si="704"/>
        <v>-</v>
      </c>
      <c r="RE71" s="539" t="str">
        <f t="shared" ca="1" si="704"/>
        <v>-</v>
      </c>
      <c r="RF71" s="539" t="str">
        <f t="shared" ca="1" si="704"/>
        <v>-</v>
      </c>
      <c r="RG71" s="539" t="str">
        <f t="shared" ca="1" si="704"/>
        <v>-</v>
      </c>
      <c r="RH71" s="539" t="str">
        <f t="shared" ca="1" si="704"/>
        <v>-</v>
      </c>
      <c r="RI71" s="539" t="str">
        <f t="shared" ca="1" si="704"/>
        <v>-</v>
      </c>
      <c r="RJ71" s="539" t="str">
        <f t="shared" ca="1" si="704"/>
        <v>-</v>
      </c>
      <c r="RK71" s="539" t="str">
        <f t="shared" ca="1" si="704"/>
        <v>-</v>
      </c>
      <c r="RL71" s="539" t="str">
        <f t="shared" ca="1" si="704"/>
        <v>-</v>
      </c>
      <c r="RM71" s="539" t="str">
        <f t="shared" ca="1" si="704"/>
        <v>-</v>
      </c>
      <c r="RN71" s="539" t="str">
        <f t="shared" ca="1" si="704"/>
        <v>-</v>
      </c>
      <c r="RO71" s="539" t="str">
        <f t="shared" ca="1" si="704"/>
        <v>-</v>
      </c>
      <c r="RP71" s="539" t="str">
        <f t="shared" ca="1" si="704"/>
        <v>-</v>
      </c>
      <c r="RQ71" s="549" t="str">
        <f t="shared" si="713"/>
        <v>-</v>
      </c>
      <c r="RR71" s="549" t="str">
        <f t="shared" si="713"/>
        <v>-</v>
      </c>
      <c r="RS71" s="549" t="str">
        <f t="shared" si="713"/>
        <v>-</v>
      </c>
      <c r="RT71" s="549" t="str">
        <f t="shared" si="713"/>
        <v>-</v>
      </c>
      <c r="RU71" s="549" t="str">
        <f t="shared" si="713"/>
        <v>-</v>
      </c>
      <c r="RV71" s="549" t="str">
        <f t="shared" si="713"/>
        <v>-</v>
      </c>
      <c r="RW71" s="549" t="str">
        <f t="shared" si="713"/>
        <v>-</v>
      </c>
      <c r="RX71" s="549" t="str">
        <f t="shared" si="713"/>
        <v>-</v>
      </c>
      <c r="RY71" s="549" t="str">
        <f t="shared" si="713"/>
        <v>-</v>
      </c>
      <c r="RZ71" s="549" t="str">
        <f t="shared" si="713"/>
        <v>-</v>
      </c>
      <c r="SA71" s="549" t="str">
        <f t="shared" si="713"/>
        <v>-</v>
      </c>
      <c r="SB71" s="549" t="str">
        <f t="shared" si="713"/>
        <v>-</v>
      </c>
      <c r="SC71" s="549" t="str">
        <f t="shared" si="713"/>
        <v>-</v>
      </c>
      <c r="SD71" s="549" t="str">
        <f t="shared" si="713"/>
        <v>-</v>
      </c>
      <c r="SE71" s="549" t="str">
        <f t="shared" si="713"/>
        <v>-</v>
      </c>
      <c r="SF71" s="549" t="str">
        <f t="shared" si="713"/>
        <v>-</v>
      </c>
      <c r="SG71" s="549" t="str">
        <f t="shared" si="713"/>
        <v>-</v>
      </c>
      <c r="SH71" s="549" t="str">
        <f t="shared" si="713"/>
        <v>-</v>
      </c>
      <c r="SI71" s="549" t="str">
        <f t="shared" si="713"/>
        <v>-</v>
      </c>
      <c r="SJ71" s="549" t="str">
        <f t="shared" si="713"/>
        <v>-</v>
      </c>
      <c r="SK71" s="549" t="str">
        <f t="shared" si="713"/>
        <v>-</v>
      </c>
      <c r="SL71" s="549" t="str">
        <f t="shared" si="713"/>
        <v>-</v>
      </c>
      <c r="SM71" s="549" t="str">
        <f t="shared" si="713"/>
        <v>-</v>
      </c>
      <c r="SN71" s="549" t="str">
        <f t="shared" si="713"/>
        <v>-</v>
      </c>
      <c r="SO71" s="549" t="str">
        <f t="shared" si="713"/>
        <v>-</v>
      </c>
      <c r="SP71" s="549" t="str">
        <f t="shared" si="713"/>
        <v>-</v>
      </c>
      <c r="SQ71" s="539" t="b">
        <f t="shared" si="705"/>
        <v>1</v>
      </c>
      <c r="SR71" s="539" t="b">
        <f t="shared" si="705"/>
        <v>1</v>
      </c>
      <c r="SS71" s="539" t="b">
        <f t="shared" si="705"/>
        <v>1</v>
      </c>
      <c r="ST71" s="539" t="b">
        <f t="shared" si="705"/>
        <v>1</v>
      </c>
      <c r="SU71" s="539" t="b">
        <f t="shared" si="705"/>
        <v>1</v>
      </c>
      <c r="SV71" s="539" t="b">
        <f t="shared" si="705"/>
        <v>1</v>
      </c>
      <c r="SW71" s="539" t="str">
        <f t="shared" ca="1" si="705"/>
        <v>-</v>
      </c>
      <c r="SX71" s="539" t="str">
        <f t="shared" ca="1" si="705"/>
        <v>-</v>
      </c>
      <c r="SY71" s="539" t="str">
        <f t="shared" ca="1" si="705"/>
        <v>-</v>
      </c>
      <c r="SZ71" s="539" t="str">
        <f t="shared" ca="1" si="705"/>
        <v>-</v>
      </c>
      <c r="TA71" s="539" t="str">
        <f t="shared" ca="1" si="705"/>
        <v>-</v>
      </c>
      <c r="TB71" s="539" t="str">
        <f t="shared" ca="1" si="705"/>
        <v>-</v>
      </c>
      <c r="TC71" s="539" t="str">
        <f t="shared" ca="1" si="705"/>
        <v>-</v>
      </c>
      <c r="TD71" s="539" t="str">
        <f t="shared" ca="1" si="705"/>
        <v>-</v>
      </c>
      <c r="TE71" s="539" t="str">
        <f t="shared" ca="1" si="705"/>
        <v>-</v>
      </c>
      <c r="TF71" s="539" t="str">
        <f t="shared" ca="1" si="705"/>
        <v>-</v>
      </c>
      <c r="TG71" s="539" t="str">
        <f t="shared" ca="1" si="705"/>
        <v>-</v>
      </c>
      <c r="TH71" s="539" t="str">
        <f t="shared" ca="1" si="705"/>
        <v>-</v>
      </c>
      <c r="TI71" s="539" t="str">
        <f t="shared" ca="1" si="705"/>
        <v>-</v>
      </c>
      <c r="TJ71" s="539" t="str">
        <f t="shared" ca="1" si="705"/>
        <v>-</v>
      </c>
      <c r="TK71" s="539" t="str">
        <f t="shared" ca="1" si="705"/>
        <v>-</v>
      </c>
      <c r="TL71" s="539" t="str">
        <f t="shared" ca="1" si="705"/>
        <v>-</v>
      </c>
      <c r="TM71" s="539" t="str">
        <f t="shared" ca="1" si="705"/>
        <v>-</v>
      </c>
      <c r="TN71" s="539" t="str">
        <f t="shared" ca="1" si="705"/>
        <v>-</v>
      </c>
      <c r="TO71" s="539" t="str">
        <f t="shared" ca="1" si="705"/>
        <v>-</v>
      </c>
      <c r="TP71" s="539" t="str">
        <f t="shared" ca="1" si="705"/>
        <v>-</v>
      </c>
      <c r="TQ71" s="539" t="str">
        <f t="shared" ca="1" si="705"/>
        <v>-</v>
      </c>
      <c r="TR71" s="539" t="str">
        <f t="shared" ca="1" si="705"/>
        <v>-</v>
      </c>
      <c r="TS71" s="539" t="str">
        <f t="shared" ca="1" si="705"/>
        <v>-</v>
      </c>
      <c r="TT71" s="539" t="str">
        <f t="shared" ca="1" si="705"/>
        <v>-</v>
      </c>
      <c r="TU71" s="539" t="str">
        <f t="shared" ca="1" si="705"/>
        <v>-</v>
      </c>
      <c r="TV71" s="539" t="str">
        <f t="shared" ca="1" si="705"/>
        <v>-</v>
      </c>
      <c r="TW71" s="539" t="str">
        <f t="shared" ca="1" si="705"/>
        <v>-</v>
      </c>
      <c r="TX71" s="539" t="str">
        <f t="shared" ca="1" si="705"/>
        <v>-</v>
      </c>
      <c r="TY71" s="539" t="str">
        <f t="shared" ca="1" si="705"/>
        <v>-</v>
      </c>
      <c r="TZ71" s="539" t="str">
        <f t="shared" ca="1" si="705"/>
        <v>-</v>
      </c>
      <c r="UA71" s="549" t="b">
        <f t="shared" si="714"/>
        <v>1</v>
      </c>
      <c r="UB71" s="549" t="b">
        <f t="shared" si="714"/>
        <v>1</v>
      </c>
      <c r="UC71" s="549" t="b">
        <f t="shared" si="714"/>
        <v>1</v>
      </c>
      <c r="UD71" s="549" t="b">
        <f t="shared" si="714"/>
        <v>1</v>
      </c>
      <c r="UE71" s="549" t="b">
        <f t="shared" si="714"/>
        <v>1</v>
      </c>
      <c r="UF71" s="549" t="b">
        <f t="shared" si="714"/>
        <v>1</v>
      </c>
      <c r="UG71" s="549" t="b">
        <f t="shared" si="714"/>
        <v>1</v>
      </c>
      <c r="UH71" s="549" t="b">
        <f t="shared" si="714"/>
        <v>1</v>
      </c>
      <c r="UI71" s="549" t="b">
        <f t="shared" si="714"/>
        <v>1</v>
      </c>
      <c r="UJ71" s="549" t="b">
        <f t="shared" si="714"/>
        <v>1</v>
      </c>
      <c r="UK71" s="549" t="b">
        <f t="shared" si="714"/>
        <v>1</v>
      </c>
      <c r="UL71" s="549" t="b">
        <f t="shared" si="714"/>
        <v>1</v>
      </c>
      <c r="UM71" s="549" t="b">
        <f t="shared" si="714"/>
        <v>1</v>
      </c>
      <c r="UN71" s="549" t="b">
        <f t="shared" si="714"/>
        <v>1</v>
      </c>
      <c r="UO71" s="549" t="b">
        <f t="shared" si="714"/>
        <v>1</v>
      </c>
      <c r="UP71" s="549" t="b">
        <f t="shared" si="714"/>
        <v>1</v>
      </c>
      <c r="UQ71" s="549" t="b">
        <f t="shared" si="714"/>
        <v>1</v>
      </c>
      <c r="UR71" s="549" t="b">
        <f t="shared" si="714"/>
        <v>1</v>
      </c>
      <c r="US71" s="549" t="b">
        <f t="shared" si="714"/>
        <v>1</v>
      </c>
      <c r="UT71" s="549" t="b">
        <f t="shared" si="714"/>
        <v>1</v>
      </c>
      <c r="UU71" s="549" t="b">
        <f t="shared" si="714"/>
        <v>1</v>
      </c>
      <c r="UV71" s="549" t="b">
        <f t="shared" si="714"/>
        <v>1</v>
      </c>
      <c r="UW71" s="549" t="b">
        <f t="shared" si="714"/>
        <v>1</v>
      </c>
      <c r="UX71" s="549" t="b">
        <f t="shared" si="714"/>
        <v>1</v>
      </c>
      <c r="UY71" s="549" t="b">
        <f t="shared" si="714"/>
        <v>1</v>
      </c>
      <c r="UZ71" s="549" t="b">
        <f t="shared" si="714"/>
        <v>1</v>
      </c>
      <c r="VA71" s="19">
        <f t="shared" ca="1" si="669"/>
        <v>0</v>
      </c>
      <c r="VB71" s="23">
        <v>0</v>
      </c>
    </row>
    <row r="72" spans="1:574" outlineLevel="1">
      <c r="A72" s="21">
        <f t="shared" si="93"/>
        <v>67</v>
      </c>
      <c r="B72" s="21">
        <f t="shared" si="670"/>
        <v>18</v>
      </c>
      <c r="C72">
        <v>108</v>
      </c>
      <c r="D72" s="19" t="str">
        <f t="shared" ca="1" si="583"/>
        <v>SNSW</v>
      </c>
      <c r="E72" t="b">
        <v>1</v>
      </c>
      <c r="F72" t="b">
        <v>0</v>
      </c>
      <c r="G72" t="b">
        <f t="shared" si="701"/>
        <v>1</v>
      </c>
      <c r="H72" s="215">
        <f t="shared" ca="1" si="682"/>
        <v>18</v>
      </c>
      <c r="I72" s="26">
        <v>2</v>
      </c>
      <c r="J72" s="26">
        <v>1</v>
      </c>
      <c r="K72" s="26" t="str">
        <f>""</f>
        <v/>
      </c>
      <c r="L72" s="26">
        <v>0</v>
      </c>
      <c r="M72" s="26">
        <f>d.Region</f>
        <v>2</v>
      </c>
      <c r="N72" s="26">
        <v>2</v>
      </c>
      <c r="O72" s="26">
        <v>3</v>
      </c>
      <c r="P72" s="26">
        <v>2</v>
      </c>
      <c r="Q72" s="26">
        <v>0</v>
      </c>
      <c r="R72" s="26">
        <v>0</v>
      </c>
      <c r="S72" s="26">
        <v>0</v>
      </c>
      <c r="T72" s="26">
        <v>0</v>
      </c>
      <c r="U72" s="26">
        <v>1</v>
      </c>
      <c r="V72" s="116">
        <v>2</v>
      </c>
      <c r="W72" s="116">
        <v>1</v>
      </c>
      <c r="X72" s="116">
        <v>1</v>
      </c>
      <c r="Y72" s="211"/>
      <c r="Z72" s="211"/>
      <c r="AA72" s="211"/>
      <c r="AB72" s="211"/>
      <c r="AC72" s="26">
        <v>0</v>
      </c>
      <c r="AD72" s="211"/>
      <c r="AE72" s="211"/>
      <c r="AF72" s="211"/>
      <c r="AG72" s="211"/>
      <c r="AH72" s="211"/>
      <c r="AI72" s="211"/>
      <c r="AJ72" s="211"/>
      <c r="AK72" s="211"/>
      <c r="AL72" s="136">
        <f t="shared" si="585"/>
        <v>2</v>
      </c>
      <c r="AM72" s="136">
        <f>INDEX(CHOOSE($O72,DataAutumn!i.AdultDrys,DataWinter!i.AdultDrys,DataSpring!i.AdultDrys),1,$N72)</f>
        <v>3</v>
      </c>
      <c r="AN72" s="5">
        <f t="shared" si="586"/>
        <v>2</v>
      </c>
      <c r="AO72" s="5">
        <f t="shared" si="586"/>
        <v>0</v>
      </c>
      <c r="AP72" s="5">
        <f t="shared" si="587"/>
        <v>1</v>
      </c>
      <c r="AQ72" s="211"/>
      <c r="AR72" s="211"/>
      <c r="AS72" s="356" t="str">
        <f ca="1">LEFT(OFFSET(AS72,-1,0),FIND(" ",OFFSET(AS72,-1,0)))        &amp; TEXT($H72,"00000 ")
&amp; $D72        &amp; IF($JB72=0," FWM","")&amp;IF($JB72=1," MWM","")&amp;IF($JB72=5," Mat","")&amp;IF($JC72=TRUE,"&amp;BBT","    ")
&amp;IF(LN72&lt;&gt;"-", "numbers"&amp;LN72,"")&amp;IF(NJ72," pasture"&amp;ROUND(NK72,0),"") &amp;" Day"&amp;INDEX(i.DOY,$O72,1)
&amp; " Scan"&amp;$P72&amp;"-"&amp;$Q72&amp;$R72&amp;$S72&amp;$T72        &amp; " RR"&amp;TEXT($JV72*100,"000p;-00p;000p;@")
&amp; " GP"&amp;TEXT($NA72*100,"000p")        &amp; " WP"&amp;TEXT($MY72*100,"000p")        &amp; " MP"&amp;TEXT($MZ72*100,"000p")
&amp; " T_" &amp; IF(AND($CJ72,$CL72),"TRUE")        &amp; " (F"&amp;3+COUNTIF($CY72:$DB72,TRUE)&amp;3&amp;"N"&amp;$DD72&amp;$DE72&amp;")"</f>
        <v>optimum_carry 00018 SNSW MWM    numbers5000 pasture516 Day204 Scan2-0000 RR000p GP080p WP100p MP100p T_TRUE (F33N11)</v>
      </c>
      <c r="AT72" s="9" t="str">
        <f ca="1">IF(COUNTIF(AS$5:AS72,AS72)=1,"-","Dup")</f>
        <v>-</v>
      </c>
      <c r="AU72" s="9"/>
      <c r="AV72" s="19" t="str">
        <f t="shared" ca="1" si="588"/>
        <v>-</v>
      </c>
      <c r="AW72" s="19" t="str">
        <f t="shared" ca="1" si="588"/>
        <v>-</v>
      </c>
      <c r="AX72" s="19" t="str">
        <f t="shared" ca="1" si="588"/>
        <v>-</v>
      </c>
      <c r="AY72" s="19" t="str">
        <f t="shared" ca="1" si="588"/>
        <v>-</v>
      </c>
      <c r="AZ72" s="19" t="str">
        <f t="shared" ca="1" si="588"/>
        <v>-</v>
      </c>
      <c r="BA72" s="19" t="str">
        <f t="shared" ca="1" si="588"/>
        <v>-</v>
      </c>
      <c r="BB72" s="19" t="str">
        <f t="shared" ca="1" si="588"/>
        <v>-</v>
      </c>
      <c r="BC72" s="19" t="str">
        <f t="shared" ca="1" si="588"/>
        <v>-</v>
      </c>
      <c r="BD72" s="9"/>
      <c r="BE72" s="5" t="b">
        <f t="shared" si="589"/>
        <v>0</v>
      </c>
      <c r="BF72" s="5" t="str">
        <f t="shared" si="589"/>
        <v>-</v>
      </c>
      <c r="BG72" s="5" t="b">
        <f t="shared" si="589"/>
        <v>0</v>
      </c>
      <c r="BH72" s="5" t="b">
        <f t="shared" si="589"/>
        <v>1</v>
      </c>
      <c r="BI72" s="5" t="b">
        <f t="shared" si="589"/>
        <v>1</v>
      </c>
      <c r="BJ72" s="136">
        <f t="shared" si="589"/>
        <v>0</v>
      </c>
      <c r="BK72" s="19" t="b">
        <f t="shared" ca="1" si="590"/>
        <v>0</v>
      </c>
      <c r="BL72" s="9"/>
      <c r="BM72" s="5" t="str">
        <f t="shared" ca="1" si="591"/>
        <v>-</v>
      </c>
      <c r="BN72" s="19" t="str">
        <f t="shared" ca="1" si="592"/>
        <v>-</v>
      </c>
      <c r="BO72" s="19" t="str">
        <f t="shared" ca="1" si="592"/>
        <v>-</v>
      </c>
      <c r="BP72" s="19" t="str">
        <f t="shared" ca="1" si="592"/>
        <v>-</v>
      </c>
      <c r="BQ72" s="5" t="str">
        <f t="shared" ca="1" si="593"/>
        <v>-</v>
      </c>
      <c r="BR72" s="19" t="str">
        <f t="shared" ca="1" si="594"/>
        <v>-</v>
      </c>
      <c r="BS72" s="5" t="str">
        <f t="shared" ca="1" si="595"/>
        <v>-</v>
      </c>
      <c r="BT72" s="19" t="str">
        <f t="shared" ca="1" si="596"/>
        <v>-</v>
      </c>
      <c r="BU72" s="19" t="str">
        <f t="shared" ca="1" si="596"/>
        <v>-</v>
      </c>
      <c r="BV72" s="19" t="str">
        <f t="shared" ca="1" si="596"/>
        <v>-</v>
      </c>
      <c r="BW72" s="5" t="str">
        <f t="shared" ca="1" si="597"/>
        <v>-</v>
      </c>
      <c r="BX72" s="9"/>
      <c r="BY72" s="5" t="b">
        <f t="shared" si="598"/>
        <v>0</v>
      </c>
      <c r="BZ72" s="5" t="str">
        <f t="shared" ca="1" si="599"/>
        <v>-</v>
      </c>
      <c r="CA72" s="5" t="str">
        <f t="shared" ca="1" si="600"/>
        <v>-</v>
      </c>
      <c r="CB72" s="5" t="str">
        <f t="shared" ca="1" si="600"/>
        <v>-</v>
      </c>
      <c r="CC72" s="5" t="str">
        <f t="shared" ca="1" si="600"/>
        <v>-</v>
      </c>
      <c r="CD72" s="5" t="str">
        <f t="shared" ca="1" si="600"/>
        <v>-</v>
      </c>
      <c r="CE72" s="5" t="str">
        <f t="shared" ca="1" si="600"/>
        <v>-</v>
      </c>
      <c r="CF72" s="5" t="str">
        <f t="shared" ca="1" si="600"/>
        <v>-</v>
      </c>
      <c r="CG72" s="5" t="str">
        <f t="shared" ca="1" si="600"/>
        <v>-</v>
      </c>
      <c r="CH72" s="5" t="str">
        <f t="shared" ca="1" si="600"/>
        <v>-</v>
      </c>
      <c r="CI72" s="9"/>
      <c r="CJ72" s="12" t="b">
        <v>1</v>
      </c>
      <c r="CK72" s="12" t="b">
        <v>1</v>
      </c>
      <c r="CL72" s="12" t="b">
        <v>1</v>
      </c>
      <c r="CM72" s="12">
        <v>22312000005</v>
      </c>
      <c r="CN72" s="12" t="b">
        <v>0</v>
      </c>
      <c r="CO72" s="19" t="str">
        <f t="shared" ca="1" si="601"/>
        <v>-</v>
      </c>
      <c r="CP72" s="19" t="str">
        <f t="shared" ca="1" si="601"/>
        <v>-</v>
      </c>
      <c r="CQ72" s="19" t="str">
        <f t="shared" ca="1" si="601"/>
        <v>-</v>
      </c>
      <c r="CR72" s="433">
        <f t="shared" si="602"/>
        <v>652</v>
      </c>
      <c r="CS72" s="433">
        <f t="shared" si="602"/>
        <v>686</v>
      </c>
      <c r="CT72" s="433">
        <f t="shared" si="602"/>
        <v>721</v>
      </c>
      <c r="CU72" s="144">
        <f t="shared" si="603"/>
        <v>378</v>
      </c>
      <c r="CV72" s="144">
        <f t="shared" si="603"/>
        <v>413</v>
      </c>
      <c r="CW72" s="144">
        <f t="shared" si="603"/>
        <v>448</v>
      </c>
      <c r="CX72" s="19" t="str">
        <f t="shared" ca="1" si="684"/>
        <v>-</v>
      </c>
      <c r="CY72" s="19" t="str">
        <f t="shared" ca="1" si="684"/>
        <v>-</v>
      </c>
      <c r="CZ72" s="19" t="str">
        <f t="shared" ca="1" si="684"/>
        <v>-</v>
      </c>
      <c r="DA72" s="19" t="str">
        <f t="shared" ca="1" si="684"/>
        <v>-</v>
      </c>
      <c r="DB72" s="19" t="str">
        <f t="shared" ca="1" si="684"/>
        <v>-</v>
      </c>
      <c r="DC72" s="19" t="str">
        <f t="shared" ca="1" si="684"/>
        <v>-</v>
      </c>
      <c r="DD72" s="19">
        <f t="shared" ca="1" si="684"/>
        <v>1</v>
      </c>
      <c r="DE72" s="19">
        <f t="shared" ca="1" si="684"/>
        <v>1</v>
      </c>
      <c r="DF72" s="19">
        <f t="shared" ca="1" si="684"/>
        <v>0</v>
      </c>
      <c r="DG72" s="19" t="str">
        <f t="shared" ca="1" si="684"/>
        <v>-</v>
      </c>
      <c r="DH72" s="19" t="str">
        <f t="shared" ca="1" si="684"/>
        <v>-</v>
      </c>
      <c r="DI72" s="19" t="str">
        <f t="shared" ca="1" si="684"/>
        <v>-</v>
      </c>
      <c r="DJ72" s="19" t="str">
        <f t="shared" ca="1" si="684"/>
        <v>-</v>
      </c>
      <c r="DK72" s="19" t="str">
        <f t="shared" ca="1" si="684"/>
        <v>-</v>
      </c>
      <c r="DL72" s="19">
        <f t="shared" ca="1" si="684"/>
        <v>0</v>
      </c>
      <c r="DM72" s="19" t="str">
        <f t="shared" ca="1" si="684"/>
        <v>-</v>
      </c>
      <c r="DN72" s="19" t="str">
        <f t="shared" ca="1" si="684"/>
        <v>-</v>
      </c>
      <c r="DO72" s="19" t="str">
        <f t="shared" ca="1" si="601"/>
        <v>-</v>
      </c>
      <c r="DP72" s="19">
        <f t="shared" ca="1" si="601"/>
        <v>0</v>
      </c>
      <c r="DQ72" s="19">
        <f t="shared" ca="1" si="601"/>
        <v>0</v>
      </c>
      <c r="DR72" s="9"/>
      <c r="DS72" s="19">
        <f t="shared" ca="1" si="697"/>
        <v>0</v>
      </c>
      <c r="DT72" s="19">
        <f t="shared" ca="1" si="697"/>
        <v>0</v>
      </c>
      <c r="DU72" s="19">
        <f t="shared" ca="1" si="697"/>
        <v>0</v>
      </c>
      <c r="DV72" s="19">
        <f t="shared" ca="1" si="697"/>
        <v>0</v>
      </c>
      <c r="DW72" s="19">
        <f t="shared" ca="1" si="697"/>
        <v>0</v>
      </c>
      <c r="DX72" s="19">
        <f t="shared" ca="1" si="697"/>
        <v>0</v>
      </c>
      <c r="DY72" s="19">
        <f t="shared" ca="1" si="697"/>
        <v>0</v>
      </c>
      <c r="DZ72" s="19">
        <f t="shared" ca="1" si="697"/>
        <v>0</v>
      </c>
      <c r="EA72" s="19">
        <f t="shared" ca="1" si="697"/>
        <v>0</v>
      </c>
      <c r="EB72" s="19">
        <f t="shared" ca="1" si="697"/>
        <v>0</v>
      </c>
      <c r="EC72" s="19">
        <f t="shared" ca="1" si="697"/>
        <v>0</v>
      </c>
      <c r="ED72" s="19">
        <f t="shared" ca="1" si="697"/>
        <v>0</v>
      </c>
      <c r="EE72" s="19">
        <f t="shared" ca="1" si="697"/>
        <v>0</v>
      </c>
      <c r="EF72" s="433">
        <f t="shared" si="606"/>
        <v>0</v>
      </c>
      <c r="EG72" s="433">
        <f t="shared" si="606"/>
        <v>0</v>
      </c>
      <c r="EH72" s="116">
        <f t="shared" si="607"/>
        <v>0</v>
      </c>
      <c r="EI72" s="116">
        <f t="shared" ca="1" si="607"/>
        <v>0</v>
      </c>
      <c r="EJ72" s="116">
        <f t="shared" ca="1" si="607"/>
        <v>0</v>
      </c>
      <c r="EK72" s="116">
        <f t="shared" ca="1" si="607"/>
        <v>0</v>
      </c>
      <c r="EL72" s="116">
        <f t="shared" ca="1" si="607"/>
        <v>0</v>
      </c>
      <c r="EM72" s="537">
        <f t="shared" ca="1" si="608"/>
        <v>0</v>
      </c>
      <c r="EN72" s="116">
        <f t="shared" ca="1" si="609"/>
        <v>0</v>
      </c>
      <c r="EO72" s="116">
        <f t="shared" ca="1" si="609"/>
        <v>0</v>
      </c>
      <c r="EP72" s="116">
        <f t="shared" ca="1" si="609"/>
        <v>0</v>
      </c>
      <c r="EQ72" s="116">
        <f t="shared" ca="1" si="609"/>
        <v>0</v>
      </c>
      <c r="ER72" s="116">
        <f t="shared" ca="1" si="609"/>
        <v>0</v>
      </c>
      <c r="ES72" s="537">
        <f t="shared" ca="1" si="610"/>
        <v>0</v>
      </c>
      <c r="ET72" s="116">
        <f t="shared" ca="1" si="611"/>
        <v>0</v>
      </c>
      <c r="EU72" s="116">
        <f t="shared" ca="1" si="611"/>
        <v>0</v>
      </c>
      <c r="EV72" s="116">
        <f t="shared" ca="1" si="611"/>
        <v>0</v>
      </c>
      <c r="EW72" s="116">
        <f t="shared" ca="1" si="611"/>
        <v>0</v>
      </c>
      <c r="EX72" s="116">
        <f t="shared" ca="1" si="611"/>
        <v>0</v>
      </c>
      <c r="EY72" s="537">
        <f t="shared" ca="1" si="612"/>
        <v>0</v>
      </c>
      <c r="EZ72" s="116">
        <f t="shared" ca="1" si="613"/>
        <v>0</v>
      </c>
      <c r="FA72" s="116">
        <f t="shared" ca="1" si="613"/>
        <v>0</v>
      </c>
      <c r="FB72" s="116">
        <f t="shared" ca="1" si="613"/>
        <v>0</v>
      </c>
      <c r="FC72" s="116">
        <f t="shared" ca="1" si="613"/>
        <v>0</v>
      </c>
      <c r="FD72" s="116">
        <f t="shared" ca="1" si="613"/>
        <v>0</v>
      </c>
      <c r="FE72" s="537">
        <f t="shared" ca="1" si="614"/>
        <v>0</v>
      </c>
      <c r="FF72" s="116">
        <f t="shared" ca="1" si="615"/>
        <v>0</v>
      </c>
      <c r="FG72" s="116">
        <f t="shared" ca="1" si="615"/>
        <v>0</v>
      </c>
      <c r="FH72" s="116">
        <f t="shared" ca="1" si="615"/>
        <v>0</v>
      </c>
      <c r="FI72" s="116">
        <f t="shared" ca="1" si="615"/>
        <v>0</v>
      </c>
      <c r="FJ72" s="116">
        <f t="shared" ca="1" si="615"/>
        <v>0</v>
      </c>
      <c r="FK72" s="537">
        <f t="shared" ca="1" si="616"/>
        <v>0</v>
      </c>
      <c r="FL72" s="116">
        <f t="shared" ca="1" si="617"/>
        <v>0</v>
      </c>
      <c r="FM72" s="116">
        <f t="shared" ca="1" si="617"/>
        <v>0</v>
      </c>
      <c r="FN72" s="116">
        <f t="shared" ca="1" si="617"/>
        <v>0</v>
      </c>
      <c r="FO72" s="116">
        <f t="shared" ca="1" si="617"/>
        <v>0</v>
      </c>
      <c r="FP72" s="116">
        <f t="shared" ca="1" si="617"/>
        <v>0</v>
      </c>
      <c r="FQ72" s="537">
        <f t="shared" ca="1" si="618"/>
        <v>0</v>
      </c>
      <c r="FR72" s="117">
        <f t="shared" ca="1" si="619"/>
        <v>0</v>
      </c>
      <c r="FS72" s="117">
        <f t="shared" ca="1" si="619"/>
        <v>0</v>
      </c>
      <c r="FT72" s="117">
        <f t="shared" ca="1" si="619"/>
        <v>0</v>
      </c>
      <c r="FU72" s="117">
        <f t="shared" ca="1" si="619"/>
        <v>0</v>
      </c>
      <c r="FV72" s="556">
        <f t="shared" ref="FV72:GO79" ca="1" si="719">IF(AND($M72=FV$17,$O72=FV$19,$AH72=FV$16,OR($P72=FV$20,FV$20=1)),INDEX(i.FS_Strategy,$AK72+1,$AH72),0)</f>
        <v>0</v>
      </c>
      <c r="FW72" s="556">
        <f t="shared" ca="1" si="719"/>
        <v>0</v>
      </c>
      <c r="FX72" s="556">
        <f t="shared" ca="1" si="719"/>
        <v>0</v>
      </c>
      <c r="FY72" s="556">
        <f t="shared" ca="1" si="719"/>
        <v>0</v>
      </c>
      <c r="FZ72" s="556">
        <f t="shared" ca="1" si="719"/>
        <v>0</v>
      </c>
      <c r="GA72" s="556">
        <f t="shared" ca="1" si="719"/>
        <v>0</v>
      </c>
      <c r="GB72" s="556">
        <f t="shared" ca="1" si="719"/>
        <v>0</v>
      </c>
      <c r="GC72" s="556">
        <f t="shared" ca="1" si="719"/>
        <v>0</v>
      </c>
      <c r="GD72" s="556">
        <f t="shared" ca="1" si="719"/>
        <v>0</v>
      </c>
      <c r="GE72" s="556">
        <f t="shared" ca="1" si="719"/>
        <v>0</v>
      </c>
      <c r="GF72" s="556">
        <f t="shared" ca="1" si="719"/>
        <v>0</v>
      </c>
      <c r="GG72" s="556">
        <f t="shared" ca="1" si="719"/>
        <v>0</v>
      </c>
      <c r="GH72" s="556">
        <f t="shared" ca="1" si="719"/>
        <v>0</v>
      </c>
      <c r="GI72" s="556">
        <f t="shared" ca="1" si="719"/>
        <v>0</v>
      </c>
      <c r="GJ72" s="556">
        <f t="shared" ca="1" si="719"/>
        <v>0</v>
      </c>
      <c r="GK72" s="556">
        <f t="shared" ca="1" si="719"/>
        <v>0</v>
      </c>
      <c r="GL72" s="556">
        <f t="shared" ca="1" si="719"/>
        <v>0</v>
      </c>
      <c r="GM72" s="556">
        <f t="shared" ca="1" si="719"/>
        <v>0</v>
      </c>
      <c r="GN72" s="556">
        <f t="shared" ca="1" si="719"/>
        <v>0</v>
      </c>
      <c r="GO72" s="556">
        <f t="shared" ca="1" si="719"/>
        <v>0</v>
      </c>
      <c r="GP72" s="19">
        <f t="shared" ca="1" si="621"/>
        <v>0</v>
      </c>
      <c r="GQ72" s="116">
        <f t="shared" ca="1" si="622"/>
        <v>0</v>
      </c>
      <c r="GR72" s="116">
        <f t="shared" ca="1" si="622"/>
        <v>0</v>
      </c>
      <c r="GS72" s="116">
        <f t="shared" ca="1" si="622"/>
        <v>0</v>
      </c>
      <c r="GT72" s="116">
        <f t="shared" ca="1" si="622"/>
        <v>0</v>
      </c>
      <c r="GU72" s="116">
        <f t="shared" ca="1" si="622"/>
        <v>0</v>
      </c>
      <c r="GV72" s="537">
        <f t="shared" ca="1" si="623"/>
        <v>0</v>
      </c>
      <c r="GW72" s="116">
        <f t="shared" ca="1" si="624"/>
        <v>0</v>
      </c>
      <c r="GX72" s="116">
        <f t="shared" ca="1" si="624"/>
        <v>0</v>
      </c>
      <c r="GY72" s="116">
        <f t="shared" ca="1" si="624"/>
        <v>0</v>
      </c>
      <c r="GZ72" s="116">
        <f t="shared" ca="1" si="624"/>
        <v>0</v>
      </c>
      <c r="HA72" s="116">
        <f t="shared" ca="1" si="624"/>
        <v>0</v>
      </c>
      <c r="HB72" s="537">
        <f t="shared" ca="1" si="625"/>
        <v>0</v>
      </c>
      <c r="HC72" s="116">
        <f t="shared" ca="1" si="626"/>
        <v>0</v>
      </c>
      <c r="HD72" s="116">
        <f t="shared" ca="1" si="626"/>
        <v>0</v>
      </c>
      <c r="HE72" s="116">
        <f t="shared" ca="1" si="626"/>
        <v>0</v>
      </c>
      <c r="HF72" s="116">
        <f t="shared" ca="1" si="626"/>
        <v>0</v>
      </c>
      <c r="HG72" s="116">
        <f t="shared" ca="1" si="626"/>
        <v>0</v>
      </c>
      <c r="HH72" s="537">
        <f t="shared" ca="1" si="627"/>
        <v>0</v>
      </c>
      <c r="HI72" s="116">
        <f t="shared" ca="1" si="628"/>
        <v>0</v>
      </c>
      <c r="HJ72" s="116">
        <f t="shared" ca="1" si="628"/>
        <v>0</v>
      </c>
      <c r="HK72" s="116">
        <f t="shared" ca="1" si="628"/>
        <v>0</v>
      </c>
      <c r="HL72" s="116">
        <f t="shared" ca="1" si="628"/>
        <v>0</v>
      </c>
      <c r="HM72" s="116">
        <f t="shared" ca="1" si="628"/>
        <v>0</v>
      </c>
      <c r="HN72" s="537">
        <f t="shared" ca="1" si="629"/>
        <v>0</v>
      </c>
      <c r="HO72" s="116">
        <f t="shared" ca="1" si="630"/>
        <v>0</v>
      </c>
      <c r="HP72" s="116">
        <f t="shared" ca="1" si="630"/>
        <v>0</v>
      </c>
      <c r="HQ72" s="116">
        <f t="shared" ca="1" si="630"/>
        <v>0</v>
      </c>
      <c r="HR72" s="116">
        <f t="shared" ca="1" si="630"/>
        <v>0</v>
      </c>
      <c r="HS72" s="116">
        <f t="shared" ca="1" si="630"/>
        <v>0</v>
      </c>
      <c r="HT72" s="537">
        <f t="shared" ca="1" si="631"/>
        <v>0</v>
      </c>
      <c r="HU72" s="116">
        <f t="shared" ca="1" si="632"/>
        <v>0</v>
      </c>
      <c r="HV72" s="116">
        <f t="shared" ca="1" si="632"/>
        <v>0</v>
      </c>
      <c r="HW72" s="116">
        <f t="shared" ca="1" si="632"/>
        <v>0</v>
      </c>
      <c r="HX72" s="116">
        <f t="shared" ca="1" si="632"/>
        <v>0</v>
      </c>
      <c r="HY72" s="116">
        <f t="shared" ca="1" si="632"/>
        <v>0</v>
      </c>
      <c r="HZ72" s="537">
        <f t="shared" ca="1" si="633"/>
        <v>0</v>
      </c>
      <c r="IA72" s="117">
        <f t="shared" ca="1" si="634"/>
        <v>0</v>
      </c>
      <c r="IB72" s="117">
        <f t="shared" ca="1" si="634"/>
        <v>0</v>
      </c>
      <c r="IC72" s="117">
        <f t="shared" ca="1" si="634"/>
        <v>0</v>
      </c>
      <c r="ID72" s="117">
        <f t="shared" ca="1" si="634"/>
        <v>0</v>
      </c>
      <c r="IE72" s="556">
        <f t="shared" ref="IE72:IX79" ca="1" si="720">IF(AND($M72=IE$17,$O72=IE$19,$AH72=IE$16,OR($P72=IE$20,IE$20=1)),INDEX(i.FS_Strategy,$AK72+1,$AH72),0)</f>
        <v>0</v>
      </c>
      <c r="IF72" s="556">
        <f t="shared" ca="1" si="720"/>
        <v>0</v>
      </c>
      <c r="IG72" s="556">
        <f t="shared" ca="1" si="720"/>
        <v>0</v>
      </c>
      <c r="IH72" s="556">
        <f t="shared" ca="1" si="720"/>
        <v>0</v>
      </c>
      <c r="II72" s="556">
        <f t="shared" ca="1" si="720"/>
        <v>0</v>
      </c>
      <c r="IJ72" s="556">
        <f t="shared" ca="1" si="720"/>
        <v>0</v>
      </c>
      <c r="IK72" s="556">
        <f t="shared" ca="1" si="720"/>
        <v>0</v>
      </c>
      <c r="IL72" s="556">
        <f t="shared" ca="1" si="720"/>
        <v>0</v>
      </c>
      <c r="IM72" s="556">
        <f t="shared" ca="1" si="720"/>
        <v>0</v>
      </c>
      <c r="IN72" s="556">
        <f t="shared" ca="1" si="720"/>
        <v>0</v>
      </c>
      <c r="IO72" s="556">
        <f t="shared" ca="1" si="720"/>
        <v>0</v>
      </c>
      <c r="IP72" s="556">
        <f t="shared" ca="1" si="720"/>
        <v>0</v>
      </c>
      <c r="IQ72" s="556">
        <f t="shared" ca="1" si="720"/>
        <v>0</v>
      </c>
      <c r="IR72" s="556">
        <f t="shared" ca="1" si="720"/>
        <v>0</v>
      </c>
      <c r="IS72" s="556">
        <f t="shared" ca="1" si="720"/>
        <v>0</v>
      </c>
      <c r="IT72" s="556">
        <f t="shared" ca="1" si="720"/>
        <v>0</v>
      </c>
      <c r="IU72" s="556">
        <f t="shared" ca="1" si="720"/>
        <v>0</v>
      </c>
      <c r="IV72" s="556">
        <f t="shared" ca="1" si="720"/>
        <v>0</v>
      </c>
      <c r="IW72" s="556">
        <f t="shared" ca="1" si="720"/>
        <v>0</v>
      </c>
      <c r="IX72" s="556">
        <f t="shared" ca="1" si="720"/>
        <v>0</v>
      </c>
      <c r="IY72" s="19">
        <f t="shared" ca="1" si="636"/>
        <v>0</v>
      </c>
      <c r="IZ72" s="5">
        <f t="shared" si="637"/>
        <v>67</v>
      </c>
      <c r="JA72" s="9"/>
      <c r="JB72" s="5">
        <f t="shared" si="638"/>
        <v>1</v>
      </c>
      <c r="JC72" s="5" t="b">
        <f t="shared" si="638"/>
        <v>0</v>
      </c>
      <c r="JD72" s="19">
        <f t="shared" ca="1" si="706"/>
        <v>0</v>
      </c>
      <c r="JE72" s="5">
        <f t="shared" si="640"/>
        <v>0</v>
      </c>
      <c r="JF72" s="5">
        <f t="shared" si="641"/>
        <v>1.2500000000000001E-2</v>
      </c>
      <c r="JG72" s="5">
        <f t="shared" si="642"/>
        <v>0</v>
      </c>
      <c r="JH72" s="19">
        <f t="shared" ca="1" si="706"/>
        <v>0</v>
      </c>
      <c r="JI72" s="5">
        <f t="shared" si="643"/>
        <v>60</v>
      </c>
      <c r="JJ72" s="5">
        <f t="shared" si="644"/>
        <v>1</v>
      </c>
      <c r="JK72" s="19">
        <f t="shared" ca="1" si="706"/>
        <v>0</v>
      </c>
      <c r="JL72" s="19">
        <f t="shared" ca="1" si="706"/>
        <v>0</v>
      </c>
      <c r="JM72" s="19">
        <f t="shared" ca="1" si="706"/>
        <v>0</v>
      </c>
      <c r="JN72" s="19">
        <f t="shared" ca="1" si="706"/>
        <v>0</v>
      </c>
      <c r="JO72" s="19">
        <f t="shared" ca="1" si="706"/>
        <v>0</v>
      </c>
      <c r="JP72" s="19">
        <f t="shared" ca="1" si="706"/>
        <v>0</v>
      </c>
      <c r="JQ72" s="19">
        <f t="shared" ca="1" si="706"/>
        <v>0</v>
      </c>
      <c r="JR72" s="19">
        <f t="shared" ca="1" si="706"/>
        <v>0</v>
      </c>
      <c r="JS72" s="19">
        <f t="shared" ca="1" si="706"/>
        <v>0</v>
      </c>
      <c r="JT72" s="19">
        <f t="shared" ca="1" si="706"/>
        <v>0</v>
      </c>
      <c r="JU72" s="19">
        <f t="shared" ca="1" si="706"/>
        <v>0</v>
      </c>
      <c r="JV72" s="19">
        <f t="shared" ca="1" si="706"/>
        <v>0</v>
      </c>
      <c r="JW72" s="19">
        <f t="shared" ca="1" si="706"/>
        <v>0</v>
      </c>
      <c r="JX72" s="19">
        <f t="shared" ca="1" si="706"/>
        <v>0</v>
      </c>
      <c r="JY72" s="19">
        <f t="shared" ca="1" si="706"/>
        <v>0</v>
      </c>
      <c r="JZ72" s="19">
        <f t="shared" ca="1" si="706"/>
        <v>0</v>
      </c>
      <c r="KA72" s="19">
        <f t="shared" ca="1" si="706"/>
        <v>0</v>
      </c>
      <c r="KB72" s="19">
        <f t="shared" ca="1" si="706"/>
        <v>0</v>
      </c>
      <c r="KC72" s="19">
        <f t="shared" ca="1" si="706"/>
        <v>0</v>
      </c>
      <c r="KD72" s="19">
        <f t="shared" ca="1" si="706"/>
        <v>0</v>
      </c>
      <c r="KE72" s="19">
        <f t="shared" ca="1" si="706"/>
        <v>0</v>
      </c>
      <c r="KF72" s="5">
        <f t="shared" si="645"/>
        <v>0</v>
      </c>
      <c r="KG72" s="5">
        <f t="shared" si="645"/>
        <v>6.25E-2</v>
      </c>
      <c r="KH72" s="5">
        <f t="shared" si="645"/>
        <v>6.25E-2</v>
      </c>
      <c r="KI72" s="5">
        <f t="shared" si="645"/>
        <v>6.25E-2</v>
      </c>
      <c r="KJ72" s="19">
        <f t="shared" ca="1" si="706"/>
        <v>0</v>
      </c>
      <c r="KK72" s="19">
        <f t="shared" ca="1" si="706"/>
        <v>0</v>
      </c>
      <c r="KL72" s="19">
        <f t="shared" ca="1" si="706"/>
        <v>0</v>
      </c>
      <c r="KM72" s="19">
        <f t="shared" ca="1" si="706"/>
        <v>0</v>
      </c>
      <c r="KN72" s="19">
        <f t="shared" ca="1" si="706"/>
        <v>1</v>
      </c>
      <c r="KO72" s="19">
        <f t="shared" ca="1" si="706"/>
        <v>0</v>
      </c>
      <c r="KP72" s="19">
        <f t="shared" ca="1" si="706"/>
        <v>1</v>
      </c>
      <c r="KQ72" s="9"/>
      <c r="KR72" s="5" t="b">
        <f t="shared" ca="1" si="646"/>
        <v>1</v>
      </c>
      <c r="KS72" s="5" t="b">
        <f t="shared" si="647"/>
        <v>0</v>
      </c>
      <c r="KT72" s="5" t="b">
        <f t="shared" si="647"/>
        <v>0</v>
      </c>
      <c r="KU72" s="5" t="b">
        <f t="shared" si="647"/>
        <v>1</v>
      </c>
      <c r="KV72" s="136">
        <f t="shared" si="648"/>
        <v>2</v>
      </c>
      <c r="KW72" s="136">
        <f t="shared" si="648"/>
        <v>2</v>
      </c>
      <c r="KX72" s="5" t="b">
        <f t="shared" si="649"/>
        <v>0</v>
      </c>
      <c r="KY72" s="5" t="b">
        <f t="shared" si="649"/>
        <v>1</v>
      </c>
      <c r="KZ72" s="5" t="b">
        <f t="shared" si="649"/>
        <v>1</v>
      </c>
      <c r="LA72" s="5" t="b">
        <f t="shared" si="649"/>
        <v>0</v>
      </c>
      <c r="LB72" s="5">
        <f t="shared" si="650"/>
        <v>1</v>
      </c>
      <c r="LC72" s="5">
        <f t="shared" si="650"/>
        <v>0</v>
      </c>
      <c r="LD72" s="5" t="b">
        <f t="shared" si="651"/>
        <v>0</v>
      </c>
      <c r="LE72" s="5" t="str" cm="1">
        <f t="array" aca="1" ref="LE72" ca="1">IF(OR(LF72:LM72&lt;&gt;"-"),TRUE,"-")</f>
        <v>-</v>
      </c>
      <c r="LF72" s="19" t="str">
        <f t="shared" ca="1" si="652"/>
        <v>-</v>
      </c>
      <c r="LG72" s="19" t="str">
        <f t="shared" ca="1" si="652"/>
        <v>-</v>
      </c>
      <c r="LH72" s="19" t="str">
        <f t="shared" ca="1" si="652"/>
        <v>-</v>
      </c>
      <c r="LI72" s="19" t="str">
        <f t="shared" ca="1" si="652"/>
        <v>-</v>
      </c>
      <c r="LJ72" s="19" t="str">
        <f t="shared" ca="1" si="652"/>
        <v>-</v>
      </c>
      <c r="LK72" s="19" t="str">
        <f t="shared" ca="1" si="652"/>
        <v>-</v>
      </c>
      <c r="LL72" s="19" t="str">
        <f t="shared" ca="1" si="652"/>
        <v>-</v>
      </c>
      <c r="LM72" s="19" t="str">
        <f t="shared" ca="1" si="652"/>
        <v>-</v>
      </c>
      <c r="LN72" s="466">
        <v>5000</v>
      </c>
      <c r="LO72" s="5" t="b">
        <f t="array" aca="1" ref="LO72" ca="1">IF(OR(LP72:LV72&lt;&gt;"-"),TRUE,"-")</f>
        <v>1</v>
      </c>
      <c r="LP72" s="19">
        <f t="shared" ca="1" si="711"/>
        <v>0</v>
      </c>
      <c r="LQ72" s="19" t="str">
        <f t="shared" ca="1" si="711"/>
        <v>-</v>
      </c>
      <c r="LR72" s="19">
        <f t="shared" ca="1" si="711"/>
        <v>999999</v>
      </c>
      <c r="LS72" s="19">
        <f t="shared" ca="1" si="711"/>
        <v>999999</v>
      </c>
      <c r="LT72" s="19">
        <f t="shared" ca="1" si="711"/>
        <v>999999</v>
      </c>
      <c r="LU72" s="19">
        <f t="shared" ca="1" si="711"/>
        <v>999999</v>
      </c>
      <c r="LV72" s="19">
        <f t="shared" ca="1" si="711"/>
        <v>999999</v>
      </c>
      <c r="LW72" s="19" t="str">
        <f t="shared" ca="1" si="711"/>
        <v>-</v>
      </c>
      <c r="LX72" s="19" t="str">
        <f t="shared" ca="1" si="711"/>
        <v>-</v>
      </c>
      <c r="LY72" s="19" t="str">
        <f t="shared" ca="1" si="711"/>
        <v>-</v>
      </c>
      <c r="LZ72" s="19" t="b">
        <f t="shared" ca="1" si="654"/>
        <v>1</v>
      </c>
      <c r="MA72" s="19">
        <f t="shared" ca="1" si="654"/>
        <v>0</v>
      </c>
      <c r="MB72" s="5" t="str">
        <f t="shared" si="655"/>
        <v>-</v>
      </c>
      <c r="MC72" s="5" t="str">
        <f t="shared" si="655"/>
        <v>-</v>
      </c>
      <c r="MD72" s="5" t="str">
        <f t="shared" si="655"/>
        <v>-</v>
      </c>
      <c r="ME72" s="5" t="str">
        <f t="shared" si="655"/>
        <v>-</v>
      </c>
      <c r="MF72" s="19" t="str">
        <f t="shared" ref="MF72:NU79" ca="1" si="721">OFFSET(MF$5,$B72,0)</f>
        <v>-</v>
      </c>
      <c r="MG72" s="19" t="str">
        <f t="shared" ca="1" si="721"/>
        <v>-</v>
      </c>
      <c r="MH72" s="19" t="str">
        <f t="shared" ca="1" si="721"/>
        <v>-</v>
      </c>
      <c r="MI72" s="19" t="str">
        <f t="shared" ca="1" si="721"/>
        <v>-</v>
      </c>
      <c r="MJ72" s="19">
        <f t="shared" ca="1" si="721"/>
        <v>0.5</v>
      </c>
      <c r="MK72" s="19">
        <f t="shared" ca="1" si="721"/>
        <v>0.5</v>
      </c>
      <c r="ML72" s="19" t="str">
        <f t="shared" ca="1" si="721"/>
        <v>-</v>
      </c>
      <c r="MM72" s="5">
        <f t="shared" si="657"/>
        <v>0</v>
      </c>
      <c r="MN72" s="5">
        <f t="shared" si="657"/>
        <v>500</v>
      </c>
      <c r="MO72" s="5">
        <f t="shared" si="657"/>
        <v>500</v>
      </c>
      <c r="MP72" s="5" t="str">
        <f t="shared" si="657"/>
        <v>-</v>
      </c>
      <c r="MQ72" s="5">
        <f t="shared" si="657"/>
        <v>150</v>
      </c>
      <c r="MR72" s="5">
        <f t="shared" si="657"/>
        <v>364</v>
      </c>
      <c r="MS72" s="5">
        <f t="shared" si="658"/>
        <v>1</v>
      </c>
      <c r="MT72" s="9"/>
      <c r="MU72" s="19">
        <f t="shared" ca="1" si="721"/>
        <v>70</v>
      </c>
      <c r="MV72" s="19">
        <f t="shared" ca="1" si="721"/>
        <v>50</v>
      </c>
      <c r="MW72" s="19">
        <f t="shared" ca="1" si="721"/>
        <v>75</v>
      </c>
      <c r="MX72" s="19">
        <f t="shared" ca="1" si="721"/>
        <v>50</v>
      </c>
      <c r="MY72" s="5">
        <f t="shared" si="659"/>
        <v>1</v>
      </c>
      <c r="MZ72" s="5">
        <f t="shared" si="660"/>
        <v>1</v>
      </c>
      <c r="NA72" s="5">
        <f t="shared" si="661"/>
        <v>0.8</v>
      </c>
      <c r="NB72" s="9"/>
      <c r="NC72" s="19" t="b">
        <f t="shared" ref="NC72:NL79" ca="1" si="722">OFFSET(NC$5,$B72,0)</f>
        <v>0</v>
      </c>
      <c r="ND72" s="19" t="b">
        <f t="shared" ca="1" si="722"/>
        <v>0</v>
      </c>
      <c r="NE72" s="19">
        <f t="shared" ca="1" si="722"/>
        <v>2</v>
      </c>
      <c r="NF72" s="19">
        <f t="shared" ca="1" si="722"/>
        <v>1</v>
      </c>
      <c r="NG72" s="19">
        <f t="shared" ca="1" si="722"/>
        <v>2</v>
      </c>
      <c r="NH72" s="19">
        <f t="shared" ca="1" si="722"/>
        <v>0</v>
      </c>
      <c r="NI72" s="19" t="str">
        <f t="shared" ca="1" si="722"/>
        <v>-</v>
      </c>
      <c r="NJ72" s="466" t="b">
        <v>1</v>
      </c>
      <c r="NK72" s="19">
        <f ca="1">$NK$54*1.15</f>
        <v>515.94749999999999</v>
      </c>
      <c r="NL72" s="19" t="str">
        <f t="shared" ca="1" si="722"/>
        <v>-</v>
      </c>
      <c r="NM72" s="19">
        <f t="shared" ca="1" si="721"/>
        <v>1</v>
      </c>
      <c r="NN72" s="19">
        <f t="shared" ca="1" si="721"/>
        <v>1</v>
      </c>
      <c r="NO72" s="19">
        <f t="shared" ca="1" si="721"/>
        <v>1</v>
      </c>
      <c r="NP72" s="19">
        <f t="shared" ca="1" si="721"/>
        <v>1</v>
      </c>
      <c r="NQ72" s="19">
        <f t="shared" ca="1" si="721"/>
        <v>1</v>
      </c>
      <c r="NR72" s="19">
        <f t="shared" ca="1" si="721"/>
        <v>1</v>
      </c>
      <c r="NS72" s="19">
        <f t="shared" ca="1" si="721"/>
        <v>1</v>
      </c>
      <c r="NT72" s="19">
        <f t="shared" ca="1" si="721"/>
        <v>1</v>
      </c>
      <c r="NU72" s="19">
        <f t="shared" ca="1" si="721"/>
        <v>1</v>
      </c>
      <c r="NV72" s="9"/>
      <c r="NW72" s="539" t="str">
        <f t="shared" si="703"/>
        <v>-</v>
      </c>
      <c r="NX72" s="539" t="str">
        <f t="shared" si="703"/>
        <v>-</v>
      </c>
      <c r="NY72" s="539" t="str">
        <f t="shared" si="703"/>
        <v>-</v>
      </c>
      <c r="NZ72" s="539" t="str">
        <f t="shared" si="703"/>
        <v>-</v>
      </c>
      <c r="OA72" s="539" t="str">
        <f t="shared" si="703"/>
        <v>-</v>
      </c>
      <c r="OB72" s="539" t="str">
        <f t="shared" si="703"/>
        <v>-</v>
      </c>
      <c r="OC72" s="539" t="str">
        <f t="shared" ca="1" si="703"/>
        <v>-</v>
      </c>
      <c r="OD72" s="539" t="str">
        <f t="shared" ca="1" si="703"/>
        <v>-</v>
      </c>
      <c r="OE72" s="539" t="str">
        <f t="shared" ca="1" si="703"/>
        <v>-</v>
      </c>
      <c r="OF72" s="539" t="str">
        <f t="shared" ca="1" si="703"/>
        <v>-</v>
      </c>
      <c r="OG72" s="539" t="str">
        <f t="shared" ca="1" si="703"/>
        <v>-</v>
      </c>
      <c r="OH72" s="539" t="str">
        <f t="shared" ca="1" si="703"/>
        <v>-</v>
      </c>
      <c r="OI72" s="539" t="str">
        <f t="shared" ca="1" si="703"/>
        <v>-</v>
      </c>
      <c r="OJ72" s="539" t="str">
        <f t="shared" ca="1" si="703"/>
        <v>-</v>
      </c>
      <c r="OK72" s="539" t="str">
        <f t="shared" ca="1" si="703"/>
        <v>-</v>
      </c>
      <c r="OL72" s="539" t="str">
        <f t="shared" ca="1" si="703"/>
        <v>-</v>
      </c>
      <c r="OM72" s="539" t="str">
        <f t="shared" ca="1" si="703"/>
        <v>-</v>
      </c>
      <c r="ON72" s="539" t="str">
        <f t="shared" ca="1" si="703"/>
        <v>-</v>
      </c>
      <c r="OO72" s="539" t="str">
        <f t="shared" ca="1" si="703"/>
        <v>-</v>
      </c>
      <c r="OP72" s="539" t="str">
        <f t="shared" ca="1" si="703"/>
        <v>-</v>
      </c>
      <c r="OQ72" s="539" t="str">
        <f t="shared" ca="1" si="703"/>
        <v>-</v>
      </c>
      <c r="OR72" s="539" t="str">
        <f t="shared" ca="1" si="703"/>
        <v>-</v>
      </c>
      <c r="OS72" s="539" t="str">
        <f t="shared" ca="1" si="703"/>
        <v>-</v>
      </c>
      <c r="OT72" s="539" t="str">
        <f t="shared" ca="1" si="703"/>
        <v>-</v>
      </c>
      <c r="OU72" s="539" t="str">
        <f t="shared" ca="1" si="703"/>
        <v>-</v>
      </c>
      <c r="OV72" s="539" t="str">
        <f t="shared" ca="1" si="703"/>
        <v>-</v>
      </c>
      <c r="OW72" s="539" t="str">
        <f t="shared" ca="1" si="703"/>
        <v>-</v>
      </c>
      <c r="OX72" s="539" t="str">
        <f t="shared" ca="1" si="703"/>
        <v>-</v>
      </c>
      <c r="OY72" s="539" t="str">
        <f t="shared" ca="1" si="703"/>
        <v>-</v>
      </c>
      <c r="OZ72" s="539" t="str">
        <f t="shared" ca="1" si="703"/>
        <v>-</v>
      </c>
      <c r="PA72" s="539" t="str">
        <f t="shared" ca="1" si="703"/>
        <v>-</v>
      </c>
      <c r="PB72" s="539" t="str">
        <f t="shared" ca="1" si="703"/>
        <v>-</v>
      </c>
      <c r="PC72" s="539" t="str">
        <f t="shared" ca="1" si="703"/>
        <v>-</v>
      </c>
      <c r="PD72" s="539" t="str">
        <f t="shared" ca="1" si="703"/>
        <v>-</v>
      </c>
      <c r="PE72" s="539" t="str">
        <f t="shared" ca="1" si="703"/>
        <v>-</v>
      </c>
      <c r="PF72" s="539" t="str">
        <f t="shared" ca="1" si="703"/>
        <v>-</v>
      </c>
      <c r="PG72" s="549" t="str">
        <f t="shared" si="712"/>
        <v>-</v>
      </c>
      <c r="PH72" s="549" t="str">
        <f t="shared" si="712"/>
        <v>-</v>
      </c>
      <c r="PI72" s="549" t="str">
        <f t="shared" si="712"/>
        <v>-</v>
      </c>
      <c r="PJ72" s="549" t="str">
        <f t="shared" si="712"/>
        <v>-</v>
      </c>
      <c r="PK72" s="549" t="str">
        <f t="shared" si="712"/>
        <v>-</v>
      </c>
      <c r="PL72" s="549" t="str">
        <f t="shared" si="712"/>
        <v>-</v>
      </c>
      <c r="PM72" s="549" t="str">
        <f t="shared" si="712"/>
        <v>-</v>
      </c>
      <c r="PN72" s="549" t="str">
        <f t="shared" si="712"/>
        <v>-</v>
      </c>
      <c r="PO72" s="549" t="str">
        <f t="shared" si="712"/>
        <v>-</v>
      </c>
      <c r="PP72" s="549" t="str">
        <f t="shared" si="712"/>
        <v>-</v>
      </c>
      <c r="PQ72" s="549" t="str">
        <f t="shared" si="712"/>
        <v>-</v>
      </c>
      <c r="PR72" s="549" t="str">
        <f t="shared" si="712"/>
        <v>-</v>
      </c>
      <c r="PS72" s="549" t="str">
        <f t="shared" si="712"/>
        <v>-</v>
      </c>
      <c r="PT72" s="549" t="str">
        <f t="shared" si="712"/>
        <v>-</v>
      </c>
      <c r="PU72" s="549" t="str">
        <f t="shared" si="712"/>
        <v>-</v>
      </c>
      <c r="PV72" s="549" t="str">
        <f t="shared" si="712"/>
        <v>-</v>
      </c>
      <c r="PW72" s="549" t="str">
        <f t="shared" si="712"/>
        <v>-</v>
      </c>
      <c r="PX72" s="549" t="str">
        <f t="shared" si="712"/>
        <v>-</v>
      </c>
      <c r="PY72" s="549" t="str">
        <f t="shared" si="712"/>
        <v>-</v>
      </c>
      <c r="PZ72" s="549" t="str">
        <f t="shared" si="712"/>
        <v>-</v>
      </c>
      <c r="QA72" s="549" t="str">
        <f t="shared" si="712"/>
        <v>-</v>
      </c>
      <c r="QB72" s="549" t="str">
        <f t="shared" si="712"/>
        <v>-</v>
      </c>
      <c r="QC72" s="549" t="str">
        <f t="shared" si="712"/>
        <v>-</v>
      </c>
      <c r="QD72" s="549" t="str">
        <f t="shared" si="712"/>
        <v>-</v>
      </c>
      <c r="QE72" s="549" t="str">
        <f t="shared" si="712"/>
        <v>-</v>
      </c>
      <c r="QF72" s="549" t="str">
        <f t="shared" si="712"/>
        <v>-</v>
      </c>
      <c r="QG72" s="539" t="str">
        <f t="shared" si="704"/>
        <v>-</v>
      </c>
      <c r="QH72" s="539" t="str">
        <f t="shared" si="704"/>
        <v>-</v>
      </c>
      <c r="QI72" s="539" t="str">
        <f t="shared" si="704"/>
        <v>-</v>
      </c>
      <c r="QJ72" s="539" t="str">
        <f t="shared" si="704"/>
        <v>-</v>
      </c>
      <c r="QK72" s="539" t="str">
        <f t="shared" si="704"/>
        <v>-</v>
      </c>
      <c r="QL72" s="539" t="str">
        <f t="shared" si="704"/>
        <v>-</v>
      </c>
      <c r="QM72" s="539" t="str">
        <f t="shared" ca="1" si="704"/>
        <v>-</v>
      </c>
      <c r="QN72" s="539" t="str">
        <f t="shared" ca="1" si="704"/>
        <v>-</v>
      </c>
      <c r="QO72" s="539" t="str">
        <f t="shared" ca="1" si="704"/>
        <v>-</v>
      </c>
      <c r="QP72" s="539" t="str">
        <f t="shared" ca="1" si="704"/>
        <v>-</v>
      </c>
      <c r="QQ72" s="539" t="str">
        <f t="shared" ca="1" si="704"/>
        <v>-</v>
      </c>
      <c r="QR72" s="539" t="str">
        <f t="shared" ca="1" si="704"/>
        <v>-</v>
      </c>
      <c r="QS72" s="539" t="str">
        <f t="shared" ca="1" si="704"/>
        <v>-</v>
      </c>
      <c r="QT72" s="539" t="str">
        <f t="shared" ca="1" si="704"/>
        <v>-</v>
      </c>
      <c r="QU72" s="539" t="str">
        <f t="shared" ca="1" si="704"/>
        <v>-</v>
      </c>
      <c r="QV72" s="539" t="str">
        <f t="shared" ca="1" si="704"/>
        <v>-</v>
      </c>
      <c r="QW72" s="539" t="str">
        <f t="shared" ca="1" si="704"/>
        <v>-</v>
      </c>
      <c r="QX72" s="539" t="str">
        <f t="shared" ca="1" si="704"/>
        <v>-</v>
      </c>
      <c r="QY72" s="539" t="str">
        <f t="shared" ca="1" si="704"/>
        <v>-</v>
      </c>
      <c r="QZ72" s="539" t="str">
        <f t="shared" ca="1" si="704"/>
        <v>-</v>
      </c>
      <c r="RA72" s="539" t="str">
        <f t="shared" ca="1" si="704"/>
        <v>-</v>
      </c>
      <c r="RB72" s="539" t="str">
        <f t="shared" ca="1" si="704"/>
        <v>-</v>
      </c>
      <c r="RC72" s="539" t="str">
        <f t="shared" ca="1" si="704"/>
        <v>-</v>
      </c>
      <c r="RD72" s="539" t="str">
        <f t="shared" ca="1" si="704"/>
        <v>-</v>
      </c>
      <c r="RE72" s="539" t="str">
        <f t="shared" ca="1" si="704"/>
        <v>-</v>
      </c>
      <c r="RF72" s="539" t="str">
        <f t="shared" ca="1" si="704"/>
        <v>-</v>
      </c>
      <c r="RG72" s="539" t="str">
        <f t="shared" ca="1" si="704"/>
        <v>-</v>
      </c>
      <c r="RH72" s="539" t="str">
        <f t="shared" ca="1" si="704"/>
        <v>-</v>
      </c>
      <c r="RI72" s="539" t="str">
        <f t="shared" ca="1" si="704"/>
        <v>-</v>
      </c>
      <c r="RJ72" s="539" t="str">
        <f t="shared" ca="1" si="704"/>
        <v>-</v>
      </c>
      <c r="RK72" s="539" t="str">
        <f t="shared" ca="1" si="704"/>
        <v>-</v>
      </c>
      <c r="RL72" s="539" t="str">
        <f t="shared" ca="1" si="704"/>
        <v>-</v>
      </c>
      <c r="RM72" s="539" t="str">
        <f t="shared" ca="1" si="704"/>
        <v>-</v>
      </c>
      <c r="RN72" s="539" t="str">
        <f t="shared" ca="1" si="704"/>
        <v>-</v>
      </c>
      <c r="RO72" s="539" t="str">
        <f t="shared" ca="1" si="704"/>
        <v>-</v>
      </c>
      <c r="RP72" s="539" t="str">
        <f t="shared" ca="1" si="704"/>
        <v>-</v>
      </c>
      <c r="RQ72" s="549" t="str">
        <f t="shared" si="713"/>
        <v>-</v>
      </c>
      <c r="RR72" s="549" t="str">
        <f t="shared" si="713"/>
        <v>-</v>
      </c>
      <c r="RS72" s="549" t="str">
        <f t="shared" si="713"/>
        <v>-</v>
      </c>
      <c r="RT72" s="549" t="str">
        <f t="shared" si="713"/>
        <v>-</v>
      </c>
      <c r="RU72" s="549" t="str">
        <f t="shared" si="713"/>
        <v>-</v>
      </c>
      <c r="RV72" s="549" t="str">
        <f t="shared" si="713"/>
        <v>-</v>
      </c>
      <c r="RW72" s="549" t="str">
        <f t="shared" si="713"/>
        <v>-</v>
      </c>
      <c r="RX72" s="549" t="str">
        <f t="shared" si="713"/>
        <v>-</v>
      </c>
      <c r="RY72" s="549" t="str">
        <f t="shared" si="713"/>
        <v>-</v>
      </c>
      <c r="RZ72" s="549" t="str">
        <f t="shared" si="713"/>
        <v>-</v>
      </c>
      <c r="SA72" s="549" t="str">
        <f t="shared" si="713"/>
        <v>-</v>
      </c>
      <c r="SB72" s="549" t="str">
        <f t="shared" si="713"/>
        <v>-</v>
      </c>
      <c r="SC72" s="549" t="str">
        <f t="shared" si="713"/>
        <v>-</v>
      </c>
      <c r="SD72" s="549" t="str">
        <f t="shared" si="713"/>
        <v>-</v>
      </c>
      <c r="SE72" s="549" t="str">
        <f t="shared" si="713"/>
        <v>-</v>
      </c>
      <c r="SF72" s="549" t="str">
        <f t="shared" si="713"/>
        <v>-</v>
      </c>
      <c r="SG72" s="549" t="str">
        <f t="shared" si="713"/>
        <v>-</v>
      </c>
      <c r="SH72" s="549" t="str">
        <f t="shared" si="713"/>
        <v>-</v>
      </c>
      <c r="SI72" s="549" t="str">
        <f t="shared" si="713"/>
        <v>-</v>
      </c>
      <c r="SJ72" s="549" t="str">
        <f t="shared" si="713"/>
        <v>-</v>
      </c>
      <c r="SK72" s="549" t="str">
        <f t="shared" si="713"/>
        <v>-</v>
      </c>
      <c r="SL72" s="549" t="str">
        <f t="shared" si="713"/>
        <v>-</v>
      </c>
      <c r="SM72" s="549" t="str">
        <f t="shared" si="713"/>
        <v>-</v>
      </c>
      <c r="SN72" s="549" t="str">
        <f t="shared" si="713"/>
        <v>-</v>
      </c>
      <c r="SO72" s="549" t="str">
        <f t="shared" si="713"/>
        <v>-</v>
      </c>
      <c r="SP72" s="549" t="str">
        <f t="shared" si="713"/>
        <v>-</v>
      </c>
      <c r="SQ72" s="539" t="b">
        <f t="shared" si="705"/>
        <v>1</v>
      </c>
      <c r="SR72" s="539" t="b">
        <f t="shared" si="705"/>
        <v>1</v>
      </c>
      <c r="SS72" s="539" t="b">
        <f t="shared" si="705"/>
        <v>1</v>
      </c>
      <c r="ST72" s="539" t="b">
        <f t="shared" si="705"/>
        <v>1</v>
      </c>
      <c r="SU72" s="539" t="b">
        <f t="shared" si="705"/>
        <v>1</v>
      </c>
      <c r="SV72" s="539" t="b">
        <f t="shared" si="705"/>
        <v>1</v>
      </c>
      <c r="SW72" s="539" t="str">
        <f t="shared" ca="1" si="705"/>
        <v>-</v>
      </c>
      <c r="SX72" s="539" t="str">
        <f t="shared" ca="1" si="705"/>
        <v>-</v>
      </c>
      <c r="SY72" s="539" t="str">
        <f t="shared" ca="1" si="705"/>
        <v>-</v>
      </c>
      <c r="SZ72" s="539" t="str">
        <f t="shared" ca="1" si="705"/>
        <v>-</v>
      </c>
      <c r="TA72" s="539" t="str">
        <f t="shared" ca="1" si="705"/>
        <v>-</v>
      </c>
      <c r="TB72" s="539" t="str">
        <f t="shared" ca="1" si="705"/>
        <v>-</v>
      </c>
      <c r="TC72" s="539" t="str">
        <f t="shared" ca="1" si="705"/>
        <v>-</v>
      </c>
      <c r="TD72" s="539" t="str">
        <f t="shared" ca="1" si="705"/>
        <v>-</v>
      </c>
      <c r="TE72" s="539" t="str">
        <f t="shared" ca="1" si="705"/>
        <v>-</v>
      </c>
      <c r="TF72" s="539" t="str">
        <f t="shared" ca="1" si="705"/>
        <v>-</v>
      </c>
      <c r="TG72" s="539" t="str">
        <f t="shared" ca="1" si="705"/>
        <v>-</v>
      </c>
      <c r="TH72" s="539" t="str">
        <f t="shared" ca="1" si="705"/>
        <v>-</v>
      </c>
      <c r="TI72" s="539" t="str">
        <f t="shared" ca="1" si="705"/>
        <v>-</v>
      </c>
      <c r="TJ72" s="539" t="str">
        <f t="shared" ca="1" si="705"/>
        <v>-</v>
      </c>
      <c r="TK72" s="539" t="str">
        <f t="shared" ca="1" si="705"/>
        <v>-</v>
      </c>
      <c r="TL72" s="539" t="str">
        <f t="shared" ca="1" si="705"/>
        <v>-</v>
      </c>
      <c r="TM72" s="539" t="str">
        <f t="shared" ca="1" si="705"/>
        <v>-</v>
      </c>
      <c r="TN72" s="539" t="str">
        <f t="shared" ca="1" si="705"/>
        <v>-</v>
      </c>
      <c r="TO72" s="539" t="str">
        <f t="shared" ca="1" si="705"/>
        <v>-</v>
      </c>
      <c r="TP72" s="539" t="str">
        <f t="shared" ca="1" si="705"/>
        <v>-</v>
      </c>
      <c r="TQ72" s="539" t="str">
        <f t="shared" ca="1" si="705"/>
        <v>-</v>
      </c>
      <c r="TR72" s="539" t="str">
        <f t="shared" ca="1" si="705"/>
        <v>-</v>
      </c>
      <c r="TS72" s="539" t="str">
        <f t="shared" ca="1" si="705"/>
        <v>-</v>
      </c>
      <c r="TT72" s="539" t="str">
        <f t="shared" ca="1" si="705"/>
        <v>-</v>
      </c>
      <c r="TU72" s="539" t="str">
        <f t="shared" ca="1" si="705"/>
        <v>-</v>
      </c>
      <c r="TV72" s="539" t="str">
        <f t="shared" ca="1" si="705"/>
        <v>-</v>
      </c>
      <c r="TW72" s="539" t="str">
        <f t="shared" ca="1" si="705"/>
        <v>-</v>
      </c>
      <c r="TX72" s="539" t="str">
        <f t="shared" ca="1" si="705"/>
        <v>-</v>
      </c>
      <c r="TY72" s="539" t="str">
        <f t="shared" ca="1" si="705"/>
        <v>-</v>
      </c>
      <c r="TZ72" s="539" t="str">
        <f t="shared" ca="1" si="705"/>
        <v>-</v>
      </c>
      <c r="UA72" s="549" t="b">
        <f t="shared" si="714"/>
        <v>1</v>
      </c>
      <c r="UB72" s="549" t="b">
        <f t="shared" si="714"/>
        <v>1</v>
      </c>
      <c r="UC72" s="549" t="b">
        <f t="shared" si="714"/>
        <v>1</v>
      </c>
      <c r="UD72" s="549" t="b">
        <f t="shared" si="714"/>
        <v>1</v>
      </c>
      <c r="UE72" s="549" t="b">
        <f t="shared" si="714"/>
        <v>1</v>
      </c>
      <c r="UF72" s="549" t="b">
        <f t="shared" si="714"/>
        <v>1</v>
      </c>
      <c r="UG72" s="549" t="b">
        <f t="shared" si="714"/>
        <v>1</v>
      </c>
      <c r="UH72" s="549" t="b">
        <f t="shared" si="714"/>
        <v>1</v>
      </c>
      <c r="UI72" s="549" t="b">
        <f t="shared" si="714"/>
        <v>1</v>
      </c>
      <c r="UJ72" s="549" t="b">
        <f t="shared" si="714"/>
        <v>1</v>
      </c>
      <c r="UK72" s="549" t="b">
        <f t="shared" si="714"/>
        <v>1</v>
      </c>
      <c r="UL72" s="549" t="b">
        <f t="shared" si="714"/>
        <v>1</v>
      </c>
      <c r="UM72" s="549" t="b">
        <f t="shared" si="714"/>
        <v>1</v>
      </c>
      <c r="UN72" s="549" t="b">
        <f t="shared" si="714"/>
        <v>1</v>
      </c>
      <c r="UO72" s="549" t="b">
        <f t="shared" si="714"/>
        <v>1</v>
      </c>
      <c r="UP72" s="549" t="b">
        <f t="shared" si="714"/>
        <v>1</v>
      </c>
      <c r="UQ72" s="549" t="b">
        <f t="shared" si="714"/>
        <v>1</v>
      </c>
      <c r="UR72" s="549" t="b">
        <f t="shared" si="714"/>
        <v>1</v>
      </c>
      <c r="US72" s="549" t="b">
        <f t="shared" si="714"/>
        <v>1</v>
      </c>
      <c r="UT72" s="549" t="b">
        <f t="shared" si="714"/>
        <v>1</v>
      </c>
      <c r="UU72" s="549" t="b">
        <f t="shared" si="714"/>
        <v>1</v>
      </c>
      <c r="UV72" s="549" t="b">
        <f t="shared" si="714"/>
        <v>1</v>
      </c>
      <c r="UW72" s="549" t="b">
        <f t="shared" si="714"/>
        <v>1</v>
      </c>
      <c r="UX72" s="549" t="b">
        <f t="shared" si="714"/>
        <v>1</v>
      </c>
      <c r="UY72" s="549" t="b">
        <f t="shared" si="714"/>
        <v>1</v>
      </c>
      <c r="UZ72" s="549" t="b">
        <f t="shared" si="714"/>
        <v>1</v>
      </c>
      <c r="VA72" s="19">
        <f t="shared" ca="1" si="669"/>
        <v>0</v>
      </c>
      <c r="VB72" s="23">
        <v>0</v>
      </c>
    </row>
    <row r="73" spans="1:574" outlineLevel="1">
      <c r="A73" s="21">
        <f t="shared" si="93"/>
        <v>68</v>
      </c>
      <c r="B73" s="21">
        <f t="shared" si="670"/>
        <v>18</v>
      </c>
      <c r="C73">
        <v>108</v>
      </c>
      <c r="D73" s="19" t="str">
        <f t="shared" ca="1" si="583"/>
        <v>SNSW</v>
      </c>
      <c r="E73" t="b">
        <v>1</v>
      </c>
      <c r="F73" t="b">
        <v>0</v>
      </c>
      <c r="G73" t="b">
        <f t="shared" si="701"/>
        <v>1</v>
      </c>
      <c r="H73" s="215">
        <f t="shared" ca="1" si="682"/>
        <v>19</v>
      </c>
      <c r="I73" s="26">
        <v>2</v>
      </c>
      <c r="J73" s="26">
        <v>1</v>
      </c>
      <c r="K73" s="26" t="str">
        <f>""</f>
        <v/>
      </c>
      <c r="L73" s="26">
        <v>0</v>
      </c>
      <c r="M73" s="26">
        <f>d.Region</f>
        <v>2</v>
      </c>
      <c r="N73" s="26">
        <v>2</v>
      </c>
      <c r="O73" s="26">
        <v>3</v>
      </c>
      <c r="P73" s="26">
        <v>2</v>
      </c>
      <c r="Q73" s="26">
        <v>0</v>
      </c>
      <c r="R73" s="26">
        <v>0</v>
      </c>
      <c r="S73" s="26">
        <v>0</v>
      </c>
      <c r="T73" s="26">
        <v>0</v>
      </c>
      <c r="U73" s="26">
        <v>1</v>
      </c>
      <c r="V73" s="116">
        <v>2</v>
      </c>
      <c r="W73" s="116">
        <v>1</v>
      </c>
      <c r="X73" s="116">
        <v>1</v>
      </c>
      <c r="Y73" s="211"/>
      <c r="Z73" s="211"/>
      <c r="AA73" s="211"/>
      <c r="AB73" s="211"/>
      <c r="AC73" s="26">
        <v>0</v>
      </c>
      <c r="AD73" s="211"/>
      <c r="AE73" s="211"/>
      <c r="AF73" s="211"/>
      <c r="AG73" s="211"/>
      <c r="AH73" s="211"/>
      <c r="AI73" s="211"/>
      <c r="AJ73" s="211"/>
      <c r="AK73" s="211"/>
      <c r="AL73" s="136">
        <f t="shared" si="585"/>
        <v>2</v>
      </c>
      <c r="AM73" s="136">
        <f>INDEX(CHOOSE($O73,DataAutumn!i.AdultDrys,DataWinter!i.AdultDrys,DataSpring!i.AdultDrys),1,$N73)</f>
        <v>3</v>
      </c>
      <c r="AN73" s="5">
        <f t="shared" si="586"/>
        <v>2</v>
      </c>
      <c r="AO73" s="5">
        <f t="shared" si="586"/>
        <v>0</v>
      </c>
      <c r="AP73" s="5">
        <f t="shared" si="587"/>
        <v>1</v>
      </c>
      <c r="AQ73" s="211"/>
      <c r="AR73" s="211"/>
      <c r="AS73" s="356" t="str">
        <f ca="1">LEFT(OFFSET(AS73,-1,0),FIND(" ",OFFSET(AS73,-1,0)))        &amp; TEXT($H73,"00000 ")
&amp; $D73        &amp; IF($JB73=0," FWM","")&amp;IF($JB73=1," MWM","")&amp;IF($JB73=5," Mat","")&amp;IF($JC73=TRUE,"&amp;BBT","    ")
&amp;IF(LN73&lt;&gt;"-", "numbers"&amp;LN73,"")&amp;IF(NJ73," pasture"&amp;ROUND(NK73,0),"")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numbers4250 pasture449 Day204 Scan2-0000 RR000p GP080p WP100p MP100p T_TRUE (F33N11)</v>
      </c>
      <c r="AT73" s="9" t="str">
        <f ca="1">IF(COUNTIF(AS$5:AS73,AS73)=1,"-","Dup")</f>
        <v>-</v>
      </c>
      <c r="AU73" s="9"/>
      <c r="AV73" s="19" t="str">
        <f t="shared" ca="1" si="588"/>
        <v>-</v>
      </c>
      <c r="AW73" s="19" t="str">
        <f t="shared" ca="1" si="588"/>
        <v>-</v>
      </c>
      <c r="AX73" s="19" t="str">
        <f t="shared" ca="1" si="588"/>
        <v>-</v>
      </c>
      <c r="AY73" s="19" t="str">
        <f t="shared" ca="1" si="588"/>
        <v>-</v>
      </c>
      <c r="AZ73" s="19" t="str">
        <f t="shared" ca="1" si="588"/>
        <v>-</v>
      </c>
      <c r="BA73" s="19" t="str">
        <f t="shared" ca="1" si="588"/>
        <v>-</v>
      </c>
      <c r="BB73" s="19" t="str">
        <f t="shared" ca="1" si="588"/>
        <v>-</v>
      </c>
      <c r="BC73" s="19" t="str">
        <f t="shared" ref="BC73" ca="1" si="723">OFFSET(BC$5,$B73,0)</f>
        <v>-</v>
      </c>
      <c r="BD73" s="9"/>
      <c r="BE73" s="5" t="b">
        <f t="shared" si="589"/>
        <v>0</v>
      </c>
      <c r="BF73" s="5" t="str">
        <f t="shared" si="589"/>
        <v>-</v>
      </c>
      <c r="BG73" s="5" t="b">
        <f t="shared" si="589"/>
        <v>0</v>
      </c>
      <c r="BH73" s="5" t="b">
        <f t="shared" si="589"/>
        <v>1</v>
      </c>
      <c r="BI73" s="5" t="b">
        <f t="shared" si="589"/>
        <v>1</v>
      </c>
      <c r="BJ73" s="136">
        <f t="shared" si="589"/>
        <v>0</v>
      </c>
      <c r="BK73" s="19" t="b">
        <f t="shared" ca="1" si="590"/>
        <v>0</v>
      </c>
      <c r="BL73" s="9"/>
      <c r="BM73" s="5" t="str">
        <f t="shared" ca="1" si="591"/>
        <v>-</v>
      </c>
      <c r="BN73" s="19" t="str">
        <f t="shared" ca="1" si="592"/>
        <v>-</v>
      </c>
      <c r="BO73" s="19" t="str">
        <f t="shared" ca="1" si="592"/>
        <v>-</v>
      </c>
      <c r="BP73" s="19" t="str">
        <f t="shared" ca="1" si="592"/>
        <v>-</v>
      </c>
      <c r="BQ73" s="5" t="str">
        <f t="shared" ca="1" si="593"/>
        <v>-</v>
      </c>
      <c r="BR73" s="19" t="str">
        <f t="shared" ca="1" si="594"/>
        <v>-</v>
      </c>
      <c r="BS73" s="5" t="str">
        <f t="shared" ca="1" si="595"/>
        <v>-</v>
      </c>
      <c r="BT73" s="19" t="str">
        <f t="shared" ca="1" si="596"/>
        <v>-</v>
      </c>
      <c r="BU73" s="19" t="str">
        <f t="shared" ca="1" si="596"/>
        <v>-</v>
      </c>
      <c r="BV73" s="19" t="str">
        <f t="shared" ca="1" si="596"/>
        <v>-</v>
      </c>
      <c r="BW73" s="5" t="str">
        <f t="shared" ca="1" si="597"/>
        <v>-</v>
      </c>
      <c r="BX73" s="9"/>
      <c r="BY73" s="5" t="b">
        <f t="shared" si="598"/>
        <v>0</v>
      </c>
      <c r="BZ73" s="5" t="str">
        <f t="shared" ca="1" si="599"/>
        <v>-</v>
      </c>
      <c r="CA73" s="5" t="str">
        <f t="shared" ca="1" si="600"/>
        <v>-</v>
      </c>
      <c r="CB73" s="5" t="str">
        <f t="shared" ca="1" si="600"/>
        <v>-</v>
      </c>
      <c r="CC73" s="5" t="str">
        <f t="shared" ca="1" si="600"/>
        <v>-</v>
      </c>
      <c r="CD73" s="5" t="str">
        <f t="shared" ca="1" si="600"/>
        <v>-</v>
      </c>
      <c r="CE73" s="5" t="str">
        <f t="shared" ca="1" si="600"/>
        <v>-</v>
      </c>
      <c r="CF73" s="5" t="str">
        <f t="shared" ca="1" si="600"/>
        <v>-</v>
      </c>
      <c r="CG73" s="5" t="str">
        <f t="shared" ca="1" si="600"/>
        <v>-</v>
      </c>
      <c r="CH73" s="5" t="str">
        <f t="shared" ref="CH73" ca="1" si="724">IF($K73="",CH$23,ABS($K73)=CH$15)</f>
        <v>-</v>
      </c>
      <c r="CI73" s="9"/>
      <c r="CJ73" s="12" t="b">
        <v>1</v>
      </c>
      <c r="CK73" s="12" t="b">
        <v>1</v>
      </c>
      <c r="CL73" s="12" t="b">
        <v>1</v>
      </c>
      <c r="CM73" s="12">
        <v>22312000005</v>
      </c>
      <c r="CN73" s="12" t="b">
        <v>0</v>
      </c>
      <c r="CO73" s="19" t="str">
        <f t="shared" ca="1" si="601"/>
        <v>-</v>
      </c>
      <c r="CP73" s="19" t="str">
        <f t="shared" ca="1" si="601"/>
        <v>-</v>
      </c>
      <c r="CQ73" s="19" t="str">
        <f t="shared" ca="1" si="601"/>
        <v>-</v>
      </c>
      <c r="CR73" s="433">
        <f t="shared" si="602"/>
        <v>652</v>
      </c>
      <c r="CS73" s="433">
        <f t="shared" si="602"/>
        <v>686</v>
      </c>
      <c r="CT73" s="433">
        <f t="shared" si="602"/>
        <v>721</v>
      </c>
      <c r="CU73" s="144">
        <f t="shared" si="603"/>
        <v>378</v>
      </c>
      <c r="CV73" s="144">
        <f t="shared" si="603"/>
        <v>413</v>
      </c>
      <c r="CW73" s="144">
        <f t="shared" si="603"/>
        <v>448</v>
      </c>
      <c r="CX73" s="19" t="str">
        <f t="shared" ca="1" si="684"/>
        <v>-</v>
      </c>
      <c r="CY73" s="19" t="str">
        <f t="shared" ca="1" si="684"/>
        <v>-</v>
      </c>
      <c r="CZ73" s="19" t="str">
        <f t="shared" ca="1" si="684"/>
        <v>-</v>
      </c>
      <c r="DA73" s="19" t="str">
        <f t="shared" ca="1" si="684"/>
        <v>-</v>
      </c>
      <c r="DB73" s="19" t="str">
        <f t="shared" ca="1" si="684"/>
        <v>-</v>
      </c>
      <c r="DC73" s="19" t="str">
        <f t="shared" ca="1" si="684"/>
        <v>-</v>
      </c>
      <c r="DD73" s="19">
        <f t="shared" ca="1" si="684"/>
        <v>1</v>
      </c>
      <c r="DE73" s="19">
        <f t="shared" ca="1" si="684"/>
        <v>1</v>
      </c>
      <c r="DF73" s="19">
        <f t="shared" ca="1" si="684"/>
        <v>0</v>
      </c>
      <c r="DG73" s="19" t="str">
        <f t="shared" ca="1" si="684"/>
        <v>-</v>
      </c>
      <c r="DH73" s="19" t="str">
        <f t="shared" ca="1" si="684"/>
        <v>-</v>
      </c>
      <c r="DI73" s="19" t="str">
        <f t="shared" ca="1" si="684"/>
        <v>-</v>
      </c>
      <c r="DJ73" s="19" t="str">
        <f t="shared" ca="1" si="684"/>
        <v>-</v>
      </c>
      <c r="DK73" s="19" t="str">
        <f t="shared" ca="1" si="684"/>
        <v>-</v>
      </c>
      <c r="DL73" s="19">
        <f t="shared" ca="1" si="684"/>
        <v>0</v>
      </c>
      <c r="DM73" s="19" t="str">
        <f t="shared" ca="1" si="684"/>
        <v>-</v>
      </c>
      <c r="DN73" s="19" t="str">
        <f t="shared" ca="1" si="684"/>
        <v>-</v>
      </c>
      <c r="DO73" s="19" t="str">
        <f t="shared" ca="1" si="601"/>
        <v>-</v>
      </c>
      <c r="DP73" s="19">
        <f t="shared" ca="1" si="601"/>
        <v>0</v>
      </c>
      <c r="DQ73" s="19">
        <f t="shared" ca="1" si="601"/>
        <v>0</v>
      </c>
      <c r="DR73" s="9"/>
      <c r="DS73" s="19">
        <f t="shared" ca="1" si="697"/>
        <v>0</v>
      </c>
      <c r="DT73" s="19">
        <f t="shared" ca="1" si="697"/>
        <v>0</v>
      </c>
      <c r="DU73" s="19">
        <f t="shared" ca="1" si="697"/>
        <v>0</v>
      </c>
      <c r="DV73" s="19">
        <f t="shared" ca="1" si="697"/>
        <v>0</v>
      </c>
      <c r="DW73" s="19">
        <f t="shared" ca="1" si="697"/>
        <v>0</v>
      </c>
      <c r="DX73" s="19">
        <f t="shared" ca="1" si="697"/>
        <v>0</v>
      </c>
      <c r="DY73" s="19">
        <f t="shared" ca="1" si="697"/>
        <v>0</v>
      </c>
      <c r="DZ73" s="19">
        <f t="shared" ca="1" si="697"/>
        <v>0</v>
      </c>
      <c r="EA73" s="19">
        <f t="shared" ca="1" si="697"/>
        <v>0</v>
      </c>
      <c r="EB73" s="19">
        <f t="shared" ca="1" si="697"/>
        <v>0</v>
      </c>
      <c r="EC73" s="19">
        <f t="shared" ca="1" si="697"/>
        <v>0</v>
      </c>
      <c r="ED73" s="19">
        <f t="shared" ca="1" si="697"/>
        <v>0</v>
      </c>
      <c r="EE73" s="19">
        <f t="shared" ca="1" si="697"/>
        <v>0</v>
      </c>
      <c r="EF73" s="433">
        <f t="shared" si="606"/>
        <v>0</v>
      </c>
      <c r="EG73" s="433">
        <f t="shared" si="606"/>
        <v>0</v>
      </c>
      <c r="EH73" s="116">
        <f t="shared" si="607"/>
        <v>0</v>
      </c>
      <c r="EI73" s="116">
        <f t="shared" ca="1" si="607"/>
        <v>0</v>
      </c>
      <c r="EJ73" s="116">
        <f t="shared" ca="1" si="607"/>
        <v>0</v>
      </c>
      <c r="EK73" s="116">
        <f t="shared" ca="1" si="607"/>
        <v>0</v>
      </c>
      <c r="EL73" s="116">
        <f t="shared" ca="1" si="607"/>
        <v>0</v>
      </c>
      <c r="EM73" s="537">
        <f t="shared" ca="1" si="608"/>
        <v>0</v>
      </c>
      <c r="EN73" s="116">
        <f t="shared" ca="1" si="609"/>
        <v>0</v>
      </c>
      <c r="EO73" s="116">
        <f t="shared" ca="1" si="609"/>
        <v>0</v>
      </c>
      <c r="EP73" s="116">
        <f t="shared" ca="1" si="609"/>
        <v>0</v>
      </c>
      <c r="EQ73" s="116">
        <f t="shared" ca="1" si="609"/>
        <v>0</v>
      </c>
      <c r="ER73" s="116">
        <f t="shared" ca="1" si="609"/>
        <v>0</v>
      </c>
      <c r="ES73" s="537">
        <f t="shared" ca="1" si="610"/>
        <v>0</v>
      </c>
      <c r="ET73" s="116">
        <f t="shared" ca="1" si="611"/>
        <v>0</v>
      </c>
      <c r="EU73" s="116">
        <f t="shared" ca="1" si="611"/>
        <v>0</v>
      </c>
      <c r="EV73" s="116">
        <f t="shared" ca="1" si="611"/>
        <v>0</v>
      </c>
      <c r="EW73" s="116">
        <f t="shared" ca="1" si="611"/>
        <v>0</v>
      </c>
      <c r="EX73" s="116">
        <f t="shared" ca="1" si="611"/>
        <v>0</v>
      </c>
      <c r="EY73" s="537">
        <f t="shared" ca="1" si="612"/>
        <v>0</v>
      </c>
      <c r="EZ73" s="116">
        <f t="shared" ca="1" si="613"/>
        <v>0</v>
      </c>
      <c r="FA73" s="116">
        <f t="shared" ca="1" si="613"/>
        <v>0</v>
      </c>
      <c r="FB73" s="116">
        <f t="shared" ca="1" si="613"/>
        <v>0</v>
      </c>
      <c r="FC73" s="116">
        <f t="shared" ca="1" si="613"/>
        <v>0</v>
      </c>
      <c r="FD73" s="116">
        <f t="shared" ca="1" si="613"/>
        <v>0</v>
      </c>
      <c r="FE73" s="537">
        <f t="shared" ca="1" si="614"/>
        <v>0</v>
      </c>
      <c r="FF73" s="116">
        <f t="shared" ca="1" si="615"/>
        <v>0</v>
      </c>
      <c r="FG73" s="116">
        <f t="shared" ca="1" si="615"/>
        <v>0</v>
      </c>
      <c r="FH73" s="116">
        <f t="shared" ca="1" si="615"/>
        <v>0</v>
      </c>
      <c r="FI73" s="116">
        <f t="shared" ca="1" si="615"/>
        <v>0</v>
      </c>
      <c r="FJ73" s="116">
        <f t="shared" ca="1" si="615"/>
        <v>0</v>
      </c>
      <c r="FK73" s="537">
        <f t="shared" ca="1" si="616"/>
        <v>0</v>
      </c>
      <c r="FL73" s="116">
        <f t="shared" ca="1" si="617"/>
        <v>0</v>
      </c>
      <c r="FM73" s="116">
        <f t="shared" ca="1" si="617"/>
        <v>0</v>
      </c>
      <c r="FN73" s="116">
        <f t="shared" ca="1" si="617"/>
        <v>0</v>
      </c>
      <c r="FO73" s="116">
        <f t="shared" ca="1" si="617"/>
        <v>0</v>
      </c>
      <c r="FP73" s="116">
        <f t="shared" ca="1" si="617"/>
        <v>0</v>
      </c>
      <c r="FQ73" s="537">
        <f t="shared" ca="1" si="618"/>
        <v>0</v>
      </c>
      <c r="FR73" s="117">
        <f t="shared" ca="1" si="619"/>
        <v>0</v>
      </c>
      <c r="FS73" s="117">
        <f t="shared" ca="1" si="619"/>
        <v>0</v>
      </c>
      <c r="FT73" s="117">
        <f t="shared" ca="1" si="619"/>
        <v>0</v>
      </c>
      <c r="FU73" s="117">
        <f t="shared" ca="1" si="619"/>
        <v>0</v>
      </c>
      <c r="FV73" s="556">
        <f t="shared" ca="1" si="719"/>
        <v>0</v>
      </c>
      <c r="FW73" s="556">
        <f t="shared" ca="1" si="719"/>
        <v>0</v>
      </c>
      <c r="FX73" s="556">
        <f t="shared" ca="1" si="719"/>
        <v>0</v>
      </c>
      <c r="FY73" s="556">
        <f t="shared" ca="1" si="719"/>
        <v>0</v>
      </c>
      <c r="FZ73" s="556">
        <f t="shared" ca="1" si="719"/>
        <v>0</v>
      </c>
      <c r="GA73" s="556">
        <f t="shared" ca="1" si="719"/>
        <v>0</v>
      </c>
      <c r="GB73" s="556">
        <f t="shared" ca="1" si="719"/>
        <v>0</v>
      </c>
      <c r="GC73" s="556">
        <f t="shared" ca="1" si="719"/>
        <v>0</v>
      </c>
      <c r="GD73" s="556">
        <f t="shared" ca="1" si="719"/>
        <v>0</v>
      </c>
      <c r="GE73" s="556">
        <f t="shared" ca="1" si="719"/>
        <v>0</v>
      </c>
      <c r="GF73" s="556">
        <f t="shared" ca="1" si="719"/>
        <v>0</v>
      </c>
      <c r="GG73" s="556">
        <f t="shared" ca="1" si="719"/>
        <v>0</v>
      </c>
      <c r="GH73" s="556">
        <f t="shared" ca="1" si="719"/>
        <v>0</v>
      </c>
      <c r="GI73" s="556">
        <f t="shared" ca="1" si="719"/>
        <v>0</v>
      </c>
      <c r="GJ73" s="556">
        <f t="shared" ca="1" si="719"/>
        <v>0</v>
      </c>
      <c r="GK73" s="556">
        <f t="shared" ca="1" si="719"/>
        <v>0</v>
      </c>
      <c r="GL73" s="556">
        <f t="shared" ca="1" si="719"/>
        <v>0</v>
      </c>
      <c r="GM73" s="556">
        <f t="shared" ca="1" si="719"/>
        <v>0</v>
      </c>
      <c r="GN73" s="556">
        <f t="shared" ca="1" si="719"/>
        <v>0</v>
      </c>
      <c r="GO73" s="556">
        <f t="shared" ca="1" si="719"/>
        <v>0</v>
      </c>
      <c r="GP73" s="19">
        <f t="shared" ca="1" si="621"/>
        <v>0</v>
      </c>
      <c r="GQ73" s="116">
        <f t="shared" ca="1" si="622"/>
        <v>0</v>
      </c>
      <c r="GR73" s="116">
        <f t="shared" ca="1" si="622"/>
        <v>0</v>
      </c>
      <c r="GS73" s="116">
        <f t="shared" ca="1" si="622"/>
        <v>0</v>
      </c>
      <c r="GT73" s="116">
        <f t="shared" ca="1" si="622"/>
        <v>0</v>
      </c>
      <c r="GU73" s="116">
        <f t="shared" ca="1" si="622"/>
        <v>0</v>
      </c>
      <c r="GV73" s="537">
        <f t="shared" ca="1" si="623"/>
        <v>0</v>
      </c>
      <c r="GW73" s="116">
        <f t="shared" ca="1" si="624"/>
        <v>0</v>
      </c>
      <c r="GX73" s="116">
        <f t="shared" ca="1" si="624"/>
        <v>0</v>
      </c>
      <c r="GY73" s="116">
        <f t="shared" ca="1" si="624"/>
        <v>0</v>
      </c>
      <c r="GZ73" s="116">
        <f t="shared" ca="1" si="624"/>
        <v>0</v>
      </c>
      <c r="HA73" s="116">
        <f t="shared" ca="1" si="624"/>
        <v>0</v>
      </c>
      <c r="HB73" s="537">
        <f t="shared" ca="1" si="625"/>
        <v>0</v>
      </c>
      <c r="HC73" s="116">
        <f t="shared" ca="1" si="626"/>
        <v>0</v>
      </c>
      <c r="HD73" s="116">
        <f t="shared" ca="1" si="626"/>
        <v>0</v>
      </c>
      <c r="HE73" s="116">
        <f t="shared" ca="1" si="626"/>
        <v>0</v>
      </c>
      <c r="HF73" s="116">
        <f t="shared" ca="1" si="626"/>
        <v>0</v>
      </c>
      <c r="HG73" s="116">
        <f t="shared" ca="1" si="626"/>
        <v>0</v>
      </c>
      <c r="HH73" s="537">
        <f t="shared" ca="1" si="627"/>
        <v>0</v>
      </c>
      <c r="HI73" s="116">
        <f t="shared" ca="1" si="628"/>
        <v>0</v>
      </c>
      <c r="HJ73" s="116">
        <f t="shared" ca="1" si="628"/>
        <v>0</v>
      </c>
      <c r="HK73" s="116">
        <f t="shared" ca="1" si="628"/>
        <v>0</v>
      </c>
      <c r="HL73" s="116">
        <f t="shared" ca="1" si="628"/>
        <v>0</v>
      </c>
      <c r="HM73" s="116">
        <f t="shared" ca="1" si="628"/>
        <v>0</v>
      </c>
      <c r="HN73" s="537">
        <f t="shared" ca="1" si="629"/>
        <v>0</v>
      </c>
      <c r="HO73" s="116">
        <f t="shared" ca="1" si="630"/>
        <v>0</v>
      </c>
      <c r="HP73" s="116">
        <f t="shared" ca="1" si="630"/>
        <v>0</v>
      </c>
      <c r="HQ73" s="116">
        <f t="shared" ca="1" si="630"/>
        <v>0</v>
      </c>
      <c r="HR73" s="116">
        <f t="shared" ca="1" si="630"/>
        <v>0</v>
      </c>
      <c r="HS73" s="116">
        <f t="shared" ca="1" si="630"/>
        <v>0</v>
      </c>
      <c r="HT73" s="537">
        <f t="shared" ca="1" si="631"/>
        <v>0</v>
      </c>
      <c r="HU73" s="116">
        <f t="shared" ca="1" si="632"/>
        <v>0</v>
      </c>
      <c r="HV73" s="116">
        <f t="shared" ca="1" si="632"/>
        <v>0</v>
      </c>
      <c r="HW73" s="116">
        <f t="shared" ca="1" si="632"/>
        <v>0</v>
      </c>
      <c r="HX73" s="116">
        <f t="shared" ca="1" si="632"/>
        <v>0</v>
      </c>
      <c r="HY73" s="116">
        <f t="shared" ca="1" si="632"/>
        <v>0</v>
      </c>
      <c r="HZ73" s="537">
        <f t="shared" ca="1" si="633"/>
        <v>0</v>
      </c>
      <c r="IA73" s="117">
        <f t="shared" ca="1" si="634"/>
        <v>0</v>
      </c>
      <c r="IB73" s="117">
        <f t="shared" ca="1" si="634"/>
        <v>0</v>
      </c>
      <c r="IC73" s="117">
        <f t="shared" ca="1" si="634"/>
        <v>0</v>
      </c>
      <c r="ID73" s="117">
        <f t="shared" ca="1" si="634"/>
        <v>0</v>
      </c>
      <c r="IE73" s="556">
        <f t="shared" ca="1" si="720"/>
        <v>0</v>
      </c>
      <c r="IF73" s="556">
        <f t="shared" ca="1" si="720"/>
        <v>0</v>
      </c>
      <c r="IG73" s="556">
        <f t="shared" ca="1" si="720"/>
        <v>0</v>
      </c>
      <c r="IH73" s="556">
        <f t="shared" ca="1" si="720"/>
        <v>0</v>
      </c>
      <c r="II73" s="556">
        <f t="shared" ca="1" si="720"/>
        <v>0</v>
      </c>
      <c r="IJ73" s="556">
        <f t="shared" ca="1" si="720"/>
        <v>0</v>
      </c>
      <c r="IK73" s="556">
        <f t="shared" ca="1" si="720"/>
        <v>0</v>
      </c>
      <c r="IL73" s="556">
        <f t="shared" ca="1" si="720"/>
        <v>0</v>
      </c>
      <c r="IM73" s="556">
        <f t="shared" ca="1" si="720"/>
        <v>0</v>
      </c>
      <c r="IN73" s="556">
        <f t="shared" ca="1" si="720"/>
        <v>0</v>
      </c>
      <c r="IO73" s="556">
        <f t="shared" ca="1" si="720"/>
        <v>0</v>
      </c>
      <c r="IP73" s="556">
        <f t="shared" ca="1" si="720"/>
        <v>0</v>
      </c>
      <c r="IQ73" s="556">
        <f t="shared" ca="1" si="720"/>
        <v>0</v>
      </c>
      <c r="IR73" s="556">
        <f t="shared" ca="1" si="720"/>
        <v>0</v>
      </c>
      <c r="IS73" s="556">
        <f t="shared" ca="1" si="720"/>
        <v>0</v>
      </c>
      <c r="IT73" s="556">
        <f t="shared" ca="1" si="720"/>
        <v>0</v>
      </c>
      <c r="IU73" s="556">
        <f t="shared" ca="1" si="720"/>
        <v>0</v>
      </c>
      <c r="IV73" s="556">
        <f t="shared" ca="1" si="720"/>
        <v>0</v>
      </c>
      <c r="IW73" s="556">
        <f t="shared" ca="1" si="720"/>
        <v>0</v>
      </c>
      <c r="IX73" s="556">
        <f t="shared" ca="1" si="720"/>
        <v>0</v>
      </c>
      <c r="IY73" s="19">
        <f t="shared" ca="1" si="636"/>
        <v>0</v>
      </c>
      <c r="IZ73" s="5">
        <f t="shared" si="637"/>
        <v>67</v>
      </c>
      <c r="JA73" s="9"/>
      <c r="JB73" s="5">
        <f t="shared" si="638"/>
        <v>1</v>
      </c>
      <c r="JC73" s="5" t="b">
        <f t="shared" si="638"/>
        <v>0</v>
      </c>
      <c r="JD73" s="19">
        <f t="shared" ca="1" si="706"/>
        <v>0</v>
      </c>
      <c r="JE73" s="5">
        <f t="shared" si="640"/>
        <v>0</v>
      </c>
      <c r="JF73" s="5">
        <f t="shared" si="641"/>
        <v>1.2500000000000001E-2</v>
      </c>
      <c r="JG73" s="5">
        <f t="shared" si="642"/>
        <v>0</v>
      </c>
      <c r="JH73" s="19">
        <f t="shared" ca="1" si="706"/>
        <v>0</v>
      </c>
      <c r="JI73" s="5">
        <f t="shared" si="643"/>
        <v>60</v>
      </c>
      <c r="JJ73" s="5">
        <f t="shared" si="644"/>
        <v>1</v>
      </c>
      <c r="JK73" s="19">
        <f t="shared" ca="1" si="706"/>
        <v>0</v>
      </c>
      <c r="JL73" s="19">
        <f t="shared" ca="1" si="706"/>
        <v>0</v>
      </c>
      <c r="JM73" s="19">
        <f t="shared" ca="1" si="706"/>
        <v>0</v>
      </c>
      <c r="JN73" s="19">
        <f t="shared" ca="1" si="706"/>
        <v>0</v>
      </c>
      <c r="JO73" s="19">
        <f t="shared" ca="1" si="706"/>
        <v>0</v>
      </c>
      <c r="JP73" s="19">
        <f t="shared" ca="1" si="706"/>
        <v>0</v>
      </c>
      <c r="JQ73" s="19">
        <f t="shared" ca="1" si="706"/>
        <v>0</v>
      </c>
      <c r="JR73" s="19">
        <f t="shared" ca="1" si="706"/>
        <v>0</v>
      </c>
      <c r="JS73" s="19">
        <f t="shared" ca="1" si="706"/>
        <v>0</v>
      </c>
      <c r="JT73" s="19">
        <f t="shared" ca="1" si="706"/>
        <v>0</v>
      </c>
      <c r="JU73" s="19">
        <f t="shared" ca="1" si="706"/>
        <v>0</v>
      </c>
      <c r="JV73" s="19">
        <f t="shared" ca="1" si="706"/>
        <v>0</v>
      </c>
      <c r="JW73" s="19">
        <f t="shared" ca="1" si="706"/>
        <v>0</v>
      </c>
      <c r="JX73" s="19">
        <f t="shared" ca="1" si="706"/>
        <v>0</v>
      </c>
      <c r="JY73" s="19">
        <f t="shared" ca="1" si="706"/>
        <v>0</v>
      </c>
      <c r="JZ73" s="19">
        <f t="shared" ca="1" si="706"/>
        <v>0</v>
      </c>
      <c r="KA73" s="19">
        <f t="shared" ca="1" si="706"/>
        <v>0</v>
      </c>
      <c r="KB73" s="19">
        <f t="shared" ca="1" si="706"/>
        <v>0</v>
      </c>
      <c r="KC73" s="19">
        <f t="shared" ca="1" si="706"/>
        <v>0</v>
      </c>
      <c r="KD73" s="19">
        <f t="shared" ca="1" si="706"/>
        <v>0</v>
      </c>
      <c r="KE73" s="19">
        <f t="shared" ca="1" si="706"/>
        <v>0</v>
      </c>
      <c r="KF73" s="5">
        <f t="shared" si="645"/>
        <v>0</v>
      </c>
      <c r="KG73" s="5">
        <f t="shared" si="645"/>
        <v>6.25E-2</v>
      </c>
      <c r="KH73" s="5">
        <f t="shared" si="645"/>
        <v>6.25E-2</v>
      </c>
      <c r="KI73" s="5">
        <f t="shared" si="645"/>
        <v>6.25E-2</v>
      </c>
      <c r="KJ73" s="19">
        <f t="shared" ca="1" si="706"/>
        <v>0</v>
      </c>
      <c r="KK73" s="19">
        <f t="shared" ca="1" si="706"/>
        <v>0</v>
      </c>
      <c r="KL73" s="19">
        <f t="shared" ca="1" si="706"/>
        <v>0</v>
      </c>
      <c r="KM73" s="19">
        <f t="shared" ca="1" si="706"/>
        <v>0</v>
      </c>
      <c r="KN73" s="19">
        <f t="shared" ca="1" si="706"/>
        <v>1</v>
      </c>
      <c r="KO73" s="19">
        <f t="shared" ca="1" si="706"/>
        <v>0</v>
      </c>
      <c r="KP73" s="19">
        <f t="shared" ca="1" si="706"/>
        <v>1</v>
      </c>
      <c r="KQ73" s="9"/>
      <c r="KR73" s="5" t="b">
        <f t="shared" ca="1" si="646"/>
        <v>1</v>
      </c>
      <c r="KS73" s="5" t="b">
        <f t="shared" si="647"/>
        <v>0</v>
      </c>
      <c r="KT73" s="5" t="b">
        <f t="shared" si="647"/>
        <v>0</v>
      </c>
      <c r="KU73" s="5" t="b">
        <f t="shared" si="647"/>
        <v>1</v>
      </c>
      <c r="KV73" s="136">
        <f t="shared" si="648"/>
        <v>2</v>
      </c>
      <c r="KW73" s="136">
        <f t="shared" si="648"/>
        <v>2</v>
      </c>
      <c r="KX73" s="5" t="b">
        <f t="shared" si="649"/>
        <v>0</v>
      </c>
      <c r="KY73" s="5" t="b">
        <f t="shared" si="649"/>
        <v>1</v>
      </c>
      <c r="KZ73" s="5" t="b">
        <f t="shared" si="649"/>
        <v>1</v>
      </c>
      <c r="LA73" s="5" t="b">
        <f t="shared" si="649"/>
        <v>0</v>
      </c>
      <c r="LB73" s="5">
        <f t="shared" si="650"/>
        <v>1</v>
      </c>
      <c r="LC73" s="5">
        <f t="shared" si="650"/>
        <v>0</v>
      </c>
      <c r="LD73" s="5" t="b">
        <f t="shared" si="651"/>
        <v>0</v>
      </c>
      <c r="LE73" s="5" t="str" cm="1">
        <f t="array" aca="1" ref="LE73" ca="1">IF(OR(LF73:LM73&lt;&gt;"-"),TRUE,"-")</f>
        <v>-</v>
      </c>
      <c r="LF73" s="19" t="str">
        <f t="shared" ca="1" si="652"/>
        <v>-</v>
      </c>
      <c r="LG73" s="19" t="str">
        <f t="shared" ca="1" si="652"/>
        <v>-</v>
      </c>
      <c r="LH73" s="19" t="str">
        <f t="shared" ca="1" si="652"/>
        <v>-</v>
      </c>
      <c r="LI73" s="19" t="str">
        <f t="shared" ca="1" si="652"/>
        <v>-</v>
      </c>
      <c r="LJ73" s="19" t="str">
        <f t="shared" ca="1" si="652"/>
        <v>-</v>
      </c>
      <c r="LK73" s="19" t="str">
        <f t="shared" ca="1" si="652"/>
        <v>-</v>
      </c>
      <c r="LL73" s="19" t="str">
        <f t="shared" ca="1" si="652"/>
        <v>-</v>
      </c>
      <c r="LM73" s="19" t="str">
        <f t="shared" ref="LM73" ca="1" si="725">OFFSET(LM$5,$B73,0)</f>
        <v>-</v>
      </c>
      <c r="LN73" s="466">
        <f>$LN$54*0.85</f>
        <v>4250</v>
      </c>
      <c r="LO73" s="5" t="b">
        <f t="array" aca="1" ref="LO73" ca="1">IF(OR(LP73:LV73&lt;&gt;"-"),TRUE,"-")</f>
        <v>1</v>
      </c>
      <c r="LP73" s="19">
        <f t="shared" ca="1" si="711"/>
        <v>0</v>
      </c>
      <c r="LQ73" s="19" t="str">
        <f t="shared" ca="1" si="711"/>
        <v>-</v>
      </c>
      <c r="LR73" s="19">
        <f t="shared" ca="1" si="711"/>
        <v>999999</v>
      </c>
      <c r="LS73" s="19">
        <f t="shared" ca="1" si="711"/>
        <v>999999</v>
      </c>
      <c r="LT73" s="19">
        <f t="shared" ca="1" si="711"/>
        <v>999999</v>
      </c>
      <c r="LU73" s="19">
        <f t="shared" ca="1" si="711"/>
        <v>999999</v>
      </c>
      <c r="LV73" s="19">
        <f t="shared" ca="1" si="711"/>
        <v>999999</v>
      </c>
      <c r="LW73" s="19" t="str">
        <f t="shared" ca="1" si="711"/>
        <v>-</v>
      </c>
      <c r="LX73" s="19" t="str">
        <f t="shared" ca="1" si="711"/>
        <v>-</v>
      </c>
      <c r="LY73" s="19" t="str">
        <f t="shared" ca="1" si="711"/>
        <v>-</v>
      </c>
      <c r="LZ73" s="19" t="b">
        <f t="shared" ca="1" si="654"/>
        <v>1</v>
      </c>
      <c r="MA73" s="19">
        <f t="shared" ca="1" si="654"/>
        <v>0</v>
      </c>
      <c r="MB73" s="5" t="str">
        <f t="shared" si="655"/>
        <v>-</v>
      </c>
      <c r="MC73" s="5" t="str">
        <f t="shared" si="655"/>
        <v>-</v>
      </c>
      <c r="MD73" s="5" t="str">
        <f t="shared" si="655"/>
        <v>-</v>
      </c>
      <c r="ME73" s="5" t="str">
        <f t="shared" si="655"/>
        <v>-</v>
      </c>
      <c r="MF73" s="19" t="str">
        <f t="shared" ca="1" si="721"/>
        <v>-</v>
      </c>
      <c r="MG73" s="19" t="str">
        <f t="shared" ca="1" si="721"/>
        <v>-</v>
      </c>
      <c r="MH73" s="19" t="str">
        <f t="shared" ca="1" si="721"/>
        <v>-</v>
      </c>
      <c r="MI73" s="19" t="str">
        <f t="shared" ca="1" si="721"/>
        <v>-</v>
      </c>
      <c r="MJ73" s="19">
        <f t="shared" ca="1" si="721"/>
        <v>0.5</v>
      </c>
      <c r="MK73" s="19">
        <f t="shared" ca="1" si="721"/>
        <v>0.5</v>
      </c>
      <c r="ML73" s="19" t="str">
        <f t="shared" ca="1" si="721"/>
        <v>-</v>
      </c>
      <c r="MM73" s="5">
        <f t="shared" si="657"/>
        <v>0</v>
      </c>
      <c r="MN73" s="5">
        <f t="shared" si="657"/>
        <v>500</v>
      </c>
      <c r="MO73" s="5">
        <f t="shared" si="657"/>
        <v>500</v>
      </c>
      <c r="MP73" s="5" t="str">
        <f t="shared" si="657"/>
        <v>-</v>
      </c>
      <c r="MQ73" s="5">
        <f t="shared" si="657"/>
        <v>150</v>
      </c>
      <c r="MR73" s="5">
        <f t="shared" si="657"/>
        <v>364</v>
      </c>
      <c r="MS73" s="5">
        <f t="shared" si="658"/>
        <v>1</v>
      </c>
      <c r="MT73" s="9"/>
      <c r="MU73" s="19">
        <f t="shared" ca="1" si="721"/>
        <v>70</v>
      </c>
      <c r="MV73" s="19">
        <f t="shared" ca="1" si="721"/>
        <v>50</v>
      </c>
      <c r="MW73" s="19">
        <f t="shared" ca="1" si="721"/>
        <v>75</v>
      </c>
      <c r="MX73" s="19">
        <f t="shared" ca="1" si="721"/>
        <v>50</v>
      </c>
      <c r="MY73" s="5">
        <f t="shared" si="659"/>
        <v>1</v>
      </c>
      <c r="MZ73" s="5">
        <f t="shared" si="660"/>
        <v>1</v>
      </c>
      <c r="NA73" s="5">
        <f t="shared" si="661"/>
        <v>0.8</v>
      </c>
      <c r="NB73" s="9"/>
      <c r="NC73" s="19" t="b">
        <f t="shared" ca="1" si="722"/>
        <v>0</v>
      </c>
      <c r="ND73" s="19" t="b">
        <f t="shared" ca="1" si="722"/>
        <v>0</v>
      </c>
      <c r="NE73" s="19">
        <f t="shared" ca="1" si="722"/>
        <v>2</v>
      </c>
      <c r="NF73" s="19">
        <f t="shared" ca="1" si="722"/>
        <v>1</v>
      </c>
      <c r="NG73" s="19">
        <f t="shared" ca="1" si="722"/>
        <v>2</v>
      </c>
      <c r="NH73" s="19">
        <f t="shared" ca="1" si="722"/>
        <v>0</v>
      </c>
      <c r="NI73" s="19" t="str">
        <f t="shared" ca="1" si="722"/>
        <v>-</v>
      </c>
      <c r="NJ73" s="466" t="b">
        <v>1</v>
      </c>
      <c r="NK73" s="19">
        <f t="shared" ca="1" si="722"/>
        <v>448.65000000000003</v>
      </c>
      <c r="NL73" s="19" t="str">
        <f t="shared" ca="1" si="722"/>
        <v>-</v>
      </c>
      <c r="NM73" s="19">
        <f t="shared" ca="1" si="721"/>
        <v>1</v>
      </c>
      <c r="NN73" s="19">
        <f t="shared" ca="1" si="721"/>
        <v>1</v>
      </c>
      <c r="NO73" s="19">
        <f t="shared" ca="1" si="721"/>
        <v>1</v>
      </c>
      <c r="NP73" s="19">
        <f t="shared" ca="1" si="721"/>
        <v>1</v>
      </c>
      <c r="NQ73" s="19">
        <f t="shared" ca="1" si="721"/>
        <v>1</v>
      </c>
      <c r="NR73" s="19">
        <f t="shared" ca="1" si="721"/>
        <v>1</v>
      </c>
      <c r="NS73" s="19">
        <f t="shared" ca="1" si="721"/>
        <v>1</v>
      </c>
      <c r="NT73" s="19">
        <f t="shared" ca="1" si="721"/>
        <v>1</v>
      </c>
      <c r="NU73" s="19">
        <f t="shared" ca="1" si="721"/>
        <v>1</v>
      </c>
      <c r="NV73" s="9"/>
      <c r="NW73" s="539" t="str">
        <f t="shared" si="703"/>
        <v>-</v>
      </c>
      <c r="NX73" s="539" t="str">
        <f t="shared" si="703"/>
        <v>-</v>
      </c>
      <c r="NY73" s="539" t="str">
        <f t="shared" si="703"/>
        <v>-</v>
      </c>
      <c r="NZ73" s="539" t="str">
        <f t="shared" si="703"/>
        <v>-</v>
      </c>
      <c r="OA73" s="539" t="str">
        <f t="shared" si="703"/>
        <v>-</v>
      </c>
      <c r="OB73" s="539" t="str">
        <f t="shared" si="703"/>
        <v>-</v>
      </c>
      <c r="OC73" s="539" t="str">
        <f t="shared" ca="1" si="703"/>
        <v>-</v>
      </c>
      <c r="OD73" s="539" t="str">
        <f t="shared" ca="1" si="703"/>
        <v>-</v>
      </c>
      <c r="OE73" s="539" t="str">
        <f t="shared" ca="1" si="703"/>
        <v>-</v>
      </c>
      <c r="OF73" s="539" t="str">
        <f t="shared" ca="1" si="703"/>
        <v>-</v>
      </c>
      <c r="OG73" s="539" t="str">
        <f t="shared" ca="1" si="703"/>
        <v>-</v>
      </c>
      <c r="OH73" s="539" t="str">
        <f t="shared" ca="1" si="703"/>
        <v>-</v>
      </c>
      <c r="OI73" s="539" t="str">
        <f t="shared" ca="1" si="703"/>
        <v>-</v>
      </c>
      <c r="OJ73" s="539" t="str">
        <f t="shared" ca="1" si="703"/>
        <v>-</v>
      </c>
      <c r="OK73" s="539" t="str">
        <f t="shared" ca="1" si="703"/>
        <v>-</v>
      </c>
      <c r="OL73" s="539" t="str">
        <f t="shared" ca="1" si="703"/>
        <v>-</v>
      </c>
      <c r="OM73" s="539" t="str">
        <f t="shared" ca="1" si="703"/>
        <v>-</v>
      </c>
      <c r="ON73" s="539" t="str">
        <f t="shared" ca="1" si="703"/>
        <v>-</v>
      </c>
      <c r="OO73" s="539" t="str">
        <f t="shared" ca="1" si="703"/>
        <v>-</v>
      </c>
      <c r="OP73" s="539" t="str">
        <f t="shared" ca="1" si="703"/>
        <v>-</v>
      </c>
      <c r="OQ73" s="539" t="str">
        <f t="shared" ca="1" si="703"/>
        <v>-</v>
      </c>
      <c r="OR73" s="539" t="str">
        <f t="shared" ca="1" si="703"/>
        <v>-</v>
      </c>
      <c r="OS73" s="539" t="str">
        <f t="shared" ca="1" si="703"/>
        <v>-</v>
      </c>
      <c r="OT73" s="539" t="str">
        <f t="shared" ca="1" si="703"/>
        <v>-</v>
      </c>
      <c r="OU73" s="539" t="str">
        <f t="shared" ca="1" si="703"/>
        <v>-</v>
      </c>
      <c r="OV73" s="539" t="str">
        <f t="shared" ca="1" si="703"/>
        <v>-</v>
      </c>
      <c r="OW73" s="539" t="str">
        <f t="shared" ca="1" si="703"/>
        <v>-</v>
      </c>
      <c r="OX73" s="539" t="str">
        <f t="shared" ca="1" si="703"/>
        <v>-</v>
      </c>
      <c r="OY73" s="539" t="str">
        <f t="shared" ca="1" si="703"/>
        <v>-</v>
      </c>
      <c r="OZ73" s="539" t="str">
        <f t="shared" ca="1" si="703"/>
        <v>-</v>
      </c>
      <c r="PA73" s="539" t="str">
        <f t="shared" ca="1" si="703"/>
        <v>-</v>
      </c>
      <c r="PB73" s="539" t="str">
        <f t="shared" ca="1" si="703"/>
        <v>-</v>
      </c>
      <c r="PC73" s="539" t="str">
        <f t="shared" ca="1" si="703"/>
        <v>-</v>
      </c>
      <c r="PD73" s="539" t="str">
        <f t="shared" ca="1" si="703"/>
        <v>-</v>
      </c>
      <c r="PE73" s="539" t="str">
        <f t="shared" ca="1" si="703"/>
        <v>-</v>
      </c>
      <c r="PF73" s="539" t="str">
        <f t="shared" ca="1" si="703"/>
        <v>-</v>
      </c>
      <c r="PG73" s="549" t="str">
        <f t="shared" si="712"/>
        <v>-</v>
      </c>
      <c r="PH73" s="549" t="str">
        <f t="shared" si="712"/>
        <v>-</v>
      </c>
      <c r="PI73" s="549" t="str">
        <f t="shared" si="712"/>
        <v>-</v>
      </c>
      <c r="PJ73" s="549" t="str">
        <f t="shared" si="712"/>
        <v>-</v>
      </c>
      <c r="PK73" s="549" t="str">
        <f t="shared" si="712"/>
        <v>-</v>
      </c>
      <c r="PL73" s="549" t="str">
        <f t="shared" si="712"/>
        <v>-</v>
      </c>
      <c r="PM73" s="549" t="str">
        <f t="shared" si="712"/>
        <v>-</v>
      </c>
      <c r="PN73" s="549" t="str">
        <f t="shared" si="712"/>
        <v>-</v>
      </c>
      <c r="PO73" s="549" t="str">
        <f t="shared" si="712"/>
        <v>-</v>
      </c>
      <c r="PP73" s="549" t="str">
        <f t="shared" si="712"/>
        <v>-</v>
      </c>
      <c r="PQ73" s="549" t="str">
        <f t="shared" si="712"/>
        <v>-</v>
      </c>
      <c r="PR73" s="549" t="str">
        <f t="shared" si="712"/>
        <v>-</v>
      </c>
      <c r="PS73" s="549" t="str">
        <f t="shared" si="712"/>
        <v>-</v>
      </c>
      <c r="PT73" s="549" t="str">
        <f t="shared" si="712"/>
        <v>-</v>
      </c>
      <c r="PU73" s="549" t="str">
        <f t="shared" si="712"/>
        <v>-</v>
      </c>
      <c r="PV73" s="549" t="str">
        <f t="shared" si="712"/>
        <v>-</v>
      </c>
      <c r="PW73" s="549" t="str">
        <f t="shared" si="712"/>
        <v>-</v>
      </c>
      <c r="PX73" s="549" t="str">
        <f t="shared" si="712"/>
        <v>-</v>
      </c>
      <c r="PY73" s="549" t="str">
        <f t="shared" si="712"/>
        <v>-</v>
      </c>
      <c r="PZ73" s="549" t="str">
        <f t="shared" si="712"/>
        <v>-</v>
      </c>
      <c r="QA73" s="549" t="str">
        <f t="shared" si="712"/>
        <v>-</v>
      </c>
      <c r="QB73" s="549" t="str">
        <f t="shared" si="712"/>
        <v>-</v>
      </c>
      <c r="QC73" s="549" t="str">
        <f t="shared" si="712"/>
        <v>-</v>
      </c>
      <c r="QD73" s="549" t="str">
        <f t="shared" si="712"/>
        <v>-</v>
      </c>
      <c r="QE73" s="549" t="str">
        <f t="shared" si="712"/>
        <v>-</v>
      </c>
      <c r="QF73" s="549" t="str">
        <f t="shared" si="712"/>
        <v>-</v>
      </c>
      <c r="QG73" s="539" t="str">
        <f t="shared" si="704"/>
        <v>-</v>
      </c>
      <c r="QH73" s="539" t="str">
        <f t="shared" si="704"/>
        <v>-</v>
      </c>
      <c r="QI73" s="539" t="str">
        <f t="shared" si="704"/>
        <v>-</v>
      </c>
      <c r="QJ73" s="539" t="str">
        <f t="shared" si="704"/>
        <v>-</v>
      </c>
      <c r="QK73" s="539" t="str">
        <f t="shared" si="704"/>
        <v>-</v>
      </c>
      <c r="QL73" s="539" t="str">
        <f t="shared" si="704"/>
        <v>-</v>
      </c>
      <c r="QM73" s="539" t="str">
        <f t="shared" ca="1" si="704"/>
        <v>-</v>
      </c>
      <c r="QN73" s="539" t="str">
        <f t="shared" ca="1" si="704"/>
        <v>-</v>
      </c>
      <c r="QO73" s="539" t="str">
        <f t="shared" ca="1" si="704"/>
        <v>-</v>
      </c>
      <c r="QP73" s="539" t="str">
        <f t="shared" ca="1" si="704"/>
        <v>-</v>
      </c>
      <c r="QQ73" s="539" t="str">
        <f t="shared" ca="1" si="704"/>
        <v>-</v>
      </c>
      <c r="QR73" s="539" t="str">
        <f t="shared" ca="1" si="704"/>
        <v>-</v>
      </c>
      <c r="QS73" s="539" t="str">
        <f t="shared" ca="1" si="704"/>
        <v>-</v>
      </c>
      <c r="QT73" s="539" t="str">
        <f t="shared" ca="1" si="704"/>
        <v>-</v>
      </c>
      <c r="QU73" s="539" t="str">
        <f t="shared" ca="1" si="704"/>
        <v>-</v>
      </c>
      <c r="QV73" s="539" t="str">
        <f t="shared" ca="1" si="704"/>
        <v>-</v>
      </c>
      <c r="QW73" s="539" t="str">
        <f t="shared" ca="1" si="704"/>
        <v>-</v>
      </c>
      <c r="QX73" s="539" t="str">
        <f t="shared" ca="1" si="704"/>
        <v>-</v>
      </c>
      <c r="QY73" s="539" t="str">
        <f t="shared" ca="1" si="704"/>
        <v>-</v>
      </c>
      <c r="QZ73" s="539" t="str">
        <f t="shared" ca="1" si="704"/>
        <v>-</v>
      </c>
      <c r="RA73" s="539" t="str">
        <f t="shared" ca="1" si="704"/>
        <v>-</v>
      </c>
      <c r="RB73" s="539" t="str">
        <f t="shared" ca="1" si="704"/>
        <v>-</v>
      </c>
      <c r="RC73" s="539" t="str">
        <f t="shared" ca="1" si="704"/>
        <v>-</v>
      </c>
      <c r="RD73" s="539" t="str">
        <f t="shared" ca="1" si="704"/>
        <v>-</v>
      </c>
      <c r="RE73" s="539" t="str">
        <f t="shared" ca="1" si="704"/>
        <v>-</v>
      </c>
      <c r="RF73" s="539" t="str">
        <f t="shared" ca="1" si="704"/>
        <v>-</v>
      </c>
      <c r="RG73" s="539" t="str">
        <f t="shared" ca="1" si="704"/>
        <v>-</v>
      </c>
      <c r="RH73" s="539" t="str">
        <f t="shared" ca="1" si="704"/>
        <v>-</v>
      </c>
      <c r="RI73" s="539" t="str">
        <f t="shared" ca="1" si="704"/>
        <v>-</v>
      </c>
      <c r="RJ73" s="539" t="str">
        <f t="shared" ca="1" si="704"/>
        <v>-</v>
      </c>
      <c r="RK73" s="539" t="str">
        <f t="shared" ca="1" si="704"/>
        <v>-</v>
      </c>
      <c r="RL73" s="539" t="str">
        <f t="shared" ca="1" si="704"/>
        <v>-</v>
      </c>
      <c r="RM73" s="539" t="str">
        <f t="shared" ca="1" si="704"/>
        <v>-</v>
      </c>
      <c r="RN73" s="539" t="str">
        <f t="shared" ca="1" si="704"/>
        <v>-</v>
      </c>
      <c r="RO73" s="539" t="str">
        <f t="shared" ca="1" si="704"/>
        <v>-</v>
      </c>
      <c r="RP73" s="539" t="str">
        <f t="shared" ca="1" si="704"/>
        <v>-</v>
      </c>
      <c r="RQ73" s="549" t="str">
        <f t="shared" si="713"/>
        <v>-</v>
      </c>
      <c r="RR73" s="549" t="str">
        <f t="shared" si="713"/>
        <v>-</v>
      </c>
      <c r="RS73" s="549" t="str">
        <f t="shared" si="713"/>
        <v>-</v>
      </c>
      <c r="RT73" s="549" t="str">
        <f t="shared" si="713"/>
        <v>-</v>
      </c>
      <c r="RU73" s="549" t="str">
        <f t="shared" si="713"/>
        <v>-</v>
      </c>
      <c r="RV73" s="549" t="str">
        <f t="shared" si="713"/>
        <v>-</v>
      </c>
      <c r="RW73" s="549" t="str">
        <f t="shared" si="713"/>
        <v>-</v>
      </c>
      <c r="RX73" s="549" t="str">
        <f t="shared" si="713"/>
        <v>-</v>
      </c>
      <c r="RY73" s="549" t="str">
        <f t="shared" si="713"/>
        <v>-</v>
      </c>
      <c r="RZ73" s="549" t="str">
        <f t="shared" si="713"/>
        <v>-</v>
      </c>
      <c r="SA73" s="549" t="str">
        <f t="shared" si="713"/>
        <v>-</v>
      </c>
      <c r="SB73" s="549" t="str">
        <f t="shared" si="713"/>
        <v>-</v>
      </c>
      <c r="SC73" s="549" t="str">
        <f t="shared" si="713"/>
        <v>-</v>
      </c>
      <c r="SD73" s="549" t="str">
        <f t="shared" si="713"/>
        <v>-</v>
      </c>
      <c r="SE73" s="549" t="str">
        <f t="shared" si="713"/>
        <v>-</v>
      </c>
      <c r="SF73" s="549" t="str">
        <f t="shared" si="713"/>
        <v>-</v>
      </c>
      <c r="SG73" s="549" t="str">
        <f t="shared" si="713"/>
        <v>-</v>
      </c>
      <c r="SH73" s="549" t="str">
        <f t="shared" si="713"/>
        <v>-</v>
      </c>
      <c r="SI73" s="549" t="str">
        <f t="shared" si="713"/>
        <v>-</v>
      </c>
      <c r="SJ73" s="549" t="str">
        <f t="shared" si="713"/>
        <v>-</v>
      </c>
      <c r="SK73" s="549" t="str">
        <f t="shared" si="713"/>
        <v>-</v>
      </c>
      <c r="SL73" s="549" t="str">
        <f t="shared" si="713"/>
        <v>-</v>
      </c>
      <c r="SM73" s="549" t="str">
        <f t="shared" si="713"/>
        <v>-</v>
      </c>
      <c r="SN73" s="549" t="str">
        <f t="shared" si="713"/>
        <v>-</v>
      </c>
      <c r="SO73" s="549" t="str">
        <f t="shared" si="713"/>
        <v>-</v>
      </c>
      <c r="SP73" s="549" t="str">
        <f t="shared" si="713"/>
        <v>-</v>
      </c>
      <c r="SQ73" s="539" t="b">
        <f t="shared" si="705"/>
        <v>1</v>
      </c>
      <c r="SR73" s="539" t="b">
        <f t="shared" si="705"/>
        <v>1</v>
      </c>
      <c r="SS73" s="539" t="b">
        <f t="shared" si="705"/>
        <v>1</v>
      </c>
      <c r="ST73" s="539" t="b">
        <f t="shared" si="705"/>
        <v>1</v>
      </c>
      <c r="SU73" s="539" t="b">
        <f t="shared" si="705"/>
        <v>1</v>
      </c>
      <c r="SV73" s="539" t="b">
        <f t="shared" si="705"/>
        <v>1</v>
      </c>
      <c r="SW73" s="539" t="str">
        <f t="shared" ca="1" si="705"/>
        <v>-</v>
      </c>
      <c r="SX73" s="539" t="str">
        <f t="shared" ca="1" si="705"/>
        <v>-</v>
      </c>
      <c r="SY73" s="539" t="str">
        <f t="shared" ca="1" si="705"/>
        <v>-</v>
      </c>
      <c r="SZ73" s="539" t="str">
        <f t="shared" ca="1" si="705"/>
        <v>-</v>
      </c>
      <c r="TA73" s="539" t="str">
        <f t="shared" ca="1" si="705"/>
        <v>-</v>
      </c>
      <c r="TB73" s="539" t="str">
        <f t="shared" ca="1" si="705"/>
        <v>-</v>
      </c>
      <c r="TC73" s="539" t="str">
        <f t="shared" ca="1" si="705"/>
        <v>-</v>
      </c>
      <c r="TD73" s="539" t="str">
        <f t="shared" ca="1" si="705"/>
        <v>-</v>
      </c>
      <c r="TE73" s="539" t="str">
        <f t="shared" ca="1" si="705"/>
        <v>-</v>
      </c>
      <c r="TF73" s="539" t="str">
        <f t="shared" ca="1" si="705"/>
        <v>-</v>
      </c>
      <c r="TG73" s="539" t="str">
        <f t="shared" ca="1" si="705"/>
        <v>-</v>
      </c>
      <c r="TH73" s="539" t="str">
        <f t="shared" ca="1" si="705"/>
        <v>-</v>
      </c>
      <c r="TI73" s="539" t="str">
        <f t="shared" ca="1" si="705"/>
        <v>-</v>
      </c>
      <c r="TJ73" s="539" t="str">
        <f t="shared" ca="1" si="705"/>
        <v>-</v>
      </c>
      <c r="TK73" s="539" t="str">
        <f t="shared" ca="1" si="705"/>
        <v>-</v>
      </c>
      <c r="TL73" s="539" t="str">
        <f t="shared" ca="1" si="705"/>
        <v>-</v>
      </c>
      <c r="TM73" s="539" t="str">
        <f t="shared" ca="1" si="705"/>
        <v>-</v>
      </c>
      <c r="TN73" s="539" t="str">
        <f t="shared" ca="1" si="705"/>
        <v>-</v>
      </c>
      <c r="TO73" s="539" t="str">
        <f t="shared" ca="1" si="705"/>
        <v>-</v>
      </c>
      <c r="TP73" s="539" t="str">
        <f t="shared" ca="1" si="705"/>
        <v>-</v>
      </c>
      <c r="TQ73" s="539" t="str">
        <f t="shared" ca="1" si="705"/>
        <v>-</v>
      </c>
      <c r="TR73" s="539" t="str">
        <f t="shared" ca="1" si="705"/>
        <v>-</v>
      </c>
      <c r="TS73" s="539" t="str">
        <f t="shared" ca="1" si="705"/>
        <v>-</v>
      </c>
      <c r="TT73" s="539" t="str">
        <f t="shared" ca="1" si="705"/>
        <v>-</v>
      </c>
      <c r="TU73" s="539" t="str">
        <f t="shared" ca="1" si="705"/>
        <v>-</v>
      </c>
      <c r="TV73" s="539" t="str">
        <f t="shared" ca="1" si="705"/>
        <v>-</v>
      </c>
      <c r="TW73" s="539" t="str">
        <f t="shared" ca="1" si="705"/>
        <v>-</v>
      </c>
      <c r="TX73" s="539" t="str">
        <f t="shared" ca="1" si="705"/>
        <v>-</v>
      </c>
      <c r="TY73" s="539" t="str">
        <f t="shared" ca="1" si="705"/>
        <v>-</v>
      </c>
      <c r="TZ73" s="539" t="str">
        <f t="shared" ca="1" si="705"/>
        <v>-</v>
      </c>
      <c r="UA73" s="549" t="b">
        <f t="shared" si="714"/>
        <v>1</v>
      </c>
      <c r="UB73" s="549" t="b">
        <f t="shared" si="714"/>
        <v>1</v>
      </c>
      <c r="UC73" s="549" t="b">
        <f t="shared" si="714"/>
        <v>1</v>
      </c>
      <c r="UD73" s="549" t="b">
        <f t="shared" si="714"/>
        <v>1</v>
      </c>
      <c r="UE73" s="549" t="b">
        <f t="shared" si="714"/>
        <v>1</v>
      </c>
      <c r="UF73" s="549" t="b">
        <f t="shared" si="714"/>
        <v>1</v>
      </c>
      <c r="UG73" s="549" t="b">
        <f t="shared" si="714"/>
        <v>1</v>
      </c>
      <c r="UH73" s="549" t="b">
        <f t="shared" si="714"/>
        <v>1</v>
      </c>
      <c r="UI73" s="549" t="b">
        <f t="shared" si="714"/>
        <v>1</v>
      </c>
      <c r="UJ73" s="549" t="b">
        <f t="shared" si="714"/>
        <v>1</v>
      </c>
      <c r="UK73" s="549" t="b">
        <f t="shared" si="714"/>
        <v>1</v>
      </c>
      <c r="UL73" s="549" t="b">
        <f t="shared" si="714"/>
        <v>1</v>
      </c>
      <c r="UM73" s="549" t="b">
        <f t="shared" si="714"/>
        <v>1</v>
      </c>
      <c r="UN73" s="549" t="b">
        <f t="shared" si="714"/>
        <v>1</v>
      </c>
      <c r="UO73" s="549" t="b">
        <f t="shared" si="714"/>
        <v>1</v>
      </c>
      <c r="UP73" s="549" t="b">
        <f t="shared" si="714"/>
        <v>1</v>
      </c>
      <c r="UQ73" s="549" t="b">
        <f t="shared" si="714"/>
        <v>1</v>
      </c>
      <c r="UR73" s="549" t="b">
        <f t="shared" si="714"/>
        <v>1</v>
      </c>
      <c r="US73" s="549" t="b">
        <f t="shared" si="714"/>
        <v>1</v>
      </c>
      <c r="UT73" s="549" t="b">
        <f t="shared" si="714"/>
        <v>1</v>
      </c>
      <c r="UU73" s="549" t="b">
        <f t="shared" si="714"/>
        <v>1</v>
      </c>
      <c r="UV73" s="549" t="b">
        <f t="shared" si="714"/>
        <v>1</v>
      </c>
      <c r="UW73" s="549" t="b">
        <f t="shared" si="714"/>
        <v>1</v>
      </c>
      <c r="UX73" s="549" t="b">
        <f t="shared" si="714"/>
        <v>1</v>
      </c>
      <c r="UY73" s="549" t="b">
        <f t="shared" si="714"/>
        <v>1</v>
      </c>
      <c r="UZ73" s="549" t="b">
        <f t="shared" si="714"/>
        <v>1</v>
      </c>
      <c r="VA73" s="19">
        <f t="shared" ca="1" si="669"/>
        <v>0</v>
      </c>
      <c r="VB73" s="23">
        <v>0</v>
      </c>
    </row>
    <row r="74" spans="1:574" outlineLevel="1">
      <c r="A74" s="21">
        <f t="shared" si="93"/>
        <v>69</v>
      </c>
      <c r="B74" s="21">
        <f>$A$23</f>
        <v>18</v>
      </c>
      <c r="C74">
        <v>108</v>
      </c>
      <c r="D74" s="19" t="str">
        <f t="shared" ca="1" si="583"/>
        <v>SNSW</v>
      </c>
      <c r="E74" t="b">
        <v>1</v>
      </c>
      <c r="F74" t="b">
        <v>0</v>
      </c>
      <c r="G74" t="b">
        <f t="shared" si="701"/>
        <v>1</v>
      </c>
      <c r="H74" s="215">
        <f t="shared" ca="1" si="682"/>
        <v>20</v>
      </c>
      <c r="I74" s="26">
        <v>2</v>
      </c>
      <c r="J74" s="26">
        <v>1</v>
      </c>
      <c r="K74" s="26" t="str">
        <f>""</f>
        <v/>
      </c>
      <c r="L74" s="26">
        <v>0</v>
      </c>
      <c r="M74" s="26">
        <f>d.Region</f>
        <v>2</v>
      </c>
      <c r="N74" s="26">
        <v>2</v>
      </c>
      <c r="O74" s="26">
        <v>3</v>
      </c>
      <c r="P74" s="26">
        <v>2</v>
      </c>
      <c r="Q74" s="26">
        <v>0</v>
      </c>
      <c r="R74" s="26">
        <v>0</v>
      </c>
      <c r="S74" s="26">
        <v>0</v>
      </c>
      <c r="T74" s="26">
        <v>0</v>
      </c>
      <c r="U74" s="26">
        <v>1</v>
      </c>
      <c r="V74" s="116">
        <v>3</v>
      </c>
      <c r="W74" s="116">
        <v>1</v>
      </c>
      <c r="X74" s="116">
        <v>1</v>
      </c>
      <c r="Y74" s="211"/>
      <c r="Z74" s="211"/>
      <c r="AA74" s="211"/>
      <c r="AB74" s="211"/>
      <c r="AC74" s="26">
        <v>0</v>
      </c>
      <c r="AD74" s="211"/>
      <c r="AE74" s="211"/>
      <c r="AF74" s="211"/>
      <c r="AG74" s="211"/>
      <c r="AH74" s="211"/>
      <c r="AI74" s="211"/>
      <c r="AJ74" s="211"/>
      <c r="AK74" s="211"/>
      <c r="AL74" s="136">
        <f t="shared" si="585"/>
        <v>2</v>
      </c>
      <c r="AM74" s="136">
        <f>INDEX(CHOOSE($O74,DataAutumn!i.AdultDrys,DataWinter!i.AdultDrys,DataSpring!i.AdultDrys),1,$N74)</f>
        <v>3</v>
      </c>
      <c r="AN74" s="5">
        <f t="shared" si="586"/>
        <v>2</v>
      </c>
      <c r="AO74" s="5">
        <f t="shared" si="586"/>
        <v>0</v>
      </c>
      <c r="AP74" s="5">
        <f t="shared" si="587"/>
        <v>1</v>
      </c>
      <c r="AQ74" s="211"/>
      <c r="AR74" s="211"/>
      <c r="AS74" s="356" t="str">
        <f ca="1">LEFT(OFFSET(AS74,-1,0),FIND(" ",OFFSET(AS74,-1,0)))        &amp; TEXT($H74,"00000 ")
&amp; $D74        &amp; IF($JB74=0," FWM","")&amp;IF($JB74=1," MWM","")&amp;IF($JB74=5," Mat","")&amp;IF($JC74=TRUE,"&amp;BBT","    ")
&amp;IF(LN74&lt;&gt;"-", "numbers"&amp;LN74,"")&amp;IF(NJ74," pasture"&amp;ROUND(NK74,0),"")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00020 SNSW MWM    numbers5000 pasture449 Day204 Scan2-0000 RR000p GP120p WP100p MP100p T_TRUE (F33N11)</v>
      </c>
      <c r="AT74" s="9" t="str">
        <f ca="1">IF(COUNTIF(AS$5:AS74,AS74)=1,"-","Dup")</f>
        <v>-</v>
      </c>
      <c r="AU74" s="9"/>
      <c r="AV74" s="19" t="str">
        <f t="shared" ref="AV74:BC79" ca="1" si="726">OFFSET(AV$5,$B74,0)</f>
        <v>-</v>
      </c>
      <c r="AW74" s="19" t="str">
        <f t="shared" ca="1" si="726"/>
        <v>-</v>
      </c>
      <c r="AX74" s="19" t="str">
        <f t="shared" ca="1" si="726"/>
        <v>-</v>
      </c>
      <c r="AY74" s="19" t="str">
        <f t="shared" ca="1" si="726"/>
        <v>-</v>
      </c>
      <c r="AZ74" s="19" t="str">
        <f t="shared" ca="1" si="726"/>
        <v>-</v>
      </c>
      <c r="BA74" s="19" t="str">
        <f t="shared" ca="1" si="726"/>
        <v>-</v>
      </c>
      <c r="BB74" s="19" t="str">
        <f t="shared" ca="1" si="726"/>
        <v>-</v>
      </c>
      <c r="BC74" s="19" t="str">
        <f t="shared" ca="1" si="726"/>
        <v>-</v>
      </c>
      <c r="BD74" s="9"/>
      <c r="BE74" s="5" t="b">
        <f t="shared" si="589"/>
        <v>0</v>
      </c>
      <c r="BF74" s="5" t="str">
        <f t="shared" si="589"/>
        <v>-</v>
      </c>
      <c r="BG74" s="5" t="b">
        <f t="shared" si="589"/>
        <v>0</v>
      </c>
      <c r="BH74" s="5" t="b">
        <f t="shared" si="589"/>
        <v>1</v>
      </c>
      <c r="BI74" s="5" t="b">
        <f t="shared" si="589"/>
        <v>1</v>
      </c>
      <c r="BJ74" s="136">
        <f t="shared" si="589"/>
        <v>0</v>
      </c>
      <c r="BK74" s="19" t="b">
        <f t="shared" ca="1" si="590"/>
        <v>0</v>
      </c>
      <c r="BL74" s="9"/>
      <c r="BM74" s="5" t="str">
        <f t="shared" ca="1" si="591"/>
        <v>-</v>
      </c>
      <c r="BN74" s="19" t="str">
        <f t="shared" ca="1" si="592"/>
        <v>-</v>
      </c>
      <c r="BO74" s="19" t="str">
        <f t="shared" ca="1" si="592"/>
        <v>-</v>
      </c>
      <c r="BP74" s="19" t="str">
        <f t="shared" ca="1" si="592"/>
        <v>-</v>
      </c>
      <c r="BQ74" s="5" t="str">
        <f t="shared" ca="1" si="593"/>
        <v>-</v>
      </c>
      <c r="BR74" s="19" t="str">
        <f t="shared" ca="1" si="594"/>
        <v>-</v>
      </c>
      <c r="BS74" s="5" t="str">
        <f t="shared" ca="1" si="595"/>
        <v>-</v>
      </c>
      <c r="BT74" s="19" t="str">
        <f t="shared" ca="1" si="596"/>
        <v>-</v>
      </c>
      <c r="BU74" s="19" t="str">
        <f t="shared" ca="1" si="596"/>
        <v>-</v>
      </c>
      <c r="BV74" s="19" t="str">
        <f t="shared" ca="1" si="596"/>
        <v>-</v>
      </c>
      <c r="BW74" s="5" t="str">
        <f t="shared" ca="1" si="597"/>
        <v>-</v>
      </c>
      <c r="BX74" s="9"/>
      <c r="BY74" s="5" t="b">
        <f t="shared" si="598"/>
        <v>0</v>
      </c>
      <c r="BZ74" s="5" t="str">
        <f t="shared" ca="1" si="599"/>
        <v>-</v>
      </c>
      <c r="CA74" s="5" t="str">
        <f t="shared" ref="CA74:CH79" ca="1" si="727">IF($K74="",CA$23,ABS($K74)=CA$15)</f>
        <v>-</v>
      </c>
      <c r="CB74" s="5" t="str">
        <f t="shared" ca="1" si="727"/>
        <v>-</v>
      </c>
      <c r="CC74" s="5" t="str">
        <f t="shared" ca="1" si="727"/>
        <v>-</v>
      </c>
      <c r="CD74" s="5" t="str">
        <f t="shared" ca="1" si="727"/>
        <v>-</v>
      </c>
      <c r="CE74" s="5" t="str">
        <f t="shared" ca="1" si="727"/>
        <v>-</v>
      </c>
      <c r="CF74" s="5" t="str">
        <f t="shared" ca="1" si="727"/>
        <v>-</v>
      </c>
      <c r="CG74" s="5" t="str">
        <f t="shared" ca="1" si="727"/>
        <v>-</v>
      </c>
      <c r="CH74" s="5" t="str">
        <f t="shared" ca="1" si="727"/>
        <v>-</v>
      </c>
      <c r="CI74" s="9"/>
      <c r="CJ74" s="12" t="b">
        <v>1</v>
      </c>
      <c r="CK74" s="12" t="b">
        <v>1</v>
      </c>
      <c r="CL74" s="12" t="b">
        <v>1</v>
      </c>
      <c r="CM74" s="12">
        <v>22312000005</v>
      </c>
      <c r="CN74" s="12" t="b">
        <v>0</v>
      </c>
      <c r="CO74" s="19" t="str">
        <f t="shared" ca="1" si="601"/>
        <v>-</v>
      </c>
      <c r="CP74" s="19" t="str">
        <f t="shared" ca="1" si="601"/>
        <v>-</v>
      </c>
      <c r="CQ74" s="19" t="str">
        <f t="shared" ca="1" si="601"/>
        <v>-</v>
      </c>
      <c r="CR74" s="433">
        <f t="shared" si="602"/>
        <v>652</v>
      </c>
      <c r="CS74" s="433">
        <f t="shared" si="602"/>
        <v>686</v>
      </c>
      <c r="CT74" s="433">
        <f t="shared" si="602"/>
        <v>721</v>
      </c>
      <c r="CU74" s="144">
        <f t="shared" si="603"/>
        <v>378</v>
      </c>
      <c r="CV74" s="144">
        <f t="shared" si="603"/>
        <v>413</v>
      </c>
      <c r="CW74" s="144">
        <f t="shared" si="603"/>
        <v>448</v>
      </c>
      <c r="CX74" s="19" t="str">
        <f t="shared" ref="CX74:DN79" ca="1" si="728">OFFSET(CX$5,$B74,0)</f>
        <v>-</v>
      </c>
      <c r="CY74" s="19" t="str">
        <f t="shared" ca="1" si="728"/>
        <v>-</v>
      </c>
      <c r="CZ74" s="19" t="str">
        <f t="shared" ca="1" si="728"/>
        <v>-</v>
      </c>
      <c r="DA74" s="19" t="str">
        <f t="shared" ca="1" si="728"/>
        <v>-</v>
      </c>
      <c r="DB74" s="19" t="str">
        <f t="shared" ca="1" si="728"/>
        <v>-</v>
      </c>
      <c r="DC74" s="19" t="str">
        <f t="shared" ca="1" si="728"/>
        <v>-</v>
      </c>
      <c r="DD74" s="19">
        <f t="shared" ca="1" si="728"/>
        <v>1</v>
      </c>
      <c r="DE74" s="19">
        <f t="shared" ca="1" si="728"/>
        <v>1</v>
      </c>
      <c r="DF74" s="19">
        <f t="shared" ca="1" si="728"/>
        <v>0</v>
      </c>
      <c r="DG74" s="19" t="str">
        <f t="shared" ca="1" si="728"/>
        <v>-</v>
      </c>
      <c r="DH74" s="19" t="str">
        <f t="shared" ca="1" si="728"/>
        <v>-</v>
      </c>
      <c r="DI74" s="19" t="str">
        <f t="shared" ca="1" si="728"/>
        <v>-</v>
      </c>
      <c r="DJ74" s="19" t="str">
        <f t="shared" ca="1" si="728"/>
        <v>-</v>
      </c>
      <c r="DK74" s="19" t="str">
        <f t="shared" ca="1" si="728"/>
        <v>-</v>
      </c>
      <c r="DL74" s="19">
        <f t="shared" ca="1" si="728"/>
        <v>0</v>
      </c>
      <c r="DM74" s="19" t="str">
        <f t="shared" ca="1" si="728"/>
        <v>-</v>
      </c>
      <c r="DN74" s="19" t="str">
        <f t="shared" ca="1" si="728"/>
        <v>-</v>
      </c>
      <c r="DO74" s="19" t="str">
        <f t="shared" ca="1" si="601"/>
        <v>-</v>
      </c>
      <c r="DP74" s="19">
        <f t="shared" ca="1" si="601"/>
        <v>0</v>
      </c>
      <c r="DQ74" s="19">
        <f t="shared" ca="1" si="601"/>
        <v>0</v>
      </c>
      <c r="DR74" s="9"/>
      <c r="DS74" s="19">
        <f t="shared" ca="1" si="697"/>
        <v>0</v>
      </c>
      <c r="DT74" s="19">
        <f t="shared" ca="1" si="697"/>
        <v>0</v>
      </c>
      <c r="DU74" s="19">
        <f t="shared" ca="1" si="697"/>
        <v>0</v>
      </c>
      <c r="DV74" s="19">
        <f t="shared" ca="1" si="697"/>
        <v>0</v>
      </c>
      <c r="DW74" s="19">
        <f t="shared" ca="1" si="697"/>
        <v>0</v>
      </c>
      <c r="DX74" s="19">
        <f t="shared" ca="1" si="697"/>
        <v>0</v>
      </c>
      <c r="DY74" s="19">
        <f t="shared" ca="1" si="697"/>
        <v>0</v>
      </c>
      <c r="DZ74" s="19">
        <f t="shared" ca="1" si="697"/>
        <v>0</v>
      </c>
      <c r="EA74" s="19">
        <f t="shared" ca="1" si="697"/>
        <v>0</v>
      </c>
      <c r="EB74" s="19">
        <f t="shared" ca="1" si="697"/>
        <v>0</v>
      </c>
      <c r="EC74" s="19">
        <f t="shared" ca="1" si="697"/>
        <v>0</v>
      </c>
      <c r="ED74" s="19">
        <f t="shared" ca="1" si="697"/>
        <v>0</v>
      </c>
      <c r="EE74" s="19">
        <f t="shared" ca="1" si="697"/>
        <v>0</v>
      </c>
      <c r="EF74" s="433">
        <f t="shared" si="606"/>
        <v>0</v>
      </c>
      <c r="EG74" s="433">
        <f t="shared" si="606"/>
        <v>0</v>
      </c>
      <c r="EH74" s="116">
        <f t="shared" si="607"/>
        <v>0</v>
      </c>
      <c r="EI74" s="116">
        <f t="shared" ca="1" si="607"/>
        <v>0</v>
      </c>
      <c r="EJ74" s="116">
        <f t="shared" ca="1" si="607"/>
        <v>0</v>
      </c>
      <c r="EK74" s="116">
        <f t="shared" ca="1" si="607"/>
        <v>0</v>
      </c>
      <c r="EL74" s="116">
        <f t="shared" ca="1" si="607"/>
        <v>0</v>
      </c>
      <c r="EM74" s="537">
        <f t="shared" ca="1" si="608"/>
        <v>0</v>
      </c>
      <c r="EN74" s="116">
        <f t="shared" ca="1" si="609"/>
        <v>0</v>
      </c>
      <c r="EO74" s="116">
        <f t="shared" ca="1" si="609"/>
        <v>0</v>
      </c>
      <c r="EP74" s="116">
        <f t="shared" ca="1" si="609"/>
        <v>0</v>
      </c>
      <c r="EQ74" s="116">
        <f t="shared" ca="1" si="609"/>
        <v>0</v>
      </c>
      <c r="ER74" s="116">
        <f t="shared" ca="1" si="609"/>
        <v>0</v>
      </c>
      <c r="ES74" s="537">
        <f t="shared" ca="1" si="610"/>
        <v>0</v>
      </c>
      <c r="ET74" s="116">
        <f t="shared" ca="1" si="611"/>
        <v>0</v>
      </c>
      <c r="EU74" s="116">
        <f t="shared" ca="1" si="611"/>
        <v>0</v>
      </c>
      <c r="EV74" s="116">
        <f t="shared" ca="1" si="611"/>
        <v>0</v>
      </c>
      <c r="EW74" s="116">
        <f t="shared" ca="1" si="611"/>
        <v>0</v>
      </c>
      <c r="EX74" s="116">
        <f t="shared" ca="1" si="611"/>
        <v>0</v>
      </c>
      <c r="EY74" s="537">
        <f t="shared" ca="1" si="612"/>
        <v>0</v>
      </c>
      <c r="EZ74" s="116">
        <f t="shared" ca="1" si="613"/>
        <v>0</v>
      </c>
      <c r="FA74" s="116">
        <f t="shared" ca="1" si="613"/>
        <v>0</v>
      </c>
      <c r="FB74" s="116">
        <f t="shared" ca="1" si="613"/>
        <v>0</v>
      </c>
      <c r="FC74" s="116">
        <f t="shared" ca="1" si="613"/>
        <v>0</v>
      </c>
      <c r="FD74" s="116">
        <f t="shared" ca="1" si="613"/>
        <v>0</v>
      </c>
      <c r="FE74" s="537">
        <f t="shared" ca="1" si="614"/>
        <v>0</v>
      </c>
      <c r="FF74" s="116">
        <f t="shared" ca="1" si="615"/>
        <v>0</v>
      </c>
      <c r="FG74" s="116">
        <f t="shared" ca="1" si="615"/>
        <v>0</v>
      </c>
      <c r="FH74" s="116">
        <f t="shared" ca="1" si="615"/>
        <v>0</v>
      </c>
      <c r="FI74" s="116">
        <f t="shared" ca="1" si="615"/>
        <v>0</v>
      </c>
      <c r="FJ74" s="116">
        <f t="shared" ca="1" si="615"/>
        <v>0</v>
      </c>
      <c r="FK74" s="537">
        <f t="shared" ca="1" si="616"/>
        <v>0</v>
      </c>
      <c r="FL74" s="116">
        <f t="shared" ca="1" si="617"/>
        <v>0</v>
      </c>
      <c r="FM74" s="116">
        <f t="shared" ca="1" si="617"/>
        <v>0</v>
      </c>
      <c r="FN74" s="116">
        <f t="shared" ca="1" si="617"/>
        <v>0</v>
      </c>
      <c r="FO74" s="116">
        <f t="shared" ca="1" si="617"/>
        <v>0</v>
      </c>
      <c r="FP74" s="116">
        <f t="shared" ca="1" si="617"/>
        <v>0</v>
      </c>
      <c r="FQ74" s="537">
        <f t="shared" ca="1" si="618"/>
        <v>0</v>
      </c>
      <c r="FR74" s="117">
        <f t="shared" ca="1" si="619"/>
        <v>0</v>
      </c>
      <c r="FS74" s="117">
        <f t="shared" ca="1" si="619"/>
        <v>0</v>
      </c>
      <c r="FT74" s="117">
        <f t="shared" ca="1" si="619"/>
        <v>0</v>
      </c>
      <c r="FU74" s="117">
        <f t="shared" ca="1" si="619"/>
        <v>0</v>
      </c>
      <c r="FV74" s="556">
        <f t="shared" ca="1" si="719"/>
        <v>0</v>
      </c>
      <c r="FW74" s="556">
        <f t="shared" ca="1" si="719"/>
        <v>0</v>
      </c>
      <c r="FX74" s="556">
        <f t="shared" ca="1" si="719"/>
        <v>0</v>
      </c>
      <c r="FY74" s="556">
        <f t="shared" ca="1" si="719"/>
        <v>0</v>
      </c>
      <c r="FZ74" s="556">
        <f t="shared" ca="1" si="719"/>
        <v>0</v>
      </c>
      <c r="GA74" s="556">
        <f t="shared" ca="1" si="719"/>
        <v>0</v>
      </c>
      <c r="GB74" s="556">
        <f t="shared" ca="1" si="719"/>
        <v>0</v>
      </c>
      <c r="GC74" s="556">
        <f t="shared" ca="1" si="719"/>
        <v>0</v>
      </c>
      <c r="GD74" s="556">
        <f t="shared" ca="1" si="719"/>
        <v>0</v>
      </c>
      <c r="GE74" s="556">
        <f t="shared" ca="1" si="719"/>
        <v>0</v>
      </c>
      <c r="GF74" s="556">
        <f t="shared" ca="1" si="719"/>
        <v>0</v>
      </c>
      <c r="GG74" s="556">
        <f t="shared" ca="1" si="719"/>
        <v>0</v>
      </c>
      <c r="GH74" s="556">
        <f t="shared" ca="1" si="719"/>
        <v>0</v>
      </c>
      <c r="GI74" s="556">
        <f t="shared" ca="1" si="719"/>
        <v>0</v>
      </c>
      <c r="GJ74" s="556">
        <f t="shared" ca="1" si="719"/>
        <v>0</v>
      </c>
      <c r="GK74" s="556">
        <f t="shared" ca="1" si="719"/>
        <v>0</v>
      </c>
      <c r="GL74" s="556">
        <f t="shared" ca="1" si="719"/>
        <v>0</v>
      </c>
      <c r="GM74" s="556">
        <f t="shared" ca="1" si="719"/>
        <v>0</v>
      </c>
      <c r="GN74" s="556">
        <f t="shared" ca="1" si="719"/>
        <v>0</v>
      </c>
      <c r="GO74" s="556">
        <f t="shared" ca="1" si="719"/>
        <v>0</v>
      </c>
      <c r="GP74" s="19">
        <f t="shared" ca="1" si="621"/>
        <v>0</v>
      </c>
      <c r="GQ74" s="116">
        <f t="shared" ca="1" si="622"/>
        <v>0</v>
      </c>
      <c r="GR74" s="116">
        <f t="shared" ca="1" si="622"/>
        <v>0</v>
      </c>
      <c r="GS74" s="116">
        <f t="shared" ca="1" si="622"/>
        <v>0</v>
      </c>
      <c r="GT74" s="116">
        <f t="shared" ca="1" si="622"/>
        <v>0</v>
      </c>
      <c r="GU74" s="116">
        <f t="shared" ca="1" si="622"/>
        <v>0</v>
      </c>
      <c r="GV74" s="537">
        <f t="shared" ca="1" si="623"/>
        <v>0</v>
      </c>
      <c r="GW74" s="116">
        <f t="shared" ca="1" si="624"/>
        <v>0</v>
      </c>
      <c r="GX74" s="116">
        <f t="shared" ca="1" si="624"/>
        <v>0</v>
      </c>
      <c r="GY74" s="116">
        <f t="shared" ca="1" si="624"/>
        <v>0</v>
      </c>
      <c r="GZ74" s="116">
        <f t="shared" ca="1" si="624"/>
        <v>0</v>
      </c>
      <c r="HA74" s="116">
        <f t="shared" ca="1" si="624"/>
        <v>0</v>
      </c>
      <c r="HB74" s="537">
        <f t="shared" ca="1" si="625"/>
        <v>0</v>
      </c>
      <c r="HC74" s="116">
        <f t="shared" ca="1" si="626"/>
        <v>0</v>
      </c>
      <c r="HD74" s="116">
        <f t="shared" ca="1" si="626"/>
        <v>0</v>
      </c>
      <c r="HE74" s="116">
        <f t="shared" ca="1" si="626"/>
        <v>0</v>
      </c>
      <c r="HF74" s="116">
        <f t="shared" ca="1" si="626"/>
        <v>0</v>
      </c>
      <c r="HG74" s="116">
        <f t="shared" ca="1" si="626"/>
        <v>0</v>
      </c>
      <c r="HH74" s="537">
        <f t="shared" ca="1" si="627"/>
        <v>0</v>
      </c>
      <c r="HI74" s="116">
        <f t="shared" ca="1" si="628"/>
        <v>0</v>
      </c>
      <c r="HJ74" s="116">
        <f t="shared" ca="1" si="628"/>
        <v>0</v>
      </c>
      <c r="HK74" s="116">
        <f t="shared" ca="1" si="628"/>
        <v>0</v>
      </c>
      <c r="HL74" s="116">
        <f t="shared" ca="1" si="628"/>
        <v>0</v>
      </c>
      <c r="HM74" s="116">
        <f t="shared" ca="1" si="628"/>
        <v>0</v>
      </c>
      <c r="HN74" s="537">
        <f t="shared" ca="1" si="629"/>
        <v>0</v>
      </c>
      <c r="HO74" s="116">
        <f t="shared" ca="1" si="630"/>
        <v>0</v>
      </c>
      <c r="HP74" s="116">
        <f t="shared" ca="1" si="630"/>
        <v>0</v>
      </c>
      <c r="HQ74" s="116">
        <f t="shared" ca="1" si="630"/>
        <v>0</v>
      </c>
      <c r="HR74" s="116">
        <f t="shared" ca="1" si="630"/>
        <v>0</v>
      </c>
      <c r="HS74" s="116">
        <f t="shared" ca="1" si="630"/>
        <v>0</v>
      </c>
      <c r="HT74" s="537">
        <f t="shared" ca="1" si="631"/>
        <v>0</v>
      </c>
      <c r="HU74" s="116">
        <f t="shared" ca="1" si="632"/>
        <v>0</v>
      </c>
      <c r="HV74" s="116">
        <f t="shared" ca="1" si="632"/>
        <v>0</v>
      </c>
      <c r="HW74" s="116">
        <f t="shared" ca="1" si="632"/>
        <v>0</v>
      </c>
      <c r="HX74" s="116">
        <f t="shared" ca="1" si="632"/>
        <v>0</v>
      </c>
      <c r="HY74" s="116">
        <f t="shared" ca="1" si="632"/>
        <v>0</v>
      </c>
      <c r="HZ74" s="537">
        <f t="shared" ca="1" si="633"/>
        <v>0</v>
      </c>
      <c r="IA74" s="117">
        <f t="shared" ca="1" si="634"/>
        <v>0</v>
      </c>
      <c r="IB74" s="117">
        <f t="shared" ca="1" si="634"/>
        <v>0</v>
      </c>
      <c r="IC74" s="117">
        <f t="shared" ca="1" si="634"/>
        <v>0</v>
      </c>
      <c r="ID74" s="117">
        <f t="shared" ca="1" si="634"/>
        <v>0</v>
      </c>
      <c r="IE74" s="556">
        <f t="shared" ca="1" si="720"/>
        <v>0</v>
      </c>
      <c r="IF74" s="556">
        <f t="shared" ca="1" si="720"/>
        <v>0</v>
      </c>
      <c r="IG74" s="556">
        <f t="shared" ca="1" si="720"/>
        <v>0</v>
      </c>
      <c r="IH74" s="556">
        <f t="shared" ca="1" si="720"/>
        <v>0</v>
      </c>
      <c r="II74" s="556">
        <f t="shared" ca="1" si="720"/>
        <v>0</v>
      </c>
      <c r="IJ74" s="556">
        <f t="shared" ca="1" si="720"/>
        <v>0</v>
      </c>
      <c r="IK74" s="556">
        <f t="shared" ca="1" si="720"/>
        <v>0</v>
      </c>
      <c r="IL74" s="556">
        <f t="shared" ca="1" si="720"/>
        <v>0</v>
      </c>
      <c r="IM74" s="556">
        <f t="shared" ca="1" si="720"/>
        <v>0</v>
      </c>
      <c r="IN74" s="556">
        <f t="shared" ca="1" si="720"/>
        <v>0</v>
      </c>
      <c r="IO74" s="556">
        <f t="shared" ca="1" si="720"/>
        <v>0</v>
      </c>
      <c r="IP74" s="556">
        <f t="shared" ca="1" si="720"/>
        <v>0</v>
      </c>
      <c r="IQ74" s="556">
        <f t="shared" ca="1" si="720"/>
        <v>0</v>
      </c>
      <c r="IR74" s="556">
        <f t="shared" ca="1" si="720"/>
        <v>0</v>
      </c>
      <c r="IS74" s="556">
        <f t="shared" ca="1" si="720"/>
        <v>0</v>
      </c>
      <c r="IT74" s="556">
        <f t="shared" ca="1" si="720"/>
        <v>0</v>
      </c>
      <c r="IU74" s="556">
        <f t="shared" ca="1" si="720"/>
        <v>0</v>
      </c>
      <c r="IV74" s="556">
        <f t="shared" ca="1" si="720"/>
        <v>0</v>
      </c>
      <c r="IW74" s="556">
        <f t="shared" ca="1" si="720"/>
        <v>0</v>
      </c>
      <c r="IX74" s="556">
        <f t="shared" ca="1" si="720"/>
        <v>0</v>
      </c>
      <c r="IY74" s="19">
        <f t="shared" ca="1" si="636"/>
        <v>0</v>
      </c>
      <c r="IZ74" s="5">
        <f t="shared" si="637"/>
        <v>67</v>
      </c>
      <c r="JA74" s="9"/>
      <c r="JB74" s="5">
        <f t="shared" si="638"/>
        <v>1</v>
      </c>
      <c r="JC74" s="5" t="b">
        <f t="shared" si="638"/>
        <v>0</v>
      </c>
      <c r="JD74" s="19">
        <f t="shared" ca="1" si="706"/>
        <v>0</v>
      </c>
      <c r="JE74" s="5">
        <f t="shared" si="640"/>
        <v>0</v>
      </c>
      <c r="JF74" s="5">
        <f t="shared" si="641"/>
        <v>1.2500000000000001E-2</v>
      </c>
      <c r="JG74" s="5">
        <f t="shared" si="642"/>
        <v>0</v>
      </c>
      <c r="JH74" s="19">
        <f t="shared" ca="1" si="706"/>
        <v>0</v>
      </c>
      <c r="JI74" s="5">
        <f t="shared" si="643"/>
        <v>60</v>
      </c>
      <c r="JJ74" s="5">
        <f t="shared" si="644"/>
        <v>1</v>
      </c>
      <c r="JK74" s="19">
        <f t="shared" ca="1" si="706"/>
        <v>0</v>
      </c>
      <c r="JL74" s="19">
        <f t="shared" ca="1" si="706"/>
        <v>0</v>
      </c>
      <c r="JM74" s="19">
        <f t="shared" ca="1" si="706"/>
        <v>0</v>
      </c>
      <c r="JN74" s="19">
        <f t="shared" ca="1" si="706"/>
        <v>0</v>
      </c>
      <c r="JO74" s="19">
        <f t="shared" ca="1" si="706"/>
        <v>0</v>
      </c>
      <c r="JP74" s="19">
        <f t="shared" ca="1" si="706"/>
        <v>0</v>
      </c>
      <c r="JQ74" s="19">
        <f t="shared" ca="1" si="706"/>
        <v>0</v>
      </c>
      <c r="JR74" s="19">
        <f t="shared" ca="1" si="706"/>
        <v>0</v>
      </c>
      <c r="JS74" s="19">
        <f t="shared" ca="1" si="706"/>
        <v>0</v>
      </c>
      <c r="JT74" s="19">
        <f t="shared" ca="1" si="706"/>
        <v>0</v>
      </c>
      <c r="JU74" s="19">
        <f t="shared" ca="1" si="706"/>
        <v>0</v>
      </c>
      <c r="JV74" s="19">
        <f t="shared" ca="1" si="706"/>
        <v>0</v>
      </c>
      <c r="JW74" s="19">
        <f t="shared" ca="1" si="706"/>
        <v>0</v>
      </c>
      <c r="JX74" s="19">
        <f t="shared" ca="1" si="706"/>
        <v>0</v>
      </c>
      <c r="JY74" s="19">
        <f t="shared" ca="1" si="706"/>
        <v>0</v>
      </c>
      <c r="JZ74" s="19">
        <f t="shared" ca="1" si="706"/>
        <v>0</v>
      </c>
      <c r="KA74" s="19">
        <f t="shared" ca="1" si="706"/>
        <v>0</v>
      </c>
      <c r="KB74" s="19">
        <f t="shared" ca="1" si="706"/>
        <v>0</v>
      </c>
      <c r="KC74" s="19">
        <f t="shared" ca="1" si="706"/>
        <v>0</v>
      </c>
      <c r="KD74" s="19">
        <f t="shared" ca="1" si="706"/>
        <v>0</v>
      </c>
      <c r="KE74" s="19">
        <f t="shared" ca="1" si="706"/>
        <v>0</v>
      </c>
      <c r="KF74" s="5">
        <f t="shared" si="645"/>
        <v>0</v>
      </c>
      <c r="KG74" s="5">
        <f t="shared" si="645"/>
        <v>6.25E-2</v>
      </c>
      <c r="KH74" s="5">
        <f t="shared" si="645"/>
        <v>6.25E-2</v>
      </c>
      <c r="KI74" s="5">
        <f t="shared" si="645"/>
        <v>6.25E-2</v>
      </c>
      <c r="KJ74" s="19">
        <f t="shared" ca="1" si="706"/>
        <v>0</v>
      </c>
      <c r="KK74" s="19">
        <f t="shared" ca="1" si="706"/>
        <v>0</v>
      </c>
      <c r="KL74" s="19">
        <f t="shared" ca="1" si="706"/>
        <v>0</v>
      </c>
      <c r="KM74" s="19">
        <f t="shared" ca="1" si="706"/>
        <v>0</v>
      </c>
      <c r="KN74" s="19">
        <f t="shared" ca="1" si="706"/>
        <v>1</v>
      </c>
      <c r="KO74" s="19">
        <f t="shared" ca="1" si="706"/>
        <v>0</v>
      </c>
      <c r="KP74" s="19">
        <f t="shared" ca="1" si="706"/>
        <v>1</v>
      </c>
      <c r="KQ74" s="9"/>
      <c r="KR74" s="5" t="b">
        <f t="shared" ca="1" si="646"/>
        <v>1</v>
      </c>
      <c r="KS74" s="5" t="b">
        <f t="shared" si="647"/>
        <v>0</v>
      </c>
      <c r="KT74" s="5" t="b">
        <f t="shared" si="647"/>
        <v>0</v>
      </c>
      <c r="KU74" s="5" t="b">
        <f t="shared" si="647"/>
        <v>1</v>
      </c>
      <c r="KV74" s="136">
        <f t="shared" si="648"/>
        <v>2</v>
      </c>
      <c r="KW74" s="136">
        <f t="shared" si="648"/>
        <v>2</v>
      </c>
      <c r="KX74" s="5" t="b">
        <f t="shared" si="649"/>
        <v>0</v>
      </c>
      <c r="KY74" s="5" t="b">
        <f t="shared" si="649"/>
        <v>1</v>
      </c>
      <c r="KZ74" s="5" t="b">
        <f t="shared" si="649"/>
        <v>1</v>
      </c>
      <c r="LA74" s="5" t="b">
        <f t="shared" si="649"/>
        <v>0</v>
      </c>
      <c r="LB74" s="5">
        <f t="shared" si="650"/>
        <v>1</v>
      </c>
      <c r="LC74" s="5">
        <f t="shared" si="650"/>
        <v>0</v>
      </c>
      <c r="LD74" s="5" t="b">
        <f t="shared" si="651"/>
        <v>0</v>
      </c>
      <c r="LE74" s="5" t="str" cm="1">
        <f t="array" aca="1" ref="LE74" ca="1">IF(OR(LF74:LM74&lt;&gt;"-"),TRUE,"-")</f>
        <v>-</v>
      </c>
      <c r="LF74" s="19" t="str">
        <f t="shared" ref="LF74:LM79" ca="1" si="729">OFFSET(LF$5,$B74,0)</f>
        <v>-</v>
      </c>
      <c r="LG74" s="19" t="str">
        <f t="shared" ca="1" si="729"/>
        <v>-</v>
      </c>
      <c r="LH74" s="19" t="str">
        <f t="shared" ca="1" si="729"/>
        <v>-</v>
      </c>
      <c r="LI74" s="19" t="str">
        <f t="shared" ca="1" si="729"/>
        <v>-</v>
      </c>
      <c r="LJ74" s="19" t="str">
        <f t="shared" ca="1" si="729"/>
        <v>-</v>
      </c>
      <c r="LK74" s="19" t="str">
        <f t="shared" ca="1" si="729"/>
        <v>-</v>
      </c>
      <c r="LL74" s="19" t="str">
        <f t="shared" ca="1" si="729"/>
        <v>-</v>
      </c>
      <c r="LM74" s="19" t="str">
        <f t="shared" ca="1" si="729"/>
        <v>-</v>
      </c>
      <c r="LN74" s="466">
        <v>5000</v>
      </c>
      <c r="LO74" s="5" t="b">
        <f t="array" aca="1" ref="LO74" ca="1">IF(OR(LP74:LV74&lt;&gt;"-"),TRUE,"-")</f>
        <v>1</v>
      </c>
      <c r="LP74" s="19">
        <f t="shared" ca="1" si="711"/>
        <v>0</v>
      </c>
      <c r="LQ74" s="19" t="str">
        <f t="shared" ca="1" si="711"/>
        <v>-</v>
      </c>
      <c r="LR74" s="19">
        <f t="shared" ca="1" si="711"/>
        <v>999999</v>
      </c>
      <c r="LS74" s="19">
        <f t="shared" ca="1" si="711"/>
        <v>999999</v>
      </c>
      <c r="LT74" s="19">
        <f t="shared" ca="1" si="711"/>
        <v>999999</v>
      </c>
      <c r="LU74" s="19">
        <f t="shared" ca="1" si="711"/>
        <v>999999</v>
      </c>
      <c r="LV74" s="19">
        <f t="shared" ca="1" si="711"/>
        <v>999999</v>
      </c>
      <c r="LW74" s="19" t="str">
        <f t="shared" ca="1" si="711"/>
        <v>-</v>
      </c>
      <c r="LX74" s="19" t="str">
        <f ca="1">OFFSET(LX$5,$B74,0)</f>
        <v>-</v>
      </c>
      <c r="LY74" s="19" t="str">
        <f ca="1">OFFSET(LY$5,$B74,0)</f>
        <v>-</v>
      </c>
      <c r="LZ74" s="19" t="b">
        <f t="shared" ca="1" si="654"/>
        <v>1</v>
      </c>
      <c r="MA74" s="19">
        <f t="shared" ca="1" si="654"/>
        <v>0</v>
      </c>
      <c r="MB74" s="5" t="str">
        <f t="shared" si="655"/>
        <v>-</v>
      </c>
      <c r="MC74" s="5" t="str">
        <f t="shared" si="655"/>
        <v>-</v>
      </c>
      <c r="MD74" s="5" t="str">
        <f t="shared" si="655"/>
        <v>-</v>
      </c>
      <c r="ME74" s="5" t="str">
        <f t="shared" si="655"/>
        <v>-</v>
      </c>
      <c r="MF74" s="19" t="str">
        <f t="shared" ca="1" si="721"/>
        <v>-</v>
      </c>
      <c r="MG74" s="19" t="str">
        <f t="shared" ca="1" si="721"/>
        <v>-</v>
      </c>
      <c r="MH74" s="19" t="str">
        <f t="shared" ca="1" si="721"/>
        <v>-</v>
      </c>
      <c r="MI74" s="19" t="str">
        <f t="shared" ca="1" si="721"/>
        <v>-</v>
      </c>
      <c r="MJ74" s="19">
        <f t="shared" ca="1" si="721"/>
        <v>0.5</v>
      </c>
      <c r="MK74" s="19">
        <f t="shared" ca="1" si="721"/>
        <v>0.5</v>
      </c>
      <c r="ML74" s="19" t="str">
        <f t="shared" ca="1" si="721"/>
        <v>-</v>
      </c>
      <c r="MM74" s="5">
        <f t="shared" si="657"/>
        <v>0</v>
      </c>
      <c r="MN74" s="5">
        <f t="shared" si="657"/>
        <v>500</v>
      </c>
      <c r="MO74" s="5">
        <f t="shared" si="657"/>
        <v>500</v>
      </c>
      <c r="MP74" s="5" t="str">
        <f t="shared" si="657"/>
        <v>-</v>
      </c>
      <c r="MQ74" s="5">
        <f t="shared" si="657"/>
        <v>150</v>
      </c>
      <c r="MR74" s="5">
        <f t="shared" si="657"/>
        <v>364</v>
      </c>
      <c r="MS74" s="5">
        <f t="shared" si="658"/>
        <v>1</v>
      </c>
      <c r="MT74" s="9"/>
      <c r="MU74" s="19">
        <f t="shared" ca="1" si="721"/>
        <v>70</v>
      </c>
      <c r="MV74" s="19">
        <f t="shared" ca="1" si="721"/>
        <v>50</v>
      </c>
      <c r="MW74" s="19">
        <f t="shared" ca="1" si="721"/>
        <v>75</v>
      </c>
      <c r="MX74" s="19">
        <f t="shared" ca="1" si="721"/>
        <v>50</v>
      </c>
      <c r="MY74" s="5">
        <f t="shared" si="659"/>
        <v>1</v>
      </c>
      <c r="MZ74" s="5">
        <f t="shared" si="660"/>
        <v>1</v>
      </c>
      <c r="NA74" s="5">
        <f t="shared" si="661"/>
        <v>1.2</v>
      </c>
      <c r="NB74" s="9"/>
      <c r="NC74" s="19" t="b">
        <f t="shared" ca="1" si="722"/>
        <v>0</v>
      </c>
      <c r="ND74" s="19" t="b">
        <f t="shared" ca="1" si="722"/>
        <v>0</v>
      </c>
      <c r="NE74" s="19">
        <f t="shared" ca="1" si="722"/>
        <v>2</v>
      </c>
      <c r="NF74" s="19">
        <f t="shared" ca="1" si="722"/>
        <v>1</v>
      </c>
      <c r="NG74" s="19">
        <f t="shared" ca="1" si="722"/>
        <v>2</v>
      </c>
      <c r="NH74" s="19">
        <f t="shared" ca="1" si="722"/>
        <v>0</v>
      </c>
      <c r="NI74" s="19" t="str">
        <f t="shared" ca="1" si="722"/>
        <v>-</v>
      </c>
      <c r="NJ74" s="466" t="b">
        <v>1</v>
      </c>
      <c r="NK74" s="19">
        <f t="shared" ca="1" si="722"/>
        <v>448.65000000000003</v>
      </c>
      <c r="NL74" s="19" t="str">
        <f t="shared" ca="1" si="722"/>
        <v>-</v>
      </c>
      <c r="NM74" s="19">
        <f t="shared" ca="1" si="721"/>
        <v>1</v>
      </c>
      <c r="NN74" s="19">
        <f t="shared" ca="1" si="721"/>
        <v>1</v>
      </c>
      <c r="NO74" s="19">
        <f t="shared" ca="1" si="721"/>
        <v>1</v>
      </c>
      <c r="NP74" s="19">
        <f t="shared" ca="1" si="721"/>
        <v>1</v>
      </c>
      <c r="NQ74" s="19">
        <f t="shared" ca="1" si="721"/>
        <v>1</v>
      </c>
      <c r="NR74" s="19">
        <f t="shared" ca="1" si="721"/>
        <v>1</v>
      </c>
      <c r="NS74" s="19">
        <f t="shared" ca="1" si="721"/>
        <v>1</v>
      </c>
      <c r="NT74" s="19">
        <f t="shared" ca="1" si="721"/>
        <v>1</v>
      </c>
      <c r="NU74" s="19">
        <f t="shared" ca="1" si="721"/>
        <v>1</v>
      </c>
      <c r="NV74" s="9"/>
      <c r="NW74" s="539" t="str">
        <f t="shared" si="703"/>
        <v>-</v>
      </c>
      <c r="NX74" s="539" t="str">
        <f t="shared" si="703"/>
        <v>-</v>
      </c>
      <c r="NY74" s="539" t="str">
        <f t="shared" si="703"/>
        <v>-</v>
      </c>
      <c r="NZ74" s="539" t="str">
        <f t="shared" ref="NZ74:PF74" si="730">IF(AND($O74=NZ$19, $AP74=NZ$21),TRUE,"-")</f>
        <v>-</v>
      </c>
      <c r="OA74" s="539" t="str">
        <f t="shared" si="730"/>
        <v>-</v>
      </c>
      <c r="OB74" s="539" t="str">
        <f t="shared" si="730"/>
        <v>-</v>
      </c>
      <c r="OC74" s="539" t="str">
        <f t="shared" ca="1" si="730"/>
        <v>-</v>
      </c>
      <c r="OD74" s="539" t="str">
        <f t="shared" ca="1" si="730"/>
        <v>-</v>
      </c>
      <c r="OE74" s="539" t="str">
        <f t="shared" ca="1" si="730"/>
        <v>-</v>
      </c>
      <c r="OF74" s="539" t="str">
        <f t="shared" ca="1" si="730"/>
        <v>-</v>
      </c>
      <c r="OG74" s="539" t="str">
        <f t="shared" ca="1" si="730"/>
        <v>-</v>
      </c>
      <c r="OH74" s="539" t="str">
        <f t="shared" ca="1" si="730"/>
        <v>-</v>
      </c>
      <c r="OI74" s="539" t="str">
        <f t="shared" ca="1" si="730"/>
        <v>-</v>
      </c>
      <c r="OJ74" s="539" t="str">
        <f t="shared" ca="1" si="730"/>
        <v>-</v>
      </c>
      <c r="OK74" s="539" t="str">
        <f t="shared" ca="1" si="730"/>
        <v>-</v>
      </c>
      <c r="OL74" s="539" t="str">
        <f t="shared" ca="1" si="730"/>
        <v>-</v>
      </c>
      <c r="OM74" s="539" t="str">
        <f t="shared" ca="1" si="730"/>
        <v>-</v>
      </c>
      <c r="ON74" s="539" t="str">
        <f t="shared" ca="1" si="730"/>
        <v>-</v>
      </c>
      <c r="OO74" s="539" t="str">
        <f t="shared" ca="1" si="730"/>
        <v>-</v>
      </c>
      <c r="OP74" s="539" t="str">
        <f t="shared" ca="1" si="730"/>
        <v>-</v>
      </c>
      <c r="OQ74" s="539" t="str">
        <f t="shared" ca="1" si="730"/>
        <v>-</v>
      </c>
      <c r="OR74" s="539" t="str">
        <f t="shared" ca="1" si="730"/>
        <v>-</v>
      </c>
      <c r="OS74" s="539" t="str">
        <f t="shared" ca="1" si="730"/>
        <v>-</v>
      </c>
      <c r="OT74" s="539" t="str">
        <f t="shared" ca="1" si="730"/>
        <v>-</v>
      </c>
      <c r="OU74" s="539" t="str">
        <f t="shared" ca="1" si="730"/>
        <v>-</v>
      </c>
      <c r="OV74" s="539" t="str">
        <f t="shared" ca="1" si="730"/>
        <v>-</v>
      </c>
      <c r="OW74" s="539" t="str">
        <f t="shared" ca="1" si="730"/>
        <v>-</v>
      </c>
      <c r="OX74" s="539" t="str">
        <f t="shared" ca="1" si="730"/>
        <v>-</v>
      </c>
      <c r="OY74" s="539" t="str">
        <f t="shared" ca="1" si="730"/>
        <v>-</v>
      </c>
      <c r="OZ74" s="539" t="str">
        <f t="shared" ca="1" si="730"/>
        <v>-</v>
      </c>
      <c r="PA74" s="539" t="str">
        <f t="shared" ca="1" si="730"/>
        <v>-</v>
      </c>
      <c r="PB74" s="539" t="str">
        <f t="shared" ca="1" si="730"/>
        <v>-</v>
      </c>
      <c r="PC74" s="539" t="str">
        <f t="shared" ca="1" si="730"/>
        <v>-</v>
      </c>
      <c r="PD74" s="539" t="str">
        <f t="shared" ca="1" si="730"/>
        <v>-</v>
      </c>
      <c r="PE74" s="539" t="str">
        <f t="shared" ca="1" si="730"/>
        <v>-</v>
      </c>
      <c r="PF74" s="539" t="str">
        <f t="shared" ca="1" si="730"/>
        <v>-</v>
      </c>
      <c r="PG74" s="549" t="str">
        <f t="shared" si="712"/>
        <v>-</v>
      </c>
      <c r="PH74" s="549" t="str">
        <f t="shared" si="712"/>
        <v>-</v>
      </c>
      <c r="PI74" s="549" t="str">
        <f t="shared" si="712"/>
        <v>-</v>
      </c>
      <c r="PJ74" s="549" t="str">
        <f t="shared" si="712"/>
        <v>-</v>
      </c>
      <c r="PK74" s="549" t="str">
        <f t="shared" si="712"/>
        <v>-</v>
      </c>
      <c r="PL74" s="549" t="str">
        <f t="shared" si="712"/>
        <v>-</v>
      </c>
      <c r="PM74" s="549" t="str">
        <f t="shared" si="712"/>
        <v>-</v>
      </c>
      <c r="PN74" s="549" t="str">
        <f t="shared" si="712"/>
        <v>-</v>
      </c>
      <c r="PO74" s="549" t="str">
        <f t="shared" si="712"/>
        <v>-</v>
      </c>
      <c r="PP74" s="549" t="str">
        <f t="shared" si="712"/>
        <v>-</v>
      </c>
      <c r="PQ74" s="549" t="str">
        <f t="shared" si="712"/>
        <v>-</v>
      </c>
      <c r="PR74" s="549" t="str">
        <f t="shared" si="712"/>
        <v>-</v>
      </c>
      <c r="PS74" s="549" t="str">
        <f t="shared" si="712"/>
        <v>-</v>
      </c>
      <c r="PT74" s="549" t="str">
        <f t="shared" si="712"/>
        <v>-</v>
      </c>
      <c r="PU74" s="549" t="str">
        <f t="shared" si="712"/>
        <v>-</v>
      </c>
      <c r="PV74" s="549" t="str">
        <f t="shared" si="712"/>
        <v>-</v>
      </c>
      <c r="PW74" s="549" t="str">
        <f t="shared" si="712"/>
        <v>-</v>
      </c>
      <c r="PX74" s="549" t="str">
        <f t="shared" si="712"/>
        <v>-</v>
      </c>
      <c r="PY74" s="549" t="str">
        <f t="shared" si="712"/>
        <v>-</v>
      </c>
      <c r="PZ74" s="549" t="str">
        <f t="shared" si="712"/>
        <v>-</v>
      </c>
      <c r="QA74" s="549" t="str">
        <f t="shared" si="712"/>
        <v>-</v>
      </c>
      <c r="QB74" s="549" t="str">
        <f t="shared" si="712"/>
        <v>-</v>
      </c>
      <c r="QC74" s="549" t="str">
        <f t="shared" si="712"/>
        <v>-</v>
      </c>
      <c r="QD74" s="549" t="str">
        <f t="shared" si="712"/>
        <v>-</v>
      </c>
      <c r="QE74" s="549" t="str">
        <f t="shared" si="712"/>
        <v>-</v>
      </c>
      <c r="QF74" s="549" t="str">
        <f t="shared" si="712"/>
        <v>-</v>
      </c>
      <c r="QG74" s="539" t="str">
        <f t="shared" si="704"/>
        <v>-</v>
      </c>
      <c r="QH74" s="539" t="str">
        <f t="shared" si="704"/>
        <v>-</v>
      </c>
      <c r="QI74" s="539" t="str">
        <f t="shared" si="704"/>
        <v>-</v>
      </c>
      <c r="QJ74" s="539" t="str">
        <f t="shared" ref="QJ74:RP74" si="731">IF(AND($O74=QJ$19, $AP74=QJ$21),TRUE,"-")</f>
        <v>-</v>
      </c>
      <c r="QK74" s="539" t="str">
        <f t="shared" si="731"/>
        <v>-</v>
      </c>
      <c r="QL74" s="539" t="str">
        <f t="shared" si="731"/>
        <v>-</v>
      </c>
      <c r="QM74" s="539" t="str">
        <f t="shared" ca="1" si="731"/>
        <v>-</v>
      </c>
      <c r="QN74" s="539" t="str">
        <f t="shared" ca="1" si="731"/>
        <v>-</v>
      </c>
      <c r="QO74" s="539" t="str">
        <f t="shared" ca="1" si="731"/>
        <v>-</v>
      </c>
      <c r="QP74" s="539" t="str">
        <f t="shared" ca="1" si="731"/>
        <v>-</v>
      </c>
      <c r="QQ74" s="539" t="str">
        <f t="shared" ca="1" si="731"/>
        <v>-</v>
      </c>
      <c r="QR74" s="539" t="str">
        <f t="shared" ca="1" si="731"/>
        <v>-</v>
      </c>
      <c r="QS74" s="539" t="str">
        <f t="shared" ca="1" si="731"/>
        <v>-</v>
      </c>
      <c r="QT74" s="539" t="str">
        <f t="shared" ca="1" si="731"/>
        <v>-</v>
      </c>
      <c r="QU74" s="539" t="str">
        <f t="shared" ca="1" si="731"/>
        <v>-</v>
      </c>
      <c r="QV74" s="539" t="str">
        <f t="shared" ca="1" si="731"/>
        <v>-</v>
      </c>
      <c r="QW74" s="539" t="str">
        <f t="shared" ca="1" si="731"/>
        <v>-</v>
      </c>
      <c r="QX74" s="539" t="str">
        <f t="shared" ca="1" si="731"/>
        <v>-</v>
      </c>
      <c r="QY74" s="539" t="str">
        <f t="shared" ca="1" si="731"/>
        <v>-</v>
      </c>
      <c r="QZ74" s="539" t="str">
        <f t="shared" ca="1" si="731"/>
        <v>-</v>
      </c>
      <c r="RA74" s="539" t="str">
        <f t="shared" ca="1" si="731"/>
        <v>-</v>
      </c>
      <c r="RB74" s="539" t="str">
        <f t="shared" ca="1" si="731"/>
        <v>-</v>
      </c>
      <c r="RC74" s="539" t="str">
        <f t="shared" ca="1" si="731"/>
        <v>-</v>
      </c>
      <c r="RD74" s="539" t="str">
        <f t="shared" ca="1" si="731"/>
        <v>-</v>
      </c>
      <c r="RE74" s="539" t="str">
        <f t="shared" ca="1" si="731"/>
        <v>-</v>
      </c>
      <c r="RF74" s="539" t="str">
        <f t="shared" ca="1" si="731"/>
        <v>-</v>
      </c>
      <c r="RG74" s="539" t="str">
        <f t="shared" ca="1" si="731"/>
        <v>-</v>
      </c>
      <c r="RH74" s="539" t="str">
        <f t="shared" ca="1" si="731"/>
        <v>-</v>
      </c>
      <c r="RI74" s="539" t="str">
        <f t="shared" ca="1" si="731"/>
        <v>-</v>
      </c>
      <c r="RJ74" s="539" t="str">
        <f t="shared" ca="1" si="731"/>
        <v>-</v>
      </c>
      <c r="RK74" s="539" t="str">
        <f t="shared" ca="1" si="731"/>
        <v>-</v>
      </c>
      <c r="RL74" s="539" t="str">
        <f t="shared" ca="1" si="731"/>
        <v>-</v>
      </c>
      <c r="RM74" s="539" t="str">
        <f t="shared" ca="1" si="731"/>
        <v>-</v>
      </c>
      <c r="RN74" s="539" t="str">
        <f t="shared" ca="1" si="731"/>
        <v>-</v>
      </c>
      <c r="RO74" s="539" t="str">
        <f t="shared" ca="1" si="731"/>
        <v>-</v>
      </c>
      <c r="RP74" s="539" t="str">
        <f t="shared" ca="1" si="731"/>
        <v>-</v>
      </c>
      <c r="RQ74" s="549" t="str">
        <f t="shared" si="713"/>
        <v>-</v>
      </c>
      <c r="RR74" s="549" t="str">
        <f t="shared" si="713"/>
        <v>-</v>
      </c>
      <c r="RS74" s="549" t="str">
        <f t="shared" si="713"/>
        <v>-</v>
      </c>
      <c r="RT74" s="549" t="str">
        <f t="shared" si="713"/>
        <v>-</v>
      </c>
      <c r="RU74" s="549" t="str">
        <f t="shared" si="713"/>
        <v>-</v>
      </c>
      <c r="RV74" s="549" t="str">
        <f t="shared" si="713"/>
        <v>-</v>
      </c>
      <c r="RW74" s="549" t="str">
        <f t="shared" si="713"/>
        <v>-</v>
      </c>
      <c r="RX74" s="549" t="str">
        <f t="shared" si="713"/>
        <v>-</v>
      </c>
      <c r="RY74" s="549" t="str">
        <f t="shared" si="713"/>
        <v>-</v>
      </c>
      <c r="RZ74" s="549" t="str">
        <f t="shared" si="713"/>
        <v>-</v>
      </c>
      <c r="SA74" s="549" t="str">
        <f t="shared" si="713"/>
        <v>-</v>
      </c>
      <c r="SB74" s="549" t="str">
        <f t="shared" si="713"/>
        <v>-</v>
      </c>
      <c r="SC74" s="549" t="str">
        <f t="shared" si="713"/>
        <v>-</v>
      </c>
      <c r="SD74" s="549" t="str">
        <f t="shared" si="713"/>
        <v>-</v>
      </c>
      <c r="SE74" s="549" t="str">
        <f t="shared" si="713"/>
        <v>-</v>
      </c>
      <c r="SF74" s="549" t="str">
        <f t="shared" si="713"/>
        <v>-</v>
      </c>
      <c r="SG74" s="549" t="str">
        <f t="shared" si="713"/>
        <v>-</v>
      </c>
      <c r="SH74" s="549" t="str">
        <f t="shared" si="713"/>
        <v>-</v>
      </c>
      <c r="SI74" s="549" t="str">
        <f t="shared" si="713"/>
        <v>-</v>
      </c>
      <c r="SJ74" s="549" t="str">
        <f t="shared" si="713"/>
        <v>-</v>
      </c>
      <c r="SK74" s="549" t="str">
        <f t="shared" si="713"/>
        <v>-</v>
      </c>
      <c r="SL74" s="549" t="str">
        <f t="shared" si="713"/>
        <v>-</v>
      </c>
      <c r="SM74" s="549" t="str">
        <f t="shared" si="713"/>
        <v>-</v>
      </c>
      <c r="SN74" s="549" t="str">
        <f t="shared" si="713"/>
        <v>-</v>
      </c>
      <c r="SO74" s="549" t="str">
        <f t="shared" si="713"/>
        <v>-</v>
      </c>
      <c r="SP74" s="549" t="str">
        <f t="shared" si="713"/>
        <v>-</v>
      </c>
      <c r="SQ74" s="539" t="b">
        <f t="shared" si="705"/>
        <v>1</v>
      </c>
      <c r="SR74" s="539" t="b">
        <f t="shared" si="705"/>
        <v>1</v>
      </c>
      <c r="SS74" s="539" t="b">
        <f t="shared" si="705"/>
        <v>1</v>
      </c>
      <c r="ST74" s="539" t="b">
        <f t="shared" ref="ST74:TZ74" si="732">IF(AND($O74=ST$19, $AP74=ST$21),TRUE,"-")</f>
        <v>1</v>
      </c>
      <c r="SU74" s="539" t="b">
        <f t="shared" si="732"/>
        <v>1</v>
      </c>
      <c r="SV74" s="539" t="b">
        <f t="shared" si="732"/>
        <v>1</v>
      </c>
      <c r="SW74" s="539" t="str">
        <f t="shared" ca="1" si="732"/>
        <v>-</v>
      </c>
      <c r="SX74" s="539" t="str">
        <f t="shared" ca="1" si="732"/>
        <v>-</v>
      </c>
      <c r="SY74" s="539" t="str">
        <f t="shared" ca="1" si="732"/>
        <v>-</v>
      </c>
      <c r="SZ74" s="539" t="str">
        <f t="shared" ca="1" si="732"/>
        <v>-</v>
      </c>
      <c r="TA74" s="539" t="str">
        <f t="shared" ca="1" si="732"/>
        <v>-</v>
      </c>
      <c r="TB74" s="539" t="str">
        <f t="shared" ca="1" si="732"/>
        <v>-</v>
      </c>
      <c r="TC74" s="539" t="str">
        <f t="shared" ca="1" si="732"/>
        <v>-</v>
      </c>
      <c r="TD74" s="539" t="str">
        <f t="shared" ca="1" si="732"/>
        <v>-</v>
      </c>
      <c r="TE74" s="539" t="str">
        <f t="shared" ca="1" si="732"/>
        <v>-</v>
      </c>
      <c r="TF74" s="539" t="str">
        <f t="shared" ca="1" si="732"/>
        <v>-</v>
      </c>
      <c r="TG74" s="539" t="str">
        <f t="shared" ca="1" si="732"/>
        <v>-</v>
      </c>
      <c r="TH74" s="539" t="str">
        <f t="shared" ca="1" si="732"/>
        <v>-</v>
      </c>
      <c r="TI74" s="539" t="str">
        <f t="shared" ca="1" si="732"/>
        <v>-</v>
      </c>
      <c r="TJ74" s="539" t="str">
        <f t="shared" ca="1" si="732"/>
        <v>-</v>
      </c>
      <c r="TK74" s="539" t="str">
        <f t="shared" ca="1" si="732"/>
        <v>-</v>
      </c>
      <c r="TL74" s="539" t="str">
        <f t="shared" ca="1" si="732"/>
        <v>-</v>
      </c>
      <c r="TM74" s="539" t="str">
        <f t="shared" ca="1" si="732"/>
        <v>-</v>
      </c>
      <c r="TN74" s="539" t="str">
        <f t="shared" ca="1" si="732"/>
        <v>-</v>
      </c>
      <c r="TO74" s="539" t="str">
        <f t="shared" ca="1" si="732"/>
        <v>-</v>
      </c>
      <c r="TP74" s="539" t="str">
        <f t="shared" ca="1" si="732"/>
        <v>-</v>
      </c>
      <c r="TQ74" s="539" t="str">
        <f t="shared" ca="1" si="732"/>
        <v>-</v>
      </c>
      <c r="TR74" s="539" t="str">
        <f t="shared" ca="1" si="732"/>
        <v>-</v>
      </c>
      <c r="TS74" s="539" t="str">
        <f t="shared" ca="1" si="732"/>
        <v>-</v>
      </c>
      <c r="TT74" s="539" t="str">
        <f t="shared" ca="1" si="732"/>
        <v>-</v>
      </c>
      <c r="TU74" s="539" t="str">
        <f t="shared" ca="1" si="732"/>
        <v>-</v>
      </c>
      <c r="TV74" s="539" t="str">
        <f t="shared" ca="1" si="732"/>
        <v>-</v>
      </c>
      <c r="TW74" s="539" t="str">
        <f t="shared" ca="1" si="732"/>
        <v>-</v>
      </c>
      <c r="TX74" s="539" t="str">
        <f t="shared" ca="1" si="732"/>
        <v>-</v>
      </c>
      <c r="TY74" s="539" t="str">
        <f t="shared" ca="1" si="732"/>
        <v>-</v>
      </c>
      <c r="TZ74" s="539" t="str">
        <f t="shared" ca="1" si="732"/>
        <v>-</v>
      </c>
      <c r="UA74" s="549" t="b">
        <f t="shared" si="714"/>
        <v>1</v>
      </c>
      <c r="UB74" s="549" t="b">
        <f t="shared" si="714"/>
        <v>1</v>
      </c>
      <c r="UC74" s="549" t="b">
        <f t="shared" si="714"/>
        <v>1</v>
      </c>
      <c r="UD74" s="549" t="b">
        <f t="shared" si="714"/>
        <v>1</v>
      </c>
      <c r="UE74" s="549" t="b">
        <f t="shared" si="714"/>
        <v>1</v>
      </c>
      <c r="UF74" s="549" t="b">
        <f t="shared" si="714"/>
        <v>1</v>
      </c>
      <c r="UG74" s="549" t="b">
        <f t="shared" si="714"/>
        <v>1</v>
      </c>
      <c r="UH74" s="549" t="b">
        <f t="shared" si="714"/>
        <v>1</v>
      </c>
      <c r="UI74" s="549" t="b">
        <f t="shared" si="714"/>
        <v>1</v>
      </c>
      <c r="UJ74" s="549" t="b">
        <f t="shared" si="714"/>
        <v>1</v>
      </c>
      <c r="UK74" s="549" t="b">
        <f t="shared" si="714"/>
        <v>1</v>
      </c>
      <c r="UL74" s="549" t="b">
        <f t="shared" si="714"/>
        <v>1</v>
      </c>
      <c r="UM74" s="549" t="b">
        <f t="shared" si="714"/>
        <v>1</v>
      </c>
      <c r="UN74" s="549" t="b">
        <f t="shared" si="714"/>
        <v>1</v>
      </c>
      <c r="UO74" s="549" t="b">
        <f t="shared" si="714"/>
        <v>1</v>
      </c>
      <c r="UP74" s="549" t="b">
        <f t="shared" si="714"/>
        <v>1</v>
      </c>
      <c r="UQ74" s="549" t="b">
        <f t="shared" si="714"/>
        <v>1</v>
      </c>
      <c r="UR74" s="549" t="b">
        <f t="shared" si="714"/>
        <v>1</v>
      </c>
      <c r="US74" s="549" t="b">
        <f t="shared" si="714"/>
        <v>1</v>
      </c>
      <c r="UT74" s="549" t="b">
        <f t="shared" si="714"/>
        <v>1</v>
      </c>
      <c r="UU74" s="549" t="b">
        <f t="shared" si="714"/>
        <v>1</v>
      </c>
      <c r="UV74" s="549" t="b">
        <f t="shared" si="714"/>
        <v>1</v>
      </c>
      <c r="UW74" s="549" t="b">
        <f t="shared" si="714"/>
        <v>1</v>
      </c>
      <c r="UX74" s="549" t="b">
        <f t="shared" si="714"/>
        <v>1</v>
      </c>
      <c r="UY74" s="549" t="b">
        <f t="shared" si="714"/>
        <v>1</v>
      </c>
      <c r="UZ74" s="549" t="b">
        <f t="shared" si="714"/>
        <v>1</v>
      </c>
      <c r="VA74" s="19">
        <f t="shared" ca="1" si="669"/>
        <v>0</v>
      </c>
      <c r="VB74" s="23">
        <v>0</v>
      </c>
    </row>
    <row r="75" spans="1:574" outlineLevel="1">
      <c r="A75" s="21">
        <f t="shared" si="93"/>
        <v>70</v>
      </c>
      <c r="B75" s="21">
        <f t="shared" si="670"/>
        <v>18</v>
      </c>
      <c r="C75">
        <v>108</v>
      </c>
      <c r="D75" s="19" t="str">
        <f t="shared" ca="1" si="583"/>
        <v>SNSW</v>
      </c>
      <c r="E75" t="b">
        <v>1</v>
      </c>
      <c r="F75" t="b">
        <v>0</v>
      </c>
      <c r="G75" t="b">
        <f t="shared" si="701"/>
        <v>1</v>
      </c>
      <c r="H75" s="215">
        <f t="shared" ca="1" si="682"/>
        <v>21</v>
      </c>
      <c r="I75" s="26">
        <v>2</v>
      </c>
      <c r="J75" s="26">
        <v>1</v>
      </c>
      <c r="K75" s="26" t="str">
        <f>""</f>
        <v/>
      </c>
      <c r="L75" s="26">
        <v>0</v>
      </c>
      <c r="M75" s="26">
        <f>d.Region</f>
        <v>2</v>
      </c>
      <c r="N75" s="26">
        <v>2</v>
      </c>
      <c r="O75" s="26">
        <v>3</v>
      </c>
      <c r="P75" s="26">
        <v>2</v>
      </c>
      <c r="Q75" s="26">
        <v>0</v>
      </c>
      <c r="R75" s="26">
        <v>0</v>
      </c>
      <c r="S75" s="26">
        <v>0</v>
      </c>
      <c r="T75" s="26">
        <v>0</v>
      </c>
      <c r="U75" s="26">
        <v>1</v>
      </c>
      <c r="V75" s="116">
        <v>3</v>
      </c>
      <c r="W75" s="116">
        <v>1</v>
      </c>
      <c r="X75" s="116">
        <v>1</v>
      </c>
      <c r="Y75" s="211"/>
      <c r="Z75" s="211"/>
      <c r="AA75" s="211"/>
      <c r="AB75" s="211"/>
      <c r="AC75" s="26">
        <v>0</v>
      </c>
      <c r="AD75" s="211"/>
      <c r="AE75" s="211"/>
      <c r="AF75" s="211"/>
      <c r="AG75" s="211"/>
      <c r="AH75" s="211"/>
      <c r="AI75" s="211"/>
      <c r="AJ75" s="211"/>
      <c r="AK75" s="211"/>
      <c r="AL75" s="136">
        <f t="shared" si="585"/>
        <v>2</v>
      </c>
      <c r="AM75" s="136">
        <f>INDEX(CHOOSE($O75,DataAutumn!i.AdultDrys,DataWinter!i.AdultDrys,DataSpring!i.AdultDrys),1,$N75)</f>
        <v>3</v>
      </c>
      <c r="AN75" s="5">
        <f t="shared" si="586"/>
        <v>2</v>
      </c>
      <c r="AO75" s="5">
        <f t="shared" si="586"/>
        <v>0</v>
      </c>
      <c r="AP75" s="5">
        <f t="shared" si="587"/>
        <v>1</v>
      </c>
      <c r="AQ75" s="211"/>
      <c r="AR75" s="211"/>
      <c r="AS75" s="356" t="str">
        <f ca="1">LEFT(OFFSET(AS75,-1,0),FIND(" ",OFFSET(AS75,-1,0)))        &amp; TEXT($H75,"00000 ")
&amp; $D75        &amp; IF($JB75=0," FWM","")&amp;IF($JB75=1," MWM","")&amp;IF($JB75=5," Mat","")&amp;IF($JC75=TRUE,"&amp;BBT","    ")
&amp;IF(LN75&lt;&gt;"-", "numbers"&amp;LN75,"")&amp;IF(NJ75," pasture"&amp;ROUND(NK75,0),"") &amp;" Day"&amp;INDEX(i.DOY,$O75,1)
&amp; " Scan"&amp;$P75&amp;"-"&amp;$Q75&amp;$R75&amp;$S75&amp;$T75        &amp; " RR"&amp;TEXT($JV75*100,"000p;-00p;000p;@")
&amp; " GP"&amp;TEXT($NA75*100,"000p")        &amp; " WP"&amp;TEXT($MY75*100,"000p")        &amp; " MP"&amp;TEXT($MZ75*100,"000p")
&amp; " T_" &amp; IF(AND($CJ75,$CL75),"TRUE")        &amp; " (F"&amp;3+COUNTIF($CY75:$DB75,TRUE)&amp;3&amp;"N"&amp;$DD75&amp;$DE75&amp;")"</f>
        <v>optimum_carry 00021 SNSW MWM    numbers5000 pasture381 Day204 Scan2-0000 RR000p GP120p WP100p MP100p T_TRUE (F33N11)</v>
      </c>
      <c r="AT75" s="9" t="str">
        <f ca="1">IF(COUNTIF(AS$5:AS75,AS75)=1,"-","Dup")</f>
        <v>-</v>
      </c>
      <c r="AU75" s="9"/>
      <c r="AV75" s="19" t="str">
        <f t="shared" ca="1" si="726"/>
        <v>-</v>
      </c>
      <c r="AW75" s="19" t="str">
        <f t="shared" ca="1" si="726"/>
        <v>-</v>
      </c>
      <c r="AX75" s="19" t="str">
        <f t="shared" ca="1" si="726"/>
        <v>-</v>
      </c>
      <c r="AY75" s="19" t="str">
        <f t="shared" ca="1" si="726"/>
        <v>-</v>
      </c>
      <c r="AZ75" s="19" t="str">
        <f t="shared" ca="1" si="726"/>
        <v>-</v>
      </c>
      <c r="BA75" s="19" t="str">
        <f t="shared" ca="1" si="726"/>
        <v>-</v>
      </c>
      <c r="BB75" s="19" t="str">
        <f t="shared" ca="1" si="726"/>
        <v>-</v>
      </c>
      <c r="BC75" s="19" t="str">
        <f t="shared" ca="1" si="726"/>
        <v>-</v>
      </c>
      <c r="BD75" s="9"/>
      <c r="BE75" s="5" t="b">
        <f t="shared" si="589"/>
        <v>0</v>
      </c>
      <c r="BF75" s="5" t="str">
        <f t="shared" si="589"/>
        <v>-</v>
      </c>
      <c r="BG75" s="5" t="b">
        <f t="shared" si="589"/>
        <v>0</v>
      </c>
      <c r="BH75" s="5" t="b">
        <f t="shared" si="589"/>
        <v>1</v>
      </c>
      <c r="BI75" s="5" t="b">
        <f t="shared" si="589"/>
        <v>1</v>
      </c>
      <c r="BJ75" s="136">
        <f t="shared" si="589"/>
        <v>0</v>
      </c>
      <c r="BK75" s="19" t="b">
        <f t="shared" ca="1" si="590"/>
        <v>0</v>
      </c>
      <c r="BL75" s="9"/>
      <c r="BM75" s="5" t="str">
        <f t="shared" ca="1" si="591"/>
        <v>-</v>
      </c>
      <c r="BN75" s="19" t="str">
        <f t="shared" ca="1" si="592"/>
        <v>-</v>
      </c>
      <c r="BO75" s="19" t="str">
        <f t="shared" ca="1" si="592"/>
        <v>-</v>
      </c>
      <c r="BP75" s="19" t="str">
        <f t="shared" ca="1" si="592"/>
        <v>-</v>
      </c>
      <c r="BQ75" s="5" t="str">
        <f t="shared" ca="1" si="593"/>
        <v>-</v>
      </c>
      <c r="BR75" s="19" t="str">
        <f t="shared" ca="1" si="594"/>
        <v>-</v>
      </c>
      <c r="BS75" s="5" t="str">
        <f t="shared" ca="1" si="595"/>
        <v>-</v>
      </c>
      <c r="BT75" s="19" t="str">
        <f t="shared" ca="1" si="596"/>
        <v>-</v>
      </c>
      <c r="BU75" s="19" t="str">
        <f t="shared" ca="1" si="596"/>
        <v>-</v>
      </c>
      <c r="BV75" s="19" t="str">
        <f t="shared" ca="1" si="596"/>
        <v>-</v>
      </c>
      <c r="BW75" s="5" t="str">
        <f t="shared" ca="1" si="597"/>
        <v>-</v>
      </c>
      <c r="BX75" s="9"/>
      <c r="BY75" s="5" t="b">
        <f t="shared" si="598"/>
        <v>0</v>
      </c>
      <c r="BZ75" s="5" t="str">
        <f t="shared" ca="1" si="599"/>
        <v>-</v>
      </c>
      <c r="CA75" s="5" t="str">
        <f t="shared" ca="1" si="727"/>
        <v>-</v>
      </c>
      <c r="CB75" s="5" t="str">
        <f t="shared" ca="1" si="727"/>
        <v>-</v>
      </c>
      <c r="CC75" s="5" t="str">
        <f t="shared" ca="1" si="727"/>
        <v>-</v>
      </c>
      <c r="CD75" s="5" t="str">
        <f t="shared" ca="1" si="727"/>
        <v>-</v>
      </c>
      <c r="CE75" s="5" t="str">
        <f t="shared" ca="1" si="727"/>
        <v>-</v>
      </c>
      <c r="CF75" s="5" t="str">
        <f t="shared" ca="1" si="727"/>
        <v>-</v>
      </c>
      <c r="CG75" s="5" t="str">
        <f t="shared" ca="1" si="727"/>
        <v>-</v>
      </c>
      <c r="CH75" s="5" t="str">
        <f t="shared" ca="1" si="727"/>
        <v>-</v>
      </c>
      <c r="CI75" s="9"/>
      <c r="CJ75" s="12" t="b">
        <v>1</v>
      </c>
      <c r="CK75" s="12" t="b">
        <v>1</v>
      </c>
      <c r="CL75" s="12" t="b">
        <v>1</v>
      </c>
      <c r="CM75" s="12">
        <v>22312000005</v>
      </c>
      <c r="CN75" s="12" t="b">
        <v>0</v>
      </c>
      <c r="CO75" s="19" t="str">
        <f t="shared" ca="1" si="601"/>
        <v>-</v>
      </c>
      <c r="CP75" s="19" t="str">
        <f t="shared" ca="1" si="601"/>
        <v>-</v>
      </c>
      <c r="CQ75" s="19" t="str">
        <f t="shared" ca="1" si="601"/>
        <v>-</v>
      </c>
      <c r="CR75" s="433">
        <f t="shared" si="602"/>
        <v>652</v>
      </c>
      <c r="CS75" s="433">
        <f t="shared" si="602"/>
        <v>686</v>
      </c>
      <c r="CT75" s="433">
        <f t="shared" si="602"/>
        <v>721</v>
      </c>
      <c r="CU75" s="144">
        <f t="shared" si="603"/>
        <v>378</v>
      </c>
      <c r="CV75" s="144">
        <f t="shared" si="603"/>
        <v>413</v>
      </c>
      <c r="CW75" s="144">
        <f t="shared" si="603"/>
        <v>448</v>
      </c>
      <c r="CX75" s="19" t="str">
        <f t="shared" ca="1" si="728"/>
        <v>-</v>
      </c>
      <c r="CY75" s="19" t="str">
        <f t="shared" ca="1" si="728"/>
        <v>-</v>
      </c>
      <c r="CZ75" s="19" t="str">
        <f t="shared" ca="1" si="728"/>
        <v>-</v>
      </c>
      <c r="DA75" s="19" t="str">
        <f t="shared" ca="1" si="728"/>
        <v>-</v>
      </c>
      <c r="DB75" s="19" t="str">
        <f t="shared" ca="1" si="728"/>
        <v>-</v>
      </c>
      <c r="DC75" s="19" t="str">
        <f t="shared" ca="1" si="728"/>
        <v>-</v>
      </c>
      <c r="DD75" s="19">
        <f t="shared" ca="1" si="728"/>
        <v>1</v>
      </c>
      <c r="DE75" s="19">
        <f t="shared" ca="1" si="728"/>
        <v>1</v>
      </c>
      <c r="DF75" s="19">
        <f t="shared" ca="1" si="728"/>
        <v>0</v>
      </c>
      <c r="DG75" s="19" t="str">
        <f t="shared" ca="1" si="728"/>
        <v>-</v>
      </c>
      <c r="DH75" s="19" t="str">
        <f t="shared" ca="1" si="728"/>
        <v>-</v>
      </c>
      <c r="DI75" s="19" t="str">
        <f t="shared" ca="1" si="728"/>
        <v>-</v>
      </c>
      <c r="DJ75" s="19" t="str">
        <f t="shared" ca="1" si="728"/>
        <v>-</v>
      </c>
      <c r="DK75" s="19" t="str">
        <f t="shared" ca="1" si="728"/>
        <v>-</v>
      </c>
      <c r="DL75" s="19">
        <f t="shared" ca="1" si="728"/>
        <v>0</v>
      </c>
      <c r="DM75" s="19" t="str">
        <f t="shared" ca="1" si="728"/>
        <v>-</v>
      </c>
      <c r="DN75" s="19" t="str">
        <f t="shared" ca="1" si="728"/>
        <v>-</v>
      </c>
      <c r="DO75" s="19" t="str">
        <f t="shared" ca="1" si="601"/>
        <v>-</v>
      </c>
      <c r="DP75" s="19">
        <f t="shared" ca="1" si="601"/>
        <v>0</v>
      </c>
      <c r="DQ75" s="19">
        <f t="shared" ca="1" si="601"/>
        <v>0</v>
      </c>
      <c r="DR75" s="9"/>
      <c r="DS75" s="19">
        <f t="shared" ca="1" si="697"/>
        <v>0</v>
      </c>
      <c r="DT75" s="19">
        <f t="shared" ca="1" si="697"/>
        <v>0</v>
      </c>
      <c r="DU75" s="19">
        <f t="shared" ca="1" si="697"/>
        <v>0</v>
      </c>
      <c r="DV75" s="19">
        <f t="shared" ca="1" si="697"/>
        <v>0</v>
      </c>
      <c r="DW75" s="19">
        <f t="shared" ca="1" si="697"/>
        <v>0</v>
      </c>
      <c r="DX75" s="19">
        <f t="shared" ca="1" si="697"/>
        <v>0</v>
      </c>
      <c r="DY75" s="19">
        <f t="shared" ca="1" si="697"/>
        <v>0</v>
      </c>
      <c r="DZ75" s="19">
        <f t="shared" ca="1" si="697"/>
        <v>0</v>
      </c>
      <c r="EA75" s="19">
        <f t="shared" ca="1" si="697"/>
        <v>0</v>
      </c>
      <c r="EB75" s="19">
        <f t="shared" ca="1" si="697"/>
        <v>0</v>
      </c>
      <c r="EC75" s="19">
        <f t="shared" ca="1" si="697"/>
        <v>0</v>
      </c>
      <c r="ED75" s="19">
        <f t="shared" ca="1" si="697"/>
        <v>0</v>
      </c>
      <c r="EE75" s="19">
        <f t="shared" ca="1" si="697"/>
        <v>0</v>
      </c>
      <c r="EF75" s="433">
        <f t="shared" si="606"/>
        <v>0</v>
      </c>
      <c r="EG75" s="433">
        <f t="shared" si="606"/>
        <v>0</v>
      </c>
      <c r="EH75" s="116">
        <f t="shared" si="607"/>
        <v>0</v>
      </c>
      <c r="EI75" s="116">
        <f t="shared" ca="1" si="607"/>
        <v>0</v>
      </c>
      <c r="EJ75" s="116">
        <f t="shared" ca="1" si="607"/>
        <v>0</v>
      </c>
      <c r="EK75" s="116">
        <f t="shared" ca="1" si="607"/>
        <v>0</v>
      </c>
      <c r="EL75" s="116">
        <f t="shared" ca="1" si="607"/>
        <v>0</v>
      </c>
      <c r="EM75" s="537">
        <f t="shared" ca="1" si="608"/>
        <v>0</v>
      </c>
      <c r="EN75" s="116">
        <f t="shared" ca="1" si="609"/>
        <v>0</v>
      </c>
      <c r="EO75" s="116">
        <f t="shared" ca="1" si="609"/>
        <v>0</v>
      </c>
      <c r="EP75" s="116">
        <f t="shared" ca="1" si="609"/>
        <v>0</v>
      </c>
      <c r="EQ75" s="116">
        <f t="shared" ca="1" si="609"/>
        <v>0</v>
      </c>
      <c r="ER75" s="116">
        <f t="shared" ca="1" si="609"/>
        <v>0</v>
      </c>
      <c r="ES75" s="537">
        <f t="shared" ca="1" si="610"/>
        <v>0</v>
      </c>
      <c r="ET75" s="116">
        <f t="shared" ca="1" si="611"/>
        <v>0</v>
      </c>
      <c r="EU75" s="116">
        <f t="shared" ca="1" si="611"/>
        <v>0</v>
      </c>
      <c r="EV75" s="116">
        <f t="shared" ca="1" si="611"/>
        <v>0</v>
      </c>
      <c r="EW75" s="116">
        <f t="shared" ca="1" si="611"/>
        <v>0</v>
      </c>
      <c r="EX75" s="116">
        <f t="shared" ca="1" si="611"/>
        <v>0</v>
      </c>
      <c r="EY75" s="537">
        <f t="shared" ca="1" si="612"/>
        <v>0</v>
      </c>
      <c r="EZ75" s="116">
        <f t="shared" ca="1" si="613"/>
        <v>0</v>
      </c>
      <c r="FA75" s="116">
        <f t="shared" ca="1" si="613"/>
        <v>0</v>
      </c>
      <c r="FB75" s="116">
        <f t="shared" ca="1" si="613"/>
        <v>0</v>
      </c>
      <c r="FC75" s="116">
        <f t="shared" ca="1" si="613"/>
        <v>0</v>
      </c>
      <c r="FD75" s="116">
        <f t="shared" ca="1" si="613"/>
        <v>0</v>
      </c>
      <c r="FE75" s="537">
        <f t="shared" ca="1" si="614"/>
        <v>0</v>
      </c>
      <c r="FF75" s="116">
        <f t="shared" ca="1" si="615"/>
        <v>0</v>
      </c>
      <c r="FG75" s="116">
        <f t="shared" ca="1" si="615"/>
        <v>0</v>
      </c>
      <c r="FH75" s="116">
        <f t="shared" ca="1" si="615"/>
        <v>0</v>
      </c>
      <c r="FI75" s="116">
        <f t="shared" ca="1" si="615"/>
        <v>0</v>
      </c>
      <c r="FJ75" s="116">
        <f t="shared" ca="1" si="615"/>
        <v>0</v>
      </c>
      <c r="FK75" s="537">
        <f t="shared" ca="1" si="616"/>
        <v>0</v>
      </c>
      <c r="FL75" s="116">
        <f t="shared" ca="1" si="617"/>
        <v>0</v>
      </c>
      <c r="FM75" s="116">
        <f t="shared" ca="1" si="617"/>
        <v>0</v>
      </c>
      <c r="FN75" s="116">
        <f t="shared" ca="1" si="617"/>
        <v>0</v>
      </c>
      <c r="FO75" s="116">
        <f t="shared" ca="1" si="617"/>
        <v>0</v>
      </c>
      <c r="FP75" s="116">
        <f t="shared" ca="1" si="617"/>
        <v>0</v>
      </c>
      <c r="FQ75" s="537">
        <f t="shared" ca="1" si="618"/>
        <v>0</v>
      </c>
      <c r="FR75" s="117">
        <f t="shared" ca="1" si="619"/>
        <v>0</v>
      </c>
      <c r="FS75" s="117">
        <f t="shared" ca="1" si="619"/>
        <v>0</v>
      </c>
      <c r="FT75" s="117">
        <f t="shared" ca="1" si="619"/>
        <v>0</v>
      </c>
      <c r="FU75" s="117">
        <f t="shared" ca="1" si="619"/>
        <v>0</v>
      </c>
      <c r="FV75" s="556">
        <f t="shared" ca="1" si="719"/>
        <v>0</v>
      </c>
      <c r="FW75" s="556">
        <f t="shared" ca="1" si="719"/>
        <v>0</v>
      </c>
      <c r="FX75" s="556">
        <f t="shared" ca="1" si="719"/>
        <v>0</v>
      </c>
      <c r="FY75" s="556">
        <f t="shared" ca="1" si="719"/>
        <v>0</v>
      </c>
      <c r="FZ75" s="556">
        <f t="shared" ca="1" si="719"/>
        <v>0</v>
      </c>
      <c r="GA75" s="556">
        <f t="shared" ca="1" si="719"/>
        <v>0</v>
      </c>
      <c r="GB75" s="556">
        <f t="shared" ca="1" si="719"/>
        <v>0</v>
      </c>
      <c r="GC75" s="556">
        <f t="shared" ca="1" si="719"/>
        <v>0</v>
      </c>
      <c r="GD75" s="556">
        <f t="shared" ca="1" si="719"/>
        <v>0</v>
      </c>
      <c r="GE75" s="556">
        <f t="shared" ca="1" si="719"/>
        <v>0</v>
      </c>
      <c r="GF75" s="556">
        <f t="shared" ca="1" si="719"/>
        <v>0</v>
      </c>
      <c r="GG75" s="556">
        <f t="shared" ca="1" si="719"/>
        <v>0</v>
      </c>
      <c r="GH75" s="556">
        <f t="shared" ca="1" si="719"/>
        <v>0</v>
      </c>
      <c r="GI75" s="556">
        <f t="shared" ca="1" si="719"/>
        <v>0</v>
      </c>
      <c r="GJ75" s="556">
        <f t="shared" ca="1" si="719"/>
        <v>0</v>
      </c>
      <c r="GK75" s="556">
        <f t="shared" ca="1" si="719"/>
        <v>0</v>
      </c>
      <c r="GL75" s="556">
        <f t="shared" ca="1" si="719"/>
        <v>0</v>
      </c>
      <c r="GM75" s="556">
        <f t="shared" ca="1" si="719"/>
        <v>0</v>
      </c>
      <c r="GN75" s="556">
        <f t="shared" ca="1" si="719"/>
        <v>0</v>
      </c>
      <c r="GO75" s="556">
        <f t="shared" ca="1" si="719"/>
        <v>0</v>
      </c>
      <c r="GP75" s="19">
        <f t="shared" ca="1" si="621"/>
        <v>0</v>
      </c>
      <c r="GQ75" s="116">
        <f t="shared" ca="1" si="622"/>
        <v>0</v>
      </c>
      <c r="GR75" s="116">
        <f t="shared" ca="1" si="622"/>
        <v>0</v>
      </c>
      <c r="GS75" s="116">
        <f t="shared" ca="1" si="622"/>
        <v>0</v>
      </c>
      <c r="GT75" s="116">
        <f t="shared" ca="1" si="622"/>
        <v>0</v>
      </c>
      <c r="GU75" s="116">
        <f t="shared" ca="1" si="622"/>
        <v>0</v>
      </c>
      <c r="GV75" s="537">
        <f t="shared" ca="1" si="623"/>
        <v>0</v>
      </c>
      <c r="GW75" s="116">
        <f t="shared" ca="1" si="624"/>
        <v>0</v>
      </c>
      <c r="GX75" s="116">
        <f t="shared" ca="1" si="624"/>
        <v>0</v>
      </c>
      <c r="GY75" s="116">
        <f t="shared" ca="1" si="624"/>
        <v>0</v>
      </c>
      <c r="GZ75" s="116">
        <f t="shared" ca="1" si="624"/>
        <v>0</v>
      </c>
      <c r="HA75" s="116">
        <f t="shared" ca="1" si="624"/>
        <v>0</v>
      </c>
      <c r="HB75" s="537">
        <f t="shared" ca="1" si="625"/>
        <v>0</v>
      </c>
      <c r="HC75" s="116">
        <f t="shared" ca="1" si="626"/>
        <v>0</v>
      </c>
      <c r="HD75" s="116">
        <f t="shared" ca="1" si="626"/>
        <v>0</v>
      </c>
      <c r="HE75" s="116">
        <f t="shared" ca="1" si="626"/>
        <v>0</v>
      </c>
      <c r="HF75" s="116">
        <f t="shared" ca="1" si="626"/>
        <v>0</v>
      </c>
      <c r="HG75" s="116">
        <f t="shared" ca="1" si="626"/>
        <v>0</v>
      </c>
      <c r="HH75" s="537">
        <f t="shared" ca="1" si="627"/>
        <v>0</v>
      </c>
      <c r="HI75" s="116">
        <f t="shared" ca="1" si="628"/>
        <v>0</v>
      </c>
      <c r="HJ75" s="116">
        <f t="shared" ca="1" si="628"/>
        <v>0</v>
      </c>
      <c r="HK75" s="116">
        <f t="shared" ca="1" si="628"/>
        <v>0</v>
      </c>
      <c r="HL75" s="116">
        <f t="shared" ca="1" si="628"/>
        <v>0</v>
      </c>
      <c r="HM75" s="116">
        <f t="shared" ca="1" si="628"/>
        <v>0</v>
      </c>
      <c r="HN75" s="537">
        <f t="shared" ca="1" si="629"/>
        <v>0</v>
      </c>
      <c r="HO75" s="116">
        <f t="shared" ca="1" si="630"/>
        <v>0</v>
      </c>
      <c r="HP75" s="116">
        <f t="shared" ca="1" si="630"/>
        <v>0</v>
      </c>
      <c r="HQ75" s="116">
        <f t="shared" ca="1" si="630"/>
        <v>0</v>
      </c>
      <c r="HR75" s="116">
        <f t="shared" ca="1" si="630"/>
        <v>0</v>
      </c>
      <c r="HS75" s="116">
        <f t="shared" ca="1" si="630"/>
        <v>0</v>
      </c>
      <c r="HT75" s="537">
        <f t="shared" ca="1" si="631"/>
        <v>0</v>
      </c>
      <c r="HU75" s="116">
        <f t="shared" ca="1" si="632"/>
        <v>0</v>
      </c>
      <c r="HV75" s="116">
        <f t="shared" ca="1" si="632"/>
        <v>0</v>
      </c>
      <c r="HW75" s="116">
        <f t="shared" ca="1" si="632"/>
        <v>0</v>
      </c>
      <c r="HX75" s="116">
        <f t="shared" ca="1" si="632"/>
        <v>0</v>
      </c>
      <c r="HY75" s="116">
        <f t="shared" ca="1" si="632"/>
        <v>0</v>
      </c>
      <c r="HZ75" s="537">
        <f t="shared" ca="1" si="633"/>
        <v>0</v>
      </c>
      <c r="IA75" s="117">
        <f t="shared" ca="1" si="634"/>
        <v>0</v>
      </c>
      <c r="IB75" s="117">
        <f t="shared" ca="1" si="634"/>
        <v>0</v>
      </c>
      <c r="IC75" s="117">
        <f t="shared" ca="1" si="634"/>
        <v>0</v>
      </c>
      <c r="ID75" s="117">
        <f t="shared" ca="1" si="634"/>
        <v>0</v>
      </c>
      <c r="IE75" s="556">
        <f t="shared" ca="1" si="720"/>
        <v>0</v>
      </c>
      <c r="IF75" s="556">
        <f t="shared" ca="1" si="720"/>
        <v>0</v>
      </c>
      <c r="IG75" s="556">
        <f t="shared" ca="1" si="720"/>
        <v>0</v>
      </c>
      <c r="IH75" s="556">
        <f t="shared" ca="1" si="720"/>
        <v>0</v>
      </c>
      <c r="II75" s="556">
        <f t="shared" ca="1" si="720"/>
        <v>0</v>
      </c>
      <c r="IJ75" s="556">
        <f t="shared" ca="1" si="720"/>
        <v>0</v>
      </c>
      <c r="IK75" s="556">
        <f t="shared" ca="1" si="720"/>
        <v>0</v>
      </c>
      <c r="IL75" s="556">
        <f t="shared" ca="1" si="720"/>
        <v>0</v>
      </c>
      <c r="IM75" s="556">
        <f t="shared" ca="1" si="720"/>
        <v>0</v>
      </c>
      <c r="IN75" s="556">
        <f t="shared" ca="1" si="720"/>
        <v>0</v>
      </c>
      <c r="IO75" s="556">
        <f t="shared" ca="1" si="720"/>
        <v>0</v>
      </c>
      <c r="IP75" s="556">
        <f t="shared" ca="1" si="720"/>
        <v>0</v>
      </c>
      <c r="IQ75" s="556">
        <f t="shared" ca="1" si="720"/>
        <v>0</v>
      </c>
      <c r="IR75" s="556">
        <f t="shared" ca="1" si="720"/>
        <v>0</v>
      </c>
      <c r="IS75" s="556">
        <f t="shared" ca="1" si="720"/>
        <v>0</v>
      </c>
      <c r="IT75" s="556">
        <f t="shared" ca="1" si="720"/>
        <v>0</v>
      </c>
      <c r="IU75" s="556">
        <f t="shared" ca="1" si="720"/>
        <v>0</v>
      </c>
      <c r="IV75" s="556">
        <f t="shared" ca="1" si="720"/>
        <v>0</v>
      </c>
      <c r="IW75" s="556">
        <f t="shared" ca="1" si="720"/>
        <v>0</v>
      </c>
      <c r="IX75" s="556">
        <f t="shared" ca="1" si="720"/>
        <v>0</v>
      </c>
      <c r="IY75" s="19">
        <f t="shared" ca="1" si="636"/>
        <v>0</v>
      </c>
      <c r="IZ75" s="5">
        <f t="shared" si="637"/>
        <v>67</v>
      </c>
      <c r="JA75" s="9"/>
      <c r="JB75" s="5">
        <f t="shared" si="638"/>
        <v>1</v>
      </c>
      <c r="JC75" s="5" t="b">
        <f t="shared" si="638"/>
        <v>0</v>
      </c>
      <c r="JD75" s="19">
        <f t="shared" ca="1" si="706"/>
        <v>0</v>
      </c>
      <c r="JE75" s="5">
        <f t="shared" si="640"/>
        <v>0</v>
      </c>
      <c r="JF75" s="5">
        <f t="shared" si="641"/>
        <v>1.2500000000000001E-2</v>
      </c>
      <c r="JG75" s="5">
        <f t="shared" si="642"/>
        <v>0</v>
      </c>
      <c r="JH75" s="19">
        <f t="shared" ca="1" si="706"/>
        <v>0</v>
      </c>
      <c r="JI75" s="5">
        <f t="shared" si="643"/>
        <v>60</v>
      </c>
      <c r="JJ75" s="5">
        <f t="shared" si="644"/>
        <v>1</v>
      </c>
      <c r="JK75" s="19">
        <f t="shared" ca="1" si="706"/>
        <v>0</v>
      </c>
      <c r="JL75" s="19">
        <f t="shared" ca="1" si="706"/>
        <v>0</v>
      </c>
      <c r="JM75" s="19">
        <f t="shared" ca="1" si="706"/>
        <v>0</v>
      </c>
      <c r="JN75" s="19">
        <f t="shared" ca="1" si="706"/>
        <v>0</v>
      </c>
      <c r="JO75" s="19">
        <f t="shared" ca="1" si="706"/>
        <v>0</v>
      </c>
      <c r="JP75" s="19">
        <f t="shared" ca="1" si="706"/>
        <v>0</v>
      </c>
      <c r="JQ75" s="19">
        <f t="shared" ca="1" si="706"/>
        <v>0</v>
      </c>
      <c r="JR75" s="19">
        <f t="shared" ca="1" si="706"/>
        <v>0</v>
      </c>
      <c r="JS75" s="19">
        <f t="shared" ca="1" si="706"/>
        <v>0</v>
      </c>
      <c r="JT75" s="19">
        <f t="shared" ca="1" si="706"/>
        <v>0</v>
      </c>
      <c r="JU75" s="19">
        <f t="shared" ca="1" si="706"/>
        <v>0</v>
      </c>
      <c r="JV75" s="19">
        <f t="shared" ca="1" si="706"/>
        <v>0</v>
      </c>
      <c r="JW75" s="19">
        <f t="shared" ca="1" si="706"/>
        <v>0</v>
      </c>
      <c r="JX75" s="19">
        <f t="shared" ca="1" si="706"/>
        <v>0</v>
      </c>
      <c r="JY75" s="19">
        <f t="shared" ca="1" si="706"/>
        <v>0</v>
      </c>
      <c r="JZ75" s="19">
        <f t="shared" ca="1" si="706"/>
        <v>0</v>
      </c>
      <c r="KA75" s="19">
        <f t="shared" ca="1" si="706"/>
        <v>0</v>
      </c>
      <c r="KB75" s="19">
        <f t="shared" ca="1" si="706"/>
        <v>0</v>
      </c>
      <c r="KC75" s="19">
        <f t="shared" ca="1" si="706"/>
        <v>0</v>
      </c>
      <c r="KD75" s="19">
        <f t="shared" ca="1" si="706"/>
        <v>0</v>
      </c>
      <c r="KE75" s="19">
        <f t="shared" ca="1" si="706"/>
        <v>0</v>
      </c>
      <c r="KF75" s="5">
        <f t="shared" si="645"/>
        <v>0</v>
      </c>
      <c r="KG75" s="5">
        <f t="shared" si="645"/>
        <v>6.25E-2</v>
      </c>
      <c r="KH75" s="5">
        <f t="shared" si="645"/>
        <v>6.25E-2</v>
      </c>
      <c r="KI75" s="5">
        <f t="shared" si="645"/>
        <v>6.25E-2</v>
      </c>
      <c r="KJ75" s="19">
        <f t="shared" ca="1" si="706"/>
        <v>0</v>
      </c>
      <c r="KK75" s="19">
        <f t="shared" ca="1" si="706"/>
        <v>0</v>
      </c>
      <c r="KL75" s="19">
        <f t="shared" ca="1" si="706"/>
        <v>0</v>
      </c>
      <c r="KM75" s="19">
        <f t="shared" ca="1" si="706"/>
        <v>0</v>
      </c>
      <c r="KN75" s="19">
        <f t="shared" ca="1" si="706"/>
        <v>1</v>
      </c>
      <c r="KO75" s="19">
        <f t="shared" ca="1" si="706"/>
        <v>0</v>
      </c>
      <c r="KP75" s="19">
        <f t="shared" ca="1" si="706"/>
        <v>1</v>
      </c>
      <c r="KQ75" s="9"/>
      <c r="KR75" s="5" t="b">
        <f t="shared" ca="1" si="646"/>
        <v>1</v>
      </c>
      <c r="KS75" s="5" t="b">
        <f t="shared" si="647"/>
        <v>0</v>
      </c>
      <c r="KT75" s="5" t="b">
        <f t="shared" si="647"/>
        <v>0</v>
      </c>
      <c r="KU75" s="5" t="b">
        <f t="shared" si="647"/>
        <v>1</v>
      </c>
      <c r="KV75" s="136">
        <f t="shared" si="648"/>
        <v>2</v>
      </c>
      <c r="KW75" s="136">
        <f t="shared" si="648"/>
        <v>2</v>
      </c>
      <c r="KX75" s="5" t="b">
        <f t="shared" si="649"/>
        <v>0</v>
      </c>
      <c r="KY75" s="5" t="b">
        <f t="shared" si="649"/>
        <v>1</v>
      </c>
      <c r="KZ75" s="5" t="b">
        <f t="shared" si="649"/>
        <v>1</v>
      </c>
      <c r="LA75" s="5" t="b">
        <f t="shared" si="649"/>
        <v>0</v>
      </c>
      <c r="LB75" s="5">
        <f t="shared" si="650"/>
        <v>1</v>
      </c>
      <c r="LC75" s="5">
        <f t="shared" si="650"/>
        <v>0</v>
      </c>
      <c r="LD75" s="5" t="b">
        <f t="shared" si="651"/>
        <v>0</v>
      </c>
      <c r="LE75" s="5" t="str" cm="1">
        <f t="array" aca="1" ref="LE75" ca="1">IF(OR(LF75:LM75&lt;&gt;"-"),TRUE,"-")</f>
        <v>-</v>
      </c>
      <c r="LF75" s="19" t="str">
        <f t="shared" ca="1" si="729"/>
        <v>-</v>
      </c>
      <c r="LG75" s="19" t="str">
        <f t="shared" ca="1" si="729"/>
        <v>-</v>
      </c>
      <c r="LH75" s="19" t="str">
        <f t="shared" ca="1" si="729"/>
        <v>-</v>
      </c>
      <c r="LI75" s="19" t="str">
        <f t="shared" ca="1" si="729"/>
        <v>-</v>
      </c>
      <c r="LJ75" s="19" t="str">
        <f t="shared" ca="1" si="729"/>
        <v>-</v>
      </c>
      <c r="LK75" s="19" t="str">
        <f t="shared" ca="1" si="729"/>
        <v>-</v>
      </c>
      <c r="LL75" s="19" t="str">
        <f t="shared" ca="1" si="729"/>
        <v>-</v>
      </c>
      <c r="LM75" s="19" t="str">
        <f t="shared" ca="1" si="729"/>
        <v>-</v>
      </c>
      <c r="LN75" s="466">
        <v>5000</v>
      </c>
      <c r="LO75" s="5" t="b">
        <f t="array" aca="1" ref="LO75" ca="1">IF(OR(LP75:LV75&lt;&gt;"-"),TRUE,"-")</f>
        <v>1</v>
      </c>
      <c r="LP75" s="19">
        <f t="shared" ca="1" si="711"/>
        <v>0</v>
      </c>
      <c r="LQ75" s="19" t="str">
        <f t="shared" ca="1" si="711"/>
        <v>-</v>
      </c>
      <c r="LR75" s="19">
        <f t="shared" ca="1" si="711"/>
        <v>999999</v>
      </c>
      <c r="LS75" s="19">
        <f t="shared" ca="1" si="711"/>
        <v>999999</v>
      </c>
      <c r="LT75" s="19">
        <f t="shared" ca="1" si="711"/>
        <v>999999</v>
      </c>
      <c r="LU75" s="19">
        <f t="shared" ca="1" si="711"/>
        <v>999999</v>
      </c>
      <c r="LV75" s="19">
        <f t="shared" ca="1" si="711"/>
        <v>999999</v>
      </c>
      <c r="LW75" s="19" t="str">
        <f t="shared" ca="1" si="711"/>
        <v>-</v>
      </c>
      <c r="LX75" s="19" t="str">
        <f t="shared" ca="1" si="711"/>
        <v>-</v>
      </c>
      <c r="LY75" s="19" t="str">
        <f t="shared" ca="1" si="711"/>
        <v>-</v>
      </c>
      <c r="LZ75" s="19" t="b">
        <f t="shared" ca="1" si="654"/>
        <v>1</v>
      </c>
      <c r="MA75" s="19">
        <f t="shared" ca="1" si="654"/>
        <v>0</v>
      </c>
      <c r="MB75" s="5" t="str">
        <f t="shared" si="655"/>
        <v>-</v>
      </c>
      <c r="MC75" s="5" t="str">
        <f t="shared" si="655"/>
        <v>-</v>
      </c>
      <c r="MD75" s="5" t="str">
        <f t="shared" si="655"/>
        <v>-</v>
      </c>
      <c r="ME75" s="5" t="str">
        <f t="shared" si="655"/>
        <v>-</v>
      </c>
      <c r="MF75" s="19" t="str">
        <f t="shared" ca="1" si="721"/>
        <v>-</v>
      </c>
      <c r="MG75" s="19" t="str">
        <f t="shared" ca="1" si="721"/>
        <v>-</v>
      </c>
      <c r="MH75" s="19" t="str">
        <f t="shared" ca="1" si="721"/>
        <v>-</v>
      </c>
      <c r="MI75" s="19" t="str">
        <f t="shared" ca="1" si="721"/>
        <v>-</v>
      </c>
      <c r="MJ75" s="19">
        <f t="shared" ca="1" si="721"/>
        <v>0.5</v>
      </c>
      <c r="MK75" s="19">
        <f t="shared" ca="1" si="721"/>
        <v>0.5</v>
      </c>
      <c r="ML75" s="19" t="str">
        <f t="shared" ca="1" si="721"/>
        <v>-</v>
      </c>
      <c r="MM75" s="5">
        <f t="shared" si="657"/>
        <v>0</v>
      </c>
      <c r="MN75" s="5">
        <f t="shared" si="657"/>
        <v>500</v>
      </c>
      <c r="MO75" s="5">
        <f t="shared" si="657"/>
        <v>500</v>
      </c>
      <c r="MP75" s="5" t="str">
        <f t="shared" si="657"/>
        <v>-</v>
      </c>
      <c r="MQ75" s="5">
        <f t="shared" si="657"/>
        <v>150</v>
      </c>
      <c r="MR75" s="5">
        <f t="shared" si="657"/>
        <v>364</v>
      </c>
      <c r="MS75" s="5">
        <f t="shared" si="658"/>
        <v>1</v>
      </c>
      <c r="MT75" s="9"/>
      <c r="MU75" s="19">
        <f t="shared" ca="1" si="721"/>
        <v>70</v>
      </c>
      <c r="MV75" s="19">
        <f t="shared" ca="1" si="721"/>
        <v>50</v>
      </c>
      <c r="MW75" s="19">
        <f t="shared" ca="1" si="721"/>
        <v>75</v>
      </c>
      <c r="MX75" s="19">
        <f t="shared" ca="1" si="721"/>
        <v>50</v>
      </c>
      <c r="MY75" s="5">
        <f t="shared" si="659"/>
        <v>1</v>
      </c>
      <c r="MZ75" s="5">
        <f t="shared" si="660"/>
        <v>1</v>
      </c>
      <c r="NA75" s="5">
        <f t="shared" si="661"/>
        <v>1.2</v>
      </c>
      <c r="NB75" s="9"/>
      <c r="NC75" s="19" t="b">
        <f t="shared" ca="1" si="722"/>
        <v>0</v>
      </c>
      <c r="ND75" s="19" t="b">
        <f t="shared" ca="1" si="722"/>
        <v>0</v>
      </c>
      <c r="NE75" s="19">
        <f t="shared" ca="1" si="722"/>
        <v>2</v>
      </c>
      <c r="NF75" s="19">
        <f t="shared" ca="1" si="722"/>
        <v>1</v>
      </c>
      <c r="NG75" s="19">
        <f t="shared" ca="1" si="722"/>
        <v>2</v>
      </c>
      <c r="NH75" s="19">
        <f t="shared" ca="1" si="722"/>
        <v>0</v>
      </c>
      <c r="NI75" s="19" t="str">
        <f t="shared" ca="1" si="722"/>
        <v>-</v>
      </c>
      <c r="NJ75" s="466" t="b">
        <v>1</v>
      </c>
      <c r="NK75" s="19">
        <f ca="1">$NK$54*0.85</f>
        <v>381.35250000000002</v>
      </c>
      <c r="NL75" s="19" t="str">
        <f t="shared" ca="1" si="722"/>
        <v>-</v>
      </c>
      <c r="NM75" s="19">
        <f t="shared" ca="1" si="721"/>
        <v>1</v>
      </c>
      <c r="NN75" s="19">
        <f t="shared" ca="1" si="721"/>
        <v>1</v>
      </c>
      <c r="NO75" s="19">
        <f t="shared" ca="1" si="721"/>
        <v>1</v>
      </c>
      <c r="NP75" s="19">
        <f t="shared" ca="1" si="721"/>
        <v>1</v>
      </c>
      <c r="NQ75" s="19">
        <f t="shared" ca="1" si="721"/>
        <v>1</v>
      </c>
      <c r="NR75" s="19">
        <f t="shared" ca="1" si="721"/>
        <v>1</v>
      </c>
      <c r="NS75" s="19">
        <f t="shared" ca="1" si="721"/>
        <v>1</v>
      </c>
      <c r="NT75" s="19">
        <f t="shared" ca="1" si="721"/>
        <v>1</v>
      </c>
      <c r="NU75" s="19">
        <f t="shared" ca="1" si="721"/>
        <v>1</v>
      </c>
      <c r="NV75" s="9"/>
      <c r="NW75" s="539" t="str">
        <f t="shared" ref="NW75:PF79" si="733">IF(AND($O75=NW$19, $AP75=NW$21),TRUE,"-")</f>
        <v>-</v>
      </c>
      <c r="NX75" s="539" t="str">
        <f t="shared" si="733"/>
        <v>-</v>
      </c>
      <c r="NY75" s="539" t="str">
        <f t="shared" si="733"/>
        <v>-</v>
      </c>
      <c r="NZ75" s="539" t="str">
        <f t="shared" si="733"/>
        <v>-</v>
      </c>
      <c r="OA75" s="539" t="str">
        <f t="shared" si="733"/>
        <v>-</v>
      </c>
      <c r="OB75" s="539" t="str">
        <f t="shared" si="733"/>
        <v>-</v>
      </c>
      <c r="OC75" s="539" t="str">
        <f t="shared" ca="1" si="733"/>
        <v>-</v>
      </c>
      <c r="OD75" s="539" t="str">
        <f t="shared" ca="1" si="733"/>
        <v>-</v>
      </c>
      <c r="OE75" s="539" t="str">
        <f t="shared" ca="1" si="733"/>
        <v>-</v>
      </c>
      <c r="OF75" s="539" t="str">
        <f t="shared" ca="1" si="733"/>
        <v>-</v>
      </c>
      <c r="OG75" s="539" t="str">
        <f t="shared" ca="1" si="733"/>
        <v>-</v>
      </c>
      <c r="OH75" s="539" t="str">
        <f t="shared" ca="1" si="733"/>
        <v>-</v>
      </c>
      <c r="OI75" s="539" t="str">
        <f t="shared" ca="1" si="733"/>
        <v>-</v>
      </c>
      <c r="OJ75" s="539" t="str">
        <f t="shared" ca="1" si="733"/>
        <v>-</v>
      </c>
      <c r="OK75" s="539" t="str">
        <f t="shared" ca="1" si="733"/>
        <v>-</v>
      </c>
      <c r="OL75" s="539" t="str">
        <f t="shared" ca="1" si="733"/>
        <v>-</v>
      </c>
      <c r="OM75" s="539" t="str">
        <f t="shared" ca="1" si="733"/>
        <v>-</v>
      </c>
      <c r="ON75" s="539" t="str">
        <f t="shared" ca="1" si="733"/>
        <v>-</v>
      </c>
      <c r="OO75" s="539" t="str">
        <f t="shared" ca="1" si="733"/>
        <v>-</v>
      </c>
      <c r="OP75" s="539" t="str">
        <f t="shared" ca="1" si="733"/>
        <v>-</v>
      </c>
      <c r="OQ75" s="539" t="str">
        <f t="shared" ca="1" si="733"/>
        <v>-</v>
      </c>
      <c r="OR75" s="539" t="str">
        <f t="shared" ca="1" si="733"/>
        <v>-</v>
      </c>
      <c r="OS75" s="539" t="str">
        <f t="shared" ca="1" si="733"/>
        <v>-</v>
      </c>
      <c r="OT75" s="539" t="str">
        <f t="shared" ca="1" si="733"/>
        <v>-</v>
      </c>
      <c r="OU75" s="539" t="str">
        <f t="shared" ca="1" si="733"/>
        <v>-</v>
      </c>
      <c r="OV75" s="539" t="str">
        <f t="shared" ca="1" si="733"/>
        <v>-</v>
      </c>
      <c r="OW75" s="539" t="str">
        <f t="shared" ca="1" si="733"/>
        <v>-</v>
      </c>
      <c r="OX75" s="539" t="str">
        <f t="shared" ca="1" si="733"/>
        <v>-</v>
      </c>
      <c r="OY75" s="539" t="str">
        <f t="shared" ca="1" si="733"/>
        <v>-</v>
      </c>
      <c r="OZ75" s="539" t="str">
        <f t="shared" ca="1" si="733"/>
        <v>-</v>
      </c>
      <c r="PA75" s="539" t="str">
        <f t="shared" ca="1" si="733"/>
        <v>-</v>
      </c>
      <c r="PB75" s="539" t="str">
        <f t="shared" ca="1" si="733"/>
        <v>-</v>
      </c>
      <c r="PC75" s="539" t="str">
        <f t="shared" ca="1" si="733"/>
        <v>-</v>
      </c>
      <c r="PD75" s="539" t="str">
        <f t="shared" ca="1" si="733"/>
        <v>-</v>
      </c>
      <c r="PE75" s="539" t="str">
        <f t="shared" ca="1" si="733"/>
        <v>-</v>
      </c>
      <c r="PF75" s="539" t="str">
        <f t="shared" ca="1" si="733"/>
        <v>-</v>
      </c>
      <c r="PG75" s="549" t="str">
        <f t="shared" si="712"/>
        <v>-</v>
      </c>
      <c r="PH75" s="549" t="str">
        <f t="shared" si="712"/>
        <v>-</v>
      </c>
      <c r="PI75" s="549" t="str">
        <f t="shared" si="712"/>
        <v>-</v>
      </c>
      <c r="PJ75" s="549" t="str">
        <f t="shared" si="712"/>
        <v>-</v>
      </c>
      <c r="PK75" s="549" t="str">
        <f t="shared" si="712"/>
        <v>-</v>
      </c>
      <c r="PL75" s="549" t="str">
        <f t="shared" si="712"/>
        <v>-</v>
      </c>
      <c r="PM75" s="549" t="str">
        <f t="shared" si="712"/>
        <v>-</v>
      </c>
      <c r="PN75" s="549" t="str">
        <f t="shared" si="712"/>
        <v>-</v>
      </c>
      <c r="PO75" s="549" t="str">
        <f t="shared" si="712"/>
        <v>-</v>
      </c>
      <c r="PP75" s="549" t="str">
        <f t="shared" si="712"/>
        <v>-</v>
      </c>
      <c r="PQ75" s="549" t="str">
        <f t="shared" si="712"/>
        <v>-</v>
      </c>
      <c r="PR75" s="549" t="str">
        <f t="shared" si="712"/>
        <v>-</v>
      </c>
      <c r="PS75" s="549" t="str">
        <f t="shared" si="712"/>
        <v>-</v>
      </c>
      <c r="PT75" s="549" t="str">
        <f t="shared" si="712"/>
        <v>-</v>
      </c>
      <c r="PU75" s="549" t="str">
        <f t="shared" si="712"/>
        <v>-</v>
      </c>
      <c r="PV75" s="549" t="str">
        <f t="shared" si="712"/>
        <v>-</v>
      </c>
      <c r="PW75" s="549" t="str">
        <f t="shared" si="712"/>
        <v>-</v>
      </c>
      <c r="PX75" s="549" t="str">
        <f t="shared" si="712"/>
        <v>-</v>
      </c>
      <c r="PY75" s="549" t="str">
        <f t="shared" si="712"/>
        <v>-</v>
      </c>
      <c r="PZ75" s="549" t="str">
        <f t="shared" si="712"/>
        <v>-</v>
      </c>
      <c r="QA75" s="549" t="str">
        <f t="shared" si="712"/>
        <v>-</v>
      </c>
      <c r="QB75" s="549" t="str">
        <f t="shared" si="712"/>
        <v>-</v>
      </c>
      <c r="QC75" s="549" t="str">
        <f t="shared" si="712"/>
        <v>-</v>
      </c>
      <c r="QD75" s="549" t="str">
        <f t="shared" si="712"/>
        <v>-</v>
      </c>
      <c r="QE75" s="549" t="str">
        <f t="shared" si="712"/>
        <v>-</v>
      </c>
      <c r="QF75" s="549" t="str">
        <f t="shared" si="712"/>
        <v>-</v>
      </c>
      <c r="QG75" s="539" t="str">
        <f t="shared" ref="QG75:RP79" si="734">IF(AND($O75=QG$19, $AP75=QG$21),TRUE,"-")</f>
        <v>-</v>
      </c>
      <c r="QH75" s="539" t="str">
        <f t="shared" si="734"/>
        <v>-</v>
      </c>
      <c r="QI75" s="539" t="str">
        <f t="shared" si="734"/>
        <v>-</v>
      </c>
      <c r="QJ75" s="539" t="str">
        <f t="shared" si="734"/>
        <v>-</v>
      </c>
      <c r="QK75" s="539" t="str">
        <f t="shared" si="734"/>
        <v>-</v>
      </c>
      <c r="QL75" s="539" t="str">
        <f t="shared" si="734"/>
        <v>-</v>
      </c>
      <c r="QM75" s="539" t="str">
        <f t="shared" ca="1" si="734"/>
        <v>-</v>
      </c>
      <c r="QN75" s="539" t="str">
        <f t="shared" ca="1" si="734"/>
        <v>-</v>
      </c>
      <c r="QO75" s="539" t="str">
        <f t="shared" ca="1" si="734"/>
        <v>-</v>
      </c>
      <c r="QP75" s="539" t="str">
        <f t="shared" ca="1" si="734"/>
        <v>-</v>
      </c>
      <c r="QQ75" s="539" t="str">
        <f t="shared" ca="1" si="734"/>
        <v>-</v>
      </c>
      <c r="QR75" s="539" t="str">
        <f t="shared" ca="1" si="734"/>
        <v>-</v>
      </c>
      <c r="QS75" s="539" t="str">
        <f t="shared" ca="1" si="734"/>
        <v>-</v>
      </c>
      <c r="QT75" s="539" t="str">
        <f t="shared" ca="1" si="734"/>
        <v>-</v>
      </c>
      <c r="QU75" s="539" t="str">
        <f t="shared" ca="1" si="734"/>
        <v>-</v>
      </c>
      <c r="QV75" s="539" t="str">
        <f t="shared" ca="1" si="734"/>
        <v>-</v>
      </c>
      <c r="QW75" s="539" t="str">
        <f t="shared" ca="1" si="734"/>
        <v>-</v>
      </c>
      <c r="QX75" s="539" t="str">
        <f t="shared" ca="1" si="734"/>
        <v>-</v>
      </c>
      <c r="QY75" s="539" t="str">
        <f t="shared" ca="1" si="734"/>
        <v>-</v>
      </c>
      <c r="QZ75" s="539" t="str">
        <f t="shared" ca="1" si="734"/>
        <v>-</v>
      </c>
      <c r="RA75" s="539" t="str">
        <f t="shared" ca="1" si="734"/>
        <v>-</v>
      </c>
      <c r="RB75" s="539" t="str">
        <f t="shared" ca="1" si="734"/>
        <v>-</v>
      </c>
      <c r="RC75" s="539" t="str">
        <f t="shared" ca="1" si="734"/>
        <v>-</v>
      </c>
      <c r="RD75" s="539" t="str">
        <f t="shared" ca="1" si="734"/>
        <v>-</v>
      </c>
      <c r="RE75" s="539" t="str">
        <f t="shared" ca="1" si="734"/>
        <v>-</v>
      </c>
      <c r="RF75" s="539" t="str">
        <f t="shared" ca="1" si="734"/>
        <v>-</v>
      </c>
      <c r="RG75" s="539" t="str">
        <f t="shared" ca="1" si="734"/>
        <v>-</v>
      </c>
      <c r="RH75" s="539" t="str">
        <f t="shared" ca="1" si="734"/>
        <v>-</v>
      </c>
      <c r="RI75" s="539" t="str">
        <f t="shared" ca="1" si="734"/>
        <v>-</v>
      </c>
      <c r="RJ75" s="539" t="str">
        <f t="shared" ca="1" si="734"/>
        <v>-</v>
      </c>
      <c r="RK75" s="539" t="str">
        <f t="shared" ca="1" si="734"/>
        <v>-</v>
      </c>
      <c r="RL75" s="539" t="str">
        <f t="shared" ca="1" si="734"/>
        <v>-</v>
      </c>
      <c r="RM75" s="539" t="str">
        <f t="shared" ca="1" si="734"/>
        <v>-</v>
      </c>
      <c r="RN75" s="539" t="str">
        <f t="shared" ca="1" si="734"/>
        <v>-</v>
      </c>
      <c r="RO75" s="539" t="str">
        <f t="shared" ca="1" si="734"/>
        <v>-</v>
      </c>
      <c r="RP75" s="539" t="str">
        <f t="shared" ca="1" si="734"/>
        <v>-</v>
      </c>
      <c r="RQ75" s="549" t="str">
        <f t="shared" si="713"/>
        <v>-</v>
      </c>
      <c r="RR75" s="549" t="str">
        <f t="shared" si="713"/>
        <v>-</v>
      </c>
      <c r="RS75" s="549" t="str">
        <f t="shared" si="713"/>
        <v>-</v>
      </c>
      <c r="RT75" s="549" t="str">
        <f t="shared" si="713"/>
        <v>-</v>
      </c>
      <c r="RU75" s="549" t="str">
        <f t="shared" si="713"/>
        <v>-</v>
      </c>
      <c r="RV75" s="549" t="str">
        <f t="shared" si="713"/>
        <v>-</v>
      </c>
      <c r="RW75" s="549" t="str">
        <f t="shared" si="713"/>
        <v>-</v>
      </c>
      <c r="RX75" s="549" t="str">
        <f t="shared" si="713"/>
        <v>-</v>
      </c>
      <c r="RY75" s="549" t="str">
        <f t="shared" si="713"/>
        <v>-</v>
      </c>
      <c r="RZ75" s="549" t="str">
        <f t="shared" si="713"/>
        <v>-</v>
      </c>
      <c r="SA75" s="549" t="str">
        <f t="shared" si="713"/>
        <v>-</v>
      </c>
      <c r="SB75" s="549" t="str">
        <f t="shared" si="713"/>
        <v>-</v>
      </c>
      <c r="SC75" s="549" t="str">
        <f t="shared" si="713"/>
        <v>-</v>
      </c>
      <c r="SD75" s="549" t="str">
        <f t="shared" si="713"/>
        <v>-</v>
      </c>
      <c r="SE75" s="549" t="str">
        <f t="shared" si="713"/>
        <v>-</v>
      </c>
      <c r="SF75" s="549" t="str">
        <f t="shared" si="713"/>
        <v>-</v>
      </c>
      <c r="SG75" s="549" t="str">
        <f t="shared" si="713"/>
        <v>-</v>
      </c>
      <c r="SH75" s="549" t="str">
        <f t="shared" si="713"/>
        <v>-</v>
      </c>
      <c r="SI75" s="549" t="str">
        <f t="shared" si="713"/>
        <v>-</v>
      </c>
      <c r="SJ75" s="549" t="str">
        <f t="shared" si="713"/>
        <v>-</v>
      </c>
      <c r="SK75" s="549" t="str">
        <f t="shared" si="713"/>
        <v>-</v>
      </c>
      <c r="SL75" s="549" t="str">
        <f t="shared" si="713"/>
        <v>-</v>
      </c>
      <c r="SM75" s="549" t="str">
        <f t="shared" si="713"/>
        <v>-</v>
      </c>
      <c r="SN75" s="549" t="str">
        <f t="shared" si="713"/>
        <v>-</v>
      </c>
      <c r="SO75" s="549" t="str">
        <f t="shared" si="713"/>
        <v>-</v>
      </c>
      <c r="SP75" s="549" t="str">
        <f t="shared" si="713"/>
        <v>-</v>
      </c>
      <c r="SQ75" s="539" t="b">
        <f t="shared" ref="SQ75:TZ79" si="735">IF(AND($O75=SQ$19, $AP75=SQ$21),TRUE,"-")</f>
        <v>1</v>
      </c>
      <c r="SR75" s="539" t="b">
        <f t="shared" si="735"/>
        <v>1</v>
      </c>
      <c r="SS75" s="539" t="b">
        <f t="shared" si="735"/>
        <v>1</v>
      </c>
      <c r="ST75" s="539" t="b">
        <f t="shared" si="735"/>
        <v>1</v>
      </c>
      <c r="SU75" s="539" t="b">
        <f t="shared" si="735"/>
        <v>1</v>
      </c>
      <c r="SV75" s="539" t="b">
        <f t="shared" si="735"/>
        <v>1</v>
      </c>
      <c r="SW75" s="539" t="str">
        <f t="shared" ca="1" si="735"/>
        <v>-</v>
      </c>
      <c r="SX75" s="539" t="str">
        <f t="shared" ca="1" si="735"/>
        <v>-</v>
      </c>
      <c r="SY75" s="539" t="str">
        <f t="shared" ca="1" si="735"/>
        <v>-</v>
      </c>
      <c r="SZ75" s="539" t="str">
        <f t="shared" ca="1" si="735"/>
        <v>-</v>
      </c>
      <c r="TA75" s="539" t="str">
        <f t="shared" ca="1" si="735"/>
        <v>-</v>
      </c>
      <c r="TB75" s="539" t="str">
        <f t="shared" ca="1" si="735"/>
        <v>-</v>
      </c>
      <c r="TC75" s="539" t="str">
        <f t="shared" ca="1" si="735"/>
        <v>-</v>
      </c>
      <c r="TD75" s="539" t="str">
        <f t="shared" ca="1" si="735"/>
        <v>-</v>
      </c>
      <c r="TE75" s="539" t="str">
        <f t="shared" ca="1" si="735"/>
        <v>-</v>
      </c>
      <c r="TF75" s="539" t="str">
        <f t="shared" ca="1" si="735"/>
        <v>-</v>
      </c>
      <c r="TG75" s="539" t="str">
        <f t="shared" ca="1" si="735"/>
        <v>-</v>
      </c>
      <c r="TH75" s="539" t="str">
        <f t="shared" ca="1" si="735"/>
        <v>-</v>
      </c>
      <c r="TI75" s="539" t="str">
        <f t="shared" ca="1" si="735"/>
        <v>-</v>
      </c>
      <c r="TJ75" s="539" t="str">
        <f t="shared" ca="1" si="735"/>
        <v>-</v>
      </c>
      <c r="TK75" s="539" t="str">
        <f t="shared" ca="1" si="735"/>
        <v>-</v>
      </c>
      <c r="TL75" s="539" t="str">
        <f t="shared" ca="1" si="735"/>
        <v>-</v>
      </c>
      <c r="TM75" s="539" t="str">
        <f t="shared" ca="1" si="735"/>
        <v>-</v>
      </c>
      <c r="TN75" s="539" t="str">
        <f t="shared" ca="1" si="735"/>
        <v>-</v>
      </c>
      <c r="TO75" s="539" t="str">
        <f t="shared" ca="1" si="735"/>
        <v>-</v>
      </c>
      <c r="TP75" s="539" t="str">
        <f t="shared" ca="1" si="735"/>
        <v>-</v>
      </c>
      <c r="TQ75" s="539" t="str">
        <f t="shared" ca="1" si="735"/>
        <v>-</v>
      </c>
      <c r="TR75" s="539" t="str">
        <f t="shared" ca="1" si="735"/>
        <v>-</v>
      </c>
      <c r="TS75" s="539" t="str">
        <f t="shared" ca="1" si="735"/>
        <v>-</v>
      </c>
      <c r="TT75" s="539" t="str">
        <f t="shared" ca="1" si="735"/>
        <v>-</v>
      </c>
      <c r="TU75" s="539" t="str">
        <f t="shared" ca="1" si="735"/>
        <v>-</v>
      </c>
      <c r="TV75" s="539" t="str">
        <f t="shared" ca="1" si="735"/>
        <v>-</v>
      </c>
      <c r="TW75" s="539" t="str">
        <f t="shared" ca="1" si="735"/>
        <v>-</v>
      </c>
      <c r="TX75" s="539" t="str">
        <f t="shared" ca="1" si="735"/>
        <v>-</v>
      </c>
      <c r="TY75" s="539" t="str">
        <f t="shared" ca="1" si="735"/>
        <v>-</v>
      </c>
      <c r="TZ75" s="539" t="str">
        <f t="shared" ca="1" si="735"/>
        <v>-</v>
      </c>
      <c r="UA75" s="549" t="b">
        <f t="shared" si="714"/>
        <v>1</v>
      </c>
      <c r="UB75" s="549" t="b">
        <f t="shared" si="714"/>
        <v>1</v>
      </c>
      <c r="UC75" s="549" t="b">
        <f t="shared" si="714"/>
        <v>1</v>
      </c>
      <c r="UD75" s="549" t="b">
        <f t="shared" si="714"/>
        <v>1</v>
      </c>
      <c r="UE75" s="549" t="b">
        <f t="shared" si="714"/>
        <v>1</v>
      </c>
      <c r="UF75" s="549" t="b">
        <f t="shared" si="714"/>
        <v>1</v>
      </c>
      <c r="UG75" s="549" t="b">
        <f t="shared" si="714"/>
        <v>1</v>
      </c>
      <c r="UH75" s="549" t="b">
        <f t="shared" si="714"/>
        <v>1</v>
      </c>
      <c r="UI75" s="549" t="b">
        <f t="shared" si="714"/>
        <v>1</v>
      </c>
      <c r="UJ75" s="549" t="b">
        <f t="shared" si="714"/>
        <v>1</v>
      </c>
      <c r="UK75" s="549" t="b">
        <f t="shared" si="714"/>
        <v>1</v>
      </c>
      <c r="UL75" s="549" t="b">
        <f t="shared" si="714"/>
        <v>1</v>
      </c>
      <c r="UM75" s="549" t="b">
        <f t="shared" si="714"/>
        <v>1</v>
      </c>
      <c r="UN75" s="549" t="b">
        <f t="shared" si="714"/>
        <v>1</v>
      </c>
      <c r="UO75" s="549" t="b">
        <f t="shared" si="714"/>
        <v>1</v>
      </c>
      <c r="UP75" s="549" t="b">
        <f t="shared" si="714"/>
        <v>1</v>
      </c>
      <c r="UQ75" s="549" t="b">
        <f t="shared" si="714"/>
        <v>1</v>
      </c>
      <c r="UR75" s="549" t="b">
        <f t="shared" si="714"/>
        <v>1</v>
      </c>
      <c r="US75" s="549" t="b">
        <f t="shared" si="714"/>
        <v>1</v>
      </c>
      <c r="UT75" s="549" t="b">
        <f t="shared" si="714"/>
        <v>1</v>
      </c>
      <c r="UU75" s="549" t="b">
        <f t="shared" si="714"/>
        <v>1</v>
      </c>
      <c r="UV75" s="549" t="b">
        <f t="shared" si="714"/>
        <v>1</v>
      </c>
      <c r="UW75" s="549" t="b">
        <f t="shared" si="714"/>
        <v>1</v>
      </c>
      <c r="UX75" s="549" t="b">
        <f t="shared" si="714"/>
        <v>1</v>
      </c>
      <c r="UY75" s="549" t="b">
        <f t="shared" si="714"/>
        <v>1</v>
      </c>
      <c r="UZ75" s="549" t="b">
        <f t="shared" si="714"/>
        <v>1</v>
      </c>
      <c r="VA75" s="19">
        <f t="shared" ca="1" si="669"/>
        <v>0</v>
      </c>
      <c r="VB75" s="23">
        <v>0</v>
      </c>
    </row>
    <row r="76" spans="1:574" outlineLevel="1">
      <c r="A76" s="21">
        <f t="shared" si="93"/>
        <v>71</v>
      </c>
      <c r="B76" s="21">
        <f t="shared" si="670"/>
        <v>18</v>
      </c>
      <c r="C76">
        <v>108</v>
      </c>
      <c r="D76" s="19" t="str">
        <f t="shared" ca="1" si="583"/>
        <v>SNSW</v>
      </c>
      <c r="E76" t="b">
        <v>1</v>
      </c>
      <c r="F76" t="b">
        <v>0</v>
      </c>
      <c r="G76" t="b">
        <f t="shared" si="701"/>
        <v>1</v>
      </c>
      <c r="H76" s="215">
        <f t="shared" ca="1" si="682"/>
        <v>22</v>
      </c>
      <c r="I76" s="26">
        <v>2</v>
      </c>
      <c r="J76" s="26">
        <v>1</v>
      </c>
      <c r="K76" s="26" t="str">
        <f>""</f>
        <v/>
      </c>
      <c r="L76" s="26">
        <v>0</v>
      </c>
      <c r="M76" s="26">
        <f>d.Region</f>
        <v>2</v>
      </c>
      <c r="N76" s="26">
        <v>2</v>
      </c>
      <c r="O76" s="26">
        <v>3</v>
      </c>
      <c r="P76" s="26">
        <v>2</v>
      </c>
      <c r="Q76" s="26">
        <v>0</v>
      </c>
      <c r="R76" s="26">
        <v>0</v>
      </c>
      <c r="S76" s="26">
        <v>0</v>
      </c>
      <c r="T76" s="26">
        <v>0</v>
      </c>
      <c r="U76" s="26">
        <v>1</v>
      </c>
      <c r="V76" s="116">
        <v>3</v>
      </c>
      <c r="W76" s="116">
        <v>1</v>
      </c>
      <c r="X76" s="116">
        <v>1</v>
      </c>
      <c r="Y76" s="211"/>
      <c r="Z76" s="211"/>
      <c r="AA76" s="211"/>
      <c r="AB76" s="211"/>
      <c r="AC76" s="26">
        <v>0</v>
      </c>
      <c r="AD76" s="211"/>
      <c r="AE76" s="211"/>
      <c r="AF76" s="211"/>
      <c r="AG76" s="211"/>
      <c r="AH76" s="211"/>
      <c r="AI76" s="211"/>
      <c r="AJ76" s="211"/>
      <c r="AK76" s="211"/>
      <c r="AL76" s="136">
        <f t="shared" si="585"/>
        <v>2</v>
      </c>
      <c r="AM76" s="136">
        <f>INDEX(CHOOSE($O76,DataAutumn!i.AdultDrys,DataWinter!i.AdultDrys,DataSpring!i.AdultDrys),1,$N76)</f>
        <v>3</v>
      </c>
      <c r="AN76" s="5">
        <f t="shared" si="586"/>
        <v>2</v>
      </c>
      <c r="AO76" s="5">
        <f t="shared" si="586"/>
        <v>0</v>
      </c>
      <c r="AP76" s="5">
        <f t="shared" si="587"/>
        <v>1</v>
      </c>
      <c r="AQ76" s="211"/>
      <c r="AR76" s="211"/>
      <c r="AS76" s="356" t="str">
        <f ca="1">LEFT(OFFSET(AS76,-1,0),FIND(" ",OFFSET(AS76,-1,0)))        &amp; TEXT($H76,"00000 ")
&amp; $D76        &amp; IF($JB76=0," FWM","")&amp;IF($JB76=1," MWM","")&amp;IF($JB76=5," Mat","")&amp;IF($JC76=TRUE,"&amp;BBT","    ")
&amp;IF(LN76&lt;&gt;"-", "numbers"&amp;LN76,"")&amp;IF(NJ76," pasture"&amp;ROUND(NK76,0),"")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numbers5750 pasture449 Day204 Scan2-0000 RR000p GP120p WP100p MP100p T_TRUE (F33N11)</v>
      </c>
      <c r="AT76" s="9" t="str">
        <f ca="1">IF(COUNTIF(AS$5:AS76,AS76)=1,"-","Dup")</f>
        <v>-</v>
      </c>
      <c r="AU76" s="9"/>
      <c r="AV76" s="19" t="str">
        <f t="shared" ca="1" si="726"/>
        <v>-</v>
      </c>
      <c r="AW76" s="19" t="str">
        <f t="shared" ca="1" si="726"/>
        <v>-</v>
      </c>
      <c r="AX76" s="19" t="str">
        <f t="shared" ca="1" si="726"/>
        <v>-</v>
      </c>
      <c r="AY76" s="19" t="str">
        <f t="shared" ca="1" si="726"/>
        <v>-</v>
      </c>
      <c r="AZ76" s="19" t="str">
        <f t="shared" ca="1" si="726"/>
        <v>-</v>
      </c>
      <c r="BA76" s="19" t="str">
        <f t="shared" ca="1" si="726"/>
        <v>-</v>
      </c>
      <c r="BB76" s="19" t="str">
        <f t="shared" ca="1" si="726"/>
        <v>-</v>
      </c>
      <c r="BC76" s="19" t="str">
        <f t="shared" ca="1" si="726"/>
        <v>-</v>
      </c>
      <c r="BD76" s="9"/>
      <c r="BE76" s="5" t="b">
        <f t="shared" si="589"/>
        <v>0</v>
      </c>
      <c r="BF76" s="5" t="str">
        <f t="shared" si="589"/>
        <v>-</v>
      </c>
      <c r="BG76" s="5" t="b">
        <f t="shared" si="589"/>
        <v>0</v>
      </c>
      <c r="BH76" s="5" t="b">
        <f t="shared" si="589"/>
        <v>1</v>
      </c>
      <c r="BI76" s="5" t="b">
        <f t="shared" si="589"/>
        <v>1</v>
      </c>
      <c r="BJ76" s="136">
        <f t="shared" si="589"/>
        <v>0</v>
      </c>
      <c r="BK76" s="19" t="b">
        <f t="shared" ca="1" si="590"/>
        <v>0</v>
      </c>
      <c r="BL76" s="9"/>
      <c r="BM76" s="5" t="str">
        <f t="shared" ca="1" si="591"/>
        <v>-</v>
      </c>
      <c r="BN76" s="19" t="str">
        <f t="shared" ca="1" si="592"/>
        <v>-</v>
      </c>
      <c r="BO76" s="19" t="str">
        <f t="shared" ca="1" si="592"/>
        <v>-</v>
      </c>
      <c r="BP76" s="19" t="str">
        <f t="shared" ca="1" si="592"/>
        <v>-</v>
      </c>
      <c r="BQ76" s="5" t="str">
        <f t="shared" ca="1" si="593"/>
        <v>-</v>
      </c>
      <c r="BR76" s="19" t="str">
        <f t="shared" ca="1" si="594"/>
        <v>-</v>
      </c>
      <c r="BS76" s="5" t="str">
        <f t="shared" ca="1" si="595"/>
        <v>-</v>
      </c>
      <c r="BT76" s="19" t="str">
        <f t="shared" ca="1" si="596"/>
        <v>-</v>
      </c>
      <c r="BU76" s="19" t="str">
        <f t="shared" ca="1" si="596"/>
        <v>-</v>
      </c>
      <c r="BV76" s="19" t="str">
        <f t="shared" ca="1" si="596"/>
        <v>-</v>
      </c>
      <c r="BW76" s="5" t="str">
        <f t="shared" ca="1" si="597"/>
        <v>-</v>
      </c>
      <c r="BX76" s="9"/>
      <c r="BY76" s="5" t="b">
        <f t="shared" si="598"/>
        <v>0</v>
      </c>
      <c r="BZ76" s="5" t="str">
        <f t="shared" ca="1" si="599"/>
        <v>-</v>
      </c>
      <c r="CA76" s="5" t="str">
        <f t="shared" ca="1" si="727"/>
        <v>-</v>
      </c>
      <c r="CB76" s="5" t="str">
        <f t="shared" ca="1" si="727"/>
        <v>-</v>
      </c>
      <c r="CC76" s="5" t="str">
        <f t="shared" ca="1" si="727"/>
        <v>-</v>
      </c>
      <c r="CD76" s="5" t="str">
        <f t="shared" ca="1" si="727"/>
        <v>-</v>
      </c>
      <c r="CE76" s="5" t="str">
        <f t="shared" ca="1" si="727"/>
        <v>-</v>
      </c>
      <c r="CF76" s="5" t="str">
        <f t="shared" ca="1" si="727"/>
        <v>-</v>
      </c>
      <c r="CG76" s="5" t="str">
        <f t="shared" ca="1" si="727"/>
        <v>-</v>
      </c>
      <c r="CH76" s="5" t="str">
        <f t="shared" ca="1" si="727"/>
        <v>-</v>
      </c>
      <c r="CI76" s="9"/>
      <c r="CJ76" s="12" t="b">
        <v>1</v>
      </c>
      <c r="CK76" s="12" t="b">
        <v>1</v>
      </c>
      <c r="CL76" s="12" t="b">
        <v>1</v>
      </c>
      <c r="CM76" s="12">
        <v>22312000005</v>
      </c>
      <c r="CN76" s="12" t="b">
        <v>0</v>
      </c>
      <c r="CO76" s="19" t="str">
        <f t="shared" ca="1" si="601"/>
        <v>-</v>
      </c>
      <c r="CP76" s="19" t="str">
        <f t="shared" ca="1" si="601"/>
        <v>-</v>
      </c>
      <c r="CQ76" s="19" t="str">
        <f t="shared" ca="1" si="601"/>
        <v>-</v>
      </c>
      <c r="CR76" s="433">
        <f t="shared" si="602"/>
        <v>652</v>
      </c>
      <c r="CS76" s="433">
        <f t="shared" si="602"/>
        <v>686</v>
      </c>
      <c r="CT76" s="433">
        <f t="shared" si="602"/>
        <v>721</v>
      </c>
      <c r="CU76" s="144">
        <f t="shared" si="603"/>
        <v>378</v>
      </c>
      <c r="CV76" s="144">
        <f t="shared" si="603"/>
        <v>413</v>
      </c>
      <c r="CW76" s="144">
        <f t="shared" si="603"/>
        <v>448</v>
      </c>
      <c r="CX76" s="19" t="str">
        <f t="shared" ca="1" si="728"/>
        <v>-</v>
      </c>
      <c r="CY76" s="19" t="str">
        <f t="shared" ca="1" si="728"/>
        <v>-</v>
      </c>
      <c r="CZ76" s="19" t="str">
        <f t="shared" ca="1" si="728"/>
        <v>-</v>
      </c>
      <c r="DA76" s="19" t="str">
        <f t="shared" ca="1" si="728"/>
        <v>-</v>
      </c>
      <c r="DB76" s="19" t="str">
        <f t="shared" ca="1" si="728"/>
        <v>-</v>
      </c>
      <c r="DC76" s="19" t="str">
        <f t="shared" ca="1" si="728"/>
        <v>-</v>
      </c>
      <c r="DD76" s="19">
        <f t="shared" ca="1" si="728"/>
        <v>1</v>
      </c>
      <c r="DE76" s="19">
        <f t="shared" ca="1" si="728"/>
        <v>1</v>
      </c>
      <c r="DF76" s="19">
        <f t="shared" ca="1" si="728"/>
        <v>0</v>
      </c>
      <c r="DG76" s="19" t="str">
        <f t="shared" ca="1" si="728"/>
        <v>-</v>
      </c>
      <c r="DH76" s="19" t="str">
        <f t="shared" ca="1" si="728"/>
        <v>-</v>
      </c>
      <c r="DI76" s="19" t="str">
        <f t="shared" ca="1" si="728"/>
        <v>-</v>
      </c>
      <c r="DJ76" s="19" t="str">
        <f t="shared" ca="1" si="728"/>
        <v>-</v>
      </c>
      <c r="DK76" s="19" t="str">
        <f t="shared" ca="1" si="728"/>
        <v>-</v>
      </c>
      <c r="DL76" s="19">
        <f t="shared" ca="1" si="728"/>
        <v>0</v>
      </c>
      <c r="DM76" s="19" t="str">
        <f t="shared" ca="1" si="728"/>
        <v>-</v>
      </c>
      <c r="DN76" s="19" t="str">
        <f t="shared" ca="1" si="728"/>
        <v>-</v>
      </c>
      <c r="DO76" s="19" t="str">
        <f t="shared" ca="1" si="601"/>
        <v>-</v>
      </c>
      <c r="DP76" s="19">
        <f t="shared" ca="1" si="601"/>
        <v>0</v>
      </c>
      <c r="DQ76" s="19">
        <f t="shared" ca="1" si="601"/>
        <v>0</v>
      </c>
      <c r="DR76" s="9"/>
      <c r="DS76" s="19">
        <f t="shared" ca="1" si="697"/>
        <v>0</v>
      </c>
      <c r="DT76" s="19">
        <f t="shared" ca="1" si="697"/>
        <v>0</v>
      </c>
      <c r="DU76" s="19">
        <f t="shared" ca="1" si="697"/>
        <v>0</v>
      </c>
      <c r="DV76" s="19">
        <f t="shared" ca="1" si="697"/>
        <v>0</v>
      </c>
      <c r="DW76" s="19">
        <f t="shared" ca="1" si="697"/>
        <v>0</v>
      </c>
      <c r="DX76" s="19">
        <f t="shared" ca="1" si="697"/>
        <v>0</v>
      </c>
      <c r="DY76" s="19">
        <f t="shared" ca="1" si="697"/>
        <v>0</v>
      </c>
      <c r="DZ76" s="19">
        <f t="shared" ca="1" si="697"/>
        <v>0</v>
      </c>
      <c r="EA76" s="19">
        <f t="shared" ca="1" si="697"/>
        <v>0</v>
      </c>
      <c r="EB76" s="19">
        <f t="shared" ca="1" si="697"/>
        <v>0</v>
      </c>
      <c r="EC76" s="19">
        <f t="shared" ca="1" si="697"/>
        <v>0</v>
      </c>
      <c r="ED76" s="19">
        <f t="shared" ca="1" si="697"/>
        <v>0</v>
      </c>
      <c r="EE76" s="19">
        <f t="shared" ca="1" si="697"/>
        <v>0</v>
      </c>
      <c r="EF76" s="433">
        <f t="shared" si="606"/>
        <v>0</v>
      </c>
      <c r="EG76" s="433">
        <f t="shared" si="606"/>
        <v>0</v>
      </c>
      <c r="EH76" s="116">
        <f t="shared" si="607"/>
        <v>0</v>
      </c>
      <c r="EI76" s="116">
        <f t="shared" ca="1" si="607"/>
        <v>0</v>
      </c>
      <c r="EJ76" s="116">
        <f t="shared" ca="1" si="607"/>
        <v>0</v>
      </c>
      <c r="EK76" s="116">
        <f t="shared" ca="1" si="607"/>
        <v>0</v>
      </c>
      <c r="EL76" s="116">
        <f t="shared" ca="1" si="607"/>
        <v>0</v>
      </c>
      <c r="EM76" s="537">
        <f t="shared" ca="1" si="608"/>
        <v>0</v>
      </c>
      <c r="EN76" s="116">
        <f t="shared" ca="1" si="609"/>
        <v>0</v>
      </c>
      <c r="EO76" s="116">
        <f t="shared" ca="1" si="609"/>
        <v>0</v>
      </c>
      <c r="EP76" s="116">
        <f t="shared" ca="1" si="609"/>
        <v>0</v>
      </c>
      <c r="EQ76" s="116">
        <f t="shared" ca="1" si="609"/>
        <v>0</v>
      </c>
      <c r="ER76" s="116">
        <f t="shared" ca="1" si="609"/>
        <v>0</v>
      </c>
      <c r="ES76" s="537">
        <f t="shared" ca="1" si="610"/>
        <v>0</v>
      </c>
      <c r="ET76" s="116">
        <f t="shared" ca="1" si="611"/>
        <v>0</v>
      </c>
      <c r="EU76" s="116">
        <f t="shared" ca="1" si="611"/>
        <v>0</v>
      </c>
      <c r="EV76" s="116">
        <f t="shared" ca="1" si="611"/>
        <v>0</v>
      </c>
      <c r="EW76" s="116">
        <f t="shared" ca="1" si="611"/>
        <v>0</v>
      </c>
      <c r="EX76" s="116">
        <f t="shared" ca="1" si="611"/>
        <v>0</v>
      </c>
      <c r="EY76" s="537">
        <f t="shared" ca="1" si="612"/>
        <v>0</v>
      </c>
      <c r="EZ76" s="116">
        <f t="shared" ca="1" si="613"/>
        <v>0</v>
      </c>
      <c r="FA76" s="116">
        <f t="shared" ca="1" si="613"/>
        <v>0</v>
      </c>
      <c r="FB76" s="116">
        <f t="shared" ca="1" si="613"/>
        <v>0</v>
      </c>
      <c r="FC76" s="116">
        <f t="shared" ca="1" si="613"/>
        <v>0</v>
      </c>
      <c r="FD76" s="116">
        <f t="shared" ca="1" si="613"/>
        <v>0</v>
      </c>
      <c r="FE76" s="537">
        <f t="shared" ca="1" si="614"/>
        <v>0</v>
      </c>
      <c r="FF76" s="116">
        <f t="shared" ca="1" si="615"/>
        <v>0</v>
      </c>
      <c r="FG76" s="116">
        <f t="shared" ca="1" si="615"/>
        <v>0</v>
      </c>
      <c r="FH76" s="116">
        <f t="shared" ca="1" si="615"/>
        <v>0</v>
      </c>
      <c r="FI76" s="116">
        <f t="shared" ca="1" si="615"/>
        <v>0</v>
      </c>
      <c r="FJ76" s="116">
        <f t="shared" ca="1" si="615"/>
        <v>0</v>
      </c>
      <c r="FK76" s="537">
        <f t="shared" ca="1" si="616"/>
        <v>0</v>
      </c>
      <c r="FL76" s="116">
        <f t="shared" ca="1" si="617"/>
        <v>0</v>
      </c>
      <c r="FM76" s="116">
        <f t="shared" ca="1" si="617"/>
        <v>0</v>
      </c>
      <c r="FN76" s="116">
        <f t="shared" ca="1" si="617"/>
        <v>0</v>
      </c>
      <c r="FO76" s="116">
        <f t="shared" ca="1" si="617"/>
        <v>0</v>
      </c>
      <c r="FP76" s="116">
        <f t="shared" ca="1" si="617"/>
        <v>0</v>
      </c>
      <c r="FQ76" s="537">
        <f t="shared" ca="1" si="618"/>
        <v>0</v>
      </c>
      <c r="FR76" s="117">
        <f t="shared" ca="1" si="619"/>
        <v>0</v>
      </c>
      <c r="FS76" s="117">
        <f t="shared" ca="1" si="619"/>
        <v>0</v>
      </c>
      <c r="FT76" s="117">
        <f t="shared" ca="1" si="619"/>
        <v>0</v>
      </c>
      <c r="FU76" s="117">
        <f t="shared" ca="1" si="619"/>
        <v>0</v>
      </c>
      <c r="FV76" s="556">
        <f t="shared" ca="1" si="719"/>
        <v>0</v>
      </c>
      <c r="FW76" s="556">
        <f t="shared" ca="1" si="719"/>
        <v>0</v>
      </c>
      <c r="FX76" s="556">
        <f t="shared" ca="1" si="719"/>
        <v>0</v>
      </c>
      <c r="FY76" s="556">
        <f t="shared" ca="1" si="719"/>
        <v>0</v>
      </c>
      <c r="FZ76" s="556">
        <f t="shared" ca="1" si="719"/>
        <v>0</v>
      </c>
      <c r="GA76" s="556">
        <f t="shared" ca="1" si="719"/>
        <v>0</v>
      </c>
      <c r="GB76" s="556">
        <f t="shared" ca="1" si="719"/>
        <v>0</v>
      </c>
      <c r="GC76" s="556">
        <f t="shared" ca="1" si="719"/>
        <v>0</v>
      </c>
      <c r="GD76" s="556">
        <f t="shared" ca="1" si="719"/>
        <v>0</v>
      </c>
      <c r="GE76" s="556">
        <f t="shared" ca="1" si="719"/>
        <v>0</v>
      </c>
      <c r="GF76" s="556">
        <f t="shared" ca="1" si="719"/>
        <v>0</v>
      </c>
      <c r="GG76" s="556">
        <f t="shared" ca="1" si="719"/>
        <v>0</v>
      </c>
      <c r="GH76" s="556">
        <f t="shared" ca="1" si="719"/>
        <v>0</v>
      </c>
      <c r="GI76" s="556">
        <f t="shared" ca="1" si="719"/>
        <v>0</v>
      </c>
      <c r="GJ76" s="556">
        <f t="shared" ca="1" si="719"/>
        <v>0</v>
      </c>
      <c r="GK76" s="556">
        <f t="shared" ca="1" si="719"/>
        <v>0</v>
      </c>
      <c r="GL76" s="556">
        <f t="shared" ca="1" si="719"/>
        <v>0</v>
      </c>
      <c r="GM76" s="556">
        <f t="shared" ca="1" si="719"/>
        <v>0</v>
      </c>
      <c r="GN76" s="556">
        <f t="shared" ca="1" si="719"/>
        <v>0</v>
      </c>
      <c r="GO76" s="556">
        <f t="shared" ca="1" si="719"/>
        <v>0</v>
      </c>
      <c r="GP76" s="19">
        <f t="shared" ca="1" si="621"/>
        <v>0</v>
      </c>
      <c r="GQ76" s="116">
        <f t="shared" ca="1" si="622"/>
        <v>0</v>
      </c>
      <c r="GR76" s="116">
        <f t="shared" ca="1" si="622"/>
        <v>0</v>
      </c>
      <c r="GS76" s="116">
        <f t="shared" ca="1" si="622"/>
        <v>0</v>
      </c>
      <c r="GT76" s="116">
        <f t="shared" ca="1" si="622"/>
        <v>0</v>
      </c>
      <c r="GU76" s="116">
        <f t="shared" ca="1" si="622"/>
        <v>0</v>
      </c>
      <c r="GV76" s="537">
        <f t="shared" ca="1" si="623"/>
        <v>0</v>
      </c>
      <c r="GW76" s="116">
        <f t="shared" ca="1" si="624"/>
        <v>0</v>
      </c>
      <c r="GX76" s="116">
        <f t="shared" ca="1" si="624"/>
        <v>0</v>
      </c>
      <c r="GY76" s="116">
        <f t="shared" ca="1" si="624"/>
        <v>0</v>
      </c>
      <c r="GZ76" s="116">
        <f t="shared" ca="1" si="624"/>
        <v>0</v>
      </c>
      <c r="HA76" s="116">
        <f t="shared" ca="1" si="624"/>
        <v>0</v>
      </c>
      <c r="HB76" s="537">
        <f t="shared" ca="1" si="625"/>
        <v>0</v>
      </c>
      <c r="HC76" s="116">
        <f t="shared" ca="1" si="626"/>
        <v>0</v>
      </c>
      <c r="HD76" s="116">
        <f t="shared" ca="1" si="626"/>
        <v>0</v>
      </c>
      <c r="HE76" s="116">
        <f t="shared" ca="1" si="626"/>
        <v>0</v>
      </c>
      <c r="HF76" s="116">
        <f t="shared" ca="1" si="626"/>
        <v>0</v>
      </c>
      <c r="HG76" s="116">
        <f t="shared" ca="1" si="626"/>
        <v>0</v>
      </c>
      <c r="HH76" s="537">
        <f t="shared" ca="1" si="627"/>
        <v>0</v>
      </c>
      <c r="HI76" s="116">
        <f t="shared" ca="1" si="628"/>
        <v>0</v>
      </c>
      <c r="HJ76" s="116">
        <f t="shared" ca="1" si="628"/>
        <v>0</v>
      </c>
      <c r="HK76" s="116">
        <f t="shared" ca="1" si="628"/>
        <v>0</v>
      </c>
      <c r="HL76" s="116">
        <f t="shared" ca="1" si="628"/>
        <v>0</v>
      </c>
      <c r="HM76" s="116">
        <f t="shared" ca="1" si="628"/>
        <v>0</v>
      </c>
      <c r="HN76" s="537">
        <f t="shared" ca="1" si="629"/>
        <v>0</v>
      </c>
      <c r="HO76" s="116">
        <f t="shared" ca="1" si="630"/>
        <v>0</v>
      </c>
      <c r="HP76" s="116">
        <f t="shared" ca="1" si="630"/>
        <v>0</v>
      </c>
      <c r="HQ76" s="116">
        <f t="shared" ca="1" si="630"/>
        <v>0</v>
      </c>
      <c r="HR76" s="116">
        <f t="shared" ca="1" si="630"/>
        <v>0</v>
      </c>
      <c r="HS76" s="116">
        <f t="shared" ca="1" si="630"/>
        <v>0</v>
      </c>
      <c r="HT76" s="537">
        <f t="shared" ca="1" si="631"/>
        <v>0</v>
      </c>
      <c r="HU76" s="116">
        <f t="shared" ca="1" si="632"/>
        <v>0</v>
      </c>
      <c r="HV76" s="116">
        <f t="shared" ca="1" si="632"/>
        <v>0</v>
      </c>
      <c r="HW76" s="116">
        <f t="shared" ca="1" si="632"/>
        <v>0</v>
      </c>
      <c r="HX76" s="116">
        <f t="shared" ca="1" si="632"/>
        <v>0</v>
      </c>
      <c r="HY76" s="116">
        <f t="shared" ca="1" si="632"/>
        <v>0</v>
      </c>
      <c r="HZ76" s="537">
        <f t="shared" ca="1" si="633"/>
        <v>0</v>
      </c>
      <c r="IA76" s="117">
        <f t="shared" ca="1" si="634"/>
        <v>0</v>
      </c>
      <c r="IB76" s="117">
        <f t="shared" ca="1" si="634"/>
        <v>0</v>
      </c>
      <c r="IC76" s="117">
        <f t="shared" ca="1" si="634"/>
        <v>0</v>
      </c>
      <c r="ID76" s="117">
        <f t="shared" ca="1" si="634"/>
        <v>0</v>
      </c>
      <c r="IE76" s="556">
        <f t="shared" ca="1" si="720"/>
        <v>0</v>
      </c>
      <c r="IF76" s="556">
        <f t="shared" ca="1" si="720"/>
        <v>0</v>
      </c>
      <c r="IG76" s="556">
        <f t="shared" ca="1" si="720"/>
        <v>0</v>
      </c>
      <c r="IH76" s="556">
        <f t="shared" ca="1" si="720"/>
        <v>0</v>
      </c>
      <c r="II76" s="556">
        <f t="shared" ca="1" si="720"/>
        <v>0</v>
      </c>
      <c r="IJ76" s="556">
        <f t="shared" ca="1" si="720"/>
        <v>0</v>
      </c>
      <c r="IK76" s="556">
        <f t="shared" ca="1" si="720"/>
        <v>0</v>
      </c>
      <c r="IL76" s="556">
        <f t="shared" ca="1" si="720"/>
        <v>0</v>
      </c>
      <c r="IM76" s="556">
        <f t="shared" ca="1" si="720"/>
        <v>0</v>
      </c>
      <c r="IN76" s="556">
        <f t="shared" ca="1" si="720"/>
        <v>0</v>
      </c>
      <c r="IO76" s="556">
        <f t="shared" ca="1" si="720"/>
        <v>0</v>
      </c>
      <c r="IP76" s="556">
        <f t="shared" ca="1" si="720"/>
        <v>0</v>
      </c>
      <c r="IQ76" s="556">
        <f t="shared" ca="1" si="720"/>
        <v>0</v>
      </c>
      <c r="IR76" s="556">
        <f t="shared" ca="1" si="720"/>
        <v>0</v>
      </c>
      <c r="IS76" s="556">
        <f t="shared" ca="1" si="720"/>
        <v>0</v>
      </c>
      <c r="IT76" s="556">
        <f t="shared" ca="1" si="720"/>
        <v>0</v>
      </c>
      <c r="IU76" s="556">
        <f t="shared" ca="1" si="720"/>
        <v>0</v>
      </c>
      <c r="IV76" s="556">
        <f t="shared" ca="1" si="720"/>
        <v>0</v>
      </c>
      <c r="IW76" s="556">
        <f t="shared" ca="1" si="720"/>
        <v>0</v>
      </c>
      <c r="IX76" s="556">
        <f t="shared" ca="1" si="720"/>
        <v>0</v>
      </c>
      <c r="IY76" s="19">
        <f t="shared" ca="1" si="636"/>
        <v>0</v>
      </c>
      <c r="IZ76" s="5">
        <f t="shared" si="637"/>
        <v>67</v>
      </c>
      <c r="JA76" s="9"/>
      <c r="JB76" s="5">
        <f t="shared" si="638"/>
        <v>1</v>
      </c>
      <c r="JC76" s="5" t="b">
        <f t="shared" si="638"/>
        <v>0</v>
      </c>
      <c r="JD76" s="19">
        <f t="shared" ca="1" si="706"/>
        <v>0</v>
      </c>
      <c r="JE76" s="5">
        <f t="shared" si="640"/>
        <v>0</v>
      </c>
      <c r="JF76" s="5">
        <f t="shared" si="641"/>
        <v>1.2500000000000001E-2</v>
      </c>
      <c r="JG76" s="5">
        <f t="shared" si="642"/>
        <v>0</v>
      </c>
      <c r="JH76" s="19">
        <f t="shared" ca="1" si="706"/>
        <v>0</v>
      </c>
      <c r="JI76" s="5">
        <f t="shared" si="643"/>
        <v>60</v>
      </c>
      <c r="JJ76" s="5">
        <f t="shared" si="644"/>
        <v>1</v>
      </c>
      <c r="JK76" s="19">
        <f t="shared" ca="1" si="706"/>
        <v>0</v>
      </c>
      <c r="JL76" s="19">
        <f t="shared" ca="1" si="706"/>
        <v>0</v>
      </c>
      <c r="JM76" s="19">
        <f t="shared" ca="1" si="706"/>
        <v>0</v>
      </c>
      <c r="JN76" s="19">
        <f t="shared" ca="1" si="706"/>
        <v>0</v>
      </c>
      <c r="JO76" s="19">
        <f t="shared" ca="1" si="706"/>
        <v>0</v>
      </c>
      <c r="JP76" s="19">
        <f t="shared" ca="1" si="706"/>
        <v>0</v>
      </c>
      <c r="JQ76" s="19">
        <f t="shared" ca="1" si="706"/>
        <v>0</v>
      </c>
      <c r="JR76" s="19">
        <f t="shared" ca="1" si="706"/>
        <v>0</v>
      </c>
      <c r="JS76" s="19">
        <f t="shared" ca="1" si="706"/>
        <v>0</v>
      </c>
      <c r="JT76" s="19">
        <f t="shared" ca="1" si="706"/>
        <v>0</v>
      </c>
      <c r="JU76" s="19">
        <f t="shared" ca="1" si="706"/>
        <v>0</v>
      </c>
      <c r="JV76" s="19">
        <f t="shared" ca="1" si="706"/>
        <v>0</v>
      </c>
      <c r="JW76" s="19">
        <f t="shared" ca="1" si="706"/>
        <v>0</v>
      </c>
      <c r="JX76" s="19">
        <f t="shared" ref="JX76:KP77" ca="1" si="736">OFFSET(JX$5,$B76,0)</f>
        <v>0</v>
      </c>
      <c r="JY76" s="19">
        <f t="shared" ca="1" si="736"/>
        <v>0</v>
      </c>
      <c r="JZ76" s="19">
        <f t="shared" ca="1" si="736"/>
        <v>0</v>
      </c>
      <c r="KA76" s="19">
        <f t="shared" ca="1" si="736"/>
        <v>0</v>
      </c>
      <c r="KB76" s="19">
        <f t="shared" ca="1" si="736"/>
        <v>0</v>
      </c>
      <c r="KC76" s="19">
        <f t="shared" ca="1" si="736"/>
        <v>0</v>
      </c>
      <c r="KD76" s="19">
        <f t="shared" ca="1" si="736"/>
        <v>0</v>
      </c>
      <c r="KE76" s="19">
        <f t="shared" ca="1" si="736"/>
        <v>0</v>
      </c>
      <c r="KF76" s="5">
        <f t="shared" si="645"/>
        <v>0</v>
      </c>
      <c r="KG76" s="5">
        <f t="shared" si="645"/>
        <v>6.25E-2</v>
      </c>
      <c r="KH76" s="5">
        <f t="shared" si="645"/>
        <v>6.25E-2</v>
      </c>
      <c r="KI76" s="5">
        <f t="shared" si="645"/>
        <v>6.25E-2</v>
      </c>
      <c r="KJ76" s="19">
        <f t="shared" ca="1" si="736"/>
        <v>0</v>
      </c>
      <c r="KK76" s="19">
        <f t="shared" ca="1" si="736"/>
        <v>0</v>
      </c>
      <c r="KL76" s="19">
        <f t="shared" ca="1" si="736"/>
        <v>0</v>
      </c>
      <c r="KM76" s="19">
        <f t="shared" ca="1" si="736"/>
        <v>0</v>
      </c>
      <c r="KN76" s="19">
        <f t="shared" ca="1" si="736"/>
        <v>1</v>
      </c>
      <c r="KO76" s="19">
        <f t="shared" ca="1" si="736"/>
        <v>0</v>
      </c>
      <c r="KP76" s="19">
        <f t="shared" ca="1" si="736"/>
        <v>1</v>
      </c>
      <c r="KQ76" s="9"/>
      <c r="KR76" s="5" t="b">
        <f t="shared" ca="1" si="646"/>
        <v>1</v>
      </c>
      <c r="KS76" s="5" t="b">
        <f t="shared" si="647"/>
        <v>0</v>
      </c>
      <c r="KT76" s="5" t="b">
        <f t="shared" si="647"/>
        <v>0</v>
      </c>
      <c r="KU76" s="5" t="b">
        <f t="shared" si="647"/>
        <v>1</v>
      </c>
      <c r="KV76" s="136">
        <f t="shared" si="648"/>
        <v>2</v>
      </c>
      <c r="KW76" s="136">
        <f t="shared" si="648"/>
        <v>2</v>
      </c>
      <c r="KX76" s="5" t="b">
        <f t="shared" si="649"/>
        <v>0</v>
      </c>
      <c r="KY76" s="5" t="b">
        <f t="shared" si="649"/>
        <v>1</v>
      </c>
      <c r="KZ76" s="5" t="b">
        <f t="shared" si="649"/>
        <v>1</v>
      </c>
      <c r="LA76" s="5" t="b">
        <f t="shared" si="649"/>
        <v>0</v>
      </c>
      <c r="LB76" s="5">
        <f t="shared" si="650"/>
        <v>1</v>
      </c>
      <c r="LC76" s="5">
        <f t="shared" si="650"/>
        <v>0</v>
      </c>
      <c r="LD76" s="5" t="b">
        <f t="shared" si="651"/>
        <v>0</v>
      </c>
      <c r="LE76" s="5" t="str" cm="1">
        <f t="array" aca="1" ref="LE76" ca="1">IF(OR(LF76:LM76&lt;&gt;"-"),TRUE,"-")</f>
        <v>-</v>
      </c>
      <c r="LF76" s="19" t="str">
        <f t="shared" ca="1" si="729"/>
        <v>-</v>
      </c>
      <c r="LG76" s="19" t="str">
        <f t="shared" ca="1" si="729"/>
        <v>-</v>
      </c>
      <c r="LH76" s="19" t="str">
        <f t="shared" ca="1" si="729"/>
        <v>-</v>
      </c>
      <c r="LI76" s="19" t="str">
        <f t="shared" ca="1" si="729"/>
        <v>-</v>
      </c>
      <c r="LJ76" s="19" t="str">
        <f t="shared" ca="1" si="729"/>
        <v>-</v>
      </c>
      <c r="LK76" s="19" t="str">
        <f t="shared" ca="1" si="729"/>
        <v>-</v>
      </c>
      <c r="LL76" s="19" t="str">
        <f t="shared" ca="1" si="729"/>
        <v>-</v>
      </c>
      <c r="LM76" s="19" t="str">
        <f t="shared" ca="1" si="729"/>
        <v>-</v>
      </c>
      <c r="LN76" s="466">
        <f>$LN$54*1.15</f>
        <v>5750</v>
      </c>
      <c r="LO76" s="5" t="b">
        <f t="array" aca="1" ref="LO76" ca="1">IF(OR(LP76:LV76&lt;&gt;"-"),TRUE,"-")</f>
        <v>1</v>
      </c>
      <c r="LP76" s="19">
        <f t="shared" ca="1" si="711"/>
        <v>0</v>
      </c>
      <c r="LQ76" s="19" t="str">
        <f t="shared" ca="1" si="711"/>
        <v>-</v>
      </c>
      <c r="LR76" s="19">
        <f t="shared" ca="1" si="711"/>
        <v>999999</v>
      </c>
      <c r="LS76" s="19">
        <f t="shared" ca="1" si="711"/>
        <v>999999</v>
      </c>
      <c r="LT76" s="19">
        <f t="shared" ca="1" si="711"/>
        <v>999999</v>
      </c>
      <c r="LU76" s="19">
        <f t="shared" ca="1" si="711"/>
        <v>999999</v>
      </c>
      <c r="LV76" s="19">
        <f t="shared" ca="1" si="711"/>
        <v>999999</v>
      </c>
      <c r="LW76" s="19" t="str">
        <f t="shared" ca="1" si="711"/>
        <v>-</v>
      </c>
      <c r="LX76" s="19" t="str">
        <f t="shared" ca="1" si="711"/>
        <v>-</v>
      </c>
      <c r="LY76" s="19" t="str">
        <f t="shared" ca="1" si="711"/>
        <v>-</v>
      </c>
      <c r="LZ76" s="19" t="b">
        <f t="shared" ca="1" si="654"/>
        <v>1</v>
      </c>
      <c r="MA76" s="19">
        <f t="shared" ca="1" si="654"/>
        <v>0</v>
      </c>
      <c r="MB76" s="5" t="str">
        <f t="shared" si="655"/>
        <v>-</v>
      </c>
      <c r="MC76" s="5" t="str">
        <f t="shared" si="655"/>
        <v>-</v>
      </c>
      <c r="MD76" s="5" t="str">
        <f t="shared" si="655"/>
        <v>-</v>
      </c>
      <c r="ME76" s="5" t="str">
        <f t="shared" si="655"/>
        <v>-</v>
      </c>
      <c r="MF76" s="19" t="str">
        <f t="shared" ca="1" si="721"/>
        <v>-</v>
      </c>
      <c r="MG76" s="19" t="str">
        <f t="shared" ca="1" si="721"/>
        <v>-</v>
      </c>
      <c r="MH76" s="19" t="str">
        <f t="shared" ca="1" si="721"/>
        <v>-</v>
      </c>
      <c r="MI76" s="19" t="str">
        <f t="shared" ca="1" si="721"/>
        <v>-</v>
      </c>
      <c r="MJ76" s="19">
        <f t="shared" ca="1" si="721"/>
        <v>0.5</v>
      </c>
      <c r="MK76" s="19">
        <f t="shared" ca="1" si="721"/>
        <v>0.5</v>
      </c>
      <c r="ML76" s="19" t="str">
        <f t="shared" ca="1" si="721"/>
        <v>-</v>
      </c>
      <c r="MM76" s="5">
        <f t="shared" si="657"/>
        <v>0</v>
      </c>
      <c r="MN76" s="5">
        <f t="shared" si="657"/>
        <v>500</v>
      </c>
      <c r="MO76" s="5">
        <f t="shared" si="657"/>
        <v>500</v>
      </c>
      <c r="MP76" s="5" t="str">
        <f t="shared" si="657"/>
        <v>-</v>
      </c>
      <c r="MQ76" s="5">
        <f t="shared" si="657"/>
        <v>150</v>
      </c>
      <c r="MR76" s="5">
        <f t="shared" si="657"/>
        <v>364</v>
      </c>
      <c r="MS76" s="5">
        <f t="shared" si="658"/>
        <v>1</v>
      </c>
      <c r="MT76" s="9"/>
      <c r="MU76" s="19">
        <f t="shared" ca="1" si="721"/>
        <v>70</v>
      </c>
      <c r="MV76" s="19">
        <f t="shared" ca="1" si="721"/>
        <v>50</v>
      </c>
      <c r="MW76" s="19">
        <f t="shared" ca="1" si="721"/>
        <v>75</v>
      </c>
      <c r="MX76" s="19">
        <f t="shared" ca="1" si="721"/>
        <v>50</v>
      </c>
      <c r="MY76" s="5">
        <f t="shared" si="659"/>
        <v>1</v>
      </c>
      <c r="MZ76" s="5">
        <f t="shared" si="660"/>
        <v>1</v>
      </c>
      <c r="NA76" s="5">
        <f t="shared" si="661"/>
        <v>1.2</v>
      </c>
      <c r="NB76" s="9"/>
      <c r="NC76" s="19" t="b">
        <f t="shared" ca="1" si="722"/>
        <v>0</v>
      </c>
      <c r="ND76" s="19" t="b">
        <f t="shared" ca="1" si="722"/>
        <v>0</v>
      </c>
      <c r="NE76" s="19">
        <f t="shared" ca="1" si="722"/>
        <v>2</v>
      </c>
      <c r="NF76" s="19">
        <f t="shared" ca="1" si="722"/>
        <v>1</v>
      </c>
      <c r="NG76" s="19">
        <f t="shared" ca="1" si="722"/>
        <v>2</v>
      </c>
      <c r="NH76" s="19">
        <f t="shared" ca="1" si="722"/>
        <v>0</v>
      </c>
      <c r="NI76" s="19" t="str">
        <f t="shared" ca="1" si="722"/>
        <v>-</v>
      </c>
      <c r="NJ76" s="466" t="b">
        <v>1</v>
      </c>
      <c r="NK76" s="19">
        <f t="shared" ca="1" si="722"/>
        <v>448.65000000000003</v>
      </c>
      <c r="NL76" s="19" t="str">
        <f t="shared" ca="1" si="722"/>
        <v>-</v>
      </c>
      <c r="NM76" s="19">
        <f t="shared" ca="1" si="721"/>
        <v>1</v>
      </c>
      <c r="NN76" s="19">
        <f t="shared" ca="1" si="721"/>
        <v>1</v>
      </c>
      <c r="NO76" s="19">
        <f t="shared" ca="1" si="721"/>
        <v>1</v>
      </c>
      <c r="NP76" s="19">
        <f t="shared" ca="1" si="721"/>
        <v>1</v>
      </c>
      <c r="NQ76" s="19">
        <f t="shared" ca="1" si="721"/>
        <v>1</v>
      </c>
      <c r="NR76" s="19">
        <f t="shared" ca="1" si="721"/>
        <v>1</v>
      </c>
      <c r="NS76" s="19">
        <f t="shared" ca="1" si="721"/>
        <v>1</v>
      </c>
      <c r="NT76" s="19">
        <f t="shared" ca="1" si="721"/>
        <v>1</v>
      </c>
      <c r="NU76" s="19">
        <f t="shared" ca="1" si="721"/>
        <v>1</v>
      </c>
      <c r="NV76" s="9"/>
      <c r="NW76" s="539" t="str">
        <f t="shared" si="733"/>
        <v>-</v>
      </c>
      <c r="NX76" s="539" t="str">
        <f t="shared" si="733"/>
        <v>-</v>
      </c>
      <c r="NY76" s="539" t="str">
        <f t="shared" si="733"/>
        <v>-</v>
      </c>
      <c r="NZ76" s="539" t="str">
        <f t="shared" si="733"/>
        <v>-</v>
      </c>
      <c r="OA76" s="539" t="str">
        <f t="shared" si="733"/>
        <v>-</v>
      </c>
      <c r="OB76" s="539" t="str">
        <f t="shared" si="733"/>
        <v>-</v>
      </c>
      <c r="OC76" s="539" t="str">
        <f t="shared" ca="1" si="733"/>
        <v>-</v>
      </c>
      <c r="OD76" s="539" t="str">
        <f t="shared" ca="1" si="733"/>
        <v>-</v>
      </c>
      <c r="OE76" s="539" t="str">
        <f t="shared" ca="1" si="733"/>
        <v>-</v>
      </c>
      <c r="OF76" s="539" t="str">
        <f t="shared" ca="1" si="733"/>
        <v>-</v>
      </c>
      <c r="OG76" s="539" t="str">
        <f t="shared" ca="1" si="733"/>
        <v>-</v>
      </c>
      <c r="OH76" s="539" t="str">
        <f t="shared" ca="1" si="733"/>
        <v>-</v>
      </c>
      <c r="OI76" s="539" t="str">
        <f t="shared" ca="1" si="733"/>
        <v>-</v>
      </c>
      <c r="OJ76" s="539" t="str">
        <f t="shared" ca="1" si="733"/>
        <v>-</v>
      </c>
      <c r="OK76" s="539" t="str">
        <f t="shared" ca="1" si="733"/>
        <v>-</v>
      </c>
      <c r="OL76" s="539" t="str">
        <f t="shared" ca="1" si="733"/>
        <v>-</v>
      </c>
      <c r="OM76" s="539" t="str">
        <f t="shared" ca="1" si="733"/>
        <v>-</v>
      </c>
      <c r="ON76" s="539" t="str">
        <f t="shared" ca="1" si="733"/>
        <v>-</v>
      </c>
      <c r="OO76" s="539" t="str">
        <f t="shared" ca="1" si="733"/>
        <v>-</v>
      </c>
      <c r="OP76" s="539" t="str">
        <f t="shared" ca="1" si="733"/>
        <v>-</v>
      </c>
      <c r="OQ76" s="539" t="str">
        <f t="shared" ca="1" si="733"/>
        <v>-</v>
      </c>
      <c r="OR76" s="539" t="str">
        <f t="shared" ca="1" si="733"/>
        <v>-</v>
      </c>
      <c r="OS76" s="539" t="str">
        <f t="shared" ca="1" si="733"/>
        <v>-</v>
      </c>
      <c r="OT76" s="539" t="str">
        <f t="shared" ca="1" si="733"/>
        <v>-</v>
      </c>
      <c r="OU76" s="539" t="str">
        <f t="shared" ca="1" si="733"/>
        <v>-</v>
      </c>
      <c r="OV76" s="539" t="str">
        <f t="shared" ca="1" si="733"/>
        <v>-</v>
      </c>
      <c r="OW76" s="539" t="str">
        <f t="shared" ca="1" si="733"/>
        <v>-</v>
      </c>
      <c r="OX76" s="539" t="str">
        <f t="shared" ca="1" si="733"/>
        <v>-</v>
      </c>
      <c r="OY76" s="539" t="str">
        <f t="shared" ca="1" si="733"/>
        <v>-</v>
      </c>
      <c r="OZ76" s="539" t="str">
        <f t="shared" ca="1" si="733"/>
        <v>-</v>
      </c>
      <c r="PA76" s="539" t="str">
        <f t="shared" ca="1" si="733"/>
        <v>-</v>
      </c>
      <c r="PB76" s="539" t="str">
        <f t="shared" ca="1" si="733"/>
        <v>-</v>
      </c>
      <c r="PC76" s="539" t="str">
        <f t="shared" ca="1" si="733"/>
        <v>-</v>
      </c>
      <c r="PD76" s="539" t="str">
        <f t="shared" ca="1" si="733"/>
        <v>-</v>
      </c>
      <c r="PE76" s="539" t="str">
        <f t="shared" ca="1" si="733"/>
        <v>-</v>
      </c>
      <c r="PF76" s="539" t="str">
        <f t="shared" ca="1" si="733"/>
        <v>-</v>
      </c>
      <c r="PG76" s="549" t="str">
        <f t="shared" si="712"/>
        <v>-</v>
      </c>
      <c r="PH76" s="549" t="str">
        <f t="shared" si="712"/>
        <v>-</v>
      </c>
      <c r="PI76" s="549" t="str">
        <f t="shared" si="712"/>
        <v>-</v>
      </c>
      <c r="PJ76" s="549" t="str">
        <f t="shared" si="712"/>
        <v>-</v>
      </c>
      <c r="PK76" s="549" t="str">
        <f t="shared" si="712"/>
        <v>-</v>
      </c>
      <c r="PL76" s="549" t="str">
        <f t="shared" si="712"/>
        <v>-</v>
      </c>
      <c r="PM76" s="549" t="str">
        <f t="shared" si="712"/>
        <v>-</v>
      </c>
      <c r="PN76" s="549" t="str">
        <f t="shared" si="712"/>
        <v>-</v>
      </c>
      <c r="PO76" s="549" t="str">
        <f t="shared" si="712"/>
        <v>-</v>
      </c>
      <c r="PP76" s="549" t="str">
        <f t="shared" si="712"/>
        <v>-</v>
      </c>
      <c r="PQ76" s="549" t="str">
        <f t="shared" si="712"/>
        <v>-</v>
      </c>
      <c r="PR76" s="549" t="str">
        <f t="shared" si="712"/>
        <v>-</v>
      </c>
      <c r="PS76" s="549" t="str">
        <f t="shared" si="712"/>
        <v>-</v>
      </c>
      <c r="PT76" s="549" t="str">
        <f t="shared" si="712"/>
        <v>-</v>
      </c>
      <c r="PU76" s="549" t="str">
        <f t="shared" si="712"/>
        <v>-</v>
      </c>
      <c r="PV76" s="549" t="str">
        <f t="shared" si="712"/>
        <v>-</v>
      </c>
      <c r="PW76" s="549" t="str">
        <f t="shared" si="712"/>
        <v>-</v>
      </c>
      <c r="PX76" s="549" t="str">
        <f t="shared" si="712"/>
        <v>-</v>
      </c>
      <c r="PY76" s="549" t="str">
        <f t="shared" si="712"/>
        <v>-</v>
      </c>
      <c r="PZ76" s="549" t="str">
        <f t="shared" si="712"/>
        <v>-</v>
      </c>
      <c r="QA76" s="549" t="str">
        <f t="shared" si="712"/>
        <v>-</v>
      </c>
      <c r="QB76" s="549" t="str">
        <f t="shared" si="712"/>
        <v>-</v>
      </c>
      <c r="QC76" s="549" t="str">
        <f t="shared" si="712"/>
        <v>-</v>
      </c>
      <c r="QD76" s="549" t="str">
        <f t="shared" si="712"/>
        <v>-</v>
      </c>
      <c r="QE76" s="549" t="str">
        <f t="shared" si="712"/>
        <v>-</v>
      </c>
      <c r="QF76" s="549" t="str">
        <f t="shared" si="712"/>
        <v>-</v>
      </c>
      <c r="QG76" s="539" t="str">
        <f t="shared" si="734"/>
        <v>-</v>
      </c>
      <c r="QH76" s="539" t="str">
        <f t="shared" si="734"/>
        <v>-</v>
      </c>
      <c r="QI76" s="539" t="str">
        <f t="shared" si="734"/>
        <v>-</v>
      </c>
      <c r="QJ76" s="539" t="str">
        <f t="shared" si="734"/>
        <v>-</v>
      </c>
      <c r="QK76" s="539" t="str">
        <f t="shared" si="734"/>
        <v>-</v>
      </c>
      <c r="QL76" s="539" t="str">
        <f t="shared" si="734"/>
        <v>-</v>
      </c>
      <c r="QM76" s="539" t="str">
        <f t="shared" ca="1" si="734"/>
        <v>-</v>
      </c>
      <c r="QN76" s="539" t="str">
        <f t="shared" ca="1" si="734"/>
        <v>-</v>
      </c>
      <c r="QO76" s="539" t="str">
        <f t="shared" ca="1" si="734"/>
        <v>-</v>
      </c>
      <c r="QP76" s="539" t="str">
        <f t="shared" ca="1" si="734"/>
        <v>-</v>
      </c>
      <c r="QQ76" s="539" t="str">
        <f t="shared" ca="1" si="734"/>
        <v>-</v>
      </c>
      <c r="QR76" s="539" t="str">
        <f t="shared" ca="1" si="734"/>
        <v>-</v>
      </c>
      <c r="QS76" s="539" t="str">
        <f t="shared" ca="1" si="734"/>
        <v>-</v>
      </c>
      <c r="QT76" s="539" t="str">
        <f t="shared" ca="1" si="734"/>
        <v>-</v>
      </c>
      <c r="QU76" s="539" t="str">
        <f t="shared" ca="1" si="734"/>
        <v>-</v>
      </c>
      <c r="QV76" s="539" t="str">
        <f t="shared" ca="1" si="734"/>
        <v>-</v>
      </c>
      <c r="QW76" s="539" t="str">
        <f t="shared" ca="1" si="734"/>
        <v>-</v>
      </c>
      <c r="QX76" s="539" t="str">
        <f t="shared" ca="1" si="734"/>
        <v>-</v>
      </c>
      <c r="QY76" s="539" t="str">
        <f t="shared" ca="1" si="734"/>
        <v>-</v>
      </c>
      <c r="QZ76" s="539" t="str">
        <f t="shared" ca="1" si="734"/>
        <v>-</v>
      </c>
      <c r="RA76" s="539" t="str">
        <f t="shared" ca="1" si="734"/>
        <v>-</v>
      </c>
      <c r="RB76" s="539" t="str">
        <f t="shared" ca="1" si="734"/>
        <v>-</v>
      </c>
      <c r="RC76" s="539" t="str">
        <f t="shared" ca="1" si="734"/>
        <v>-</v>
      </c>
      <c r="RD76" s="539" t="str">
        <f t="shared" ca="1" si="734"/>
        <v>-</v>
      </c>
      <c r="RE76" s="539" t="str">
        <f t="shared" ca="1" si="734"/>
        <v>-</v>
      </c>
      <c r="RF76" s="539" t="str">
        <f t="shared" ca="1" si="734"/>
        <v>-</v>
      </c>
      <c r="RG76" s="539" t="str">
        <f t="shared" ca="1" si="734"/>
        <v>-</v>
      </c>
      <c r="RH76" s="539" t="str">
        <f t="shared" ca="1" si="734"/>
        <v>-</v>
      </c>
      <c r="RI76" s="539" t="str">
        <f t="shared" ca="1" si="734"/>
        <v>-</v>
      </c>
      <c r="RJ76" s="539" t="str">
        <f t="shared" ca="1" si="734"/>
        <v>-</v>
      </c>
      <c r="RK76" s="539" t="str">
        <f t="shared" ca="1" si="734"/>
        <v>-</v>
      </c>
      <c r="RL76" s="539" t="str">
        <f t="shared" ca="1" si="734"/>
        <v>-</v>
      </c>
      <c r="RM76" s="539" t="str">
        <f t="shared" ca="1" si="734"/>
        <v>-</v>
      </c>
      <c r="RN76" s="539" t="str">
        <f t="shared" ca="1" si="734"/>
        <v>-</v>
      </c>
      <c r="RO76" s="539" t="str">
        <f t="shared" ca="1" si="734"/>
        <v>-</v>
      </c>
      <c r="RP76" s="539" t="str">
        <f t="shared" ca="1" si="734"/>
        <v>-</v>
      </c>
      <c r="RQ76" s="549" t="str">
        <f t="shared" si="713"/>
        <v>-</v>
      </c>
      <c r="RR76" s="549" t="str">
        <f t="shared" si="713"/>
        <v>-</v>
      </c>
      <c r="RS76" s="549" t="str">
        <f t="shared" si="713"/>
        <v>-</v>
      </c>
      <c r="RT76" s="549" t="str">
        <f t="shared" si="713"/>
        <v>-</v>
      </c>
      <c r="RU76" s="549" t="str">
        <f t="shared" si="713"/>
        <v>-</v>
      </c>
      <c r="RV76" s="549" t="str">
        <f t="shared" si="713"/>
        <v>-</v>
      </c>
      <c r="RW76" s="549" t="str">
        <f t="shared" si="713"/>
        <v>-</v>
      </c>
      <c r="RX76" s="549" t="str">
        <f t="shared" si="713"/>
        <v>-</v>
      </c>
      <c r="RY76" s="549" t="str">
        <f t="shared" si="713"/>
        <v>-</v>
      </c>
      <c r="RZ76" s="549" t="str">
        <f t="shared" si="713"/>
        <v>-</v>
      </c>
      <c r="SA76" s="549" t="str">
        <f t="shared" si="713"/>
        <v>-</v>
      </c>
      <c r="SB76" s="549" t="str">
        <f t="shared" si="713"/>
        <v>-</v>
      </c>
      <c r="SC76" s="549" t="str">
        <f t="shared" si="713"/>
        <v>-</v>
      </c>
      <c r="SD76" s="549" t="str">
        <f t="shared" si="713"/>
        <v>-</v>
      </c>
      <c r="SE76" s="549" t="str">
        <f t="shared" si="713"/>
        <v>-</v>
      </c>
      <c r="SF76" s="549" t="str">
        <f t="shared" si="713"/>
        <v>-</v>
      </c>
      <c r="SG76" s="549" t="str">
        <f t="shared" si="713"/>
        <v>-</v>
      </c>
      <c r="SH76" s="549" t="str">
        <f t="shared" si="713"/>
        <v>-</v>
      </c>
      <c r="SI76" s="549" t="str">
        <f t="shared" si="713"/>
        <v>-</v>
      </c>
      <c r="SJ76" s="549" t="str">
        <f t="shared" si="713"/>
        <v>-</v>
      </c>
      <c r="SK76" s="549" t="str">
        <f t="shared" si="713"/>
        <v>-</v>
      </c>
      <c r="SL76" s="549" t="str">
        <f t="shared" si="713"/>
        <v>-</v>
      </c>
      <c r="SM76" s="549" t="str">
        <f t="shared" si="713"/>
        <v>-</v>
      </c>
      <c r="SN76" s="549" t="str">
        <f t="shared" si="713"/>
        <v>-</v>
      </c>
      <c r="SO76" s="549" t="str">
        <f t="shared" si="713"/>
        <v>-</v>
      </c>
      <c r="SP76" s="549" t="str">
        <f t="shared" si="713"/>
        <v>-</v>
      </c>
      <c r="SQ76" s="539" t="b">
        <f t="shared" si="735"/>
        <v>1</v>
      </c>
      <c r="SR76" s="539" t="b">
        <f t="shared" si="735"/>
        <v>1</v>
      </c>
      <c r="SS76" s="539" t="b">
        <f t="shared" si="735"/>
        <v>1</v>
      </c>
      <c r="ST76" s="539" t="b">
        <f t="shared" si="735"/>
        <v>1</v>
      </c>
      <c r="SU76" s="539" t="b">
        <f t="shared" si="735"/>
        <v>1</v>
      </c>
      <c r="SV76" s="539" t="b">
        <f t="shared" si="735"/>
        <v>1</v>
      </c>
      <c r="SW76" s="539" t="str">
        <f t="shared" ca="1" si="735"/>
        <v>-</v>
      </c>
      <c r="SX76" s="539" t="str">
        <f t="shared" ca="1" si="735"/>
        <v>-</v>
      </c>
      <c r="SY76" s="539" t="str">
        <f t="shared" ca="1" si="735"/>
        <v>-</v>
      </c>
      <c r="SZ76" s="539" t="str">
        <f t="shared" ca="1" si="735"/>
        <v>-</v>
      </c>
      <c r="TA76" s="539" t="str">
        <f t="shared" ca="1" si="735"/>
        <v>-</v>
      </c>
      <c r="TB76" s="539" t="str">
        <f t="shared" ca="1" si="735"/>
        <v>-</v>
      </c>
      <c r="TC76" s="539" t="str">
        <f t="shared" ca="1" si="735"/>
        <v>-</v>
      </c>
      <c r="TD76" s="539" t="str">
        <f t="shared" ca="1" si="735"/>
        <v>-</v>
      </c>
      <c r="TE76" s="539" t="str">
        <f t="shared" ca="1" si="735"/>
        <v>-</v>
      </c>
      <c r="TF76" s="539" t="str">
        <f t="shared" ca="1" si="735"/>
        <v>-</v>
      </c>
      <c r="TG76" s="539" t="str">
        <f t="shared" ca="1" si="735"/>
        <v>-</v>
      </c>
      <c r="TH76" s="539" t="str">
        <f t="shared" ca="1" si="735"/>
        <v>-</v>
      </c>
      <c r="TI76" s="539" t="str">
        <f t="shared" ca="1" si="735"/>
        <v>-</v>
      </c>
      <c r="TJ76" s="539" t="str">
        <f t="shared" ca="1" si="735"/>
        <v>-</v>
      </c>
      <c r="TK76" s="539" t="str">
        <f t="shared" ca="1" si="735"/>
        <v>-</v>
      </c>
      <c r="TL76" s="539" t="str">
        <f t="shared" ca="1" si="735"/>
        <v>-</v>
      </c>
      <c r="TM76" s="539" t="str">
        <f t="shared" ca="1" si="735"/>
        <v>-</v>
      </c>
      <c r="TN76" s="539" t="str">
        <f t="shared" ca="1" si="735"/>
        <v>-</v>
      </c>
      <c r="TO76" s="539" t="str">
        <f t="shared" ca="1" si="735"/>
        <v>-</v>
      </c>
      <c r="TP76" s="539" t="str">
        <f t="shared" ca="1" si="735"/>
        <v>-</v>
      </c>
      <c r="TQ76" s="539" t="str">
        <f t="shared" ca="1" si="735"/>
        <v>-</v>
      </c>
      <c r="TR76" s="539" t="str">
        <f t="shared" ca="1" si="735"/>
        <v>-</v>
      </c>
      <c r="TS76" s="539" t="str">
        <f t="shared" ca="1" si="735"/>
        <v>-</v>
      </c>
      <c r="TT76" s="539" t="str">
        <f t="shared" ca="1" si="735"/>
        <v>-</v>
      </c>
      <c r="TU76" s="539" t="str">
        <f t="shared" ca="1" si="735"/>
        <v>-</v>
      </c>
      <c r="TV76" s="539" t="str">
        <f t="shared" ca="1" si="735"/>
        <v>-</v>
      </c>
      <c r="TW76" s="539" t="str">
        <f t="shared" ca="1" si="735"/>
        <v>-</v>
      </c>
      <c r="TX76" s="539" t="str">
        <f t="shared" ca="1" si="735"/>
        <v>-</v>
      </c>
      <c r="TY76" s="539" t="str">
        <f t="shared" ca="1" si="735"/>
        <v>-</v>
      </c>
      <c r="TZ76" s="539" t="str">
        <f t="shared" ca="1" si="735"/>
        <v>-</v>
      </c>
      <c r="UA76" s="549" t="b">
        <f t="shared" si="714"/>
        <v>1</v>
      </c>
      <c r="UB76" s="549" t="b">
        <f t="shared" si="714"/>
        <v>1</v>
      </c>
      <c r="UC76" s="549" t="b">
        <f t="shared" si="714"/>
        <v>1</v>
      </c>
      <c r="UD76" s="549" t="b">
        <f t="shared" si="714"/>
        <v>1</v>
      </c>
      <c r="UE76" s="549" t="b">
        <f t="shared" si="714"/>
        <v>1</v>
      </c>
      <c r="UF76" s="549" t="b">
        <f t="shared" si="714"/>
        <v>1</v>
      </c>
      <c r="UG76" s="549" t="b">
        <f t="shared" si="714"/>
        <v>1</v>
      </c>
      <c r="UH76" s="549" t="b">
        <f t="shared" si="714"/>
        <v>1</v>
      </c>
      <c r="UI76" s="549" t="b">
        <f t="shared" si="714"/>
        <v>1</v>
      </c>
      <c r="UJ76" s="549" t="b">
        <f t="shared" si="714"/>
        <v>1</v>
      </c>
      <c r="UK76" s="549" t="b">
        <f t="shared" si="714"/>
        <v>1</v>
      </c>
      <c r="UL76" s="549" t="b">
        <f t="shared" si="714"/>
        <v>1</v>
      </c>
      <c r="UM76" s="549" t="b">
        <f t="shared" si="714"/>
        <v>1</v>
      </c>
      <c r="UN76" s="549" t="b">
        <f t="shared" si="714"/>
        <v>1</v>
      </c>
      <c r="UO76" s="549" t="b">
        <f t="shared" si="714"/>
        <v>1</v>
      </c>
      <c r="UP76" s="549" t="b">
        <f t="shared" si="714"/>
        <v>1</v>
      </c>
      <c r="UQ76" s="549" t="b">
        <f t="shared" si="714"/>
        <v>1</v>
      </c>
      <c r="UR76" s="549" t="b">
        <f t="shared" si="714"/>
        <v>1</v>
      </c>
      <c r="US76" s="549" t="b">
        <f t="shared" si="714"/>
        <v>1</v>
      </c>
      <c r="UT76" s="549" t="b">
        <f t="shared" si="714"/>
        <v>1</v>
      </c>
      <c r="UU76" s="549" t="b">
        <f t="shared" si="714"/>
        <v>1</v>
      </c>
      <c r="UV76" s="549" t="b">
        <f t="shared" si="714"/>
        <v>1</v>
      </c>
      <c r="UW76" s="549" t="b">
        <f t="shared" si="714"/>
        <v>1</v>
      </c>
      <c r="UX76" s="549" t="b">
        <f t="shared" si="714"/>
        <v>1</v>
      </c>
      <c r="UY76" s="549" t="b">
        <f t="shared" si="714"/>
        <v>1</v>
      </c>
      <c r="UZ76" s="549" t="b">
        <f t="shared" si="714"/>
        <v>1</v>
      </c>
      <c r="VA76" s="19">
        <f t="shared" ca="1" si="669"/>
        <v>0</v>
      </c>
      <c r="VB76" s="23">
        <v>0</v>
      </c>
    </row>
    <row r="77" spans="1:574" outlineLevel="1">
      <c r="A77" s="21">
        <f t="shared" si="93"/>
        <v>72</v>
      </c>
      <c r="B77" s="21">
        <f t="shared" si="670"/>
        <v>18</v>
      </c>
      <c r="C77">
        <v>108</v>
      </c>
      <c r="D77" s="19" t="str">
        <f t="shared" ca="1" si="583"/>
        <v>SNSW</v>
      </c>
      <c r="E77" t="b">
        <v>1</v>
      </c>
      <c r="F77" t="b">
        <v>0</v>
      </c>
      <c r="G77" t="b">
        <f t="shared" ref="G77:G79" si="737">E77</f>
        <v>1</v>
      </c>
      <c r="H77" s="215">
        <f t="shared" ca="1" si="682"/>
        <v>23</v>
      </c>
      <c r="I77" s="26">
        <v>2</v>
      </c>
      <c r="J77" s="26">
        <v>1</v>
      </c>
      <c r="K77" s="26" t="str">
        <f>""</f>
        <v/>
      </c>
      <c r="L77" s="26">
        <v>0</v>
      </c>
      <c r="M77" s="26">
        <f>d.Region</f>
        <v>2</v>
      </c>
      <c r="N77" s="26">
        <v>2</v>
      </c>
      <c r="O77" s="26">
        <v>3</v>
      </c>
      <c r="P77" s="26">
        <v>2</v>
      </c>
      <c r="Q77" s="26">
        <v>0</v>
      </c>
      <c r="R77" s="26">
        <v>0</v>
      </c>
      <c r="S77" s="26">
        <v>0</v>
      </c>
      <c r="T77" s="26">
        <v>0</v>
      </c>
      <c r="U77" s="26">
        <v>1</v>
      </c>
      <c r="V77" s="116">
        <v>3</v>
      </c>
      <c r="W77" s="116">
        <v>1</v>
      </c>
      <c r="X77" s="116">
        <v>1</v>
      </c>
      <c r="Y77" s="211"/>
      <c r="Z77" s="211"/>
      <c r="AA77" s="211"/>
      <c r="AB77" s="211"/>
      <c r="AC77" s="26">
        <v>0</v>
      </c>
      <c r="AD77" s="211"/>
      <c r="AE77" s="211"/>
      <c r="AF77" s="211"/>
      <c r="AG77" s="211"/>
      <c r="AH77" s="211"/>
      <c r="AI77" s="211"/>
      <c r="AJ77" s="211"/>
      <c r="AK77" s="211"/>
      <c r="AL77" s="136">
        <f t="shared" si="585"/>
        <v>2</v>
      </c>
      <c r="AM77" s="136">
        <f>INDEX(CHOOSE($O77,DataAutumn!i.AdultDrys,DataWinter!i.AdultDrys,DataSpring!i.AdultDrys),1,$N77)</f>
        <v>3</v>
      </c>
      <c r="AN77" s="5">
        <f t="shared" si="586"/>
        <v>2</v>
      </c>
      <c r="AO77" s="5">
        <f t="shared" si="586"/>
        <v>0</v>
      </c>
      <c r="AP77" s="5">
        <f t="shared" si="587"/>
        <v>1</v>
      </c>
      <c r="AQ77" s="211"/>
      <c r="AR77" s="211"/>
      <c r="AS77" s="356" t="str">
        <f ca="1">LEFT(OFFSET(AS77,-1,0),FIND(" ",OFFSET(AS77,-1,0)))        &amp; TEXT($H77,"00000 ")
&amp; $D77        &amp; IF($JB77=0," FWM","")&amp;IF($JB77=1," MWM","")&amp;IF($JB77=5," Mat","")&amp;IF($JC77=TRUE,"&amp;BBT","    ")
&amp;IF(LN77&lt;&gt;"-", "numbers"&amp;LN77,"")&amp;IF(NJ77," pasture"&amp;ROUND(NK77,0),"") &amp;" Day"&amp;INDEX(i.DOY,$O77,1)
&amp; " Scan"&amp;$P77&amp;"-"&amp;$Q77&amp;$R77&amp;$S77&amp;$T77        &amp; " RR"&amp;TEXT($JV77*100,"000p;-00p;000p;@")
&amp; " GP"&amp;TEXT($NA77*100,"000p")        &amp; " WP"&amp;TEXT($MY77*100,"000p")        &amp; " MP"&amp;TEXT($MZ77*100,"000p")
&amp; " T_" &amp; IF(AND($CJ77,$CL77),"TRUE")        &amp; " (F"&amp;3+COUNTIF($CY77:$DB77,TRUE)&amp;3&amp;"N"&amp;$DD77&amp;$DE77&amp;")"</f>
        <v>optimum_carry 00023 SNSW MWM    numbers5000 pasture516 Day204 Scan2-0000 RR000p GP120p WP100p MP100p T_TRUE (F33N11)</v>
      </c>
      <c r="AT77" s="9" t="str">
        <f ca="1">IF(COUNTIF(AS$5:AS77,AS77)=1,"-","Dup")</f>
        <v>-</v>
      </c>
      <c r="AU77" s="9"/>
      <c r="AV77" s="19" t="str">
        <f t="shared" ca="1" si="726"/>
        <v>-</v>
      </c>
      <c r="AW77" s="19" t="str">
        <f t="shared" ca="1" si="726"/>
        <v>-</v>
      </c>
      <c r="AX77" s="19" t="str">
        <f t="shared" ca="1" si="726"/>
        <v>-</v>
      </c>
      <c r="AY77" s="19" t="str">
        <f t="shared" ca="1" si="726"/>
        <v>-</v>
      </c>
      <c r="AZ77" s="19" t="str">
        <f t="shared" ca="1" si="726"/>
        <v>-</v>
      </c>
      <c r="BA77" s="19" t="str">
        <f t="shared" ca="1" si="726"/>
        <v>-</v>
      </c>
      <c r="BB77" s="19" t="str">
        <f t="shared" ca="1" si="726"/>
        <v>-</v>
      </c>
      <c r="BC77" s="19" t="str">
        <f t="shared" ca="1" si="726"/>
        <v>-</v>
      </c>
      <c r="BD77" s="9"/>
      <c r="BE77" s="5" t="b">
        <f t="shared" si="589"/>
        <v>0</v>
      </c>
      <c r="BF77" s="5" t="str">
        <f t="shared" si="589"/>
        <v>-</v>
      </c>
      <c r="BG77" s="5" t="b">
        <f t="shared" si="589"/>
        <v>0</v>
      </c>
      <c r="BH77" s="5" t="b">
        <f t="shared" si="589"/>
        <v>1</v>
      </c>
      <c r="BI77" s="5" t="b">
        <f t="shared" si="589"/>
        <v>1</v>
      </c>
      <c r="BJ77" s="136">
        <f t="shared" si="589"/>
        <v>0</v>
      </c>
      <c r="BK77" s="19" t="b">
        <f t="shared" ca="1" si="590"/>
        <v>0</v>
      </c>
      <c r="BL77" s="9"/>
      <c r="BM77" s="5" t="str">
        <f t="shared" ca="1" si="591"/>
        <v>-</v>
      </c>
      <c r="BN77" s="19" t="str">
        <f t="shared" ca="1" si="592"/>
        <v>-</v>
      </c>
      <c r="BO77" s="19" t="str">
        <f t="shared" ca="1" si="592"/>
        <v>-</v>
      </c>
      <c r="BP77" s="19" t="str">
        <f t="shared" ca="1" si="592"/>
        <v>-</v>
      </c>
      <c r="BQ77" s="5" t="str">
        <f t="shared" ca="1" si="593"/>
        <v>-</v>
      </c>
      <c r="BR77" s="19" t="str">
        <f t="shared" ca="1" si="594"/>
        <v>-</v>
      </c>
      <c r="BS77" s="5" t="str">
        <f t="shared" ca="1" si="595"/>
        <v>-</v>
      </c>
      <c r="BT77" s="19" t="str">
        <f t="shared" ca="1" si="596"/>
        <v>-</v>
      </c>
      <c r="BU77" s="19" t="str">
        <f t="shared" ca="1" si="596"/>
        <v>-</v>
      </c>
      <c r="BV77" s="19" t="str">
        <f t="shared" ca="1" si="596"/>
        <v>-</v>
      </c>
      <c r="BW77" s="5" t="str">
        <f t="shared" ca="1" si="597"/>
        <v>-</v>
      </c>
      <c r="BX77" s="9"/>
      <c r="BY77" s="5" t="b">
        <f t="shared" si="598"/>
        <v>0</v>
      </c>
      <c r="BZ77" s="5" t="str">
        <f t="shared" ca="1" si="599"/>
        <v>-</v>
      </c>
      <c r="CA77" s="5" t="str">
        <f t="shared" ca="1" si="727"/>
        <v>-</v>
      </c>
      <c r="CB77" s="5" t="str">
        <f t="shared" ca="1" si="727"/>
        <v>-</v>
      </c>
      <c r="CC77" s="5" t="str">
        <f t="shared" ca="1" si="727"/>
        <v>-</v>
      </c>
      <c r="CD77" s="5" t="str">
        <f t="shared" ca="1" si="727"/>
        <v>-</v>
      </c>
      <c r="CE77" s="5" t="str">
        <f t="shared" ca="1" si="727"/>
        <v>-</v>
      </c>
      <c r="CF77" s="5" t="str">
        <f t="shared" ca="1" si="727"/>
        <v>-</v>
      </c>
      <c r="CG77" s="5" t="str">
        <f t="shared" ca="1" si="727"/>
        <v>-</v>
      </c>
      <c r="CH77" s="5" t="str">
        <f t="shared" ca="1" si="727"/>
        <v>-</v>
      </c>
      <c r="CI77" s="9"/>
      <c r="CJ77" s="12" t="b">
        <v>1</v>
      </c>
      <c r="CK77" s="12" t="b">
        <v>1</v>
      </c>
      <c r="CL77" s="12" t="b">
        <v>1</v>
      </c>
      <c r="CM77" s="12">
        <v>22312000005</v>
      </c>
      <c r="CN77" s="12" t="b">
        <v>0</v>
      </c>
      <c r="CO77" s="19" t="str">
        <f t="shared" ca="1" si="601"/>
        <v>-</v>
      </c>
      <c r="CP77" s="19" t="str">
        <f t="shared" ca="1" si="601"/>
        <v>-</v>
      </c>
      <c r="CQ77" s="19" t="str">
        <f t="shared" ca="1" si="601"/>
        <v>-</v>
      </c>
      <c r="CR77" s="433">
        <f t="shared" si="602"/>
        <v>652</v>
      </c>
      <c r="CS77" s="433">
        <f t="shared" si="602"/>
        <v>686</v>
      </c>
      <c r="CT77" s="433">
        <f t="shared" si="602"/>
        <v>721</v>
      </c>
      <c r="CU77" s="144">
        <f t="shared" si="603"/>
        <v>378</v>
      </c>
      <c r="CV77" s="144">
        <f t="shared" si="603"/>
        <v>413</v>
      </c>
      <c r="CW77" s="144">
        <f t="shared" si="603"/>
        <v>448</v>
      </c>
      <c r="CX77" s="19" t="str">
        <f t="shared" ca="1" si="728"/>
        <v>-</v>
      </c>
      <c r="CY77" s="19" t="str">
        <f t="shared" ca="1" si="728"/>
        <v>-</v>
      </c>
      <c r="CZ77" s="19" t="str">
        <f t="shared" ca="1" si="728"/>
        <v>-</v>
      </c>
      <c r="DA77" s="19" t="str">
        <f t="shared" ca="1" si="728"/>
        <v>-</v>
      </c>
      <c r="DB77" s="19" t="str">
        <f t="shared" ca="1" si="728"/>
        <v>-</v>
      </c>
      <c r="DC77" s="19" t="str">
        <f t="shared" ca="1" si="728"/>
        <v>-</v>
      </c>
      <c r="DD77" s="19">
        <f t="shared" ca="1" si="728"/>
        <v>1</v>
      </c>
      <c r="DE77" s="19">
        <f t="shared" ca="1" si="728"/>
        <v>1</v>
      </c>
      <c r="DF77" s="19">
        <f t="shared" ca="1" si="728"/>
        <v>0</v>
      </c>
      <c r="DG77" s="19" t="str">
        <f t="shared" ca="1" si="728"/>
        <v>-</v>
      </c>
      <c r="DH77" s="19" t="str">
        <f t="shared" ca="1" si="728"/>
        <v>-</v>
      </c>
      <c r="DI77" s="19" t="str">
        <f t="shared" ca="1" si="728"/>
        <v>-</v>
      </c>
      <c r="DJ77" s="19" t="str">
        <f t="shared" ca="1" si="728"/>
        <v>-</v>
      </c>
      <c r="DK77" s="19" t="str">
        <f t="shared" ca="1" si="728"/>
        <v>-</v>
      </c>
      <c r="DL77" s="19">
        <f t="shared" ca="1" si="728"/>
        <v>0</v>
      </c>
      <c r="DM77" s="19" t="str">
        <f t="shared" ca="1" si="728"/>
        <v>-</v>
      </c>
      <c r="DN77" s="19" t="str">
        <f t="shared" ca="1" si="728"/>
        <v>-</v>
      </c>
      <c r="DO77" s="19" t="str">
        <f t="shared" ca="1" si="601"/>
        <v>-</v>
      </c>
      <c r="DP77" s="19">
        <f t="shared" ca="1" si="601"/>
        <v>0</v>
      </c>
      <c r="DQ77" s="19">
        <f t="shared" ca="1" si="601"/>
        <v>0</v>
      </c>
      <c r="DR77" s="9"/>
      <c r="DS77" s="19">
        <f t="shared" ca="1" si="697"/>
        <v>0</v>
      </c>
      <c r="DT77" s="19">
        <f t="shared" ca="1" si="697"/>
        <v>0</v>
      </c>
      <c r="DU77" s="19">
        <f t="shared" ca="1" si="697"/>
        <v>0</v>
      </c>
      <c r="DV77" s="19">
        <f t="shared" ca="1" si="697"/>
        <v>0</v>
      </c>
      <c r="DW77" s="19">
        <f t="shared" ca="1" si="697"/>
        <v>0</v>
      </c>
      <c r="DX77" s="19">
        <f t="shared" ca="1" si="697"/>
        <v>0</v>
      </c>
      <c r="DY77" s="19">
        <f t="shared" ca="1" si="697"/>
        <v>0</v>
      </c>
      <c r="DZ77" s="19">
        <f t="shared" ca="1" si="697"/>
        <v>0</v>
      </c>
      <c r="EA77" s="19">
        <f t="shared" ca="1" si="697"/>
        <v>0</v>
      </c>
      <c r="EB77" s="19">
        <f t="shared" ca="1" si="697"/>
        <v>0</v>
      </c>
      <c r="EC77" s="19">
        <f t="shared" ca="1" si="697"/>
        <v>0</v>
      </c>
      <c r="ED77" s="19">
        <f t="shared" ca="1" si="697"/>
        <v>0</v>
      </c>
      <c r="EE77" s="19">
        <f t="shared" ca="1" si="697"/>
        <v>0</v>
      </c>
      <c r="EF77" s="433">
        <f t="shared" si="606"/>
        <v>0</v>
      </c>
      <c r="EG77" s="433">
        <f t="shared" si="606"/>
        <v>0</v>
      </c>
      <c r="EH77" s="116">
        <f t="shared" si="607"/>
        <v>0</v>
      </c>
      <c r="EI77" s="116">
        <f t="shared" ca="1" si="607"/>
        <v>0</v>
      </c>
      <c r="EJ77" s="116">
        <f t="shared" ca="1" si="607"/>
        <v>0</v>
      </c>
      <c r="EK77" s="116">
        <f t="shared" ca="1" si="607"/>
        <v>0</v>
      </c>
      <c r="EL77" s="116">
        <f t="shared" ca="1" si="607"/>
        <v>0</v>
      </c>
      <c r="EM77" s="537">
        <f t="shared" ca="1" si="608"/>
        <v>0</v>
      </c>
      <c r="EN77" s="116">
        <f t="shared" ca="1" si="609"/>
        <v>0</v>
      </c>
      <c r="EO77" s="116">
        <f t="shared" ca="1" si="609"/>
        <v>0</v>
      </c>
      <c r="EP77" s="116">
        <f t="shared" ca="1" si="609"/>
        <v>0</v>
      </c>
      <c r="EQ77" s="116">
        <f t="shared" ca="1" si="609"/>
        <v>0</v>
      </c>
      <c r="ER77" s="116">
        <f t="shared" ca="1" si="609"/>
        <v>0</v>
      </c>
      <c r="ES77" s="537">
        <f t="shared" ca="1" si="610"/>
        <v>0</v>
      </c>
      <c r="ET77" s="116">
        <f t="shared" ca="1" si="611"/>
        <v>0</v>
      </c>
      <c r="EU77" s="116">
        <f t="shared" ca="1" si="611"/>
        <v>0</v>
      </c>
      <c r="EV77" s="116">
        <f t="shared" ca="1" si="611"/>
        <v>0</v>
      </c>
      <c r="EW77" s="116">
        <f t="shared" ca="1" si="611"/>
        <v>0</v>
      </c>
      <c r="EX77" s="116">
        <f t="shared" ca="1" si="611"/>
        <v>0</v>
      </c>
      <c r="EY77" s="537">
        <f t="shared" ca="1" si="612"/>
        <v>0</v>
      </c>
      <c r="EZ77" s="116">
        <f t="shared" ca="1" si="613"/>
        <v>0</v>
      </c>
      <c r="FA77" s="116">
        <f t="shared" ca="1" si="613"/>
        <v>0</v>
      </c>
      <c r="FB77" s="116">
        <f t="shared" ca="1" si="613"/>
        <v>0</v>
      </c>
      <c r="FC77" s="116">
        <f t="shared" ca="1" si="613"/>
        <v>0</v>
      </c>
      <c r="FD77" s="116">
        <f t="shared" ca="1" si="613"/>
        <v>0</v>
      </c>
      <c r="FE77" s="537">
        <f t="shared" ca="1" si="614"/>
        <v>0</v>
      </c>
      <c r="FF77" s="116">
        <f t="shared" ca="1" si="615"/>
        <v>0</v>
      </c>
      <c r="FG77" s="116">
        <f t="shared" ca="1" si="615"/>
        <v>0</v>
      </c>
      <c r="FH77" s="116">
        <f t="shared" ca="1" si="615"/>
        <v>0</v>
      </c>
      <c r="FI77" s="116">
        <f t="shared" ca="1" si="615"/>
        <v>0</v>
      </c>
      <c r="FJ77" s="116">
        <f t="shared" ca="1" si="615"/>
        <v>0</v>
      </c>
      <c r="FK77" s="537">
        <f t="shared" ca="1" si="616"/>
        <v>0</v>
      </c>
      <c r="FL77" s="116">
        <f t="shared" ca="1" si="617"/>
        <v>0</v>
      </c>
      <c r="FM77" s="116">
        <f t="shared" ca="1" si="617"/>
        <v>0</v>
      </c>
      <c r="FN77" s="116">
        <f t="shared" ca="1" si="617"/>
        <v>0</v>
      </c>
      <c r="FO77" s="116">
        <f t="shared" ca="1" si="617"/>
        <v>0</v>
      </c>
      <c r="FP77" s="116">
        <f t="shared" ca="1" si="617"/>
        <v>0</v>
      </c>
      <c r="FQ77" s="537">
        <f t="shared" ca="1" si="618"/>
        <v>0</v>
      </c>
      <c r="FR77" s="117">
        <f t="shared" ca="1" si="619"/>
        <v>0</v>
      </c>
      <c r="FS77" s="117">
        <f t="shared" ca="1" si="619"/>
        <v>0</v>
      </c>
      <c r="FT77" s="117">
        <f t="shared" ca="1" si="619"/>
        <v>0</v>
      </c>
      <c r="FU77" s="117">
        <f t="shared" ca="1" si="619"/>
        <v>0</v>
      </c>
      <c r="FV77" s="556">
        <f t="shared" ca="1" si="719"/>
        <v>0</v>
      </c>
      <c r="FW77" s="556">
        <f t="shared" ca="1" si="719"/>
        <v>0</v>
      </c>
      <c r="FX77" s="556">
        <f t="shared" ca="1" si="719"/>
        <v>0</v>
      </c>
      <c r="FY77" s="556">
        <f t="shared" ca="1" si="719"/>
        <v>0</v>
      </c>
      <c r="FZ77" s="556">
        <f t="shared" ca="1" si="719"/>
        <v>0</v>
      </c>
      <c r="GA77" s="556">
        <f t="shared" ca="1" si="719"/>
        <v>0</v>
      </c>
      <c r="GB77" s="556">
        <f t="shared" ca="1" si="719"/>
        <v>0</v>
      </c>
      <c r="GC77" s="556">
        <f t="shared" ca="1" si="719"/>
        <v>0</v>
      </c>
      <c r="GD77" s="556">
        <f t="shared" ca="1" si="719"/>
        <v>0</v>
      </c>
      <c r="GE77" s="556">
        <f t="shared" ca="1" si="719"/>
        <v>0</v>
      </c>
      <c r="GF77" s="556">
        <f t="shared" ca="1" si="719"/>
        <v>0</v>
      </c>
      <c r="GG77" s="556">
        <f t="shared" ca="1" si="719"/>
        <v>0</v>
      </c>
      <c r="GH77" s="556">
        <f t="shared" ca="1" si="719"/>
        <v>0</v>
      </c>
      <c r="GI77" s="556">
        <f t="shared" ca="1" si="719"/>
        <v>0</v>
      </c>
      <c r="GJ77" s="556">
        <f t="shared" ca="1" si="719"/>
        <v>0</v>
      </c>
      <c r="GK77" s="556">
        <f t="shared" ca="1" si="719"/>
        <v>0</v>
      </c>
      <c r="GL77" s="556">
        <f t="shared" ca="1" si="719"/>
        <v>0</v>
      </c>
      <c r="GM77" s="556">
        <f t="shared" ca="1" si="719"/>
        <v>0</v>
      </c>
      <c r="GN77" s="556">
        <f t="shared" ca="1" si="719"/>
        <v>0</v>
      </c>
      <c r="GO77" s="556">
        <f t="shared" ca="1" si="719"/>
        <v>0</v>
      </c>
      <c r="GP77" s="19">
        <f t="shared" ca="1" si="621"/>
        <v>0</v>
      </c>
      <c r="GQ77" s="116">
        <f t="shared" ca="1" si="622"/>
        <v>0</v>
      </c>
      <c r="GR77" s="116">
        <f t="shared" ca="1" si="622"/>
        <v>0</v>
      </c>
      <c r="GS77" s="116">
        <f t="shared" ca="1" si="622"/>
        <v>0</v>
      </c>
      <c r="GT77" s="116">
        <f t="shared" ca="1" si="622"/>
        <v>0</v>
      </c>
      <c r="GU77" s="116">
        <f t="shared" ca="1" si="622"/>
        <v>0</v>
      </c>
      <c r="GV77" s="537">
        <f t="shared" ca="1" si="623"/>
        <v>0</v>
      </c>
      <c r="GW77" s="116">
        <f t="shared" ca="1" si="624"/>
        <v>0</v>
      </c>
      <c r="GX77" s="116">
        <f t="shared" ca="1" si="624"/>
        <v>0</v>
      </c>
      <c r="GY77" s="116">
        <f t="shared" ca="1" si="624"/>
        <v>0</v>
      </c>
      <c r="GZ77" s="116">
        <f t="shared" ca="1" si="624"/>
        <v>0</v>
      </c>
      <c r="HA77" s="116">
        <f t="shared" ca="1" si="624"/>
        <v>0</v>
      </c>
      <c r="HB77" s="537">
        <f t="shared" ca="1" si="625"/>
        <v>0</v>
      </c>
      <c r="HC77" s="116">
        <f t="shared" ca="1" si="626"/>
        <v>0</v>
      </c>
      <c r="HD77" s="116">
        <f t="shared" ca="1" si="626"/>
        <v>0</v>
      </c>
      <c r="HE77" s="116">
        <f t="shared" ca="1" si="626"/>
        <v>0</v>
      </c>
      <c r="HF77" s="116">
        <f t="shared" ca="1" si="626"/>
        <v>0</v>
      </c>
      <c r="HG77" s="116">
        <f t="shared" ca="1" si="626"/>
        <v>0</v>
      </c>
      <c r="HH77" s="537">
        <f t="shared" ca="1" si="627"/>
        <v>0</v>
      </c>
      <c r="HI77" s="116">
        <f t="shared" ca="1" si="628"/>
        <v>0</v>
      </c>
      <c r="HJ77" s="116">
        <f t="shared" ca="1" si="628"/>
        <v>0</v>
      </c>
      <c r="HK77" s="116">
        <f t="shared" ca="1" si="628"/>
        <v>0</v>
      </c>
      <c r="HL77" s="116">
        <f t="shared" ca="1" si="628"/>
        <v>0</v>
      </c>
      <c r="HM77" s="116">
        <f t="shared" ca="1" si="628"/>
        <v>0</v>
      </c>
      <c r="HN77" s="537">
        <f t="shared" ca="1" si="629"/>
        <v>0</v>
      </c>
      <c r="HO77" s="116">
        <f t="shared" ca="1" si="630"/>
        <v>0</v>
      </c>
      <c r="HP77" s="116">
        <f t="shared" ca="1" si="630"/>
        <v>0</v>
      </c>
      <c r="HQ77" s="116">
        <f t="shared" ca="1" si="630"/>
        <v>0</v>
      </c>
      <c r="HR77" s="116">
        <f t="shared" ca="1" si="630"/>
        <v>0</v>
      </c>
      <c r="HS77" s="116">
        <f t="shared" ca="1" si="630"/>
        <v>0</v>
      </c>
      <c r="HT77" s="537">
        <f t="shared" ca="1" si="631"/>
        <v>0</v>
      </c>
      <c r="HU77" s="116">
        <f t="shared" ca="1" si="632"/>
        <v>0</v>
      </c>
      <c r="HV77" s="116">
        <f t="shared" ca="1" si="632"/>
        <v>0</v>
      </c>
      <c r="HW77" s="116">
        <f t="shared" ca="1" si="632"/>
        <v>0</v>
      </c>
      <c r="HX77" s="116">
        <f t="shared" ca="1" si="632"/>
        <v>0</v>
      </c>
      <c r="HY77" s="116">
        <f t="shared" ca="1" si="632"/>
        <v>0</v>
      </c>
      <c r="HZ77" s="537">
        <f t="shared" ca="1" si="633"/>
        <v>0</v>
      </c>
      <c r="IA77" s="117">
        <f t="shared" ca="1" si="634"/>
        <v>0</v>
      </c>
      <c r="IB77" s="117">
        <f t="shared" ca="1" si="634"/>
        <v>0</v>
      </c>
      <c r="IC77" s="117">
        <f t="shared" ca="1" si="634"/>
        <v>0</v>
      </c>
      <c r="ID77" s="117">
        <f t="shared" ca="1" si="634"/>
        <v>0</v>
      </c>
      <c r="IE77" s="556">
        <f t="shared" ca="1" si="720"/>
        <v>0</v>
      </c>
      <c r="IF77" s="556">
        <f t="shared" ca="1" si="720"/>
        <v>0</v>
      </c>
      <c r="IG77" s="556">
        <f t="shared" ca="1" si="720"/>
        <v>0</v>
      </c>
      <c r="IH77" s="556">
        <f t="shared" ca="1" si="720"/>
        <v>0</v>
      </c>
      <c r="II77" s="556">
        <f t="shared" ca="1" si="720"/>
        <v>0</v>
      </c>
      <c r="IJ77" s="556">
        <f t="shared" ca="1" si="720"/>
        <v>0</v>
      </c>
      <c r="IK77" s="556">
        <f t="shared" ca="1" si="720"/>
        <v>0</v>
      </c>
      <c r="IL77" s="556">
        <f t="shared" ca="1" si="720"/>
        <v>0</v>
      </c>
      <c r="IM77" s="556">
        <f t="shared" ca="1" si="720"/>
        <v>0</v>
      </c>
      <c r="IN77" s="556">
        <f t="shared" ca="1" si="720"/>
        <v>0</v>
      </c>
      <c r="IO77" s="556">
        <f t="shared" ca="1" si="720"/>
        <v>0</v>
      </c>
      <c r="IP77" s="556">
        <f t="shared" ca="1" si="720"/>
        <v>0</v>
      </c>
      <c r="IQ77" s="556">
        <f t="shared" ca="1" si="720"/>
        <v>0</v>
      </c>
      <c r="IR77" s="556">
        <f t="shared" ca="1" si="720"/>
        <v>0</v>
      </c>
      <c r="IS77" s="556">
        <f t="shared" ca="1" si="720"/>
        <v>0</v>
      </c>
      <c r="IT77" s="556">
        <f t="shared" ca="1" si="720"/>
        <v>0</v>
      </c>
      <c r="IU77" s="556">
        <f t="shared" ca="1" si="720"/>
        <v>0</v>
      </c>
      <c r="IV77" s="556">
        <f t="shared" ca="1" si="720"/>
        <v>0</v>
      </c>
      <c r="IW77" s="556">
        <f t="shared" ca="1" si="720"/>
        <v>0</v>
      </c>
      <c r="IX77" s="556">
        <f t="shared" ca="1" si="720"/>
        <v>0</v>
      </c>
      <c r="IY77" s="19">
        <f t="shared" ca="1" si="636"/>
        <v>0</v>
      </c>
      <c r="IZ77" s="5">
        <f t="shared" si="637"/>
        <v>67</v>
      </c>
      <c r="JA77" s="9"/>
      <c r="JB77" s="5">
        <f t="shared" si="638"/>
        <v>1</v>
      </c>
      <c r="JC77" s="5" t="b">
        <f t="shared" si="638"/>
        <v>0</v>
      </c>
      <c r="JD77" s="19">
        <f t="shared" ref="JD77:KP79" ca="1" si="738">OFFSET(JD$5,$B77,0)</f>
        <v>0</v>
      </c>
      <c r="JE77" s="5">
        <f t="shared" si="640"/>
        <v>0</v>
      </c>
      <c r="JF77" s="5">
        <f t="shared" si="641"/>
        <v>1.2500000000000001E-2</v>
      </c>
      <c r="JG77" s="5">
        <f t="shared" si="642"/>
        <v>0</v>
      </c>
      <c r="JH77" s="19">
        <f t="shared" ca="1" si="738"/>
        <v>0</v>
      </c>
      <c r="JI77" s="5">
        <f t="shared" si="643"/>
        <v>60</v>
      </c>
      <c r="JJ77" s="5">
        <f t="shared" si="644"/>
        <v>1</v>
      </c>
      <c r="JK77" s="19">
        <f t="shared" ca="1" si="738"/>
        <v>0</v>
      </c>
      <c r="JL77" s="19">
        <f t="shared" ca="1" si="738"/>
        <v>0</v>
      </c>
      <c r="JM77" s="19">
        <f t="shared" ca="1" si="738"/>
        <v>0</v>
      </c>
      <c r="JN77" s="19">
        <f t="shared" ca="1" si="738"/>
        <v>0</v>
      </c>
      <c r="JO77" s="19">
        <f t="shared" ca="1" si="738"/>
        <v>0</v>
      </c>
      <c r="JP77" s="19">
        <f t="shared" ca="1" si="738"/>
        <v>0</v>
      </c>
      <c r="JQ77" s="19">
        <f t="shared" ca="1" si="738"/>
        <v>0</v>
      </c>
      <c r="JR77" s="19">
        <f t="shared" ca="1" si="738"/>
        <v>0</v>
      </c>
      <c r="JS77" s="19">
        <f t="shared" ca="1" si="738"/>
        <v>0</v>
      </c>
      <c r="JT77" s="19">
        <f t="shared" ca="1" si="738"/>
        <v>0</v>
      </c>
      <c r="JU77" s="19">
        <f t="shared" ca="1" si="738"/>
        <v>0</v>
      </c>
      <c r="JV77" s="19">
        <f t="shared" ca="1" si="738"/>
        <v>0</v>
      </c>
      <c r="JW77" s="19">
        <f t="shared" ca="1" si="738"/>
        <v>0</v>
      </c>
      <c r="JX77" s="19">
        <f t="shared" ca="1" si="736"/>
        <v>0</v>
      </c>
      <c r="JY77" s="19">
        <f t="shared" ca="1" si="736"/>
        <v>0</v>
      </c>
      <c r="JZ77" s="19">
        <f t="shared" ca="1" si="736"/>
        <v>0</v>
      </c>
      <c r="KA77" s="19">
        <f t="shared" ca="1" si="736"/>
        <v>0</v>
      </c>
      <c r="KB77" s="19">
        <f t="shared" ca="1" si="736"/>
        <v>0</v>
      </c>
      <c r="KC77" s="19">
        <f t="shared" ca="1" si="736"/>
        <v>0</v>
      </c>
      <c r="KD77" s="19">
        <f t="shared" ca="1" si="736"/>
        <v>0</v>
      </c>
      <c r="KE77" s="19">
        <f t="shared" ca="1" si="736"/>
        <v>0</v>
      </c>
      <c r="KF77" s="5">
        <f t="shared" si="645"/>
        <v>0</v>
      </c>
      <c r="KG77" s="5">
        <f t="shared" si="645"/>
        <v>6.25E-2</v>
      </c>
      <c r="KH77" s="5">
        <f t="shared" si="645"/>
        <v>6.25E-2</v>
      </c>
      <c r="KI77" s="5">
        <f t="shared" si="645"/>
        <v>6.25E-2</v>
      </c>
      <c r="KJ77" s="19">
        <f t="shared" ca="1" si="736"/>
        <v>0</v>
      </c>
      <c r="KK77" s="19">
        <f t="shared" ca="1" si="736"/>
        <v>0</v>
      </c>
      <c r="KL77" s="19">
        <f t="shared" ca="1" si="736"/>
        <v>0</v>
      </c>
      <c r="KM77" s="19">
        <f t="shared" ca="1" si="736"/>
        <v>0</v>
      </c>
      <c r="KN77" s="19">
        <f t="shared" ca="1" si="736"/>
        <v>1</v>
      </c>
      <c r="KO77" s="19">
        <f t="shared" ca="1" si="736"/>
        <v>0</v>
      </c>
      <c r="KP77" s="19">
        <f t="shared" ca="1" si="736"/>
        <v>1</v>
      </c>
      <c r="KQ77" s="9"/>
      <c r="KR77" s="5" t="b">
        <f t="shared" ca="1" si="646"/>
        <v>1</v>
      </c>
      <c r="KS77" s="5" t="b">
        <f t="shared" si="647"/>
        <v>0</v>
      </c>
      <c r="KT77" s="5" t="b">
        <f t="shared" si="647"/>
        <v>0</v>
      </c>
      <c r="KU77" s="5" t="b">
        <f t="shared" si="647"/>
        <v>1</v>
      </c>
      <c r="KV77" s="136">
        <f t="shared" si="648"/>
        <v>2</v>
      </c>
      <c r="KW77" s="136">
        <f t="shared" si="648"/>
        <v>2</v>
      </c>
      <c r="KX77" s="5" t="b">
        <f t="shared" si="649"/>
        <v>0</v>
      </c>
      <c r="KY77" s="5" t="b">
        <f t="shared" si="649"/>
        <v>1</v>
      </c>
      <c r="KZ77" s="5" t="b">
        <f t="shared" si="649"/>
        <v>1</v>
      </c>
      <c r="LA77" s="5" t="b">
        <f t="shared" si="649"/>
        <v>0</v>
      </c>
      <c r="LB77" s="5">
        <f t="shared" si="650"/>
        <v>1</v>
      </c>
      <c r="LC77" s="5">
        <f t="shared" si="650"/>
        <v>0</v>
      </c>
      <c r="LD77" s="5" t="b">
        <f t="shared" si="651"/>
        <v>0</v>
      </c>
      <c r="LE77" s="5" t="str" cm="1">
        <f t="array" aca="1" ref="LE77" ca="1">IF(OR(LF77:LM77&lt;&gt;"-"),TRUE,"-")</f>
        <v>-</v>
      </c>
      <c r="LF77" s="19" t="str">
        <f t="shared" ca="1" si="729"/>
        <v>-</v>
      </c>
      <c r="LG77" s="19" t="str">
        <f t="shared" ca="1" si="729"/>
        <v>-</v>
      </c>
      <c r="LH77" s="19" t="str">
        <f t="shared" ca="1" si="729"/>
        <v>-</v>
      </c>
      <c r="LI77" s="19" t="str">
        <f t="shared" ca="1" si="729"/>
        <v>-</v>
      </c>
      <c r="LJ77" s="19" t="str">
        <f t="shared" ca="1" si="729"/>
        <v>-</v>
      </c>
      <c r="LK77" s="19" t="str">
        <f t="shared" ca="1" si="729"/>
        <v>-</v>
      </c>
      <c r="LL77" s="19" t="str">
        <f t="shared" ca="1" si="729"/>
        <v>-</v>
      </c>
      <c r="LM77" s="19" t="str">
        <f t="shared" ca="1" si="729"/>
        <v>-</v>
      </c>
      <c r="LN77" s="466">
        <v>5000</v>
      </c>
      <c r="LO77" s="5" t="b">
        <f t="array" aca="1" ref="LO77" ca="1">IF(OR(LP77:LV77&lt;&gt;"-"),TRUE,"-")</f>
        <v>1</v>
      </c>
      <c r="LP77" s="19">
        <f t="shared" ca="1" si="711"/>
        <v>0</v>
      </c>
      <c r="LQ77" s="19" t="str">
        <f t="shared" ca="1" si="711"/>
        <v>-</v>
      </c>
      <c r="LR77" s="19">
        <f t="shared" ca="1" si="711"/>
        <v>999999</v>
      </c>
      <c r="LS77" s="19">
        <f t="shared" ca="1" si="711"/>
        <v>999999</v>
      </c>
      <c r="LT77" s="19">
        <f t="shared" ca="1" si="711"/>
        <v>999999</v>
      </c>
      <c r="LU77" s="19">
        <f t="shared" ca="1" si="711"/>
        <v>999999</v>
      </c>
      <c r="LV77" s="19">
        <f t="shared" ca="1" si="711"/>
        <v>999999</v>
      </c>
      <c r="LW77" s="19" t="str">
        <f t="shared" ca="1" si="711"/>
        <v>-</v>
      </c>
      <c r="LX77" s="19" t="str">
        <f t="shared" ca="1" si="711"/>
        <v>-</v>
      </c>
      <c r="LY77" s="19" t="str">
        <f t="shared" ca="1" si="711"/>
        <v>-</v>
      </c>
      <c r="LZ77" s="19" t="b">
        <f t="shared" ca="1" si="654"/>
        <v>1</v>
      </c>
      <c r="MA77" s="19">
        <f t="shared" ca="1" si="654"/>
        <v>0</v>
      </c>
      <c r="MB77" s="5" t="str">
        <f t="shared" si="655"/>
        <v>-</v>
      </c>
      <c r="MC77" s="5" t="str">
        <f t="shared" si="655"/>
        <v>-</v>
      </c>
      <c r="MD77" s="5" t="str">
        <f t="shared" si="655"/>
        <v>-</v>
      </c>
      <c r="ME77" s="5" t="str">
        <f t="shared" si="655"/>
        <v>-</v>
      </c>
      <c r="MF77" s="19" t="str">
        <f t="shared" ca="1" si="721"/>
        <v>-</v>
      </c>
      <c r="MG77" s="19" t="str">
        <f t="shared" ca="1" si="721"/>
        <v>-</v>
      </c>
      <c r="MH77" s="19" t="str">
        <f t="shared" ca="1" si="721"/>
        <v>-</v>
      </c>
      <c r="MI77" s="19" t="str">
        <f t="shared" ca="1" si="721"/>
        <v>-</v>
      </c>
      <c r="MJ77" s="19">
        <f t="shared" ca="1" si="721"/>
        <v>0.5</v>
      </c>
      <c r="MK77" s="19">
        <f t="shared" ca="1" si="721"/>
        <v>0.5</v>
      </c>
      <c r="ML77" s="19" t="str">
        <f t="shared" ca="1" si="721"/>
        <v>-</v>
      </c>
      <c r="MM77" s="5">
        <f t="shared" si="657"/>
        <v>0</v>
      </c>
      <c r="MN77" s="5">
        <f t="shared" si="657"/>
        <v>500</v>
      </c>
      <c r="MO77" s="5">
        <f t="shared" si="657"/>
        <v>500</v>
      </c>
      <c r="MP77" s="5" t="str">
        <f t="shared" si="657"/>
        <v>-</v>
      </c>
      <c r="MQ77" s="5">
        <f t="shared" si="657"/>
        <v>150</v>
      </c>
      <c r="MR77" s="5">
        <f t="shared" si="657"/>
        <v>364</v>
      </c>
      <c r="MS77" s="5">
        <f t="shared" si="658"/>
        <v>1</v>
      </c>
      <c r="MT77" s="9"/>
      <c r="MU77" s="19">
        <f t="shared" ca="1" si="721"/>
        <v>70</v>
      </c>
      <c r="MV77" s="19">
        <f t="shared" ca="1" si="721"/>
        <v>50</v>
      </c>
      <c r="MW77" s="19">
        <f t="shared" ca="1" si="721"/>
        <v>75</v>
      </c>
      <c r="MX77" s="19">
        <f t="shared" ca="1" si="721"/>
        <v>50</v>
      </c>
      <c r="MY77" s="5">
        <f t="shared" si="659"/>
        <v>1</v>
      </c>
      <c r="MZ77" s="5">
        <f t="shared" si="660"/>
        <v>1</v>
      </c>
      <c r="NA77" s="5">
        <f t="shared" si="661"/>
        <v>1.2</v>
      </c>
      <c r="NB77" s="9"/>
      <c r="NC77" s="19" t="b">
        <f t="shared" ca="1" si="722"/>
        <v>0</v>
      </c>
      <c r="ND77" s="19" t="b">
        <f t="shared" ca="1" si="722"/>
        <v>0</v>
      </c>
      <c r="NE77" s="19">
        <f t="shared" ca="1" si="722"/>
        <v>2</v>
      </c>
      <c r="NF77" s="19">
        <f t="shared" ca="1" si="722"/>
        <v>1</v>
      </c>
      <c r="NG77" s="19">
        <f t="shared" ca="1" si="722"/>
        <v>2</v>
      </c>
      <c r="NH77" s="19">
        <f t="shared" ca="1" si="722"/>
        <v>0</v>
      </c>
      <c r="NI77" s="19" t="str">
        <f t="shared" ca="1" si="722"/>
        <v>-</v>
      </c>
      <c r="NJ77" s="466" t="b">
        <v>1</v>
      </c>
      <c r="NK77" s="19">
        <f ca="1">$NK$54*1.15</f>
        <v>515.94749999999999</v>
      </c>
      <c r="NL77" s="19" t="str">
        <f t="shared" ca="1" si="722"/>
        <v>-</v>
      </c>
      <c r="NM77" s="19">
        <f t="shared" ca="1" si="721"/>
        <v>1</v>
      </c>
      <c r="NN77" s="19">
        <f t="shared" ca="1" si="721"/>
        <v>1</v>
      </c>
      <c r="NO77" s="19">
        <f t="shared" ca="1" si="721"/>
        <v>1</v>
      </c>
      <c r="NP77" s="19">
        <f t="shared" ca="1" si="721"/>
        <v>1</v>
      </c>
      <c r="NQ77" s="19">
        <f t="shared" ca="1" si="721"/>
        <v>1</v>
      </c>
      <c r="NR77" s="19">
        <f t="shared" ca="1" si="721"/>
        <v>1</v>
      </c>
      <c r="NS77" s="19">
        <f t="shared" ca="1" si="721"/>
        <v>1</v>
      </c>
      <c r="NT77" s="19">
        <f t="shared" ca="1" si="721"/>
        <v>1</v>
      </c>
      <c r="NU77" s="19">
        <f t="shared" ca="1" si="721"/>
        <v>1</v>
      </c>
      <c r="NV77" s="9"/>
      <c r="NW77" s="539" t="str">
        <f t="shared" si="733"/>
        <v>-</v>
      </c>
      <c r="NX77" s="539" t="str">
        <f t="shared" si="733"/>
        <v>-</v>
      </c>
      <c r="NY77" s="539" t="str">
        <f t="shared" si="733"/>
        <v>-</v>
      </c>
      <c r="NZ77" s="539" t="str">
        <f t="shared" si="733"/>
        <v>-</v>
      </c>
      <c r="OA77" s="539" t="str">
        <f t="shared" si="733"/>
        <v>-</v>
      </c>
      <c r="OB77" s="539" t="str">
        <f t="shared" si="733"/>
        <v>-</v>
      </c>
      <c r="OC77" s="539" t="str">
        <f t="shared" ca="1" si="733"/>
        <v>-</v>
      </c>
      <c r="OD77" s="539" t="str">
        <f t="shared" ca="1" si="733"/>
        <v>-</v>
      </c>
      <c r="OE77" s="539" t="str">
        <f t="shared" ca="1" si="733"/>
        <v>-</v>
      </c>
      <c r="OF77" s="539" t="str">
        <f t="shared" ca="1" si="733"/>
        <v>-</v>
      </c>
      <c r="OG77" s="539" t="str">
        <f t="shared" ca="1" si="733"/>
        <v>-</v>
      </c>
      <c r="OH77" s="539" t="str">
        <f t="shared" ca="1" si="733"/>
        <v>-</v>
      </c>
      <c r="OI77" s="539" t="str">
        <f t="shared" ca="1" si="733"/>
        <v>-</v>
      </c>
      <c r="OJ77" s="539" t="str">
        <f t="shared" ca="1" si="733"/>
        <v>-</v>
      </c>
      <c r="OK77" s="539" t="str">
        <f t="shared" ca="1" si="733"/>
        <v>-</v>
      </c>
      <c r="OL77" s="539" t="str">
        <f t="shared" ca="1" si="733"/>
        <v>-</v>
      </c>
      <c r="OM77" s="539" t="str">
        <f t="shared" ca="1" si="733"/>
        <v>-</v>
      </c>
      <c r="ON77" s="539" t="str">
        <f t="shared" ca="1" si="733"/>
        <v>-</v>
      </c>
      <c r="OO77" s="539" t="str">
        <f t="shared" ca="1" si="733"/>
        <v>-</v>
      </c>
      <c r="OP77" s="539" t="str">
        <f t="shared" ca="1" si="733"/>
        <v>-</v>
      </c>
      <c r="OQ77" s="539" t="str">
        <f t="shared" ca="1" si="733"/>
        <v>-</v>
      </c>
      <c r="OR77" s="539" t="str">
        <f t="shared" ca="1" si="733"/>
        <v>-</v>
      </c>
      <c r="OS77" s="539" t="str">
        <f t="shared" ca="1" si="733"/>
        <v>-</v>
      </c>
      <c r="OT77" s="539" t="str">
        <f t="shared" ca="1" si="733"/>
        <v>-</v>
      </c>
      <c r="OU77" s="539" t="str">
        <f t="shared" ca="1" si="733"/>
        <v>-</v>
      </c>
      <c r="OV77" s="539" t="str">
        <f t="shared" ca="1" si="733"/>
        <v>-</v>
      </c>
      <c r="OW77" s="539" t="str">
        <f t="shared" ca="1" si="733"/>
        <v>-</v>
      </c>
      <c r="OX77" s="539" t="str">
        <f t="shared" ca="1" si="733"/>
        <v>-</v>
      </c>
      <c r="OY77" s="539" t="str">
        <f t="shared" ca="1" si="733"/>
        <v>-</v>
      </c>
      <c r="OZ77" s="539" t="str">
        <f t="shared" ca="1" si="733"/>
        <v>-</v>
      </c>
      <c r="PA77" s="539" t="str">
        <f t="shared" ca="1" si="733"/>
        <v>-</v>
      </c>
      <c r="PB77" s="539" t="str">
        <f t="shared" ca="1" si="733"/>
        <v>-</v>
      </c>
      <c r="PC77" s="539" t="str">
        <f t="shared" ca="1" si="733"/>
        <v>-</v>
      </c>
      <c r="PD77" s="539" t="str">
        <f t="shared" ca="1" si="733"/>
        <v>-</v>
      </c>
      <c r="PE77" s="539" t="str">
        <f t="shared" ca="1" si="733"/>
        <v>-</v>
      </c>
      <c r="PF77" s="539" t="str">
        <f t="shared" ca="1" si="733"/>
        <v>-</v>
      </c>
      <c r="PG77" s="549" t="str">
        <f t="shared" si="712"/>
        <v>-</v>
      </c>
      <c r="PH77" s="549" t="str">
        <f t="shared" si="712"/>
        <v>-</v>
      </c>
      <c r="PI77" s="549" t="str">
        <f t="shared" si="712"/>
        <v>-</v>
      </c>
      <c r="PJ77" s="549" t="str">
        <f t="shared" si="712"/>
        <v>-</v>
      </c>
      <c r="PK77" s="549" t="str">
        <f t="shared" si="712"/>
        <v>-</v>
      </c>
      <c r="PL77" s="549" t="str">
        <f t="shared" si="712"/>
        <v>-</v>
      </c>
      <c r="PM77" s="549" t="str">
        <f t="shared" si="712"/>
        <v>-</v>
      </c>
      <c r="PN77" s="549" t="str">
        <f t="shared" si="712"/>
        <v>-</v>
      </c>
      <c r="PO77" s="549" t="str">
        <f t="shared" si="712"/>
        <v>-</v>
      </c>
      <c r="PP77" s="549" t="str">
        <f t="shared" si="712"/>
        <v>-</v>
      </c>
      <c r="PQ77" s="549" t="str">
        <f t="shared" si="712"/>
        <v>-</v>
      </c>
      <c r="PR77" s="549" t="str">
        <f t="shared" si="712"/>
        <v>-</v>
      </c>
      <c r="PS77" s="549" t="str">
        <f t="shared" si="712"/>
        <v>-</v>
      </c>
      <c r="PT77" s="549" t="str">
        <f t="shared" si="712"/>
        <v>-</v>
      </c>
      <c r="PU77" s="549" t="str">
        <f t="shared" si="712"/>
        <v>-</v>
      </c>
      <c r="PV77" s="549" t="str">
        <f t="shared" si="712"/>
        <v>-</v>
      </c>
      <c r="PW77" s="549" t="str">
        <f t="shared" si="712"/>
        <v>-</v>
      </c>
      <c r="PX77" s="549" t="str">
        <f t="shared" si="712"/>
        <v>-</v>
      </c>
      <c r="PY77" s="549" t="str">
        <f t="shared" si="712"/>
        <v>-</v>
      </c>
      <c r="PZ77" s="549" t="str">
        <f t="shared" si="712"/>
        <v>-</v>
      </c>
      <c r="QA77" s="549" t="str">
        <f t="shared" si="712"/>
        <v>-</v>
      </c>
      <c r="QB77" s="549" t="str">
        <f t="shared" si="712"/>
        <v>-</v>
      </c>
      <c r="QC77" s="549" t="str">
        <f t="shared" si="712"/>
        <v>-</v>
      </c>
      <c r="QD77" s="549" t="str">
        <f t="shared" si="712"/>
        <v>-</v>
      </c>
      <c r="QE77" s="549" t="str">
        <f t="shared" si="712"/>
        <v>-</v>
      </c>
      <c r="QF77" s="549" t="str">
        <f t="shared" si="712"/>
        <v>-</v>
      </c>
      <c r="QG77" s="539" t="str">
        <f t="shared" si="734"/>
        <v>-</v>
      </c>
      <c r="QH77" s="539" t="str">
        <f t="shared" si="734"/>
        <v>-</v>
      </c>
      <c r="QI77" s="539" t="str">
        <f t="shared" si="734"/>
        <v>-</v>
      </c>
      <c r="QJ77" s="539" t="str">
        <f t="shared" si="734"/>
        <v>-</v>
      </c>
      <c r="QK77" s="539" t="str">
        <f t="shared" si="734"/>
        <v>-</v>
      </c>
      <c r="QL77" s="539" t="str">
        <f t="shared" si="734"/>
        <v>-</v>
      </c>
      <c r="QM77" s="539" t="str">
        <f t="shared" ca="1" si="734"/>
        <v>-</v>
      </c>
      <c r="QN77" s="539" t="str">
        <f t="shared" ca="1" si="734"/>
        <v>-</v>
      </c>
      <c r="QO77" s="539" t="str">
        <f t="shared" ca="1" si="734"/>
        <v>-</v>
      </c>
      <c r="QP77" s="539" t="str">
        <f t="shared" ca="1" si="734"/>
        <v>-</v>
      </c>
      <c r="QQ77" s="539" t="str">
        <f t="shared" ca="1" si="734"/>
        <v>-</v>
      </c>
      <c r="QR77" s="539" t="str">
        <f t="shared" ca="1" si="734"/>
        <v>-</v>
      </c>
      <c r="QS77" s="539" t="str">
        <f t="shared" ca="1" si="734"/>
        <v>-</v>
      </c>
      <c r="QT77" s="539" t="str">
        <f t="shared" ca="1" si="734"/>
        <v>-</v>
      </c>
      <c r="QU77" s="539" t="str">
        <f t="shared" ca="1" si="734"/>
        <v>-</v>
      </c>
      <c r="QV77" s="539" t="str">
        <f t="shared" ca="1" si="734"/>
        <v>-</v>
      </c>
      <c r="QW77" s="539" t="str">
        <f t="shared" ca="1" si="734"/>
        <v>-</v>
      </c>
      <c r="QX77" s="539" t="str">
        <f t="shared" ca="1" si="734"/>
        <v>-</v>
      </c>
      <c r="QY77" s="539" t="str">
        <f t="shared" ca="1" si="734"/>
        <v>-</v>
      </c>
      <c r="QZ77" s="539" t="str">
        <f t="shared" ca="1" si="734"/>
        <v>-</v>
      </c>
      <c r="RA77" s="539" t="str">
        <f t="shared" ca="1" si="734"/>
        <v>-</v>
      </c>
      <c r="RB77" s="539" t="str">
        <f t="shared" ca="1" si="734"/>
        <v>-</v>
      </c>
      <c r="RC77" s="539" t="str">
        <f t="shared" ca="1" si="734"/>
        <v>-</v>
      </c>
      <c r="RD77" s="539" t="str">
        <f t="shared" ca="1" si="734"/>
        <v>-</v>
      </c>
      <c r="RE77" s="539" t="str">
        <f t="shared" ca="1" si="734"/>
        <v>-</v>
      </c>
      <c r="RF77" s="539" t="str">
        <f t="shared" ca="1" si="734"/>
        <v>-</v>
      </c>
      <c r="RG77" s="539" t="str">
        <f t="shared" ca="1" si="734"/>
        <v>-</v>
      </c>
      <c r="RH77" s="539" t="str">
        <f t="shared" ca="1" si="734"/>
        <v>-</v>
      </c>
      <c r="RI77" s="539" t="str">
        <f t="shared" ca="1" si="734"/>
        <v>-</v>
      </c>
      <c r="RJ77" s="539" t="str">
        <f t="shared" ca="1" si="734"/>
        <v>-</v>
      </c>
      <c r="RK77" s="539" t="str">
        <f t="shared" ca="1" si="734"/>
        <v>-</v>
      </c>
      <c r="RL77" s="539" t="str">
        <f t="shared" ca="1" si="734"/>
        <v>-</v>
      </c>
      <c r="RM77" s="539" t="str">
        <f t="shared" ca="1" si="734"/>
        <v>-</v>
      </c>
      <c r="RN77" s="539" t="str">
        <f t="shared" ca="1" si="734"/>
        <v>-</v>
      </c>
      <c r="RO77" s="539" t="str">
        <f t="shared" ca="1" si="734"/>
        <v>-</v>
      </c>
      <c r="RP77" s="539" t="str">
        <f t="shared" ca="1" si="734"/>
        <v>-</v>
      </c>
      <c r="RQ77" s="549" t="str">
        <f t="shared" si="713"/>
        <v>-</v>
      </c>
      <c r="RR77" s="549" t="str">
        <f t="shared" si="713"/>
        <v>-</v>
      </c>
      <c r="RS77" s="549" t="str">
        <f t="shared" si="713"/>
        <v>-</v>
      </c>
      <c r="RT77" s="549" t="str">
        <f t="shared" si="713"/>
        <v>-</v>
      </c>
      <c r="RU77" s="549" t="str">
        <f t="shared" si="713"/>
        <v>-</v>
      </c>
      <c r="RV77" s="549" t="str">
        <f t="shared" si="713"/>
        <v>-</v>
      </c>
      <c r="RW77" s="549" t="str">
        <f t="shared" si="713"/>
        <v>-</v>
      </c>
      <c r="RX77" s="549" t="str">
        <f t="shared" si="713"/>
        <v>-</v>
      </c>
      <c r="RY77" s="549" t="str">
        <f t="shared" si="713"/>
        <v>-</v>
      </c>
      <c r="RZ77" s="549" t="str">
        <f t="shared" si="713"/>
        <v>-</v>
      </c>
      <c r="SA77" s="549" t="str">
        <f t="shared" si="713"/>
        <v>-</v>
      </c>
      <c r="SB77" s="549" t="str">
        <f t="shared" si="713"/>
        <v>-</v>
      </c>
      <c r="SC77" s="549" t="str">
        <f t="shared" si="713"/>
        <v>-</v>
      </c>
      <c r="SD77" s="549" t="str">
        <f t="shared" si="713"/>
        <v>-</v>
      </c>
      <c r="SE77" s="549" t="str">
        <f t="shared" si="713"/>
        <v>-</v>
      </c>
      <c r="SF77" s="549" t="str">
        <f t="shared" si="713"/>
        <v>-</v>
      </c>
      <c r="SG77" s="549" t="str">
        <f t="shared" si="713"/>
        <v>-</v>
      </c>
      <c r="SH77" s="549" t="str">
        <f t="shared" si="713"/>
        <v>-</v>
      </c>
      <c r="SI77" s="549" t="str">
        <f t="shared" si="713"/>
        <v>-</v>
      </c>
      <c r="SJ77" s="549" t="str">
        <f t="shared" si="713"/>
        <v>-</v>
      </c>
      <c r="SK77" s="549" t="str">
        <f t="shared" si="713"/>
        <v>-</v>
      </c>
      <c r="SL77" s="549" t="str">
        <f t="shared" si="713"/>
        <v>-</v>
      </c>
      <c r="SM77" s="549" t="str">
        <f t="shared" si="713"/>
        <v>-</v>
      </c>
      <c r="SN77" s="549" t="str">
        <f t="shared" si="713"/>
        <v>-</v>
      </c>
      <c r="SO77" s="549" t="str">
        <f t="shared" si="713"/>
        <v>-</v>
      </c>
      <c r="SP77" s="549" t="str">
        <f t="shared" si="713"/>
        <v>-</v>
      </c>
      <c r="SQ77" s="539" t="b">
        <f t="shared" si="735"/>
        <v>1</v>
      </c>
      <c r="SR77" s="539" t="b">
        <f t="shared" si="735"/>
        <v>1</v>
      </c>
      <c r="SS77" s="539" t="b">
        <f t="shared" si="735"/>
        <v>1</v>
      </c>
      <c r="ST77" s="539" t="b">
        <f t="shared" si="735"/>
        <v>1</v>
      </c>
      <c r="SU77" s="539" t="b">
        <f t="shared" si="735"/>
        <v>1</v>
      </c>
      <c r="SV77" s="539" t="b">
        <f t="shared" si="735"/>
        <v>1</v>
      </c>
      <c r="SW77" s="539" t="str">
        <f t="shared" ca="1" si="735"/>
        <v>-</v>
      </c>
      <c r="SX77" s="539" t="str">
        <f t="shared" ca="1" si="735"/>
        <v>-</v>
      </c>
      <c r="SY77" s="539" t="str">
        <f t="shared" ca="1" si="735"/>
        <v>-</v>
      </c>
      <c r="SZ77" s="539" t="str">
        <f t="shared" ca="1" si="735"/>
        <v>-</v>
      </c>
      <c r="TA77" s="539" t="str">
        <f t="shared" ca="1" si="735"/>
        <v>-</v>
      </c>
      <c r="TB77" s="539" t="str">
        <f t="shared" ca="1" si="735"/>
        <v>-</v>
      </c>
      <c r="TC77" s="539" t="str">
        <f t="shared" ca="1" si="735"/>
        <v>-</v>
      </c>
      <c r="TD77" s="539" t="str">
        <f t="shared" ca="1" si="735"/>
        <v>-</v>
      </c>
      <c r="TE77" s="539" t="str">
        <f t="shared" ca="1" si="735"/>
        <v>-</v>
      </c>
      <c r="TF77" s="539" t="str">
        <f t="shared" ca="1" si="735"/>
        <v>-</v>
      </c>
      <c r="TG77" s="539" t="str">
        <f t="shared" ca="1" si="735"/>
        <v>-</v>
      </c>
      <c r="TH77" s="539" t="str">
        <f t="shared" ca="1" si="735"/>
        <v>-</v>
      </c>
      <c r="TI77" s="539" t="str">
        <f t="shared" ca="1" si="735"/>
        <v>-</v>
      </c>
      <c r="TJ77" s="539" t="str">
        <f t="shared" ca="1" si="735"/>
        <v>-</v>
      </c>
      <c r="TK77" s="539" t="str">
        <f t="shared" ca="1" si="735"/>
        <v>-</v>
      </c>
      <c r="TL77" s="539" t="str">
        <f t="shared" ca="1" si="735"/>
        <v>-</v>
      </c>
      <c r="TM77" s="539" t="str">
        <f t="shared" ca="1" si="735"/>
        <v>-</v>
      </c>
      <c r="TN77" s="539" t="str">
        <f t="shared" ca="1" si="735"/>
        <v>-</v>
      </c>
      <c r="TO77" s="539" t="str">
        <f t="shared" ca="1" si="735"/>
        <v>-</v>
      </c>
      <c r="TP77" s="539" t="str">
        <f t="shared" ca="1" si="735"/>
        <v>-</v>
      </c>
      <c r="TQ77" s="539" t="str">
        <f t="shared" ca="1" si="735"/>
        <v>-</v>
      </c>
      <c r="TR77" s="539" t="str">
        <f t="shared" ca="1" si="735"/>
        <v>-</v>
      </c>
      <c r="TS77" s="539" t="str">
        <f t="shared" ca="1" si="735"/>
        <v>-</v>
      </c>
      <c r="TT77" s="539" t="str">
        <f t="shared" ca="1" si="735"/>
        <v>-</v>
      </c>
      <c r="TU77" s="539" t="str">
        <f t="shared" ca="1" si="735"/>
        <v>-</v>
      </c>
      <c r="TV77" s="539" t="str">
        <f t="shared" ca="1" si="735"/>
        <v>-</v>
      </c>
      <c r="TW77" s="539" t="str">
        <f t="shared" ca="1" si="735"/>
        <v>-</v>
      </c>
      <c r="TX77" s="539" t="str">
        <f t="shared" ca="1" si="735"/>
        <v>-</v>
      </c>
      <c r="TY77" s="539" t="str">
        <f t="shared" ca="1" si="735"/>
        <v>-</v>
      </c>
      <c r="TZ77" s="539" t="str">
        <f t="shared" ca="1" si="735"/>
        <v>-</v>
      </c>
      <c r="UA77" s="549" t="b">
        <f t="shared" si="714"/>
        <v>1</v>
      </c>
      <c r="UB77" s="549" t="b">
        <f t="shared" si="714"/>
        <v>1</v>
      </c>
      <c r="UC77" s="549" t="b">
        <f t="shared" si="714"/>
        <v>1</v>
      </c>
      <c r="UD77" s="549" t="b">
        <f t="shared" si="714"/>
        <v>1</v>
      </c>
      <c r="UE77" s="549" t="b">
        <f t="shared" si="714"/>
        <v>1</v>
      </c>
      <c r="UF77" s="549" t="b">
        <f t="shared" si="714"/>
        <v>1</v>
      </c>
      <c r="UG77" s="549" t="b">
        <f t="shared" si="714"/>
        <v>1</v>
      </c>
      <c r="UH77" s="549" t="b">
        <f t="shared" si="714"/>
        <v>1</v>
      </c>
      <c r="UI77" s="549" t="b">
        <f t="shared" si="714"/>
        <v>1</v>
      </c>
      <c r="UJ77" s="549" t="b">
        <f t="shared" si="714"/>
        <v>1</v>
      </c>
      <c r="UK77" s="549" t="b">
        <f t="shared" si="714"/>
        <v>1</v>
      </c>
      <c r="UL77" s="549" t="b">
        <f t="shared" si="714"/>
        <v>1</v>
      </c>
      <c r="UM77" s="549" t="b">
        <f t="shared" si="714"/>
        <v>1</v>
      </c>
      <c r="UN77" s="549" t="b">
        <f t="shared" si="714"/>
        <v>1</v>
      </c>
      <c r="UO77" s="549" t="b">
        <f t="shared" si="714"/>
        <v>1</v>
      </c>
      <c r="UP77" s="549" t="b">
        <f t="shared" si="714"/>
        <v>1</v>
      </c>
      <c r="UQ77" s="549" t="b">
        <f t="shared" si="714"/>
        <v>1</v>
      </c>
      <c r="UR77" s="549" t="b">
        <f t="shared" si="714"/>
        <v>1</v>
      </c>
      <c r="US77" s="549" t="b">
        <f t="shared" si="714"/>
        <v>1</v>
      </c>
      <c r="UT77" s="549" t="b">
        <f t="shared" si="714"/>
        <v>1</v>
      </c>
      <c r="UU77" s="549" t="b">
        <f t="shared" si="714"/>
        <v>1</v>
      </c>
      <c r="UV77" s="549" t="b">
        <f t="shared" si="714"/>
        <v>1</v>
      </c>
      <c r="UW77" s="549" t="b">
        <f t="shared" si="714"/>
        <v>1</v>
      </c>
      <c r="UX77" s="549" t="b">
        <f t="shared" si="714"/>
        <v>1</v>
      </c>
      <c r="UY77" s="549" t="b">
        <f t="shared" si="714"/>
        <v>1</v>
      </c>
      <c r="UZ77" s="549" t="b">
        <f t="shared" si="714"/>
        <v>1</v>
      </c>
      <c r="VA77" s="19">
        <f t="shared" ca="1" si="669"/>
        <v>0</v>
      </c>
      <c r="VB77" s="23">
        <v>0</v>
      </c>
    </row>
    <row r="78" spans="1:574" outlineLevel="1">
      <c r="A78" s="21">
        <f t="shared" si="93"/>
        <v>73</v>
      </c>
      <c r="B78" s="21">
        <f t="shared" si="670"/>
        <v>18</v>
      </c>
      <c r="C78">
        <v>108</v>
      </c>
      <c r="D78" s="19" t="str">
        <f t="shared" ca="1" si="583"/>
        <v>SNSW</v>
      </c>
      <c r="E78" t="b">
        <v>1</v>
      </c>
      <c r="F78" t="b">
        <v>0</v>
      </c>
      <c r="G78" t="b">
        <f t="shared" si="737"/>
        <v>1</v>
      </c>
      <c r="H78" s="215">
        <f t="shared" ca="1" si="682"/>
        <v>24</v>
      </c>
      <c r="I78" s="26">
        <v>2</v>
      </c>
      <c r="J78" s="26">
        <v>1</v>
      </c>
      <c r="K78" s="26" t="str">
        <f>""</f>
        <v/>
      </c>
      <c r="L78" s="26">
        <v>0</v>
      </c>
      <c r="M78" s="26">
        <f>d.Region</f>
        <v>2</v>
      </c>
      <c r="N78" s="26">
        <v>2</v>
      </c>
      <c r="O78" s="26">
        <v>3</v>
      </c>
      <c r="P78" s="26">
        <v>2</v>
      </c>
      <c r="Q78" s="26">
        <v>0</v>
      </c>
      <c r="R78" s="26">
        <v>0</v>
      </c>
      <c r="S78" s="26">
        <v>0</v>
      </c>
      <c r="T78" s="26">
        <v>0</v>
      </c>
      <c r="U78" s="26">
        <v>1</v>
      </c>
      <c r="V78" s="116">
        <v>3</v>
      </c>
      <c r="W78" s="116">
        <v>1</v>
      </c>
      <c r="X78" s="116">
        <v>1</v>
      </c>
      <c r="Y78" s="211"/>
      <c r="Z78" s="211"/>
      <c r="AA78" s="211"/>
      <c r="AB78" s="211"/>
      <c r="AC78" s="26">
        <v>0</v>
      </c>
      <c r="AD78" s="211"/>
      <c r="AE78" s="211"/>
      <c r="AF78" s="211"/>
      <c r="AG78" s="211"/>
      <c r="AH78" s="211"/>
      <c r="AI78" s="211"/>
      <c r="AJ78" s="211"/>
      <c r="AK78" s="211"/>
      <c r="AL78" s="136">
        <f t="shared" si="585"/>
        <v>2</v>
      </c>
      <c r="AM78" s="136">
        <f>INDEX(CHOOSE($O78,DataAutumn!i.AdultDrys,DataWinter!i.AdultDrys,DataSpring!i.AdultDrys),1,$N78)</f>
        <v>3</v>
      </c>
      <c r="AN78" s="5">
        <f t="shared" si="586"/>
        <v>2</v>
      </c>
      <c r="AO78" s="5">
        <f t="shared" si="586"/>
        <v>0</v>
      </c>
      <c r="AP78" s="5">
        <f t="shared" si="587"/>
        <v>1</v>
      </c>
      <c r="AQ78" s="211"/>
      <c r="AR78" s="211"/>
      <c r="AS78" s="356" t="str">
        <f ca="1">LEFT(OFFSET(AS78,-1,0),FIND(" ",OFFSET(AS78,-1,0)))        &amp; TEXT($H78,"00000 ")
&amp; $D78        &amp; IF($JB78=0," FWM","")&amp;IF($JB78=1," MWM","")&amp;IF($JB78=5," Mat","")&amp;IF($JC78=TRUE,"&amp;BBT","    ")
&amp;IF(LN78&lt;&gt;"-", "numbers"&amp;LN78,"")&amp;IF(NJ78," pasture"&amp;ROUND(NK78,0),"") &amp;" Day"&amp;INDEX(i.DOY,$O78,1)
&amp; " Scan"&amp;$P78&amp;"-"&amp;$Q78&amp;$R78&amp;$S78&amp;$T78        &amp; " RR"&amp;TEXT($JV78*100,"000p;-00p;000p;@")
&amp; " GP"&amp;TEXT($NA78*100,"000p")        &amp; " WP"&amp;TEXT($MY78*100,"000p")        &amp; " MP"&amp;TEXT($MZ78*100,"000p")
&amp; " T_" &amp; IF(AND($CJ78,$CL78),"TRUE")        &amp; " (F"&amp;3+COUNTIF($CY78:$DB78,TRUE)&amp;3&amp;"N"&amp;$DD78&amp;$DE78&amp;")"</f>
        <v>optimum_carry 00024 SNSW MWM    numbers4250 pasture449 Day204 Scan2-0000 RR000p GP120p WP100p MP100p T_TRUE (F33N11)</v>
      </c>
      <c r="AT78" s="9" t="str">
        <f ca="1">IF(COUNTIF(AS$5:AS78,AS78)=1,"-","Dup")</f>
        <v>-</v>
      </c>
      <c r="AU78" s="9"/>
      <c r="AV78" s="19" t="str">
        <f t="shared" ca="1" si="726"/>
        <v>-</v>
      </c>
      <c r="AW78" s="19" t="str">
        <f t="shared" ca="1" si="726"/>
        <v>-</v>
      </c>
      <c r="AX78" s="19" t="str">
        <f t="shared" ca="1" si="726"/>
        <v>-</v>
      </c>
      <c r="AY78" s="19" t="str">
        <f t="shared" ca="1" si="726"/>
        <v>-</v>
      </c>
      <c r="AZ78" s="19" t="str">
        <f t="shared" ca="1" si="726"/>
        <v>-</v>
      </c>
      <c r="BA78" s="19" t="str">
        <f t="shared" ca="1" si="726"/>
        <v>-</v>
      </c>
      <c r="BB78" s="19" t="str">
        <f t="shared" ca="1" si="726"/>
        <v>-</v>
      </c>
      <c r="BC78" s="19" t="str">
        <f t="shared" ca="1" si="726"/>
        <v>-</v>
      </c>
      <c r="BD78" s="9"/>
      <c r="BE78" s="5" t="b">
        <f t="shared" si="589"/>
        <v>0</v>
      </c>
      <c r="BF78" s="5" t="str">
        <f t="shared" si="589"/>
        <v>-</v>
      </c>
      <c r="BG78" s="5" t="b">
        <f t="shared" si="589"/>
        <v>0</v>
      </c>
      <c r="BH78" s="5" t="b">
        <f t="shared" si="589"/>
        <v>1</v>
      </c>
      <c r="BI78" s="5" t="b">
        <f t="shared" si="589"/>
        <v>1</v>
      </c>
      <c r="BJ78" s="136">
        <f t="shared" si="589"/>
        <v>0</v>
      </c>
      <c r="BK78" s="19" t="b">
        <f t="shared" ca="1" si="590"/>
        <v>0</v>
      </c>
      <c r="BL78" s="9"/>
      <c r="BM78" s="5" t="str">
        <f t="shared" ca="1" si="591"/>
        <v>-</v>
      </c>
      <c r="BN78" s="19" t="str">
        <f t="shared" ca="1" si="592"/>
        <v>-</v>
      </c>
      <c r="BO78" s="19" t="str">
        <f t="shared" ca="1" si="592"/>
        <v>-</v>
      </c>
      <c r="BP78" s="19" t="str">
        <f t="shared" ca="1" si="592"/>
        <v>-</v>
      </c>
      <c r="BQ78" s="5" t="str">
        <f t="shared" ca="1" si="593"/>
        <v>-</v>
      </c>
      <c r="BR78" s="19" t="str">
        <f t="shared" ca="1" si="594"/>
        <v>-</v>
      </c>
      <c r="BS78" s="5" t="str">
        <f t="shared" ca="1" si="595"/>
        <v>-</v>
      </c>
      <c r="BT78" s="19" t="str">
        <f t="shared" ca="1" si="596"/>
        <v>-</v>
      </c>
      <c r="BU78" s="19" t="str">
        <f t="shared" ca="1" si="596"/>
        <v>-</v>
      </c>
      <c r="BV78" s="19" t="str">
        <f t="shared" ca="1" si="596"/>
        <v>-</v>
      </c>
      <c r="BW78" s="5" t="str">
        <f t="shared" ca="1" si="597"/>
        <v>-</v>
      </c>
      <c r="BX78" s="9"/>
      <c r="BY78" s="5" t="b">
        <f t="shared" si="598"/>
        <v>0</v>
      </c>
      <c r="BZ78" s="5" t="str">
        <f t="shared" ca="1" si="599"/>
        <v>-</v>
      </c>
      <c r="CA78" s="5" t="str">
        <f t="shared" ca="1" si="727"/>
        <v>-</v>
      </c>
      <c r="CB78" s="5" t="str">
        <f t="shared" ca="1" si="727"/>
        <v>-</v>
      </c>
      <c r="CC78" s="5" t="str">
        <f t="shared" ca="1" si="727"/>
        <v>-</v>
      </c>
      <c r="CD78" s="5" t="str">
        <f t="shared" ca="1" si="727"/>
        <v>-</v>
      </c>
      <c r="CE78" s="5" t="str">
        <f t="shared" ca="1" si="727"/>
        <v>-</v>
      </c>
      <c r="CF78" s="5" t="str">
        <f t="shared" ca="1" si="727"/>
        <v>-</v>
      </c>
      <c r="CG78" s="5" t="str">
        <f t="shared" ca="1" si="727"/>
        <v>-</v>
      </c>
      <c r="CH78" s="5" t="str">
        <f t="shared" ca="1" si="727"/>
        <v>-</v>
      </c>
      <c r="CI78" s="9"/>
      <c r="CJ78" s="12" t="b">
        <v>1</v>
      </c>
      <c r="CK78" s="12" t="b">
        <v>1</v>
      </c>
      <c r="CL78" s="12" t="b">
        <v>1</v>
      </c>
      <c r="CM78" s="12">
        <v>22312000005</v>
      </c>
      <c r="CN78" s="12" t="b">
        <v>0</v>
      </c>
      <c r="CO78" s="19" t="str">
        <f t="shared" ca="1" si="601"/>
        <v>-</v>
      </c>
      <c r="CP78" s="19" t="str">
        <f t="shared" ca="1" si="601"/>
        <v>-</v>
      </c>
      <c r="CQ78" s="19" t="str">
        <f t="shared" ca="1" si="601"/>
        <v>-</v>
      </c>
      <c r="CR78" s="433">
        <f t="shared" si="602"/>
        <v>652</v>
      </c>
      <c r="CS78" s="433">
        <f t="shared" si="602"/>
        <v>686</v>
      </c>
      <c r="CT78" s="433">
        <f t="shared" si="602"/>
        <v>721</v>
      </c>
      <c r="CU78" s="144">
        <f t="shared" si="603"/>
        <v>378</v>
      </c>
      <c r="CV78" s="144">
        <f t="shared" si="603"/>
        <v>413</v>
      </c>
      <c r="CW78" s="144">
        <f t="shared" si="603"/>
        <v>448</v>
      </c>
      <c r="CX78" s="19" t="str">
        <f t="shared" ca="1" si="728"/>
        <v>-</v>
      </c>
      <c r="CY78" s="19" t="str">
        <f t="shared" ca="1" si="728"/>
        <v>-</v>
      </c>
      <c r="CZ78" s="19" t="str">
        <f t="shared" ca="1" si="728"/>
        <v>-</v>
      </c>
      <c r="DA78" s="19" t="str">
        <f t="shared" ca="1" si="728"/>
        <v>-</v>
      </c>
      <c r="DB78" s="19" t="str">
        <f t="shared" ca="1" si="728"/>
        <v>-</v>
      </c>
      <c r="DC78" s="19" t="str">
        <f t="shared" ca="1" si="728"/>
        <v>-</v>
      </c>
      <c r="DD78" s="19">
        <f t="shared" ca="1" si="728"/>
        <v>1</v>
      </c>
      <c r="DE78" s="19">
        <f t="shared" ca="1" si="728"/>
        <v>1</v>
      </c>
      <c r="DF78" s="19">
        <f t="shared" ca="1" si="728"/>
        <v>0</v>
      </c>
      <c r="DG78" s="19" t="str">
        <f t="shared" ca="1" si="728"/>
        <v>-</v>
      </c>
      <c r="DH78" s="19" t="str">
        <f t="shared" ca="1" si="728"/>
        <v>-</v>
      </c>
      <c r="DI78" s="19" t="str">
        <f t="shared" ca="1" si="728"/>
        <v>-</v>
      </c>
      <c r="DJ78" s="19" t="str">
        <f t="shared" ca="1" si="728"/>
        <v>-</v>
      </c>
      <c r="DK78" s="19" t="str">
        <f t="shared" ca="1" si="728"/>
        <v>-</v>
      </c>
      <c r="DL78" s="19">
        <f t="shared" ca="1" si="728"/>
        <v>0</v>
      </c>
      <c r="DM78" s="19" t="str">
        <f t="shared" ca="1" si="728"/>
        <v>-</v>
      </c>
      <c r="DN78" s="19" t="str">
        <f t="shared" ca="1" si="728"/>
        <v>-</v>
      </c>
      <c r="DO78" s="19" t="str">
        <f t="shared" ca="1" si="601"/>
        <v>-</v>
      </c>
      <c r="DP78" s="19">
        <f t="shared" ca="1" si="601"/>
        <v>0</v>
      </c>
      <c r="DQ78" s="19">
        <f t="shared" ca="1" si="601"/>
        <v>0</v>
      </c>
      <c r="DR78" s="9"/>
      <c r="DS78" s="19">
        <f t="shared" ca="1" si="697"/>
        <v>0</v>
      </c>
      <c r="DT78" s="19">
        <f t="shared" ca="1" si="697"/>
        <v>0</v>
      </c>
      <c r="DU78" s="19">
        <f t="shared" ca="1" si="697"/>
        <v>0</v>
      </c>
      <c r="DV78" s="19">
        <f t="shared" ca="1" si="697"/>
        <v>0</v>
      </c>
      <c r="DW78" s="19">
        <f t="shared" ca="1" si="697"/>
        <v>0</v>
      </c>
      <c r="DX78" s="19">
        <f t="shared" ca="1" si="697"/>
        <v>0</v>
      </c>
      <c r="DY78" s="19">
        <f t="shared" ca="1" si="697"/>
        <v>0</v>
      </c>
      <c r="DZ78" s="19">
        <f t="shared" ca="1" si="697"/>
        <v>0</v>
      </c>
      <c r="EA78" s="19">
        <f t="shared" ca="1" si="697"/>
        <v>0</v>
      </c>
      <c r="EB78" s="19">
        <f t="shared" ca="1" si="697"/>
        <v>0</v>
      </c>
      <c r="EC78" s="19">
        <f t="shared" ca="1" si="697"/>
        <v>0</v>
      </c>
      <c r="ED78" s="19">
        <f t="shared" ca="1" si="697"/>
        <v>0</v>
      </c>
      <c r="EE78" s="19">
        <f t="shared" ca="1" si="697"/>
        <v>0</v>
      </c>
      <c r="EF78" s="433">
        <f t="shared" si="606"/>
        <v>0</v>
      </c>
      <c r="EG78" s="433">
        <f t="shared" si="606"/>
        <v>0</v>
      </c>
      <c r="EH78" s="116">
        <f t="shared" si="607"/>
        <v>0</v>
      </c>
      <c r="EI78" s="116">
        <f t="shared" ca="1" si="607"/>
        <v>0</v>
      </c>
      <c r="EJ78" s="116">
        <f t="shared" ca="1" si="607"/>
        <v>0</v>
      </c>
      <c r="EK78" s="116">
        <f t="shared" ca="1" si="607"/>
        <v>0</v>
      </c>
      <c r="EL78" s="116">
        <f t="shared" ca="1" si="607"/>
        <v>0</v>
      </c>
      <c r="EM78" s="537">
        <f t="shared" ca="1" si="608"/>
        <v>0</v>
      </c>
      <c r="EN78" s="116">
        <f t="shared" ca="1" si="609"/>
        <v>0</v>
      </c>
      <c r="EO78" s="116">
        <f t="shared" ca="1" si="609"/>
        <v>0</v>
      </c>
      <c r="EP78" s="116">
        <f t="shared" ca="1" si="609"/>
        <v>0</v>
      </c>
      <c r="EQ78" s="116">
        <f t="shared" ca="1" si="609"/>
        <v>0</v>
      </c>
      <c r="ER78" s="116">
        <f t="shared" ca="1" si="609"/>
        <v>0</v>
      </c>
      <c r="ES78" s="537">
        <f t="shared" ca="1" si="610"/>
        <v>0</v>
      </c>
      <c r="ET78" s="116">
        <f t="shared" ca="1" si="611"/>
        <v>0</v>
      </c>
      <c r="EU78" s="116">
        <f t="shared" ca="1" si="611"/>
        <v>0</v>
      </c>
      <c r="EV78" s="116">
        <f t="shared" ca="1" si="611"/>
        <v>0</v>
      </c>
      <c r="EW78" s="116">
        <f t="shared" ca="1" si="611"/>
        <v>0</v>
      </c>
      <c r="EX78" s="116">
        <f t="shared" ca="1" si="611"/>
        <v>0</v>
      </c>
      <c r="EY78" s="537">
        <f t="shared" ca="1" si="612"/>
        <v>0</v>
      </c>
      <c r="EZ78" s="116">
        <f t="shared" ca="1" si="613"/>
        <v>0</v>
      </c>
      <c r="FA78" s="116">
        <f t="shared" ca="1" si="613"/>
        <v>0</v>
      </c>
      <c r="FB78" s="116">
        <f t="shared" ca="1" si="613"/>
        <v>0</v>
      </c>
      <c r="FC78" s="116">
        <f t="shared" ca="1" si="613"/>
        <v>0</v>
      </c>
      <c r="FD78" s="116">
        <f t="shared" ca="1" si="613"/>
        <v>0</v>
      </c>
      <c r="FE78" s="537">
        <f t="shared" ca="1" si="614"/>
        <v>0</v>
      </c>
      <c r="FF78" s="116">
        <f t="shared" ca="1" si="615"/>
        <v>0</v>
      </c>
      <c r="FG78" s="116">
        <f t="shared" ca="1" si="615"/>
        <v>0</v>
      </c>
      <c r="FH78" s="116">
        <f t="shared" ca="1" si="615"/>
        <v>0</v>
      </c>
      <c r="FI78" s="116">
        <f t="shared" ca="1" si="615"/>
        <v>0</v>
      </c>
      <c r="FJ78" s="116">
        <f t="shared" ca="1" si="615"/>
        <v>0</v>
      </c>
      <c r="FK78" s="537">
        <f t="shared" ca="1" si="616"/>
        <v>0</v>
      </c>
      <c r="FL78" s="116">
        <f t="shared" ca="1" si="617"/>
        <v>0</v>
      </c>
      <c r="FM78" s="116">
        <f t="shared" ca="1" si="617"/>
        <v>0</v>
      </c>
      <c r="FN78" s="116">
        <f t="shared" ca="1" si="617"/>
        <v>0</v>
      </c>
      <c r="FO78" s="116">
        <f t="shared" ca="1" si="617"/>
        <v>0</v>
      </c>
      <c r="FP78" s="116">
        <f t="shared" ca="1" si="617"/>
        <v>0</v>
      </c>
      <c r="FQ78" s="537">
        <f t="shared" ca="1" si="618"/>
        <v>0</v>
      </c>
      <c r="FR78" s="117">
        <f t="shared" ca="1" si="619"/>
        <v>0</v>
      </c>
      <c r="FS78" s="117">
        <f t="shared" ca="1" si="619"/>
        <v>0</v>
      </c>
      <c r="FT78" s="117">
        <f t="shared" ca="1" si="619"/>
        <v>0</v>
      </c>
      <c r="FU78" s="117">
        <f t="shared" ca="1" si="619"/>
        <v>0</v>
      </c>
      <c r="FV78" s="556">
        <f t="shared" ca="1" si="719"/>
        <v>0</v>
      </c>
      <c r="FW78" s="556">
        <f t="shared" ca="1" si="719"/>
        <v>0</v>
      </c>
      <c r="FX78" s="556">
        <f t="shared" ca="1" si="719"/>
        <v>0</v>
      </c>
      <c r="FY78" s="556">
        <f t="shared" ca="1" si="719"/>
        <v>0</v>
      </c>
      <c r="FZ78" s="556">
        <f t="shared" ca="1" si="719"/>
        <v>0</v>
      </c>
      <c r="GA78" s="556">
        <f t="shared" ca="1" si="719"/>
        <v>0</v>
      </c>
      <c r="GB78" s="556">
        <f t="shared" ca="1" si="719"/>
        <v>0</v>
      </c>
      <c r="GC78" s="556">
        <f t="shared" ca="1" si="719"/>
        <v>0</v>
      </c>
      <c r="GD78" s="556">
        <f t="shared" ca="1" si="719"/>
        <v>0</v>
      </c>
      <c r="GE78" s="556">
        <f t="shared" ca="1" si="719"/>
        <v>0</v>
      </c>
      <c r="GF78" s="556">
        <f t="shared" ca="1" si="719"/>
        <v>0</v>
      </c>
      <c r="GG78" s="556">
        <f t="shared" ca="1" si="719"/>
        <v>0</v>
      </c>
      <c r="GH78" s="556">
        <f t="shared" ca="1" si="719"/>
        <v>0</v>
      </c>
      <c r="GI78" s="556">
        <f t="shared" ca="1" si="719"/>
        <v>0</v>
      </c>
      <c r="GJ78" s="556">
        <f t="shared" ca="1" si="719"/>
        <v>0</v>
      </c>
      <c r="GK78" s="556">
        <f t="shared" ca="1" si="719"/>
        <v>0</v>
      </c>
      <c r="GL78" s="556">
        <f t="shared" ca="1" si="719"/>
        <v>0</v>
      </c>
      <c r="GM78" s="556">
        <f t="shared" ca="1" si="719"/>
        <v>0</v>
      </c>
      <c r="GN78" s="556">
        <f t="shared" ca="1" si="719"/>
        <v>0</v>
      </c>
      <c r="GO78" s="556">
        <f t="shared" ca="1" si="719"/>
        <v>0</v>
      </c>
      <c r="GP78" s="19">
        <f t="shared" ca="1" si="621"/>
        <v>0</v>
      </c>
      <c r="GQ78" s="116">
        <f t="shared" ca="1" si="622"/>
        <v>0</v>
      </c>
      <c r="GR78" s="116">
        <f t="shared" ca="1" si="622"/>
        <v>0</v>
      </c>
      <c r="GS78" s="116">
        <f t="shared" ca="1" si="622"/>
        <v>0</v>
      </c>
      <c r="GT78" s="116">
        <f t="shared" ca="1" si="622"/>
        <v>0</v>
      </c>
      <c r="GU78" s="116">
        <f t="shared" ca="1" si="622"/>
        <v>0</v>
      </c>
      <c r="GV78" s="537">
        <f t="shared" ca="1" si="623"/>
        <v>0</v>
      </c>
      <c r="GW78" s="116">
        <f t="shared" ca="1" si="624"/>
        <v>0</v>
      </c>
      <c r="GX78" s="116">
        <f t="shared" ca="1" si="624"/>
        <v>0</v>
      </c>
      <c r="GY78" s="116">
        <f t="shared" ca="1" si="624"/>
        <v>0</v>
      </c>
      <c r="GZ78" s="116">
        <f t="shared" ca="1" si="624"/>
        <v>0</v>
      </c>
      <c r="HA78" s="116">
        <f t="shared" ca="1" si="624"/>
        <v>0</v>
      </c>
      <c r="HB78" s="537">
        <f t="shared" ca="1" si="625"/>
        <v>0</v>
      </c>
      <c r="HC78" s="116">
        <f t="shared" ca="1" si="626"/>
        <v>0</v>
      </c>
      <c r="HD78" s="116">
        <f t="shared" ca="1" si="626"/>
        <v>0</v>
      </c>
      <c r="HE78" s="116">
        <f t="shared" ca="1" si="626"/>
        <v>0</v>
      </c>
      <c r="HF78" s="116">
        <f t="shared" ca="1" si="626"/>
        <v>0</v>
      </c>
      <c r="HG78" s="116">
        <f t="shared" ca="1" si="626"/>
        <v>0</v>
      </c>
      <c r="HH78" s="537">
        <f t="shared" ca="1" si="627"/>
        <v>0</v>
      </c>
      <c r="HI78" s="116">
        <f t="shared" ca="1" si="628"/>
        <v>0</v>
      </c>
      <c r="HJ78" s="116">
        <f t="shared" ca="1" si="628"/>
        <v>0</v>
      </c>
      <c r="HK78" s="116">
        <f t="shared" ca="1" si="628"/>
        <v>0</v>
      </c>
      <c r="HL78" s="116">
        <f t="shared" ca="1" si="628"/>
        <v>0</v>
      </c>
      <c r="HM78" s="116">
        <f t="shared" ca="1" si="628"/>
        <v>0</v>
      </c>
      <c r="HN78" s="537">
        <f t="shared" ca="1" si="629"/>
        <v>0</v>
      </c>
      <c r="HO78" s="116">
        <f t="shared" ca="1" si="630"/>
        <v>0</v>
      </c>
      <c r="HP78" s="116">
        <f t="shared" ca="1" si="630"/>
        <v>0</v>
      </c>
      <c r="HQ78" s="116">
        <f t="shared" ca="1" si="630"/>
        <v>0</v>
      </c>
      <c r="HR78" s="116">
        <f t="shared" ca="1" si="630"/>
        <v>0</v>
      </c>
      <c r="HS78" s="116">
        <f t="shared" ca="1" si="630"/>
        <v>0</v>
      </c>
      <c r="HT78" s="537">
        <f t="shared" ca="1" si="631"/>
        <v>0</v>
      </c>
      <c r="HU78" s="116">
        <f t="shared" ca="1" si="632"/>
        <v>0</v>
      </c>
      <c r="HV78" s="116">
        <f t="shared" ca="1" si="632"/>
        <v>0</v>
      </c>
      <c r="HW78" s="116">
        <f t="shared" ca="1" si="632"/>
        <v>0</v>
      </c>
      <c r="HX78" s="116">
        <f t="shared" ca="1" si="632"/>
        <v>0</v>
      </c>
      <c r="HY78" s="116">
        <f t="shared" ca="1" si="632"/>
        <v>0</v>
      </c>
      <c r="HZ78" s="537">
        <f t="shared" ca="1" si="633"/>
        <v>0</v>
      </c>
      <c r="IA78" s="117">
        <f t="shared" ca="1" si="634"/>
        <v>0</v>
      </c>
      <c r="IB78" s="117">
        <f t="shared" ca="1" si="634"/>
        <v>0</v>
      </c>
      <c r="IC78" s="117">
        <f t="shared" ca="1" si="634"/>
        <v>0</v>
      </c>
      <c r="ID78" s="117">
        <f t="shared" ca="1" si="634"/>
        <v>0</v>
      </c>
      <c r="IE78" s="556">
        <f t="shared" ca="1" si="720"/>
        <v>0</v>
      </c>
      <c r="IF78" s="556">
        <f t="shared" ca="1" si="720"/>
        <v>0</v>
      </c>
      <c r="IG78" s="556">
        <f t="shared" ca="1" si="720"/>
        <v>0</v>
      </c>
      <c r="IH78" s="556">
        <f t="shared" ca="1" si="720"/>
        <v>0</v>
      </c>
      <c r="II78" s="556">
        <f t="shared" ca="1" si="720"/>
        <v>0</v>
      </c>
      <c r="IJ78" s="556">
        <f t="shared" ca="1" si="720"/>
        <v>0</v>
      </c>
      <c r="IK78" s="556">
        <f t="shared" ca="1" si="720"/>
        <v>0</v>
      </c>
      <c r="IL78" s="556">
        <f t="shared" ca="1" si="720"/>
        <v>0</v>
      </c>
      <c r="IM78" s="556">
        <f t="shared" ca="1" si="720"/>
        <v>0</v>
      </c>
      <c r="IN78" s="556">
        <f t="shared" ca="1" si="720"/>
        <v>0</v>
      </c>
      <c r="IO78" s="556">
        <f t="shared" ca="1" si="720"/>
        <v>0</v>
      </c>
      <c r="IP78" s="556">
        <f t="shared" ca="1" si="720"/>
        <v>0</v>
      </c>
      <c r="IQ78" s="556">
        <f t="shared" ca="1" si="720"/>
        <v>0</v>
      </c>
      <c r="IR78" s="556">
        <f t="shared" ca="1" si="720"/>
        <v>0</v>
      </c>
      <c r="IS78" s="556">
        <f t="shared" ca="1" si="720"/>
        <v>0</v>
      </c>
      <c r="IT78" s="556">
        <f t="shared" ca="1" si="720"/>
        <v>0</v>
      </c>
      <c r="IU78" s="556">
        <f t="shared" ca="1" si="720"/>
        <v>0</v>
      </c>
      <c r="IV78" s="556">
        <f t="shared" ca="1" si="720"/>
        <v>0</v>
      </c>
      <c r="IW78" s="556">
        <f t="shared" ca="1" si="720"/>
        <v>0</v>
      </c>
      <c r="IX78" s="556">
        <f t="shared" ca="1" si="720"/>
        <v>0</v>
      </c>
      <c r="IY78" s="19">
        <f t="shared" ca="1" si="636"/>
        <v>0</v>
      </c>
      <c r="IZ78" s="5">
        <f t="shared" si="637"/>
        <v>67</v>
      </c>
      <c r="JA78" s="9"/>
      <c r="JB78" s="5">
        <f t="shared" si="638"/>
        <v>1</v>
      </c>
      <c r="JC78" s="5" t="b">
        <f t="shared" si="638"/>
        <v>0</v>
      </c>
      <c r="JD78" s="19">
        <f t="shared" ca="1" si="738"/>
        <v>0</v>
      </c>
      <c r="JE78" s="5">
        <f t="shared" si="640"/>
        <v>0</v>
      </c>
      <c r="JF78" s="5">
        <f t="shared" si="641"/>
        <v>1.2500000000000001E-2</v>
      </c>
      <c r="JG78" s="5">
        <f t="shared" si="642"/>
        <v>0</v>
      </c>
      <c r="JH78" s="19">
        <f t="shared" ca="1" si="738"/>
        <v>0</v>
      </c>
      <c r="JI78" s="5">
        <f t="shared" si="643"/>
        <v>60</v>
      </c>
      <c r="JJ78" s="5">
        <f t="shared" si="644"/>
        <v>1</v>
      </c>
      <c r="JK78" s="19">
        <f t="shared" ca="1" si="738"/>
        <v>0</v>
      </c>
      <c r="JL78" s="19">
        <f t="shared" ca="1" si="738"/>
        <v>0</v>
      </c>
      <c r="JM78" s="19">
        <f t="shared" ca="1" si="738"/>
        <v>0</v>
      </c>
      <c r="JN78" s="19">
        <f t="shared" ca="1" si="738"/>
        <v>0</v>
      </c>
      <c r="JO78" s="19">
        <f t="shared" ca="1" si="738"/>
        <v>0</v>
      </c>
      <c r="JP78" s="19">
        <f t="shared" ca="1" si="738"/>
        <v>0</v>
      </c>
      <c r="JQ78" s="19">
        <f t="shared" ca="1" si="738"/>
        <v>0</v>
      </c>
      <c r="JR78" s="19">
        <f t="shared" ca="1" si="738"/>
        <v>0</v>
      </c>
      <c r="JS78" s="19">
        <f t="shared" ca="1" si="738"/>
        <v>0</v>
      </c>
      <c r="JT78" s="19">
        <f t="shared" ca="1" si="738"/>
        <v>0</v>
      </c>
      <c r="JU78" s="19">
        <f t="shared" ca="1" si="738"/>
        <v>0</v>
      </c>
      <c r="JV78" s="19">
        <f t="shared" ca="1" si="738"/>
        <v>0</v>
      </c>
      <c r="JW78" s="19">
        <f t="shared" ca="1" si="738"/>
        <v>0</v>
      </c>
      <c r="JX78" s="19">
        <f t="shared" ca="1" si="738"/>
        <v>0</v>
      </c>
      <c r="JY78" s="19">
        <f t="shared" ca="1" si="738"/>
        <v>0</v>
      </c>
      <c r="JZ78" s="19">
        <f t="shared" ca="1" si="738"/>
        <v>0</v>
      </c>
      <c r="KA78" s="19">
        <f t="shared" ca="1" si="738"/>
        <v>0</v>
      </c>
      <c r="KB78" s="19">
        <f t="shared" ca="1" si="738"/>
        <v>0</v>
      </c>
      <c r="KC78" s="19">
        <f t="shared" ca="1" si="738"/>
        <v>0</v>
      </c>
      <c r="KD78" s="19">
        <f t="shared" ca="1" si="738"/>
        <v>0</v>
      </c>
      <c r="KE78" s="19">
        <f t="shared" ca="1" si="738"/>
        <v>0</v>
      </c>
      <c r="KF78" s="5">
        <f t="shared" si="645"/>
        <v>0</v>
      </c>
      <c r="KG78" s="5">
        <f t="shared" si="645"/>
        <v>6.25E-2</v>
      </c>
      <c r="KH78" s="5">
        <f t="shared" si="645"/>
        <v>6.25E-2</v>
      </c>
      <c r="KI78" s="5">
        <f t="shared" si="645"/>
        <v>6.25E-2</v>
      </c>
      <c r="KJ78" s="19">
        <f t="shared" ca="1" si="738"/>
        <v>0</v>
      </c>
      <c r="KK78" s="19">
        <f t="shared" ca="1" si="738"/>
        <v>0</v>
      </c>
      <c r="KL78" s="19">
        <f t="shared" ca="1" si="738"/>
        <v>0</v>
      </c>
      <c r="KM78" s="19">
        <f t="shared" ca="1" si="738"/>
        <v>0</v>
      </c>
      <c r="KN78" s="19">
        <f t="shared" ca="1" si="738"/>
        <v>1</v>
      </c>
      <c r="KO78" s="19">
        <f t="shared" ca="1" si="738"/>
        <v>0</v>
      </c>
      <c r="KP78" s="19">
        <f t="shared" ca="1" si="738"/>
        <v>1</v>
      </c>
      <c r="KQ78" s="9"/>
      <c r="KR78" s="5" t="b">
        <f t="shared" ca="1" si="646"/>
        <v>1</v>
      </c>
      <c r="KS78" s="5" t="b">
        <f t="shared" si="647"/>
        <v>0</v>
      </c>
      <c r="KT78" s="5" t="b">
        <f t="shared" si="647"/>
        <v>0</v>
      </c>
      <c r="KU78" s="5" t="b">
        <f t="shared" si="647"/>
        <v>1</v>
      </c>
      <c r="KV78" s="136">
        <f t="shared" si="648"/>
        <v>2</v>
      </c>
      <c r="KW78" s="136">
        <f t="shared" si="648"/>
        <v>2</v>
      </c>
      <c r="KX78" s="5" t="b">
        <f t="shared" si="649"/>
        <v>0</v>
      </c>
      <c r="KY78" s="5" t="b">
        <f t="shared" si="649"/>
        <v>1</v>
      </c>
      <c r="KZ78" s="5" t="b">
        <f t="shared" si="649"/>
        <v>1</v>
      </c>
      <c r="LA78" s="5" t="b">
        <f t="shared" si="649"/>
        <v>0</v>
      </c>
      <c r="LB78" s="5">
        <f t="shared" si="650"/>
        <v>1</v>
      </c>
      <c r="LC78" s="5">
        <f t="shared" si="650"/>
        <v>0</v>
      </c>
      <c r="LD78" s="5" t="b">
        <f t="shared" si="651"/>
        <v>0</v>
      </c>
      <c r="LE78" s="5" t="str" cm="1">
        <f t="array" aca="1" ref="LE78" ca="1">IF(OR(LF78:LM78&lt;&gt;"-"),TRUE,"-")</f>
        <v>-</v>
      </c>
      <c r="LF78" s="19" t="str">
        <f t="shared" ca="1" si="729"/>
        <v>-</v>
      </c>
      <c r="LG78" s="19" t="str">
        <f t="shared" ca="1" si="729"/>
        <v>-</v>
      </c>
      <c r="LH78" s="19" t="str">
        <f t="shared" ca="1" si="729"/>
        <v>-</v>
      </c>
      <c r="LI78" s="19" t="str">
        <f t="shared" ca="1" si="729"/>
        <v>-</v>
      </c>
      <c r="LJ78" s="19" t="str">
        <f t="shared" ca="1" si="729"/>
        <v>-</v>
      </c>
      <c r="LK78" s="19" t="str">
        <f t="shared" ca="1" si="729"/>
        <v>-</v>
      </c>
      <c r="LL78" s="19" t="str">
        <f t="shared" ca="1" si="729"/>
        <v>-</v>
      </c>
      <c r="LM78" s="19" t="str">
        <f t="shared" ca="1" si="729"/>
        <v>-</v>
      </c>
      <c r="LN78" s="466">
        <f>$LN$54*0.85</f>
        <v>4250</v>
      </c>
      <c r="LO78" s="5" t="b">
        <f t="array" aca="1" ref="LO78" ca="1">IF(OR(LP78:LV78&lt;&gt;"-"),TRUE,"-")</f>
        <v>1</v>
      </c>
      <c r="LP78" s="19">
        <f t="shared" ca="1" si="711"/>
        <v>0</v>
      </c>
      <c r="LQ78" s="19" t="str">
        <f t="shared" ca="1" si="711"/>
        <v>-</v>
      </c>
      <c r="LR78" s="19">
        <f t="shared" ca="1" si="711"/>
        <v>999999</v>
      </c>
      <c r="LS78" s="19">
        <f t="shared" ca="1" si="711"/>
        <v>999999</v>
      </c>
      <c r="LT78" s="19">
        <f t="shared" ca="1" si="711"/>
        <v>999999</v>
      </c>
      <c r="LU78" s="19">
        <f t="shared" ca="1" si="711"/>
        <v>999999</v>
      </c>
      <c r="LV78" s="19">
        <f t="shared" ca="1" si="711"/>
        <v>999999</v>
      </c>
      <c r="LW78" s="19" t="str">
        <f t="shared" ca="1" si="711"/>
        <v>-</v>
      </c>
      <c r="LX78" s="19" t="str">
        <f t="shared" ca="1" si="711"/>
        <v>-</v>
      </c>
      <c r="LY78" s="19" t="str">
        <f t="shared" ca="1" si="711"/>
        <v>-</v>
      </c>
      <c r="LZ78" s="19" t="b">
        <f t="shared" ca="1" si="654"/>
        <v>1</v>
      </c>
      <c r="MA78" s="19">
        <f t="shared" ca="1" si="654"/>
        <v>0</v>
      </c>
      <c r="MB78" s="5" t="str">
        <f t="shared" si="655"/>
        <v>-</v>
      </c>
      <c r="MC78" s="5" t="str">
        <f t="shared" si="655"/>
        <v>-</v>
      </c>
      <c r="MD78" s="5" t="str">
        <f t="shared" si="655"/>
        <v>-</v>
      </c>
      <c r="ME78" s="5" t="str">
        <f t="shared" si="655"/>
        <v>-</v>
      </c>
      <c r="MF78" s="19" t="str">
        <f t="shared" ca="1" si="721"/>
        <v>-</v>
      </c>
      <c r="MG78" s="19" t="str">
        <f t="shared" ca="1" si="721"/>
        <v>-</v>
      </c>
      <c r="MH78" s="19" t="str">
        <f t="shared" ca="1" si="721"/>
        <v>-</v>
      </c>
      <c r="MI78" s="19" t="str">
        <f t="shared" ca="1" si="721"/>
        <v>-</v>
      </c>
      <c r="MJ78" s="19">
        <f t="shared" ca="1" si="721"/>
        <v>0.5</v>
      </c>
      <c r="MK78" s="19">
        <f t="shared" ca="1" si="721"/>
        <v>0.5</v>
      </c>
      <c r="ML78" s="19" t="str">
        <f t="shared" ca="1" si="721"/>
        <v>-</v>
      </c>
      <c r="MM78" s="5">
        <f t="shared" si="657"/>
        <v>0</v>
      </c>
      <c r="MN78" s="5">
        <f t="shared" si="657"/>
        <v>500</v>
      </c>
      <c r="MO78" s="5">
        <f t="shared" si="657"/>
        <v>500</v>
      </c>
      <c r="MP78" s="5" t="str">
        <f t="shared" si="657"/>
        <v>-</v>
      </c>
      <c r="MQ78" s="5">
        <f t="shared" si="657"/>
        <v>150</v>
      </c>
      <c r="MR78" s="5">
        <f t="shared" si="657"/>
        <v>364</v>
      </c>
      <c r="MS78" s="5">
        <f t="shared" si="658"/>
        <v>1</v>
      </c>
      <c r="MT78" s="9"/>
      <c r="MU78" s="19">
        <f t="shared" ca="1" si="721"/>
        <v>70</v>
      </c>
      <c r="MV78" s="19">
        <f t="shared" ca="1" si="721"/>
        <v>50</v>
      </c>
      <c r="MW78" s="19">
        <f t="shared" ca="1" si="721"/>
        <v>75</v>
      </c>
      <c r="MX78" s="19">
        <f t="shared" ca="1" si="721"/>
        <v>50</v>
      </c>
      <c r="MY78" s="5">
        <f t="shared" si="659"/>
        <v>1</v>
      </c>
      <c r="MZ78" s="5">
        <f t="shared" si="660"/>
        <v>1</v>
      </c>
      <c r="NA78" s="5">
        <f t="shared" si="661"/>
        <v>1.2</v>
      </c>
      <c r="NB78" s="9"/>
      <c r="NC78" s="19" t="b">
        <f t="shared" ca="1" si="722"/>
        <v>0</v>
      </c>
      <c r="ND78" s="19" t="b">
        <f t="shared" ca="1" si="722"/>
        <v>0</v>
      </c>
      <c r="NE78" s="19">
        <f t="shared" ca="1" si="722"/>
        <v>2</v>
      </c>
      <c r="NF78" s="19">
        <f t="shared" ca="1" si="722"/>
        <v>1</v>
      </c>
      <c r="NG78" s="19">
        <f t="shared" ca="1" si="722"/>
        <v>2</v>
      </c>
      <c r="NH78" s="19">
        <f t="shared" ca="1" si="722"/>
        <v>0</v>
      </c>
      <c r="NI78" s="19" t="str">
        <f t="shared" ca="1" si="722"/>
        <v>-</v>
      </c>
      <c r="NJ78" s="466" t="b">
        <v>1</v>
      </c>
      <c r="NK78" s="19">
        <f t="shared" ca="1" si="722"/>
        <v>448.65000000000003</v>
      </c>
      <c r="NL78" s="19" t="str">
        <f t="shared" ca="1" si="722"/>
        <v>-</v>
      </c>
      <c r="NM78" s="19">
        <f t="shared" ca="1" si="721"/>
        <v>1</v>
      </c>
      <c r="NN78" s="19">
        <f t="shared" ca="1" si="721"/>
        <v>1</v>
      </c>
      <c r="NO78" s="19">
        <f t="shared" ca="1" si="721"/>
        <v>1</v>
      </c>
      <c r="NP78" s="19">
        <f t="shared" ca="1" si="721"/>
        <v>1</v>
      </c>
      <c r="NQ78" s="19">
        <f t="shared" ca="1" si="721"/>
        <v>1</v>
      </c>
      <c r="NR78" s="19">
        <f t="shared" ca="1" si="721"/>
        <v>1</v>
      </c>
      <c r="NS78" s="19">
        <f t="shared" ca="1" si="721"/>
        <v>1</v>
      </c>
      <c r="NT78" s="19">
        <f t="shared" ca="1" si="721"/>
        <v>1</v>
      </c>
      <c r="NU78" s="19">
        <f t="shared" ca="1" si="721"/>
        <v>1</v>
      </c>
      <c r="NV78" s="9"/>
      <c r="NW78" s="539" t="str">
        <f t="shared" si="733"/>
        <v>-</v>
      </c>
      <c r="NX78" s="539" t="str">
        <f t="shared" si="733"/>
        <v>-</v>
      </c>
      <c r="NY78" s="539" t="str">
        <f t="shared" si="733"/>
        <v>-</v>
      </c>
      <c r="NZ78" s="539" t="str">
        <f t="shared" si="733"/>
        <v>-</v>
      </c>
      <c r="OA78" s="539" t="str">
        <f t="shared" si="733"/>
        <v>-</v>
      </c>
      <c r="OB78" s="539" t="str">
        <f t="shared" si="733"/>
        <v>-</v>
      </c>
      <c r="OC78" s="539" t="str">
        <f t="shared" ca="1" si="733"/>
        <v>-</v>
      </c>
      <c r="OD78" s="539" t="str">
        <f t="shared" ca="1" si="733"/>
        <v>-</v>
      </c>
      <c r="OE78" s="539" t="str">
        <f t="shared" ca="1" si="733"/>
        <v>-</v>
      </c>
      <c r="OF78" s="539" t="str">
        <f t="shared" ca="1" si="733"/>
        <v>-</v>
      </c>
      <c r="OG78" s="539" t="str">
        <f t="shared" ca="1" si="733"/>
        <v>-</v>
      </c>
      <c r="OH78" s="539" t="str">
        <f t="shared" ca="1" si="733"/>
        <v>-</v>
      </c>
      <c r="OI78" s="539" t="str">
        <f t="shared" ca="1" si="733"/>
        <v>-</v>
      </c>
      <c r="OJ78" s="539" t="str">
        <f t="shared" ca="1" si="733"/>
        <v>-</v>
      </c>
      <c r="OK78" s="539" t="str">
        <f t="shared" ca="1" si="733"/>
        <v>-</v>
      </c>
      <c r="OL78" s="539" t="str">
        <f t="shared" ca="1" si="733"/>
        <v>-</v>
      </c>
      <c r="OM78" s="539" t="str">
        <f t="shared" ca="1" si="733"/>
        <v>-</v>
      </c>
      <c r="ON78" s="539" t="str">
        <f t="shared" ca="1" si="733"/>
        <v>-</v>
      </c>
      <c r="OO78" s="539" t="str">
        <f t="shared" ca="1" si="733"/>
        <v>-</v>
      </c>
      <c r="OP78" s="539" t="str">
        <f t="shared" ca="1" si="733"/>
        <v>-</v>
      </c>
      <c r="OQ78" s="539" t="str">
        <f t="shared" ca="1" si="733"/>
        <v>-</v>
      </c>
      <c r="OR78" s="539" t="str">
        <f t="shared" ca="1" si="733"/>
        <v>-</v>
      </c>
      <c r="OS78" s="539" t="str">
        <f t="shared" ca="1" si="733"/>
        <v>-</v>
      </c>
      <c r="OT78" s="539" t="str">
        <f t="shared" ca="1" si="733"/>
        <v>-</v>
      </c>
      <c r="OU78" s="539" t="str">
        <f t="shared" ca="1" si="733"/>
        <v>-</v>
      </c>
      <c r="OV78" s="539" t="str">
        <f t="shared" ca="1" si="733"/>
        <v>-</v>
      </c>
      <c r="OW78" s="539" t="str">
        <f t="shared" ca="1" si="733"/>
        <v>-</v>
      </c>
      <c r="OX78" s="539" t="str">
        <f t="shared" ca="1" si="733"/>
        <v>-</v>
      </c>
      <c r="OY78" s="539" t="str">
        <f t="shared" ca="1" si="733"/>
        <v>-</v>
      </c>
      <c r="OZ78" s="539" t="str">
        <f t="shared" ca="1" si="733"/>
        <v>-</v>
      </c>
      <c r="PA78" s="539" t="str">
        <f t="shared" ca="1" si="733"/>
        <v>-</v>
      </c>
      <c r="PB78" s="539" t="str">
        <f t="shared" ca="1" si="733"/>
        <v>-</v>
      </c>
      <c r="PC78" s="539" t="str">
        <f t="shared" ca="1" si="733"/>
        <v>-</v>
      </c>
      <c r="PD78" s="539" t="str">
        <f t="shared" ca="1" si="733"/>
        <v>-</v>
      </c>
      <c r="PE78" s="539" t="str">
        <f t="shared" ca="1" si="733"/>
        <v>-</v>
      </c>
      <c r="PF78" s="539" t="str">
        <f t="shared" ca="1" si="733"/>
        <v>-</v>
      </c>
      <c r="PG78" s="549" t="str">
        <f t="shared" si="712"/>
        <v>-</v>
      </c>
      <c r="PH78" s="549" t="str">
        <f t="shared" si="712"/>
        <v>-</v>
      </c>
      <c r="PI78" s="549" t="str">
        <f t="shared" si="712"/>
        <v>-</v>
      </c>
      <c r="PJ78" s="549" t="str">
        <f t="shared" si="712"/>
        <v>-</v>
      </c>
      <c r="PK78" s="549" t="str">
        <f t="shared" si="712"/>
        <v>-</v>
      </c>
      <c r="PL78" s="549" t="str">
        <f t="shared" si="712"/>
        <v>-</v>
      </c>
      <c r="PM78" s="549" t="str">
        <f t="shared" si="712"/>
        <v>-</v>
      </c>
      <c r="PN78" s="549" t="str">
        <f t="shared" si="712"/>
        <v>-</v>
      </c>
      <c r="PO78" s="549" t="str">
        <f t="shared" si="712"/>
        <v>-</v>
      </c>
      <c r="PP78" s="549" t="str">
        <f t="shared" si="712"/>
        <v>-</v>
      </c>
      <c r="PQ78" s="549" t="str">
        <f t="shared" si="712"/>
        <v>-</v>
      </c>
      <c r="PR78" s="549" t="str">
        <f t="shared" si="712"/>
        <v>-</v>
      </c>
      <c r="PS78" s="549" t="str">
        <f t="shared" si="712"/>
        <v>-</v>
      </c>
      <c r="PT78" s="549" t="str">
        <f t="shared" si="712"/>
        <v>-</v>
      </c>
      <c r="PU78" s="549" t="str">
        <f t="shared" si="712"/>
        <v>-</v>
      </c>
      <c r="PV78" s="549" t="str">
        <f t="shared" si="712"/>
        <v>-</v>
      </c>
      <c r="PW78" s="549" t="str">
        <f t="shared" si="712"/>
        <v>-</v>
      </c>
      <c r="PX78" s="549" t="str">
        <f t="shared" si="712"/>
        <v>-</v>
      </c>
      <c r="PY78" s="549" t="str">
        <f t="shared" si="712"/>
        <v>-</v>
      </c>
      <c r="PZ78" s="549" t="str">
        <f t="shared" si="712"/>
        <v>-</v>
      </c>
      <c r="QA78" s="549" t="str">
        <f t="shared" si="712"/>
        <v>-</v>
      </c>
      <c r="QB78" s="549" t="str">
        <f t="shared" ref="QB78:QF78" si="739">IF($O78=QB$19,TRUE,"-")</f>
        <v>-</v>
      </c>
      <c r="QC78" s="549" t="str">
        <f t="shared" si="739"/>
        <v>-</v>
      </c>
      <c r="QD78" s="549" t="str">
        <f t="shared" si="739"/>
        <v>-</v>
      </c>
      <c r="QE78" s="549" t="str">
        <f t="shared" si="739"/>
        <v>-</v>
      </c>
      <c r="QF78" s="549" t="str">
        <f t="shared" si="739"/>
        <v>-</v>
      </c>
      <c r="QG78" s="539" t="str">
        <f t="shared" si="734"/>
        <v>-</v>
      </c>
      <c r="QH78" s="539" t="str">
        <f t="shared" si="734"/>
        <v>-</v>
      </c>
      <c r="QI78" s="539" t="str">
        <f t="shared" si="734"/>
        <v>-</v>
      </c>
      <c r="QJ78" s="539" t="str">
        <f t="shared" si="734"/>
        <v>-</v>
      </c>
      <c r="QK78" s="539" t="str">
        <f t="shared" si="734"/>
        <v>-</v>
      </c>
      <c r="QL78" s="539" t="str">
        <f t="shared" si="734"/>
        <v>-</v>
      </c>
      <c r="QM78" s="539" t="str">
        <f t="shared" ca="1" si="734"/>
        <v>-</v>
      </c>
      <c r="QN78" s="539" t="str">
        <f t="shared" ca="1" si="734"/>
        <v>-</v>
      </c>
      <c r="QO78" s="539" t="str">
        <f t="shared" ca="1" si="734"/>
        <v>-</v>
      </c>
      <c r="QP78" s="539" t="str">
        <f t="shared" ca="1" si="734"/>
        <v>-</v>
      </c>
      <c r="QQ78" s="539" t="str">
        <f t="shared" ca="1" si="734"/>
        <v>-</v>
      </c>
      <c r="QR78" s="539" t="str">
        <f t="shared" ca="1" si="734"/>
        <v>-</v>
      </c>
      <c r="QS78" s="539" t="str">
        <f t="shared" ca="1" si="734"/>
        <v>-</v>
      </c>
      <c r="QT78" s="539" t="str">
        <f t="shared" ca="1" si="734"/>
        <v>-</v>
      </c>
      <c r="QU78" s="539" t="str">
        <f t="shared" ca="1" si="734"/>
        <v>-</v>
      </c>
      <c r="QV78" s="539" t="str">
        <f t="shared" ca="1" si="734"/>
        <v>-</v>
      </c>
      <c r="QW78" s="539" t="str">
        <f t="shared" ca="1" si="734"/>
        <v>-</v>
      </c>
      <c r="QX78" s="539" t="str">
        <f t="shared" ca="1" si="734"/>
        <v>-</v>
      </c>
      <c r="QY78" s="539" t="str">
        <f t="shared" ca="1" si="734"/>
        <v>-</v>
      </c>
      <c r="QZ78" s="539" t="str">
        <f t="shared" ca="1" si="734"/>
        <v>-</v>
      </c>
      <c r="RA78" s="539" t="str">
        <f t="shared" ca="1" si="734"/>
        <v>-</v>
      </c>
      <c r="RB78" s="539" t="str">
        <f t="shared" ca="1" si="734"/>
        <v>-</v>
      </c>
      <c r="RC78" s="539" t="str">
        <f t="shared" ca="1" si="734"/>
        <v>-</v>
      </c>
      <c r="RD78" s="539" t="str">
        <f t="shared" ca="1" si="734"/>
        <v>-</v>
      </c>
      <c r="RE78" s="539" t="str">
        <f t="shared" ca="1" si="734"/>
        <v>-</v>
      </c>
      <c r="RF78" s="539" t="str">
        <f t="shared" ca="1" si="734"/>
        <v>-</v>
      </c>
      <c r="RG78" s="539" t="str">
        <f t="shared" ca="1" si="734"/>
        <v>-</v>
      </c>
      <c r="RH78" s="539" t="str">
        <f t="shared" ca="1" si="734"/>
        <v>-</v>
      </c>
      <c r="RI78" s="539" t="str">
        <f t="shared" ca="1" si="734"/>
        <v>-</v>
      </c>
      <c r="RJ78" s="539" t="str">
        <f t="shared" ca="1" si="734"/>
        <v>-</v>
      </c>
      <c r="RK78" s="539" t="str">
        <f t="shared" ca="1" si="734"/>
        <v>-</v>
      </c>
      <c r="RL78" s="539" t="str">
        <f t="shared" ca="1" si="734"/>
        <v>-</v>
      </c>
      <c r="RM78" s="539" t="str">
        <f t="shared" ca="1" si="734"/>
        <v>-</v>
      </c>
      <c r="RN78" s="539" t="str">
        <f t="shared" ca="1" si="734"/>
        <v>-</v>
      </c>
      <c r="RO78" s="539" t="str">
        <f t="shared" ca="1" si="734"/>
        <v>-</v>
      </c>
      <c r="RP78" s="539" t="str">
        <f t="shared" ca="1" si="734"/>
        <v>-</v>
      </c>
      <c r="RQ78" s="549" t="str">
        <f t="shared" si="713"/>
        <v>-</v>
      </c>
      <c r="RR78" s="549" t="str">
        <f t="shared" si="713"/>
        <v>-</v>
      </c>
      <c r="RS78" s="549" t="str">
        <f t="shared" si="713"/>
        <v>-</v>
      </c>
      <c r="RT78" s="549" t="str">
        <f t="shared" si="713"/>
        <v>-</v>
      </c>
      <c r="RU78" s="549" t="str">
        <f t="shared" si="713"/>
        <v>-</v>
      </c>
      <c r="RV78" s="549" t="str">
        <f t="shared" si="713"/>
        <v>-</v>
      </c>
      <c r="RW78" s="549" t="str">
        <f t="shared" si="713"/>
        <v>-</v>
      </c>
      <c r="RX78" s="549" t="str">
        <f t="shared" si="713"/>
        <v>-</v>
      </c>
      <c r="RY78" s="549" t="str">
        <f t="shared" si="713"/>
        <v>-</v>
      </c>
      <c r="RZ78" s="549" t="str">
        <f t="shared" si="713"/>
        <v>-</v>
      </c>
      <c r="SA78" s="549" t="str">
        <f t="shared" si="713"/>
        <v>-</v>
      </c>
      <c r="SB78" s="549" t="str">
        <f t="shared" si="713"/>
        <v>-</v>
      </c>
      <c r="SC78" s="549" t="str">
        <f t="shared" si="713"/>
        <v>-</v>
      </c>
      <c r="SD78" s="549" t="str">
        <f t="shared" si="713"/>
        <v>-</v>
      </c>
      <c r="SE78" s="549" t="str">
        <f t="shared" si="713"/>
        <v>-</v>
      </c>
      <c r="SF78" s="549" t="str">
        <f t="shared" si="713"/>
        <v>-</v>
      </c>
      <c r="SG78" s="549" t="str">
        <f t="shared" si="713"/>
        <v>-</v>
      </c>
      <c r="SH78" s="549" t="str">
        <f t="shared" si="713"/>
        <v>-</v>
      </c>
      <c r="SI78" s="549" t="str">
        <f t="shared" si="713"/>
        <v>-</v>
      </c>
      <c r="SJ78" s="549" t="str">
        <f t="shared" si="713"/>
        <v>-</v>
      </c>
      <c r="SK78" s="549" t="str">
        <f t="shared" si="713"/>
        <v>-</v>
      </c>
      <c r="SL78" s="549" t="str">
        <f t="shared" ref="SL78:SP78" si="740">IF($O78=SL$19,TRUE,"-")</f>
        <v>-</v>
      </c>
      <c r="SM78" s="549" t="str">
        <f t="shared" si="740"/>
        <v>-</v>
      </c>
      <c r="SN78" s="549" t="str">
        <f t="shared" si="740"/>
        <v>-</v>
      </c>
      <c r="SO78" s="549" t="str">
        <f t="shared" si="740"/>
        <v>-</v>
      </c>
      <c r="SP78" s="549" t="str">
        <f t="shared" si="740"/>
        <v>-</v>
      </c>
      <c r="SQ78" s="539" t="b">
        <f t="shared" si="735"/>
        <v>1</v>
      </c>
      <c r="SR78" s="539" t="b">
        <f t="shared" si="735"/>
        <v>1</v>
      </c>
      <c r="SS78" s="539" t="b">
        <f t="shared" si="735"/>
        <v>1</v>
      </c>
      <c r="ST78" s="539" t="b">
        <f t="shared" si="735"/>
        <v>1</v>
      </c>
      <c r="SU78" s="539" t="b">
        <f t="shared" si="735"/>
        <v>1</v>
      </c>
      <c r="SV78" s="539" t="b">
        <f t="shared" si="735"/>
        <v>1</v>
      </c>
      <c r="SW78" s="539" t="str">
        <f t="shared" ca="1" si="735"/>
        <v>-</v>
      </c>
      <c r="SX78" s="539" t="str">
        <f t="shared" ca="1" si="735"/>
        <v>-</v>
      </c>
      <c r="SY78" s="539" t="str">
        <f t="shared" ca="1" si="735"/>
        <v>-</v>
      </c>
      <c r="SZ78" s="539" t="str">
        <f t="shared" ca="1" si="735"/>
        <v>-</v>
      </c>
      <c r="TA78" s="539" t="str">
        <f t="shared" ca="1" si="735"/>
        <v>-</v>
      </c>
      <c r="TB78" s="539" t="str">
        <f t="shared" ca="1" si="735"/>
        <v>-</v>
      </c>
      <c r="TC78" s="539" t="str">
        <f t="shared" ca="1" si="735"/>
        <v>-</v>
      </c>
      <c r="TD78" s="539" t="str">
        <f t="shared" ca="1" si="735"/>
        <v>-</v>
      </c>
      <c r="TE78" s="539" t="str">
        <f t="shared" ca="1" si="735"/>
        <v>-</v>
      </c>
      <c r="TF78" s="539" t="str">
        <f t="shared" ca="1" si="735"/>
        <v>-</v>
      </c>
      <c r="TG78" s="539" t="str">
        <f t="shared" ca="1" si="735"/>
        <v>-</v>
      </c>
      <c r="TH78" s="539" t="str">
        <f t="shared" ca="1" si="735"/>
        <v>-</v>
      </c>
      <c r="TI78" s="539" t="str">
        <f t="shared" ca="1" si="735"/>
        <v>-</v>
      </c>
      <c r="TJ78" s="539" t="str">
        <f t="shared" ca="1" si="735"/>
        <v>-</v>
      </c>
      <c r="TK78" s="539" t="str">
        <f t="shared" ca="1" si="735"/>
        <v>-</v>
      </c>
      <c r="TL78" s="539" t="str">
        <f t="shared" ca="1" si="735"/>
        <v>-</v>
      </c>
      <c r="TM78" s="539" t="str">
        <f t="shared" ca="1" si="735"/>
        <v>-</v>
      </c>
      <c r="TN78" s="539" t="str">
        <f t="shared" ca="1" si="735"/>
        <v>-</v>
      </c>
      <c r="TO78" s="539" t="str">
        <f t="shared" ca="1" si="735"/>
        <v>-</v>
      </c>
      <c r="TP78" s="539" t="str">
        <f t="shared" ca="1" si="735"/>
        <v>-</v>
      </c>
      <c r="TQ78" s="539" t="str">
        <f t="shared" ca="1" si="735"/>
        <v>-</v>
      </c>
      <c r="TR78" s="539" t="str">
        <f t="shared" ca="1" si="735"/>
        <v>-</v>
      </c>
      <c r="TS78" s="539" t="str">
        <f t="shared" ca="1" si="735"/>
        <v>-</v>
      </c>
      <c r="TT78" s="539" t="str">
        <f t="shared" ca="1" si="735"/>
        <v>-</v>
      </c>
      <c r="TU78" s="539" t="str">
        <f t="shared" ca="1" si="735"/>
        <v>-</v>
      </c>
      <c r="TV78" s="539" t="str">
        <f t="shared" ca="1" si="735"/>
        <v>-</v>
      </c>
      <c r="TW78" s="539" t="str">
        <f t="shared" ca="1" si="735"/>
        <v>-</v>
      </c>
      <c r="TX78" s="539" t="str">
        <f t="shared" ca="1" si="735"/>
        <v>-</v>
      </c>
      <c r="TY78" s="539" t="str">
        <f t="shared" ca="1" si="735"/>
        <v>-</v>
      </c>
      <c r="TZ78" s="539" t="str">
        <f t="shared" ca="1" si="735"/>
        <v>-</v>
      </c>
      <c r="UA78" s="549" t="b">
        <f t="shared" si="714"/>
        <v>1</v>
      </c>
      <c r="UB78" s="549" t="b">
        <f t="shared" si="714"/>
        <v>1</v>
      </c>
      <c r="UC78" s="549" t="b">
        <f t="shared" si="714"/>
        <v>1</v>
      </c>
      <c r="UD78" s="549" t="b">
        <f t="shared" si="714"/>
        <v>1</v>
      </c>
      <c r="UE78" s="549" t="b">
        <f t="shared" si="714"/>
        <v>1</v>
      </c>
      <c r="UF78" s="549" t="b">
        <f t="shared" si="714"/>
        <v>1</v>
      </c>
      <c r="UG78" s="549" t="b">
        <f t="shared" si="714"/>
        <v>1</v>
      </c>
      <c r="UH78" s="549" t="b">
        <f t="shared" si="714"/>
        <v>1</v>
      </c>
      <c r="UI78" s="549" t="b">
        <f t="shared" si="714"/>
        <v>1</v>
      </c>
      <c r="UJ78" s="549" t="b">
        <f t="shared" si="714"/>
        <v>1</v>
      </c>
      <c r="UK78" s="549" t="b">
        <f t="shared" si="714"/>
        <v>1</v>
      </c>
      <c r="UL78" s="549" t="b">
        <f t="shared" si="714"/>
        <v>1</v>
      </c>
      <c r="UM78" s="549" t="b">
        <f t="shared" si="714"/>
        <v>1</v>
      </c>
      <c r="UN78" s="549" t="b">
        <f t="shared" si="714"/>
        <v>1</v>
      </c>
      <c r="UO78" s="549" t="b">
        <f t="shared" si="714"/>
        <v>1</v>
      </c>
      <c r="UP78" s="549" t="b">
        <f t="shared" si="714"/>
        <v>1</v>
      </c>
      <c r="UQ78" s="549" t="b">
        <f t="shared" si="714"/>
        <v>1</v>
      </c>
      <c r="UR78" s="549" t="b">
        <f t="shared" si="714"/>
        <v>1</v>
      </c>
      <c r="US78" s="549" t="b">
        <f t="shared" si="714"/>
        <v>1</v>
      </c>
      <c r="UT78" s="549" t="b">
        <f t="shared" si="714"/>
        <v>1</v>
      </c>
      <c r="UU78" s="549" t="b">
        <f t="shared" si="714"/>
        <v>1</v>
      </c>
      <c r="UV78" s="549" t="b">
        <f t="shared" ref="UV78:UZ78" si="741">IF($O78=UV$19,TRUE,"-")</f>
        <v>1</v>
      </c>
      <c r="UW78" s="549" t="b">
        <f t="shared" si="741"/>
        <v>1</v>
      </c>
      <c r="UX78" s="549" t="b">
        <f t="shared" si="741"/>
        <v>1</v>
      </c>
      <c r="UY78" s="549" t="b">
        <f t="shared" si="741"/>
        <v>1</v>
      </c>
      <c r="UZ78" s="549" t="b">
        <f t="shared" si="741"/>
        <v>1</v>
      </c>
      <c r="VA78" s="19">
        <f t="shared" ca="1" si="669"/>
        <v>0</v>
      </c>
      <c r="VB78" s="23">
        <v>0</v>
      </c>
    </row>
    <row r="79" spans="1:574" outlineLevel="1">
      <c r="A79" s="21">
        <f t="shared" si="93"/>
        <v>74</v>
      </c>
      <c r="B79" s="21">
        <f t="shared" si="670"/>
        <v>18</v>
      </c>
      <c r="C79">
        <v>108</v>
      </c>
      <c r="D79" s="19" t="str">
        <f t="shared" ca="1" si="583"/>
        <v>SNSW</v>
      </c>
      <c r="E79" t="b">
        <v>1</v>
      </c>
      <c r="F79" t="b">
        <v>0</v>
      </c>
      <c r="G79" t="b">
        <f t="shared" si="737"/>
        <v>1</v>
      </c>
      <c r="H79" s="215">
        <f t="shared" ca="1" si="682"/>
        <v>25</v>
      </c>
      <c r="I79" s="26">
        <v>2</v>
      </c>
      <c r="J79" s="26">
        <v>1</v>
      </c>
      <c r="K79" s="26" t="str">
        <f>""</f>
        <v/>
      </c>
      <c r="L79" s="26">
        <v>0</v>
      </c>
      <c r="M79" s="26">
        <f>d.Region</f>
        <v>2</v>
      </c>
      <c r="N79" s="26">
        <v>2</v>
      </c>
      <c r="O79" s="26">
        <v>3</v>
      </c>
      <c r="P79" s="26">
        <v>2</v>
      </c>
      <c r="Q79" s="26">
        <v>0</v>
      </c>
      <c r="R79" s="26">
        <v>0</v>
      </c>
      <c r="S79" s="26">
        <v>0</v>
      </c>
      <c r="T79" s="26">
        <v>0</v>
      </c>
      <c r="U79" s="26">
        <v>1</v>
      </c>
      <c r="V79" s="116">
        <v>1</v>
      </c>
      <c r="W79" s="116">
        <v>1</v>
      </c>
      <c r="X79" s="116">
        <v>1</v>
      </c>
      <c r="Y79" s="211"/>
      <c r="Z79" s="211"/>
      <c r="AA79" s="211"/>
      <c r="AB79" s="211"/>
      <c r="AC79" s="26">
        <v>0</v>
      </c>
      <c r="AD79" s="211"/>
      <c r="AE79" s="211"/>
      <c r="AF79" s="211"/>
      <c r="AG79" s="211"/>
      <c r="AH79" s="211"/>
      <c r="AI79" s="211"/>
      <c r="AJ79" s="211"/>
      <c r="AK79" s="211"/>
      <c r="AL79" s="136">
        <f t="shared" si="585"/>
        <v>2</v>
      </c>
      <c r="AM79" s="136">
        <f>INDEX(CHOOSE($O79,DataAutumn!i.AdultDrys,DataWinter!i.AdultDrys,DataSpring!i.AdultDrys),1,$N79)</f>
        <v>3</v>
      </c>
      <c r="AN79" s="5">
        <f t="shared" si="586"/>
        <v>2</v>
      </c>
      <c r="AO79" s="5">
        <f t="shared" si="586"/>
        <v>0</v>
      </c>
      <c r="AP79" s="5">
        <f t="shared" si="587"/>
        <v>1</v>
      </c>
      <c r="AQ79" s="211"/>
      <c r="AR79" s="211"/>
      <c r="AS79" s="356" t="str">
        <f ca="1">LEFT(OFFSET(AS79,-1,0),FIND(" ",OFFSET(AS79,-1,0)))        &amp; TEXT($H79,"00000 ")
&amp; $D79        &amp; IF($JB79=0," FWM","")&amp;IF($JB79=1," MWM","")&amp;IF($JB79=5," Mat","")&amp;IF($JC79=TRUE,"&amp;BBT","    ")
&amp;IF(LN79&lt;&gt;"-", "numbers"&amp;LN79,"")&amp;IF(NJ79," pasture"&amp;ROUND(NK79,0),"")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00025 SNSW MWM    numbers4250 pasture381 Day204 Scan2-0000 RR000p GP100p WP100p MP100p T_TRUE (F33N11)</v>
      </c>
      <c r="AT79" s="9" t="str">
        <f ca="1">IF(COUNTIF(AS$5:AS79,AS79)=1,"-","Dup")</f>
        <v>-</v>
      </c>
      <c r="AU79" s="9"/>
      <c r="AV79" s="19" t="str">
        <f t="shared" ca="1" si="726"/>
        <v>-</v>
      </c>
      <c r="AW79" s="19" t="str">
        <f t="shared" ca="1" si="726"/>
        <v>-</v>
      </c>
      <c r="AX79" s="19" t="str">
        <f t="shared" ca="1" si="726"/>
        <v>-</v>
      </c>
      <c r="AY79" s="19" t="str">
        <f t="shared" ca="1" si="726"/>
        <v>-</v>
      </c>
      <c r="AZ79" s="19" t="str">
        <f t="shared" ca="1" si="726"/>
        <v>-</v>
      </c>
      <c r="BA79" s="19" t="str">
        <f t="shared" ca="1" si="726"/>
        <v>-</v>
      </c>
      <c r="BB79" s="19" t="str">
        <f t="shared" ca="1" si="726"/>
        <v>-</v>
      </c>
      <c r="BC79" s="19" t="str">
        <f t="shared" ca="1" si="726"/>
        <v>-</v>
      </c>
      <c r="BD79" s="9"/>
      <c r="BE79" s="5" t="b">
        <f t="shared" si="589"/>
        <v>0</v>
      </c>
      <c r="BF79" s="5" t="str">
        <f t="shared" si="589"/>
        <v>-</v>
      </c>
      <c r="BG79" s="5" t="b">
        <f t="shared" si="589"/>
        <v>0</v>
      </c>
      <c r="BH79" s="5" t="b">
        <f t="shared" si="589"/>
        <v>1</v>
      </c>
      <c r="BI79" s="5" t="b">
        <f t="shared" si="589"/>
        <v>1</v>
      </c>
      <c r="BJ79" s="136">
        <f t="shared" si="589"/>
        <v>0</v>
      </c>
      <c r="BK79" s="19" t="b">
        <f t="shared" ca="1" si="590"/>
        <v>0</v>
      </c>
      <c r="BL79" s="9"/>
      <c r="BM79" s="5" t="str">
        <f t="shared" ca="1" si="591"/>
        <v>-</v>
      </c>
      <c r="BN79" s="19" t="str">
        <f t="shared" ca="1" si="592"/>
        <v>-</v>
      </c>
      <c r="BO79" s="19" t="str">
        <f t="shared" ca="1" si="592"/>
        <v>-</v>
      </c>
      <c r="BP79" s="19" t="str">
        <f t="shared" ca="1" si="592"/>
        <v>-</v>
      </c>
      <c r="BQ79" s="5" t="str">
        <f t="shared" ca="1" si="593"/>
        <v>-</v>
      </c>
      <c r="BR79" s="19" t="str">
        <f t="shared" ca="1" si="594"/>
        <v>-</v>
      </c>
      <c r="BS79" s="5" t="str">
        <f t="shared" ca="1" si="595"/>
        <v>-</v>
      </c>
      <c r="BT79" s="19" t="str">
        <f t="shared" ca="1" si="596"/>
        <v>-</v>
      </c>
      <c r="BU79" s="19" t="str">
        <f t="shared" ca="1" si="596"/>
        <v>-</v>
      </c>
      <c r="BV79" s="19" t="str">
        <f t="shared" ca="1" si="596"/>
        <v>-</v>
      </c>
      <c r="BW79" s="5" t="str">
        <f t="shared" ca="1" si="597"/>
        <v>-</v>
      </c>
      <c r="BX79" s="9"/>
      <c r="BY79" s="5" t="b">
        <f t="shared" si="598"/>
        <v>0</v>
      </c>
      <c r="BZ79" s="5" t="str">
        <f t="shared" ca="1" si="599"/>
        <v>-</v>
      </c>
      <c r="CA79" s="5" t="str">
        <f t="shared" ca="1" si="727"/>
        <v>-</v>
      </c>
      <c r="CB79" s="5" t="str">
        <f t="shared" ca="1" si="727"/>
        <v>-</v>
      </c>
      <c r="CC79" s="5" t="str">
        <f t="shared" ca="1" si="727"/>
        <v>-</v>
      </c>
      <c r="CD79" s="5" t="str">
        <f t="shared" ca="1" si="727"/>
        <v>-</v>
      </c>
      <c r="CE79" s="5" t="str">
        <f t="shared" ca="1" si="727"/>
        <v>-</v>
      </c>
      <c r="CF79" s="5" t="str">
        <f t="shared" ca="1" si="727"/>
        <v>-</v>
      </c>
      <c r="CG79" s="5" t="str">
        <f t="shared" ca="1" si="727"/>
        <v>-</v>
      </c>
      <c r="CH79" s="5" t="str">
        <f t="shared" ca="1" si="727"/>
        <v>-</v>
      </c>
      <c r="CI79" s="9"/>
      <c r="CJ79" s="12" t="b">
        <v>1</v>
      </c>
      <c r="CK79" s="12" t="b">
        <v>1</v>
      </c>
      <c r="CL79" s="12" t="b">
        <v>1</v>
      </c>
      <c r="CM79" s="12">
        <v>22312000005</v>
      </c>
      <c r="CN79" s="12" t="b">
        <v>0</v>
      </c>
      <c r="CO79" s="19" t="str">
        <f t="shared" ca="1" si="601"/>
        <v>-</v>
      </c>
      <c r="CP79" s="19" t="str">
        <f t="shared" ca="1" si="601"/>
        <v>-</v>
      </c>
      <c r="CQ79" s="19" t="str">
        <f t="shared" ca="1" si="601"/>
        <v>-</v>
      </c>
      <c r="CR79" s="433">
        <f t="shared" si="602"/>
        <v>652</v>
      </c>
      <c r="CS79" s="433">
        <f t="shared" si="602"/>
        <v>686</v>
      </c>
      <c r="CT79" s="433">
        <f t="shared" si="602"/>
        <v>721</v>
      </c>
      <c r="CU79" s="144">
        <f t="shared" si="603"/>
        <v>378</v>
      </c>
      <c r="CV79" s="144">
        <f t="shared" si="603"/>
        <v>413</v>
      </c>
      <c r="CW79" s="144">
        <f t="shared" si="603"/>
        <v>448</v>
      </c>
      <c r="CX79" s="19" t="str">
        <f t="shared" ca="1" si="728"/>
        <v>-</v>
      </c>
      <c r="CY79" s="19" t="str">
        <f t="shared" ca="1" si="728"/>
        <v>-</v>
      </c>
      <c r="CZ79" s="19" t="str">
        <f t="shared" ca="1" si="728"/>
        <v>-</v>
      </c>
      <c r="DA79" s="19" t="str">
        <f t="shared" ca="1" si="728"/>
        <v>-</v>
      </c>
      <c r="DB79" s="19" t="str">
        <f t="shared" ca="1" si="728"/>
        <v>-</v>
      </c>
      <c r="DC79" s="19" t="str">
        <f t="shared" ca="1" si="728"/>
        <v>-</v>
      </c>
      <c r="DD79" s="19">
        <f t="shared" ca="1" si="728"/>
        <v>1</v>
      </c>
      <c r="DE79" s="19">
        <f t="shared" ca="1" si="728"/>
        <v>1</v>
      </c>
      <c r="DF79" s="19">
        <f t="shared" ca="1" si="728"/>
        <v>0</v>
      </c>
      <c r="DG79" s="19" t="str">
        <f t="shared" ca="1" si="728"/>
        <v>-</v>
      </c>
      <c r="DH79" s="19" t="str">
        <f t="shared" ca="1" si="728"/>
        <v>-</v>
      </c>
      <c r="DI79" s="19" t="str">
        <f t="shared" ca="1" si="728"/>
        <v>-</v>
      </c>
      <c r="DJ79" s="19" t="str">
        <f t="shared" ca="1" si="728"/>
        <v>-</v>
      </c>
      <c r="DK79" s="19" t="str">
        <f t="shared" ca="1" si="728"/>
        <v>-</v>
      </c>
      <c r="DL79" s="19">
        <f t="shared" ca="1" si="728"/>
        <v>0</v>
      </c>
      <c r="DM79" s="19" t="str">
        <f t="shared" ca="1" si="728"/>
        <v>-</v>
      </c>
      <c r="DN79" s="19" t="str">
        <f t="shared" ca="1" si="728"/>
        <v>-</v>
      </c>
      <c r="DO79" s="19" t="str">
        <f t="shared" ca="1" si="601"/>
        <v>-</v>
      </c>
      <c r="DP79" s="19">
        <f t="shared" ca="1" si="601"/>
        <v>0</v>
      </c>
      <c r="DQ79" s="19">
        <f t="shared" ca="1" si="601"/>
        <v>0</v>
      </c>
      <c r="DR79" s="9"/>
      <c r="DS79" s="19">
        <f t="shared" ref="DS79:EE79" ca="1" si="742">OFFSET(DS$5,$B79,0)</f>
        <v>0</v>
      </c>
      <c r="DT79" s="19">
        <f t="shared" ca="1" si="742"/>
        <v>0</v>
      </c>
      <c r="DU79" s="19">
        <f t="shared" ca="1" si="742"/>
        <v>0</v>
      </c>
      <c r="DV79" s="19">
        <f t="shared" ca="1" si="742"/>
        <v>0</v>
      </c>
      <c r="DW79" s="19">
        <f t="shared" ca="1" si="742"/>
        <v>0</v>
      </c>
      <c r="DX79" s="19">
        <f t="shared" ca="1" si="742"/>
        <v>0</v>
      </c>
      <c r="DY79" s="19">
        <f t="shared" ca="1" si="742"/>
        <v>0</v>
      </c>
      <c r="DZ79" s="19">
        <f t="shared" ca="1" si="742"/>
        <v>0</v>
      </c>
      <c r="EA79" s="19">
        <f t="shared" ca="1" si="742"/>
        <v>0</v>
      </c>
      <c r="EB79" s="19">
        <f t="shared" ca="1" si="742"/>
        <v>0</v>
      </c>
      <c r="EC79" s="19">
        <f t="shared" ca="1" si="742"/>
        <v>0</v>
      </c>
      <c r="ED79" s="19">
        <f t="shared" ca="1" si="742"/>
        <v>0</v>
      </c>
      <c r="EE79" s="19">
        <f t="shared" ca="1" si="742"/>
        <v>0</v>
      </c>
      <c r="EF79" s="433">
        <f t="shared" si="606"/>
        <v>0</v>
      </c>
      <c r="EG79" s="433">
        <f t="shared" si="606"/>
        <v>0</v>
      </c>
      <c r="EH79" s="116">
        <f t="shared" si="607"/>
        <v>0</v>
      </c>
      <c r="EI79" s="116">
        <f t="shared" ca="1" si="607"/>
        <v>0</v>
      </c>
      <c r="EJ79" s="116">
        <f t="shared" ca="1" si="607"/>
        <v>0</v>
      </c>
      <c r="EK79" s="116">
        <f t="shared" ca="1" si="607"/>
        <v>0</v>
      </c>
      <c r="EL79" s="116">
        <f t="shared" ca="1" si="607"/>
        <v>0</v>
      </c>
      <c r="EM79" s="537">
        <f t="shared" ca="1" si="608"/>
        <v>0</v>
      </c>
      <c r="EN79" s="116">
        <f t="shared" ca="1" si="609"/>
        <v>0</v>
      </c>
      <c r="EO79" s="116">
        <f t="shared" ca="1" si="609"/>
        <v>0</v>
      </c>
      <c r="EP79" s="116">
        <f t="shared" ca="1" si="609"/>
        <v>0</v>
      </c>
      <c r="EQ79" s="116">
        <f t="shared" ca="1" si="609"/>
        <v>0</v>
      </c>
      <c r="ER79" s="116">
        <f t="shared" ca="1" si="609"/>
        <v>0</v>
      </c>
      <c r="ES79" s="537">
        <f t="shared" ca="1" si="610"/>
        <v>0</v>
      </c>
      <c r="ET79" s="116">
        <f t="shared" ca="1" si="611"/>
        <v>0</v>
      </c>
      <c r="EU79" s="116">
        <f t="shared" ca="1" si="611"/>
        <v>0</v>
      </c>
      <c r="EV79" s="116">
        <f t="shared" ca="1" si="611"/>
        <v>0</v>
      </c>
      <c r="EW79" s="116">
        <f t="shared" ca="1" si="611"/>
        <v>0</v>
      </c>
      <c r="EX79" s="116">
        <f t="shared" ca="1" si="611"/>
        <v>0</v>
      </c>
      <c r="EY79" s="537">
        <f t="shared" ca="1" si="612"/>
        <v>0</v>
      </c>
      <c r="EZ79" s="116">
        <f t="shared" ca="1" si="613"/>
        <v>0</v>
      </c>
      <c r="FA79" s="116">
        <f t="shared" ca="1" si="613"/>
        <v>0</v>
      </c>
      <c r="FB79" s="116">
        <f t="shared" ca="1" si="613"/>
        <v>0</v>
      </c>
      <c r="FC79" s="116">
        <f t="shared" ca="1" si="613"/>
        <v>0</v>
      </c>
      <c r="FD79" s="116">
        <f t="shared" ca="1" si="613"/>
        <v>0</v>
      </c>
      <c r="FE79" s="537">
        <f t="shared" ca="1" si="614"/>
        <v>0</v>
      </c>
      <c r="FF79" s="116">
        <f t="shared" ca="1" si="615"/>
        <v>0</v>
      </c>
      <c r="FG79" s="116">
        <f t="shared" ca="1" si="615"/>
        <v>0</v>
      </c>
      <c r="FH79" s="116">
        <f t="shared" ca="1" si="615"/>
        <v>0</v>
      </c>
      <c r="FI79" s="116">
        <f t="shared" ca="1" si="615"/>
        <v>0</v>
      </c>
      <c r="FJ79" s="116">
        <f t="shared" ca="1" si="615"/>
        <v>0</v>
      </c>
      <c r="FK79" s="537">
        <f t="shared" ca="1" si="616"/>
        <v>0</v>
      </c>
      <c r="FL79" s="116">
        <f t="shared" ca="1" si="617"/>
        <v>0</v>
      </c>
      <c r="FM79" s="116">
        <f t="shared" ca="1" si="617"/>
        <v>0</v>
      </c>
      <c r="FN79" s="116">
        <f t="shared" ca="1" si="617"/>
        <v>0</v>
      </c>
      <c r="FO79" s="116">
        <f t="shared" ca="1" si="617"/>
        <v>0</v>
      </c>
      <c r="FP79" s="116">
        <f t="shared" ca="1" si="617"/>
        <v>0</v>
      </c>
      <c r="FQ79" s="537">
        <f t="shared" ca="1" si="618"/>
        <v>0</v>
      </c>
      <c r="FR79" s="117">
        <f t="shared" ca="1" si="619"/>
        <v>0</v>
      </c>
      <c r="FS79" s="117">
        <f t="shared" ca="1" si="619"/>
        <v>0</v>
      </c>
      <c r="FT79" s="117">
        <f t="shared" ca="1" si="619"/>
        <v>0</v>
      </c>
      <c r="FU79" s="117">
        <f t="shared" ca="1" si="619"/>
        <v>0</v>
      </c>
      <c r="FV79" s="556">
        <f t="shared" ca="1" si="719"/>
        <v>0</v>
      </c>
      <c r="FW79" s="556">
        <f t="shared" ca="1" si="719"/>
        <v>0</v>
      </c>
      <c r="FX79" s="556">
        <f t="shared" ca="1" si="719"/>
        <v>0</v>
      </c>
      <c r="FY79" s="556">
        <f t="shared" ca="1" si="719"/>
        <v>0</v>
      </c>
      <c r="FZ79" s="556">
        <f t="shared" ca="1" si="719"/>
        <v>0</v>
      </c>
      <c r="GA79" s="556">
        <f t="shared" ca="1" si="719"/>
        <v>0</v>
      </c>
      <c r="GB79" s="556">
        <f t="shared" ca="1" si="719"/>
        <v>0</v>
      </c>
      <c r="GC79" s="556">
        <f t="shared" ca="1" si="719"/>
        <v>0</v>
      </c>
      <c r="GD79" s="556">
        <f t="shared" ca="1" si="719"/>
        <v>0</v>
      </c>
      <c r="GE79" s="556">
        <f t="shared" ca="1" si="719"/>
        <v>0</v>
      </c>
      <c r="GF79" s="556">
        <f t="shared" ca="1" si="719"/>
        <v>0</v>
      </c>
      <c r="GG79" s="556">
        <f t="shared" ca="1" si="719"/>
        <v>0</v>
      </c>
      <c r="GH79" s="556">
        <f t="shared" ca="1" si="719"/>
        <v>0</v>
      </c>
      <c r="GI79" s="556">
        <f t="shared" ca="1" si="719"/>
        <v>0</v>
      </c>
      <c r="GJ79" s="556">
        <f t="shared" ca="1" si="719"/>
        <v>0</v>
      </c>
      <c r="GK79" s="556">
        <f t="shared" ca="1" si="719"/>
        <v>0</v>
      </c>
      <c r="GL79" s="556">
        <f t="shared" ca="1" si="719"/>
        <v>0</v>
      </c>
      <c r="GM79" s="556">
        <f t="shared" ca="1" si="719"/>
        <v>0</v>
      </c>
      <c r="GN79" s="556">
        <f t="shared" ca="1" si="719"/>
        <v>0</v>
      </c>
      <c r="GO79" s="556">
        <f t="shared" ca="1" si="719"/>
        <v>0</v>
      </c>
      <c r="GP79" s="19">
        <f t="shared" ca="1" si="621"/>
        <v>0</v>
      </c>
      <c r="GQ79" s="116">
        <f t="shared" ca="1" si="622"/>
        <v>0</v>
      </c>
      <c r="GR79" s="116">
        <f t="shared" ca="1" si="622"/>
        <v>0</v>
      </c>
      <c r="GS79" s="116">
        <f t="shared" ca="1" si="622"/>
        <v>0</v>
      </c>
      <c r="GT79" s="116">
        <f t="shared" ca="1" si="622"/>
        <v>0</v>
      </c>
      <c r="GU79" s="116">
        <f t="shared" ca="1" si="622"/>
        <v>0</v>
      </c>
      <c r="GV79" s="537">
        <f t="shared" ca="1" si="623"/>
        <v>0</v>
      </c>
      <c r="GW79" s="116">
        <f t="shared" ca="1" si="624"/>
        <v>0</v>
      </c>
      <c r="GX79" s="116">
        <f t="shared" ca="1" si="624"/>
        <v>0</v>
      </c>
      <c r="GY79" s="116">
        <f t="shared" ca="1" si="624"/>
        <v>0</v>
      </c>
      <c r="GZ79" s="116">
        <f t="shared" ca="1" si="624"/>
        <v>0</v>
      </c>
      <c r="HA79" s="116">
        <f t="shared" ca="1" si="624"/>
        <v>0</v>
      </c>
      <c r="HB79" s="537">
        <f t="shared" ca="1" si="625"/>
        <v>0</v>
      </c>
      <c r="HC79" s="116">
        <f t="shared" ca="1" si="626"/>
        <v>0</v>
      </c>
      <c r="HD79" s="116">
        <f t="shared" ca="1" si="626"/>
        <v>0</v>
      </c>
      <c r="HE79" s="116">
        <f t="shared" ca="1" si="626"/>
        <v>0</v>
      </c>
      <c r="HF79" s="116">
        <f t="shared" ca="1" si="626"/>
        <v>0</v>
      </c>
      <c r="HG79" s="116">
        <f t="shared" ca="1" si="626"/>
        <v>0</v>
      </c>
      <c r="HH79" s="537">
        <f t="shared" ca="1" si="627"/>
        <v>0</v>
      </c>
      <c r="HI79" s="116">
        <f t="shared" ca="1" si="628"/>
        <v>0</v>
      </c>
      <c r="HJ79" s="116">
        <f t="shared" ca="1" si="628"/>
        <v>0</v>
      </c>
      <c r="HK79" s="116">
        <f t="shared" ca="1" si="628"/>
        <v>0</v>
      </c>
      <c r="HL79" s="116">
        <f t="shared" ca="1" si="628"/>
        <v>0</v>
      </c>
      <c r="HM79" s="116">
        <f t="shared" ca="1" si="628"/>
        <v>0</v>
      </c>
      <c r="HN79" s="537">
        <f t="shared" ca="1" si="629"/>
        <v>0</v>
      </c>
      <c r="HO79" s="116">
        <f t="shared" ca="1" si="630"/>
        <v>0</v>
      </c>
      <c r="HP79" s="116">
        <f t="shared" ca="1" si="630"/>
        <v>0</v>
      </c>
      <c r="HQ79" s="116">
        <f t="shared" ca="1" si="630"/>
        <v>0</v>
      </c>
      <c r="HR79" s="116">
        <f t="shared" ca="1" si="630"/>
        <v>0</v>
      </c>
      <c r="HS79" s="116">
        <f t="shared" ca="1" si="630"/>
        <v>0</v>
      </c>
      <c r="HT79" s="537">
        <f t="shared" ca="1" si="631"/>
        <v>0</v>
      </c>
      <c r="HU79" s="116">
        <f t="shared" ca="1" si="632"/>
        <v>0</v>
      </c>
      <c r="HV79" s="116">
        <f t="shared" ca="1" si="632"/>
        <v>0</v>
      </c>
      <c r="HW79" s="116">
        <f t="shared" ca="1" si="632"/>
        <v>0</v>
      </c>
      <c r="HX79" s="116">
        <f t="shared" ca="1" si="632"/>
        <v>0</v>
      </c>
      <c r="HY79" s="116">
        <f t="shared" ca="1" si="632"/>
        <v>0</v>
      </c>
      <c r="HZ79" s="537">
        <f t="shared" ca="1" si="633"/>
        <v>0</v>
      </c>
      <c r="IA79" s="117">
        <f t="shared" ca="1" si="634"/>
        <v>0</v>
      </c>
      <c r="IB79" s="117">
        <f t="shared" ca="1" si="634"/>
        <v>0</v>
      </c>
      <c r="IC79" s="117">
        <f t="shared" ca="1" si="634"/>
        <v>0</v>
      </c>
      <c r="ID79" s="117">
        <f t="shared" ca="1" si="634"/>
        <v>0</v>
      </c>
      <c r="IE79" s="556">
        <f t="shared" ca="1" si="720"/>
        <v>0</v>
      </c>
      <c r="IF79" s="556">
        <f t="shared" ca="1" si="720"/>
        <v>0</v>
      </c>
      <c r="IG79" s="556">
        <f t="shared" ca="1" si="720"/>
        <v>0</v>
      </c>
      <c r="IH79" s="556">
        <f t="shared" ca="1" si="720"/>
        <v>0</v>
      </c>
      <c r="II79" s="556">
        <f t="shared" ca="1" si="720"/>
        <v>0</v>
      </c>
      <c r="IJ79" s="556">
        <f t="shared" ca="1" si="720"/>
        <v>0</v>
      </c>
      <c r="IK79" s="556">
        <f t="shared" ca="1" si="720"/>
        <v>0</v>
      </c>
      <c r="IL79" s="556">
        <f t="shared" ca="1" si="720"/>
        <v>0</v>
      </c>
      <c r="IM79" s="556">
        <f t="shared" ca="1" si="720"/>
        <v>0</v>
      </c>
      <c r="IN79" s="556">
        <f t="shared" ca="1" si="720"/>
        <v>0</v>
      </c>
      <c r="IO79" s="556">
        <f t="shared" ca="1" si="720"/>
        <v>0</v>
      </c>
      <c r="IP79" s="556">
        <f t="shared" ca="1" si="720"/>
        <v>0</v>
      </c>
      <c r="IQ79" s="556">
        <f t="shared" ca="1" si="720"/>
        <v>0</v>
      </c>
      <c r="IR79" s="556">
        <f t="shared" ca="1" si="720"/>
        <v>0</v>
      </c>
      <c r="IS79" s="556">
        <f t="shared" ca="1" si="720"/>
        <v>0</v>
      </c>
      <c r="IT79" s="556">
        <f t="shared" ca="1" si="720"/>
        <v>0</v>
      </c>
      <c r="IU79" s="556">
        <f t="shared" ca="1" si="720"/>
        <v>0</v>
      </c>
      <c r="IV79" s="556">
        <f t="shared" ca="1" si="720"/>
        <v>0</v>
      </c>
      <c r="IW79" s="556">
        <f t="shared" ca="1" si="720"/>
        <v>0</v>
      </c>
      <c r="IX79" s="556">
        <f t="shared" ca="1" si="720"/>
        <v>0</v>
      </c>
      <c r="IY79" s="19">
        <f t="shared" ca="1" si="636"/>
        <v>0</v>
      </c>
      <c r="IZ79" s="5">
        <f t="shared" si="637"/>
        <v>67</v>
      </c>
      <c r="JA79" s="9"/>
      <c r="JB79" s="5">
        <f t="shared" si="638"/>
        <v>1</v>
      </c>
      <c r="JC79" s="5" t="b">
        <f t="shared" si="638"/>
        <v>0</v>
      </c>
      <c r="JD79" s="19">
        <f t="shared" ca="1" si="738"/>
        <v>0</v>
      </c>
      <c r="JE79" s="5">
        <f t="shared" si="640"/>
        <v>0</v>
      </c>
      <c r="JF79" s="5">
        <f t="shared" si="641"/>
        <v>1.2500000000000001E-2</v>
      </c>
      <c r="JG79" s="5">
        <f t="shared" si="642"/>
        <v>0</v>
      </c>
      <c r="JH79" s="19">
        <f t="shared" ca="1" si="738"/>
        <v>0</v>
      </c>
      <c r="JI79" s="5">
        <f t="shared" si="643"/>
        <v>60</v>
      </c>
      <c r="JJ79" s="5">
        <f t="shared" si="644"/>
        <v>1</v>
      </c>
      <c r="JK79" s="19">
        <f t="shared" ca="1" si="738"/>
        <v>0</v>
      </c>
      <c r="JL79" s="19">
        <f t="shared" ca="1" si="738"/>
        <v>0</v>
      </c>
      <c r="JM79" s="19">
        <f t="shared" ca="1" si="738"/>
        <v>0</v>
      </c>
      <c r="JN79" s="19">
        <f t="shared" ca="1" si="738"/>
        <v>0</v>
      </c>
      <c r="JO79" s="19">
        <f t="shared" ca="1" si="738"/>
        <v>0</v>
      </c>
      <c r="JP79" s="19">
        <f t="shared" ca="1" si="738"/>
        <v>0</v>
      </c>
      <c r="JQ79" s="19">
        <f t="shared" ca="1" si="738"/>
        <v>0</v>
      </c>
      <c r="JR79" s="19">
        <f t="shared" ca="1" si="738"/>
        <v>0</v>
      </c>
      <c r="JS79" s="19">
        <f t="shared" ca="1" si="738"/>
        <v>0</v>
      </c>
      <c r="JT79" s="19">
        <f t="shared" ca="1" si="738"/>
        <v>0</v>
      </c>
      <c r="JU79" s="19">
        <f t="shared" ca="1" si="738"/>
        <v>0</v>
      </c>
      <c r="JV79" s="19">
        <f t="shared" ca="1" si="738"/>
        <v>0</v>
      </c>
      <c r="JW79" s="19">
        <f t="shared" ca="1" si="738"/>
        <v>0</v>
      </c>
      <c r="JX79" s="19">
        <f t="shared" ca="1" si="738"/>
        <v>0</v>
      </c>
      <c r="JY79" s="19">
        <f t="shared" ca="1" si="738"/>
        <v>0</v>
      </c>
      <c r="JZ79" s="19">
        <f t="shared" ca="1" si="738"/>
        <v>0</v>
      </c>
      <c r="KA79" s="19">
        <f t="shared" ca="1" si="738"/>
        <v>0</v>
      </c>
      <c r="KB79" s="19">
        <f t="shared" ca="1" si="738"/>
        <v>0</v>
      </c>
      <c r="KC79" s="19">
        <f t="shared" ca="1" si="738"/>
        <v>0</v>
      </c>
      <c r="KD79" s="19">
        <f t="shared" ca="1" si="738"/>
        <v>0</v>
      </c>
      <c r="KE79" s="19">
        <f t="shared" ca="1" si="738"/>
        <v>0</v>
      </c>
      <c r="KF79" s="5">
        <f t="shared" si="645"/>
        <v>0</v>
      </c>
      <c r="KG79" s="5">
        <f t="shared" si="645"/>
        <v>6.25E-2</v>
      </c>
      <c r="KH79" s="5">
        <f t="shared" si="645"/>
        <v>6.25E-2</v>
      </c>
      <c r="KI79" s="5">
        <f t="shared" si="645"/>
        <v>6.25E-2</v>
      </c>
      <c r="KJ79" s="19">
        <f t="shared" ca="1" si="738"/>
        <v>0</v>
      </c>
      <c r="KK79" s="19">
        <f t="shared" ca="1" si="738"/>
        <v>0</v>
      </c>
      <c r="KL79" s="19">
        <f t="shared" ca="1" si="738"/>
        <v>0</v>
      </c>
      <c r="KM79" s="19">
        <f t="shared" ca="1" si="738"/>
        <v>0</v>
      </c>
      <c r="KN79" s="19">
        <f t="shared" ca="1" si="738"/>
        <v>1</v>
      </c>
      <c r="KO79" s="19">
        <f t="shared" ca="1" si="738"/>
        <v>0</v>
      </c>
      <c r="KP79" s="19">
        <f t="shared" ca="1" si="738"/>
        <v>1</v>
      </c>
      <c r="KQ79" s="9"/>
      <c r="KR79" s="5" t="b">
        <f t="shared" ca="1" si="646"/>
        <v>1</v>
      </c>
      <c r="KS79" s="5" t="b">
        <f t="shared" si="647"/>
        <v>0</v>
      </c>
      <c r="KT79" s="5" t="b">
        <f t="shared" si="647"/>
        <v>0</v>
      </c>
      <c r="KU79" s="5" t="b">
        <f t="shared" si="647"/>
        <v>1</v>
      </c>
      <c r="KV79" s="136">
        <f t="shared" si="648"/>
        <v>2</v>
      </c>
      <c r="KW79" s="136">
        <f t="shared" si="648"/>
        <v>2</v>
      </c>
      <c r="KX79" s="5" t="b">
        <f t="shared" si="649"/>
        <v>0</v>
      </c>
      <c r="KY79" s="5" t="b">
        <f t="shared" si="649"/>
        <v>1</v>
      </c>
      <c r="KZ79" s="5" t="b">
        <f t="shared" si="649"/>
        <v>1</v>
      </c>
      <c r="LA79" s="5" t="b">
        <f t="shared" si="649"/>
        <v>0</v>
      </c>
      <c r="LB79" s="5">
        <f t="shared" si="650"/>
        <v>1</v>
      </c>
      <c r="LC79" s="5">
        <f t="shared" si="650"/>
        <v>0</v>
      </c>
      <c r="LD79" s="5" t="b">
        <f t="shared" si="651"/>
        <v>0</v>
      </c>
      <c r="LE79" s="5" t="str" cm="1">
        <f t="array" aca="1" ref="LE79" ca="1">IF(OR(LF79:LM79&lt;&gt;"-"),TRUE,"-")</f>
        <v>-</v>
      </c>
      <c r="LF79" s="19" t="str">
        <f t="shared" ca="1" si="729"/>
        <v>-</v>
      </c>
      <c r="LG79" s="19" t="str">
        <f t="shared" ca="1" si="729"/>
        <v>-</v>
      </c>
      <c r="LH79" s="19" t="str">
        <f t="shared" ca="1" si="729"/>
        <v>-</v>
      </c>
      <c r="LI79" s="19" t="str">
        <f t="shared" ca="1" si="729"/>
        <v>-</v>
      </c>
      <c r="LJ79" s="19" t="str">
        <f t="shared" ca="1" si="729"/>
        <v>-</v>
      </c>
      <c r="LK79" s="19" t="str">
        <f t="shared" ca="1" si="729"/>
        <v>-</v>
      </c>
      <c r="LL79" s="19" t="str">
        <f t="shared" ca="1" si="729"/>
        <v>-</v>
      </c>
      <c r="LM79" s="19" t="str">
        <f t="shared" ca="1" si="729"/>
        <v>-</v>
      </c>
      <c r="LN79" s="466">
        <f>$LN$54*0.85</f>
        <v>4250</v>
      </c>
      <c r="LO79" s="5" t="b">
        <f t="array" aca="1" ref="LO79" ca="1">IF(OR(LP79:LV79&lt;&gt;"-"),TRUE,"-")</f>
        <v>1</v>
      </c>
      <c r="LP79" s="19">
        <f t="shared" ca="1" si="711"/>
        <v>0</v>
      </c>
      <c r="LQ79" s="19" t="str">
        <f t="shared" ca="1" si="711"/>
        <v>-</v>
      </c>
      <c r="LR79" s="19">
        <f t="shared" ca="1" si="711"/>
        <v>999999</v>
      </c>
      <c r="LS79" s="19">
        <f t="shared" ca="1" si="711"/>
        <v>999999</v>
      </c>
      <c r="LT79" s="19">
        <f t="shared" ca="1" si="711"/>
        <v>999999</v>
      </c>
      <c r="LU79" s="19">
        <f t="shared" ca="1" si="711"/>
        <v>999999</v>
      </c>
      <c r="LV79" s="19">
        <f t="shared" ca="1" si="711"/>
        <v>999999</v>
      </c>
      <c r="LW79" s="19" t="str">
        <f t="shared" ca="1" si="711"/>
        <v>-</v>
      </c>
      <c r="LX79" s="19" t="str">
        <f t="shared" ca="1" si="711"/>
        <v>-</v>
      </c>
      <c r="LY79" s="19" t="str">
        <f t="shared" ca="1" si="711"/>
        <v>-</v>
      </c>
      <c r="LZ79" s="19" t="b">
        <f t="shared" ca="1" si="654"/>
        <v>1</v>
      </c>
      <c r="MA79" s="19">
        <f t="shared" ca="1" si="654"/>
        <v>0</v>
      </c>
      <c r="MB79" s="5" t="str">
        <f t="shared" si="655"/>
        <v>-</v>
      </c>
      <c r="MC79" s="5" t="str">
        <f t="shared" si="655"/>
        <v>-</v>
      </c>
      <c r="MD79" s="5" t="str">
        <f t="shared" si="655"/>
        <v>-</v>
      </c>
      <c r="ME79" s="5" t="str">
        <f t="shared" si="655"/>
        <v>-</v>
      </c>
      <c r="MF79" s="19" t="str">
        <f t="shared" ca="1" si="721"/>
        <v>-</v>
      </c>
      <c r="MG79" s="19" t="str">
        <f t="shared" ca="1" si="721"/>
        <v>-</v>
      </c>
      <c r="MH79" s="19" t="str">
        <f t="shared" ca="1" si="721"/>
        <v>-</v>
      </c>
      <c r="MI79" s="19" t="str">
        <f t="shared" ca="1" si="721"/>
        <v>-</v>
      </c>
      <c r="MJ79" s="19">
        <f t="shared" ca="1" si="721"/>
        <v>0.5</v>
      </c>
      <c r="MK79" s="19">
        <f t="shared" ca="1" si="721"/>
        <v>0.5</v>
      </c>
      <c r="ML79" s="19" t="str">
        <f t="shared" ca="1" si="721"/>
        <v>-</v>
      </c>
      <c r="MM79" s="5">
        <f t="shared" si="657"/>
        <v>0</v>
      </c>
      <c r="MN79" s="5">
        <f t="shared" si="657"/>
        <v>500</v>
      </c>
      <c r="MO79" s="5">
        <f t="shared" si="657"/>
        <v>500</v>
      </c>
      <c r="MP79" s="5" t="str">
        <f t="shared" si="657"/>
        <v>-</v>
      </c>
      <c r="MQ79" s="5">
        <f t="shared" si="657"/>
        <v>150</v>
      </c>
      <c r="MR79" s="5">
        <f t="shared" si="657"/>
        <v>364</v>
      </c>
      <c r="MS79" s="5">
        <f t="shared" si="658"/>
        <v>1</v>
      </c>
      <c r="MT79" s="9"/>
      <c r="MU79" s="19">
        <f t="shared" ca="1" si="721"/>
        <v>70</v>
      </c>
      <c r="MV79" s="19">
        <f t="shared" ca="1" si="721"/>
        <v>50</v>
      </c>
      <c r="MW79" s="19">
        <f t="shared" ca="1" si="721"/>
        <v>75</v>
      </c>
      <c r="MX79" s="19">
        <f t="shared" ca="1" si="721"/>
        <v>50</v>
      </c>
      <c r="MY79" s="5">
        <f t="shared" si="659"/>
        <v>1</v>
      </c>
      <c r="MZ79" s="5">
        <f t="shared" si="660"/>
        <v>1</v>
      </c>
      <c r="NA79" s="5">
        <f t="shared" si="661"/>
        <v>1</v>
      </c>
      <c r="NB79" s="9"/>
      <c r="NC79" s="19" t="b">
        <f t="shared" ca="1" si="722"/>
        <v>0</v>
      </c>
      <c r="ND79" s="19" t="b">
        <f t="shared" ca="1" si="722"/>
        <v>0</v>
      </c>
      <c r="NE79" s="19">
        <f t="shared" ca="1" si="722"/>
        <v>2</v>
      </c>
      <c r="NF79" s="19">
        <f t="shared" ca="1" si="722"/>
        <v>1</v>
      </c>
      <c r="NG79" s="19">
        <f t="shared" ca="1" si="722"/>
        <v>2</v>
      </c>
      <c r="NH79" s="19">
        <f t="shared" ca="1" si="722"/>
        <v>0</v>
      </c>
      <c r="NI79" s="19" t="str">
        <f t="shared" ca="1" si="722"/>
        <v>-</v>
      </c>
      <c r="NJ79" s="466" t="b">
        <v>1</v>
      </c>
      <c r="NK79" s="19">
        <f ca="1">$NK$54*0.85</f>
        <v>381.35250000000002</v>
      </c>
      <c r="NL79" s="19" t="str">
        <f t="shared" ca="1" si="722"/>
        <v>-</v>
      </c>
      <c r="NM79" s="19">
        <f t="shared" ca="1" si="721"/>
        <v>1</v>
      </c>
      <c r="NN79" s="19">
        <f t="shared" ca="1" si="721"/>
        <v>1</v>
      </c>
      <c r="NO79" s="19">
        <f t="shared" ca="1" si="721"/>
        <v>1</v>
      </c>
      <c r="NP79" s="19">
        <f t="shared" ca="1" si="721"/>
        <v>1</v>
      </c>
      <c r="NQ79" s="19">
        <f t="shared" ca="1" si="721"/>
        <v>1</v>
      </c>
      <c r="NR79" s="19">
        <f t="shared" ca="1" si="721"/>
        <v>1</v>
      </c>
      <c r="NS79" s="19">
        <f t="shared" ca="1" si="721"/>
        <v>1</v>
      </c>
      <c r="NT79" s="19">
        <f t="shared" ca="1" si="721"/>
        <v>1</v>
      </c>
      <c r="NU79" s="19">
        <f t="shared" ca="1" si="721"/>
        <v>1</v>
      </c>
      <c r="NV79" s="9"/>
      <c r="NW79" s="539" t="str">
        <f t="shared" si="733"/>
        <v>-</v>
      </c>
      <c r="NX79" s="539" t="str">
        <f t="shared" si="733"/>
        <v>-</v>
      </c>
      <c r="NY79" s="539" t="str">
        <f t="shared" si="733"/>
        <v>-</v>
      </c>
      <c r="NZ79" s="539" t="str">
        <f t="shared" si="733"/>
        <v>-</v>
      </c>
      <c r="OA79" s="539" t="str">
        <f t="shared" si="733"/>
        <v>-</v>
      </c>
      <c r="OB79" s="539" t="str">
        <f t="shared" si="733"/>
        <v>-</v>
      </c>
      <c r="OC79" s="539" t="str">
        <f t="shared" ca="1" si="733"/>
        <v>-</v>
      </c>
      <c r="OD79" s="539" t="str">
        <f t="shared" ca="1" si="733"/>
        <v>-</v>
      </c>
      <c r="OE79" s="539" t="str">
        <f t="shared" ca="1" si="733"/>
        <v>-</v>
      </c>
      <c r="OF79" s="539" t="str">
        <f t="shared" ca="1" si="733"/>
        <v>-</v>
      </c>
      <c r="OG79" s="539" t="str">
        <f t="shared" ca="1" si="733"/>
        <v>-</v>
      </c>
      <c r="OH79" s="539" t="str">
        <f t="shared" ca="1" si="733"/>
        <v>-</v>
      </c>
      <c r="OI79" s="539" t="str">
        <f t="shared" ca="1" si="733"/>
        <v>-</v>
      </c>
      <c r="OJ79" s="539" t="str">
        <f t="shared" ca="1" si="733"/>
        <v>-</v>
      </c>
      <c r="OK79" s="539" t="str">
        <f t="shared" ca="1" si="733"/>
        <v>-</v>
      </c>
      <c r="OL79" s="539" t="str">
        <f t="shared" ca="1" si="733"/>
        <v>-</v>
      </c>
      <c r="OM79" s="539" t="str">
        <f t="shared" ca="1" si="733"/>
        <v>-</v>
      </c>
      <c r="ON79" s="539" t="str">
        <f t="shared" ca="1" si="733"/>
        <v>-</v>
      </c>
      <c r="OO79" s="539" t="str">
        <f t="shared" ca="1" si="733"/>
        <v>-</v>
      </c>
      <c r="OP79" s="539" t="str">
        <f t="shared" ca="1" si="733"/>
        <v>-</v>
      </c>
      <c r="OQ79" s="539" t="str">
        <f t="shared" ca="1" si="733"/>
        <v>-</v>
      </c>
      <c r="OR79" s="539" t="str">
        <f t="shared" ca="1" si="733"/>
        <v>-</v>
      </c>
      <c r="OS79" s="539" t="str">
        <f t="shared" ca="1" si="733"/>
        <v>-</v>
      </c>
      <c r="OT79" s="539" t="str">
        <f t="shared" ca="1" si="733"/>
        <v>-</v>
      </c>
      <c r="OU79" s="539" t="str">
        <f t="shared" ca="1" si="733"/>
        <v>-</v>
      </c>
      <c r="OV79" s="539" t="str">
        <f t="shared" ca="1" si="733"/>
        <v>-</v>
      </c>
      <c r="OW79" s="539" t="str">
        <f t="shared" ca="1" si="733"/>
        <v>-</v>
      </c>
      <c r="OX79" s="539" t="str">
        <f t="shared" ca="1" si="733"/>
        <v>-</v>
      </c>
      <c r="OY79" s="539" t="str">
        <f t="shared" ca="1" si="733"/>
        <v>-</v>
      </c>
      <c r="OZ79" s="539" t="str">
        <f t="shared" ca="1" si="733"/>
        <v>-</v>
      </c>
      <c r="PA79" s="539" t="str">
        <f t="shared" ca="1" si="733"/>
        <v>-</v>
      </c>
      <c r="PB79" s="539" t="str">
        <f t="shared" ca="1" si="733"/>
        <v>-</v>
      </c>
      <c r="PC79" s="539" t="str">
        <f t="shared" ca="1" si="733"/>
        <v>-</v>
      </c>
      <c r="PD79" s="539" t="str">
        <f t="shared" ca="1" si="733"/>
        <v>-</v>
      </c>
      <c r="PE79" s="539" t="str">
        <f t="shared" ca="1" si="733"/>
        <v>-</v>
      </c>
      <c r="PF79" s="539" t="str">
        <f t="shared" ca="1" si="733"/>
        <v>-</v>
      </c>
      <c r="PG79" s="549" t="str">
        <f t="shared" ref="PG79:QF79" si="743">IF($O79=PG$19,TRUE,"-")</f>
        <v>-</v>
      </c>
      <c r="PH79" s="549" t="str">
        <f t="shared" si="743"/>
        <v>-</v>
      </c>
      <c r="PI79" s="549" t="str">
        <f t="shared" si="743"/>
        <v>-</v>
      </c>
      <c r="PJ79" s="549" t="str">
        <f t="shared" si="743"/>
        <v>-</v>
      </c>
      <c r="PK79" s="549" t="str">
        <f t="shared" si="743"/>
        <v>-</v>
      </c>
      <c r="PL79" s="549" t="str">
        <f t="shared" si="743"/>
        <v>-</v>
      </c>
      <c r="PM79" s="549" t="str">
        <f t="shared" si="743"/>
        <v>-</v>
      </c>
      <c r="PN79" s="549" t="str">
        <f t="shared" si="743"/>
        <v>-</v>
      </c>
      <c r="PO79" s="549" t="str">
        <f t="shared" si="743"/>
        <v>-</v>
      </c>
      <c r="PP79" s="549" t="str">
        <f t="shared" si="743"/>
        <v>-</v>
      </c>
      <c r="PQ79" s="549" t="str">
        <f t="shared" si="743"/>
        <v>-</v>
      </c>
      <c r="PR79" s="549" t="str">
        <f t="shared" si="743"/>
        <v>-</v>
      </c>
      <c r="PS79" s="549" t="str">
        <f t="shared" si="743"/>
        <v>-</v>
      </c>
      <c r="PT79" s="549" t="str">
        <f t="shared" si="743"/>
        <v>-</v>
      </c>
      <c r="PU79" s="549" t="str">
        <f t="shared" si="743"/>
        <v>-</v>
      </c>
      <c r="PV79" s="549" t="str">
        <f t="shared" si="743"/>
        <v>-</v>
      </c>
      <c r="PW79" s="549" t="str">
        <f t="shared" si="743"/>
        <v>-</v>
      </c>
      <c r="PX79" s="549" t="str">
        <f t="shared" si="743"/>
        <v>-</v>
      </c>
      <c r="PY79" s="549" t="str">
        <f t="shared" si="743"/>
        <v>-</v>
      </c>
      <c r="PZ79" s="549" t="str">
        <f t="shared" si="743"/>
        <v>-</v>
      </c>
      <c r="QA79" s="549" t="str">
        <f t="shared" si="743"/>
        <v>-</v>
      </c>
      <c r="QB79" s="549" t="str">
        <f t="shared" si="743"/>
        <v>-</v>
      </c>
      <c r="QC79" s="549" t="str">
        <f t="shared" si="743"/>
        <v>-</v>
      </c>
      <c r="QD79" s="549" t="str">
        <f t="shared" si="743"/>
        <v>-</v>
      </c>
      <c r="QE79" s="549" t="str">
        <f t="shared" si="743"/>
        <v>-</v>
      </c>
      <c r="QF79" s="549" t="str">
        <f t="shared" si="743"/>
        <v>-</v>
      </c>
      <c r="QG79" s="539" t="str">
        <f t="shared" si="734"/>
        <v>-</v>
      </c>
      <c r="QH79" s="539" t="str">
        <f t="shared" si="734"/>
        <v>-</v>
      </c>
      <c r="QI79" s="539" t="str">
        <f t="shared" si="734"/>
        <v>-</v>
      </c>
      <c r="QJ79" s="539" t="str">
        <f t="shared" si="734"/>
        <v>-</v>
      </c>
      <c r="QK79" s="539" t="str">
        <f t="shared" si="734"/>
        <v>-</v>
      </c>
      <c r="QL79" s="539" t="str">
        <f t="shared" si="734"/>
        <v>-</v>
      </c>
      <c r="QM79" s="539" t="str">
        <f t="shared" ca="1" si="734"/>
        <v>-</v>
      </c>
      <c r="QN79" s="539" t="str">
        <f t="shared" ca="1" si="734"/>
        <v>-</v>
      </c>
      <c r="QO79" s="539" t="str">
        <f t="shared" ca="1" si="734"/>
        <v>-</v>
      </c>
      <c r="QP79" s="539" t="str">
        <f t="shared" ca="1" si="734"/>
        <v>-</v>
      </c>
      <c r="QQ79" s="539" t="str">
        <f t="shared" ca="1" si="734"/>
        <v>-</v>
      </c>
      <c r="QR79" s="539" t="str">
        <f t="shared" ca="1" si="734"/>
        <v>-</v>
      </c>
      <c r="QS79" s="539" t="str">
        <f t="shared" ca="1" si="734"/>
        <v>-</v>
      </c>
      <c r="QT79" s="539" t="str">
        <f t="shared" ca="1" si="734"/>
        <v>-</v>
      </c>
      <c r="QU79" s="539" t="str">
        <f t="shared" ca="1" si="734"/>
        <v>-</v>
      </c>
      <c r="QV79" s="539" t="str">
        <f t="shared" ca="1" si="734"/>
        <v>-</v>
      </c>
      <c r="QW79" s="539" t="str">
        <f t="shared" ca="1" si="734"/>
        <v>-</v>
      </c>
      <c r="QX79" s="539" t="str">
        <f t="shared" ca="1" si="734"/>
        <v>-</v>
      </c>
      <c r="QY79" s="539" t="str">
        <f t="shared" ca="1" si="734"/>
        <v>-</v>
      </c>
      <c r="QZ79" s="539" t="str">
        <f t="shared" ca="1" si="734"/>
        <v>-</v>
      </c>
      <c r="RA79" s="539" t="str">
        <f t="shared" ca="1" si="734"/>
        <v>-</v>
      </c>
      <c r="RB79" s="539" t="str">
        <f t="shared" ca="1" si="734"/>
        <v>-</v>
      </c>
      <c r="RC79" s="539" t="str">
        <f t="shared" ca="1" si="734"/>
        <v>-</v>
      </c>
      <c r="RD79" s="539" t="str">
        <f t="shared" ca="1" si="734"/>
        <v>-</v>
      </c>
      <c r="RE79" s="539" t="str">
        <f t="shared" ca="1" si="734"/>
        <v>-</v>
      </c>
      <c r="RF79" s="539" t="str">
        <f t="shared" ca="1" si="734"/>
        <v>-</v>
      </c>
      <c r="RG79" s="539" t="str">
        <f t="shared" ca="1" si="734"/>
        <v>-</v>
      </c>
      <c r="RH79" s="539" t="str">
        <f t="shared" ca="1" si="734"/>
        <v>-</v>
      </c>
      <c r="RI79" s="539" t="str">
        <f t="shared" ca="1" si="734"/>
        <v>-</v>
      </c>
      <c r="RJ79" s="539" t="str">
        <f t="shared" ca="1" si="734"/>
        <v>-</v>
      </c>
      <c r="RK79" s="539" t="str">
        <f t="shared" ca="1" si="734"/>
        <v>-</v>
      </c>
      <c r="RL79" s="539" t="str">
        <f t="shared" ca="1" si="734"/>
        <v>-</v>
      </c>
      <c r="RM79" s="539" t="str">
        <f t="shared" ca="1" si="734"/>
        <v>-</v>
      </c>
      <c r="RN79" s="539" t="str">
        <f t="shared" ca="1" si="734"/>
        <v>-</v>
      </c>
      <c r="RO79" s="539" t="str">
        <f t="shared" ca="1" si="734"/>
        <v>-</v>
      </c>
      <c r="RP79" s="539" t="str">
        <f t="shared" ca="1" si="734"/>
        <v>-</v>
      </c>
      <c r="RQ79" s="549" t="str">
        <f t="shared" ref="RQ79:SP79" si="744">IF($O79=RQ$19,TRUE,"-")</f>
        <v>-</v>
      </c>
      <c r="RR79" s="549" t="str">
        <f t="shared" si="744"/>
        <v>-</v>
      </c>
      <c r="RS79" s="549" t="str">
        <f t="shared" si="744"/>
        <v>-</v>
      </c>
      <c r="RT79" s="549" t="str">
        <f t="shared" si="744"/>
        <v>-</v>
      </c>
      <c r="RU79" s="549" t="str">
        <f t="shared" si="744"/>
        <v>-</v>
      </c>
      <c r="RV79" s="549" t="str">
        <f t="shared" si="744"/>
        <v>-</v>
      </c>
      <c r="RW79" s="549" t="str">
        <f t="shared" si="744"/>
        <v>-</v>
      </c>
      <c r="RX79" s="549" t="str">
        <f t="shared" si="744"/>
        <v>-</v>
      </c>
      <c r="RY79" s="549" t="str">
        <f t="shared" si="744"/>
        <v>-</v>
      </c>
      <c r="RZ79" s="549" t="str">
        <f t="shared" si="744"/>
        <v>-</v>
      </c>
      <c r="SA79" s="549" t="str">
        <f t="shared" si="744"/>
        <v>-</v>
      </c>
      <c r="SB79" s="549" t="str">
        <f t="shared" si="744"/>
        <v>-</v>
      </c>
      <c r="SC79" s="549" t="str">
        <f t="shared" si="744"/>
        <v>-</v>
      </c>
      <c r="SD79" s="549" t="str">
        <f t="shared" si="744"/>
        <v>-</v>
      </c>
      <c r="SE79" s="549" t="str">
        <f t="shared" si="744"/>
        <v>-</v>
      </c>
      <c r="SF79" s="549" t="str">
        <f t="shared" si="744"/>
        <v>-</v>
      </c>
      <c r="SG79" s="549" t="str">
        <f t="shared" si="744"/>
        <v>-</v>
      </c>
      <c r="SH79" s="549" t="str">
        <f t="shared" si="744"/>
        <v>-</v>
      </c>
      <c r="SI79" s="549" t="str">
        <f t="shared" si="744"/>
        <v>-</v>
      </c>
      <c r="SJ79" s="549" t="str">
        <f t="shared" si="744"/>
        <v>-</v>
      </c>
      <c r="SK79" s="549" t="str">
        <f t="shared" si="744"/>
        <v>-</v>
      </c>
      <c r="SL79" s="549" t="str">
        <f t="shared" si="744"/>
        <v>-</v>
      </c>
      <c r="SM79" s="549" t="str">
        <f t="shared" si="744"/>
        <v>-</v>
      </c>
      <c r="SN79" s="549" t="str">
        <f t="shared" si="744"/>
        <v>-</v>
      </c>
      <c r="SO79" s="549" t="str">
        <f t="shared" si="744"/>
        <v>-</v>
      </c>
      <c r="SP79" s="549" t="str">
        <f t="shared" si="744"/>
        <v>-</v>
      </c>
      <c r="SQ79" s="539" t="b">
        <f t="shared" si="735"/>
        <v>1</v>
      </c>
      <c r="SR79" s="539" t="b">
        <f t="shared" si="735"/>
        <v>1</v>
      </c>
      <c r="SS79" s="539" t="b">
        <f t="shared" si="735"/>
        <v>1</v>
      </c>
      <c r="ST79" s="539" t="b">
        <f t="shared" si="735"/>
        <v>1</v>
      </c>
      <c r="SU79" s="539" t="b">
        <f t="shared" si="735"/>
        <v>1</v>
      </c>
      <c r="SV79" s="539" t="b">
        <f t="shared" si="735"/>
        <v>1</v>
      </c>
      <c r="SW79" s="539" t="str">
        <f t="shared" ca="1" si="735"/>
        <v>-</v>
      </c>
      <c r="SX79" s="539" t="str">
        <f t="shared" ca="1" si="735"/>
        <v>-</v>
      </c>
      <c r="SY79" s="539" t="str">
        <f t="shared" ca="1" si="735"/>
        <v>-</v>
      </c>
      <c r="SZ79" s="539" t="str">
        <f t="shared" ca="1" si="735"/>
        <v>-</v>
      </c>
      <c r="TA79" s="539" t="str">
        <f t="shared" ca="1" si="735"/>
        <v>-</v>
      </c>
      <c r="TB79" s="539" t="str">
        <f t="shared" ca="1" si="735"/>
        <v>-</v>
      </c>
      <c r="TC79" s="539" t="str">
        <f t="shared" ca="1" si="735"/>
        <v>-</v>
      </c>
      <c r="TD79" s="539" t="str">
        <f t="shared" ca="1" si="735"/>
        <v>-</v>
      </c>
      <c r="TE79" s="539" t="str">
        <f t="shared" ca="1" si="735"/>
        <v>-</v>
      </c>
      <c r="TF79" s="539" t="str">
        <f t="shared" ca="1" si="735"/>
        <v>-</v>
      </c>
      <c r="TG79" s="539" t="str">
        <f t="shared" ca="1" si="735"/>
        <v>-</v>
      </c>
      <c r="TH79" s="539" t="str">
        <f t="shared" ca="1" si="735"/>
        <v>-</v>
      </c>
      <c r="TI79" s="539" t="str">
        <f t="shared" ca="1" si="735"/>
        <v>-</v>
      </c>
      <c r="TJ79" s="539" t="str">
        <f t="shared" ca="1" si="735"/>
        <v>-</v>
      </c>
      <c r="TK79" s="539" t="str">
        <f t="shared" ca="1" si="735"/>
        <v>-</v>
      </c>
      <c r="TL79" s="539" t="str">
        <f t="shared" ca="1" si="735"/>
        <v>-</v>
      </c>
      <c r="TM79" s="539" t="str">
        <f t="shared" ca="1" si="735"/>
        <v>-</v>
      </c>
      <c r="TN79" s="539" t="str">
        <f t="shared" ca="1" si="735"/>
        <v>-</v>
      </c>
      <c r="TO79" s="539" t="str">
        <f t="shared" ca="1" si="735"/>
        <v>-</v>
      </c>
      <c r="TP79" s="539" t="str">
        <f t="shared" ca="1" si="735"/>
        <v>-</v>
      </c>
      <c r="TQ79" s="539" t="str">
        <f t="shared" ca="1" si="735"/>
        <v>-</v>
      </c>
      <c r="TR79" s="539" t="str">
        <f t="shared" ca="1" si="735"/>
        <v>-</v>
      </c>
      <c r="TS79" s="539" t="str">
        <f t="shared" ca="1" si="735"/>
        <v>-</v>
      </c>
      <c r="TT79" s="539" t="str">
        <f t="shared" ca="1" si="735"/>
        <v>-</v>
      </c>
      <c r="TU79" s="539" t="str">
        <f t="shared" ca="1" si="735"/>
        <v>-</v>
      </c>
      <c r="TV79" s="539" t="str">
        <f t="shared" ca="1" si="735"/>
        <v>-</v>
      </c>
      <c r="TW79" s="539" t="str">
        <f t="shared" ca="1" si="735"/>
        <v>-</v>
      </c>
      <c r="TX79" s="539" t="str">
        <f t="shared" ca="1" si="735"/>
        <v>-</v>
      </c>
      <c r="TY79" s="539" t="str">
        <f t="shared" ca="1" si="735"/>
        <v>-</v>
      </c>
      <c r="TZ79" s="539" t="str">
        <f t="shared" ca="1" si="735"/>
        <v>-</v>
      </c>
      <c r="UA79" s="549" t="b">
        <f t="shared" ref="UA79:UZ79" si="745">IF($O79=UA$19,TRUE,"-")</f>
        <v>1</v>
      </c>
      <c r="UB79" s="549" t="b">
        <f t="shared" si="745"/>
        <v>1</v>
      </c>
      <c r="UC79" s="549" t="b">
        <f t="shared" si="745"/>
        <v>1</v>
      </c>
      <c r="UD79" s="549" t="b">
        <f t="shared" si="745"/>
        <v>1</v>
      </c>
      <c r="UE79" s="549" t="b">
        <f t="shared" si="745"/>
        <v>1</v>
      </c>
      <c r="UF79" s="549" t="b">
        <f t="shared" si="745"/>
        <v>1</v>
      </c>
      <c r="UG79" s="549" t="b">
        <f t="shared" si="745"/>
        <v>1</v>
      </c>
      <c r="UH79" s="549" t="b">
        <f t="shared" si="745"/>
        <v>1</v>
      </c>
      <c r="UI79" s="549" t="b">
        <f t="shared" si="745"/>
        <v>1</v>
      </c>
      <c r="UJ79" s="549" t="b">
        <f t="shared" si="745"/>
        <v>1</v>
      </c>
      <c r="UK79" s="549" t="b">
        <f t="shared" si="745"/>
        <v>1</v>
      </c>
      <c r="UL79" s="549" t="b">
        <f t="shared" si="745"/>
        <v>1</v>
      </c>
      <c r="UM79" s="549" t="b">
        <f t="shared" si="745"/>
        <v>1</v>
      </c>
      <c r="UN79" s="549" t="b">
        <f t="shared" si="745"/>
        <v>1</v>
      </c>
      <c r="UO79" s="549" t="b">
        <f t="shared" si="745"/>
        <v>1</v>
      </c>
      <c r="UP79" s="549" t="b">
        <f t="shared" si="745"/>
        <v>1</v>
      </c>
      <c r="UQ79" s="549" t="b">
        <f t="shared" si="745"/>
        <v>1</v>
      </c>
      <c r="UR79" s="549" t="b">
        <f t="shared" si="745"/>
        <v>1</v>
      </c>
      <c r="US79" s="549" t="b">
        <f t="shared" si="745"/>
        <v>1</v>
      </c>
      <c r="UT79" s="549" t="b">
        <f t="shared" si="745"/>
        <v>1</v>
      </c>
      <c r="UU79" s="549" t="b">
        <f t="shared" si="745"/>
        <v>1</v>
      </c>
      <c r="UV79" s="549" t="b">
        <f t="shared" si="745"/>
        <v>1</v>
      </c>
      <c r="UW79" s="549" t="b">
        <f t="shared" si="745"/>
        <v>1</v>
      </c>
      <c r="UX79" s="549" t="b">
        <f t="shared" si="745"/>
        <v>1</v>
      </c>
      <c r="UY79" s="549" t="b">
        <f t="shared" si="745"/>
        <v>1</v>
      </c>
      <c r="UZ79" s="549" t="b">
        <f t="shared" si="745"/>
        <v>1</v>
      </c>
      <c r="VA79" s="19">
        <f t="shared" ca="1" si="669"/>
        <v>0</v>
      </c>
      <c r="VB79" s="23">
        <v>0</v>
      </c>
    </row>
    <row r="80" spans="1:574" outlineLevel="1">
      <c r="A80" s="21">
        <f t="shared" si="93"/>
        <v>75</v>
      </c>
      <c r="B80" s="21"/>
      <c r="D80" s="14"/>
      <c r="E80" t="b">
        <v>0</v>
      </c>
      <c r="Y80" s="211"/>
      <c r="Z80" s="211"/>
      <c r="AA80" s="211"/>
      <c r="AB80" s="211"/>
      <c r="AD80" s="211"/>
      <c r="AE80" s="211"/>
      <c r="AF80" s="211"/>
      <c r="AG80" s="211"/>
      <c r="AH80" s="211"/>
      <c r="AI80" s="211"/>
      <c r="AJ80" s="211"/>
      <c r="AK80" s="211"/>
      <c r="AS80" s="226" t="s">
        <v>817</v>
      </c>
      <c r="AT80" s="9" t="str">
        <f ca="1">IF(COUNTIF(AS$5:AS80,AS80)=1,"-","Dup")</f>
        <v>-</v>
      </c>
      <c r="AU80" s="9"/>
      <c r="AV80" s="14"/>
      <c r="AW80" s="14"/>
      <c r="AX80" s="14"/>
      <c r="AY80" s="14"/>
      <c r="AZ80" s="14"/>
      <c r="BA80" s="14"/>
      <c r="BB80" s="14"/>
      <c r="BC80" s="14"/>
      <c r="BD80" s="9"/>
      <c r="BE80" s="14"/>
      <c r="BF80" s="14"/>
      <c r="BG80" s="14"/>
      <c r="BH80" s="14"/>
      <c r="BI80" s="14"/>
      <c r="BJ80" s="14"/>
      <c r="BK80" s="14"/>
      <c r="BL80" s="9"/>
      <c r="BM80" s="14"/>
      <c r="BN80" s="14"/>
      <c r="BO80" s="14"/>
      <c r="BP80" s="14"/>
      <c r="BQ80" s="14"/>
      <c r="BR80" s="14"/>
      <c r="BS80" s="14"/>
      <c r="BT80" s="14"/>
      <c r="BU80" s="14"/>
      <c r="BV80" s="14"/>
      <c r="BW80" s="14"/>
      <c r="BX80" s="9"/>
      <c r="BY80" s="14"/>
      <c r="BZ80" s="14"/>
      <c r="CA80" s="14"/>
      <c r="CB80" s="14"/>
      <c r="CC80" s="14"/>
      <c r="CD80" s="14"/>
      <c r="CE80" s="14"/>
      <c r="CF80" s="14"/>
      <c r="CG80" s="14"/>
      <c r="CH80" s="14"/>
      <c r="CI80" s="9"/>
      <c r="CJ80" s="14"/>
      <c r="CK80" s="14"/>
      <c r="CL80" s="14"/>
      <c r="CM80" s="14"/>
      <c r="CN80" s="14"/>
      <c r="CO80" s="146"/>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9"/>
      <c r="DS80" s="14"/>
      <c r="DT80" s="14"/>
      <c r="DU80" s="14"/>
      <c r="DV80" s="14"/>
      <c r="DW80" s="14"/>
      <c r="DX80" s="14"/>
      <c r="DY80" s="14"/>
      <c r="DZ80" s="14"/>
      <c r="EA80" s="14"/>
      <c r="EB80" s="14"/>
      <c r="EC80" s="14"/>
      <c r="ED80" s="14"/>
      <c r="EE80" s="313"/>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9"/>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9"/>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9"/>
      <c r="MU80" s="14"/>
      <c r="MV80" s="14"/>
      <c r="MW80" s="14"/>
      <c r="MX80" s="14"/>
      <c r="MY80" s="14"/>
      <c r="MZ80" s="14"/>
      <c r="NA80" s="14"/>
      <c r="NB80" s="9"/>
      <c r="NC80" s="14"/>
      <c r="ND80" s="14"/>
      <c r="NE80" s="14"/>
      <c r="NF80" s="14"/>
      <c r="NG80" s="14"/>
      <c r="NH80" s="14"/>
      <c r="NI80" s="14"/>
      <c r="NJ80" s="14"/>
      <c r="NK80" s="14"/>
      <c r="NL80" s="14"/>
      <c r="NM80" s="14"/>
      <c r="NN80" s="14"/>
      <c r="NO80" s="14"/>
      <c r="NP80" s="14"/>
      <c r="NQ80" s="14"/>
      <c r="NR80" s="14"/>
      <c r="NS80" s="14"/>
      <c r="NT80" s="14"/>
      <c r="NU80" s="14"/>
      <c r="NV80" s="9"/>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23">
        <v>0</v>
      </c>
    </row>
    <row r="81" spans="1:574" outlineLevel="1">
      <c r="A81" s="21">
        <f t="shared" si="93"/>
        <v>76</v>
      </c>
      <c r="B81" s="21"/>
      <c r="D81" s="14"/>
      <c r="E81" t="b">
        <v>0</v>
      </c>
      <c r="Y81" s="211"/>
      <c r="Z81" s="211"/>
      <c r="AA81" s="211"/>
      <c r="AB81" s="211"/>
      <c r="AD81" s="211"/>
      <c r="AE81" s="211"/>
      <c r="AF81" s="211"/>
      <c r="AG81" s="211"/>
      <c r="AH81" s="211"/>
      <c r="AI81" s="211"/>
      <c r="AJ81" s="211"/>
      <c r="AK81" s="211"/>
      <c r="AS81" s="226" t="s">
        <v>818</v>
      </c>
      <c r="AT81" s="9" t="str">
        <f ca="1">IF(COUNTIF(AS$5:AS81,AS81)=1,"-","Dup")</f>
        <v>-</v>
      </c>
      <c r="AU81" s="9"/>
      <c r="AV81" s="14"/>
      <c r="AW81" s="14"/>
      <c r="AX81" s="14"/>
      <c r="AY81" s="14"/>
      <c r="AZ81" s="14"/>
      <c r="BA81" s="14"/>
      <c r="BB81" s="14"/>
      <c r="BC81" s="14"/>
      <c r="BD81" s="9"/>
      <c r="BE81" s="14"/>
      <c r="BF81" s="14"/>
      <c r="BG81" s="14"/>
      <c r="BH81" s="14"/>
      <c r="BI81" s="14"/>
      <c r="BJ81" s="14"/>
      <c r="BK81" s="14"/>
      <c r="BL81" s="9"/>
      <c r="BM81" s="14"/>
      <c r="BN81" s="14"/>
      <c r="BO81" s="14"/>
      <c r="BP81" s="14"/>
      <c r="BQ81" s="14"/>
      <c r="BR81" s="14"/>
      <c r="BS81" s="14"/>
      <c r="BT81" s="14"/>
      <c r="BU81" s="14"/>
      <c r="BV81" s="14"/>
      <c r="BW81" s="14"/>
      <c r="BX81" s="9"/>
      <c r="BY81" s="14"/>
      <c r="BZ81" s="14"/>
      <c r="CA81" s="14"/>
      <c r="CB81" s="14"/>
      <c r="CC81" s="14"/>
      <c r="CD81" s="14"/>
      <c r="CE81" s="14"/>
      <c r="CF81" s="14"/>
      <c r="CG81" s="14"/>
      <c r="CH81" s="14"/>
      <c r="CI81" s="9"/>
      <c r="CJ81" s="14"/>
      <c r="CK81" s="14"/>
      <c r="CL81" s="14"/>
      <c r="CM81" s="14"/>
      <c r="CN81" s="14"/>
      <c r="CO81" s="146"/>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9"/>
      <c r="DS81" s="14"/>
      <c r="DT81" s="14"/>
      <c r="DU81" s="14"/>
      <c r="DV81" s="14"/>
      <c r="DW81" s="14"/>
      <c r="DX81" s="14"/>
      <c r="DY81" s="14"/>
      <c r="DZ81" s="14"/>
      <c r="EA81" s="14"/>
      <c r="EB81" s="14"/>
      <c r="EC81" s="14"/>
      <c r="ED81" s="14"/>
      <c r="EE81" s="313"/>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9"/>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9"/>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9"/>
      <c r="MU81" s="14"/>
      <c r="MV81" s="14"/>
      <c r="MW81" s="14"/>
      <c r="MX81" s="14"/>
      <c r="MY81" s="14"/>
      <c r="MZ81" s="14"/>
      <c r="NA81" s="14"/>
      <c r="NB81" s="9"/>
      <c r="NC81" s="14"/>
      <c r="ND81" s="14"/>
      <c r="NE81" s="14"/>
      <c r="NF81" s="14"/>
      <c r="NG81" s="14"/>
      <c r="NH81" s="14"/>
      <c r="NI81" s="14"/>
      <c r="NJ81" s="14"/>
      <c r="NK81" s="14"/>
      <c r="NL81" s="14"/>
      <c r="NM81" s="14"/>
      <c r="NN81" s="14"/>
      <c r="NO81" s="14"/>
      <c r="NP81" s="14"/>
      <c r="NQ81" s="14"/>
      <c r="NR81" s="14"/>
      <c r="NS81" s="14"/>
      <c r="NT81" s="14"/>
      <c r="NU81" s="14"/>
      <c r="NV81" s="9"/>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23">
        <v>0</v>
      </c>
    </row>
    <row r="82" spans="1:574" outlineLevel="1">
      <c r="A82" s="21">
        <f t="shared" si="93"/>
        <v>77</v>
      </c>
      <c r="B82" s="21"/>
      <c r="D82" s="14"/>
      <c r="E82" t="b">
        <v>0</v>
      </c>
      <c r="Y82" s="211"/>
      <c r="Z82" s="211"/>
      <c r="AA82" s="211"/>
      <c r="AB82" s="211"/>
      <c r="AD82" s="211"/>
      <c r="AE82" s="211"/>
      <c r="AF82" s="211"/>
      <c r="AG82" s="211"/>
      <c r="AH82" s="211"/>
      <c r="AI82" s="211"/>
      <c r="AJ82" s="211"/>
      <c r="AK82" s="211"/>
      <c r="AS82" s="226" t="s">
        <v>1473</v>
      </c>
      <c r="AT82" s="9" t="str">
        <f ca="1">IF(COUNTIF(AS$5:AS82,AS82)=1,"-","Dup")</f>
        <v>-</v>
      </c>
      <c r="AU82" s="9"/>
      <c r="AV82" s="14"/>
      <c r="AW82" s="14"/>
      <c r="AX82" s="14"/>
      <c r="AY82" s="14"/>
      <c r="AZ82" s="14"/>
      <c r="BA82" s="14"/>
      <c r="BB82" s="14"/>
      <c r="BC82" s="14"/>
      <c r="BD82" s="9"/>
      <c r="BE82" s="14"/>
      <c r="BF82" s="14"/>
      <c r="BG82" s="14"/>
      <c r="BH82" s="14"/>
      <c r="BI82" s="14"/>
      <c r="BJ82" s="14"/>
      <c r="BK82" s="14"/>
      <c r="BL82" s="9"/>
      <c r="BM82" s="14"/>
      <c r="BN82" s="14"/>
      <c r="BO82" s="14"/>
      <c r="BP82" s="14"/>
      <c r="BQ82" s="14"/>
      <c r="BR82" s="14"/>
      <c r="BS82" s="14"/>
      <c r="BT82" s="14"/>
      <c r="BU82" s="14"/>
      <c r="BV82" s="14"/>
      <c r="BW82" s="14"/>
      <c r="BX82" s="9"/>
      <c r="BY82" s="14"/>
      <c r="BZ82" s="14"/>
      <c r="CA82" s="14"/>
      <c r="CB82" s="14"/>
      <c r="CC82" s="14"/>
      <c r="CD82" s="14"/>
      <c r="CE82" s="14"/>
      <c r="CF82" s="14"/>
      <c r="CG82" s="14"/>
      <c r="CH82" s="14"/>
      <c r="CI82" s="9"/>
      <c r="CJ82" s="14"/>
      <c r="CK82" s="14"/>
      <c r="CL82" s="14"/>
      <c r="CM82" s="14"/>
      <c r="CN82" s="14"/>
      <c r="CO82" s="146"/>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9"/>
      <c r="DS82" s="14"/>
      <c r="DT82" s="14"/>
      <c r="DU82" s="14"/>
      <c r="DV82" s="14"/>
      <c r="DW82" s="14"/>
      <c r="DX82" s="14"/>
      <c r="DY82" s="14"/>
      <c r="DZ82" s="14"/>
      <c r="EA82" s="14"/>
      <c r="EB82" s="14"/>
      <c r="EC82" s="14"/>
      <c r="ED82" s="14"/>
      <c r="EE82" s="313"/>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9"/>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9"/>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9"/>
      <c r="MU82" s="14"/>
      <c r="MV82" s="14"/>
      <c r="MW82" s="14"/>
      <c r="MX82" s="14"/>
      <c r="MY82" s="14"/>
      <c r="MZ82" s="14"/>
      <c r="NA82" s="14"/>
      <c r="NB82" s="9"/>
      <c r="NC82" s="14"/>
      <c r="ND82" s="14"/>
      <c r="NE82" s="14"/>
      <c r="NF82" s="14"/>
      <c r="NG82" s="14"/>
      <c r="NH82" s="14"/>
      <c r="NI82" s="14"/>
      <c r="NJ82" s="14"/>
      <c r="NK82" s="14"/>
      <c r="NL82" s="14"/>
      <c r="NM82" s="14"/>
      <c r="NN82" s="14"/>
      <c r="NO82" s="14"/>
      <c r="NP82" s="14"/>
      <c r="NQ82" s="14"/>
      <c r="NR82" s="14"/>
      <c r="NS82" s="14"/>
      <c r="NT82" s="14"/>
      <c r="NU82" s="14"/>
      <c r="NV82" s="9"/>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23">
        <v>0</v>
      </c>
    </row>
    <row r="83" spans="1:574" collapsed="1">
      <c r="A83" s="21">
        <f t="shared" si="93"/>
        <v>78</v>
      </c>
      <c r="B83" s="21"/>
      <c r="D83" s="14"/>
      <c r="E83" t="b">
        <v>0</v>
      </c>
      <c r="Y83" s="211"/>
      <c r="Z83" s="211"/>
      <c r="AA83" s="211"/>
      <c r="AB83" s="211"/>
      <c r="AD83" s="211"/>
      <c r="AE83" s="211"/>
      <c r="AF83" s="211"/>
      <c r="AG83" s="211"/>
      <c r="AH83" s="211"/>
      <c r="AI83" s="211"/>
      <c r="AJ83" s="211"/>
      <c r="AK83" s="211"/>
      <c r="AS83" s="553" t="s">
        <v>769</v>
      </c>
      <c r="AT83" s="9" t="str">
        <f ca="1">IF(COUNTIF(AS$5:AS83,AS83)=1,"-","Dup")</f>
        <v>-</v>
      </c>
      <c r="AU83" s="9"/>
      <c r="AV83" s="14"/>
      <c r="AW83" s="14"/>
      <c r="AX83" s="14"/>
      <c r="AY83" s="14"/>
      <c r="AZ83" s="14"/>
      <c r="BA83" s="14"/>
      <c r="BB83" s="14"/>
      <c r="BC83" s="14"/>
      <c r="BD83" s="9"/>
      <c r="BE83" s="14"/>
      <c r="BF83" s="14"/>
      <c r="BG83" s="14"/>
      <c r="BH83" s="14"/>
      <c r="BI83" s="14"/>
      <c r="BJ83" s="14"/>
      <c r="BK83" s="14"/>
      <c r="BL83" s="9"/>
      <c r="BM83" s="14"/>
      <c r="BN83" s="14"/>
      <c r="BO83" s="14"/>
      <c r="BP83" s="14"/>
      <c r="BQ83" s="14"/>
      <c r="BR83" s="14"/>
      <c r="BS83" s="14"/>
      <c r="BT83" s="14"/>
      <c r="BU83" s="14"/>
      <c r="BV83" s="14"/>
      <c r="BW83" s="14"/>
      <c r="BX83" s="9"/>
      <c r="BY83" s="14"/>
      <c r="BZ83" s="14"/>
      <c r="CA83" s="14"/>
      <c r="CB83" s="14"/>
      <c r="CC83" s="14"/>
      <c r="CD83" s="14"/>
      <c r="CE83" s="14"/>
      <c r="CF83" s="14"/>
      <c r="CG83" s="14"/>
      <c r="CH83" s="14"/>
      <c r="CI83" s="9"/>
      <c r="CJ83" s="14"/>
      <c r="CK83" s="14"/>
      <c r="CL83" s="14"/>
      <c r="CM83" s="14"/>
      <c r="CN83" s="14"/>
      <c r="CO83" s="146"/>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9"/>
      <c r="DS83" s="14"/>
      <c r="DT83" s="14"/>
      <c r="DU83" s="14"/>
      <c r="DV83" s="14"/>
      <c r="DW83" s="14"/>
      <c r="DX83" s="14"/>
      <c r="DY83" s="14"/>
      <c r="DZ83" s="14"/>
      <c r="EA83" s="14"/>
      <c r="EB83" s="14"/>
      <c r="EC83" s="14"/>
      <c r="ED83" s="14"/>
      <c r="EE83" s="313"/>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9"/>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9"/>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9"/>
      <c r="MU83" s="14"/>
      <c r="MV83" s="14"/>
      <c r="MW83" s="14"/>
      <c r="MX83" s="14"/>
      <c r="MY83" s="14"/>
      <c r="MZ83" s="14"/>
      <c r="NA83" s="14"/>
      <c r="NB83" s="9"/>
      <c r="NC83" s="14"/>
      <c r="ND83" s="14"/>
      <c r="NE83" s="14"/>
      <c r="NF83" s="14"/>
      <c r="NG83" s="14"/>
      <c r="NH83" s="14"/>
      <c r="NI83" s="14"/>
      <c r="NJ83" s="14"/>
      <c r="NK83" s="14"/>
      <c r="NL83" s="14"/>
      <c r="NM83" s="14"/>
      <c r="NN83" s="14"/>
      <c r="NO83" s="14"/>
      <c r="NP83" s="14"/>
      <c r="NQ83" s="14"/>
      <c r="NR83" s="14"/>
      <c r="NS83" s="14"/>
      <c r="NT83" s="14"/>
      <c r="NU83" s="14"/>
      <c r="NV83" s="9"/>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23">
        <v>0</v>
      </c>
    </row>
    <row r="84" spans="1:574" ht="6.75" customHeight="1">
      <c r="A84" s="21">
        <f t="shared" ref="A84" si="746">ROW(A84)-5</f>
        <v>79</v>
      </c>
      <c r="B84" s="8">
        <f t="shared" ref="B84:G84" si="747">B$5</f>
        <v>0</v>
      </c>
      <c r="C84" s="8">
        <f t="shared" si="747"/>
        <v>0</v>
      </c>
      <c r="D84" s="8" t="str">
        <f t="shared" si="747"/>
        <v>SNSW</v>
      </c>
      <c r="E84" s="8" t="b">
        <f t="shared" si="747"/>
        <v>0</v>
      </c>
      <c r="F84" s="8" t="b">
        <f t="shared" si="747"/>
        <v>0</v>
      </c>
      <c r="G84" s="8" t="b">
        <f t="shared" si="747"/>
        <v>0</v>
      </c>
      <c r="H84" s="22"/>
      <c r="I84" s="22"/>
      <c r="J84" s="22"/>
      <c r="K84" s="22"/>
      <c r="L84" s="22"/>
      <c r="M84" s="22"/>
      <c r="N84" s="22" t="b">
        <v>0</v>
      </c>
      <c r="O84" s="22" t="b">
        <v>0</v>
      </c>
      <c r="P84" s="22"/>
      <c r="Q84" s="22"/>
      <c r="R84" s="22"/>
      <c r="S84" s="22"/>
      <c r="T84" s="22"/>
      <c r="U84" s="22" t="b">
        <v>0</v>
      </c>
      <c r="V84" s="22" t="b">
        <v>0</v>
      </c>
      <c r="W84" s="22" t="b">
        <v>0</v>
      </c>
      <c r="X84" s="22" t="b">
        <v>0</v>
      </c>
      <c r="Y84" s="269"/>
      <c r="Z84" s="269"/>
      <c r="AA84" s="269"/>
      <c r="AB84" s="269"/>
      <c r="AC84" s="22" t="b">
        <v>0</v>
      </c>
      <c r="AD84" s="269"/>
      <c r="AE84" s="269" t="b">
        <v>0</v>
      </c>
      <c r="AF84" s="269" t="b">
        <v>0</v>
      </c>
      <c r="AG84" s="269" t="b">
        <v>0</v>
      </c>
      <c r="AH84" s="269" t="b">
        <v>0</v>
      </c>
      <c r="AI84" s="269" t="b">
        <v>0</v>
      </c>
      <c r="AJ84" s="269" t="b">
        <v>0</v>
      </c>
      <c r="AK84" s="269" t="b">
        <v>0</v>
      </c>
      <c r="AL84" s="22" t="b">
        <v>0</v>
      </c>
      <c r="AM84" s="22" t="b">
        <v>0</v>
      </c>
      <c r="AN84" s="22" t="b">
        <v>0</v>
      </c>
      <c r="AO84" s="22" t="b">
        <v>0</v>
      </c>
      <c r="AP84" s="22" t="b">
        <v>0</v>
      </c>
      <c r="AQ84" s="22"/>
      <c r="AR84" s="22"/>
      <c r="AS84" s="230" t="s">
        <v>26</v>
      </c>
      <c r="AT84" s="10" t="str">
        <f ca="1">IF(COUNTIF(AS$5:AS84,AS84)=1,"-","Dup")</f>
        <v>-</v>
      </c>
      <c r="AU84" s="8">
        <f t="shared" ref="AU84:ED84" si="748">AU$5</f>
        <v>0</v>
      </c>
      <c r="AV84" s="8" t="str">
        <f t="shared" si="748"/>
        <v>-</v>
      </c>
      <c r="AW84" s="8" t="str">
        <f t="shared" si="748"/>
        <v>-</v>
      </c>
      <c r="AX84" s="8" t="str">
        <f t="shared" si="748"/>
        <v>-</v>
      </c>
      <c r="AY84" s="8" t="str">
        <f t="shared" si="748"/>
        <v>-</v>
      </c>
      <c r="AZ84" s="8" t="str">
        <f t="shared" si="748"/>
        <v>-</v>
      </c>
      <c r="BA84" s="8" t="str">
        <f t="shared" si="748"/>
        <v>-</v>
      </c>
      <c r="BB84" s="8" t="str">
        <f t="shared" si="748"/>
        <v>-</v>
      </c>
      <c r="BC84" s="8" t="str">
        <f t="shared" si="748"/>
        <v>-</v>
      </c>
      <c r="BD84" s="8">
        <f t="shared" si="748"/>
        <v>0</v>
      </c>
      <c r="BE84" s="8" t="str">
        <f t="shared" si="748"/>
        <v>-</v>
      </c>
      <c r="BF84" s="8" t="str">
        <f t="shared" si="748"/>
        <v>-</v>
      </c>
      <c r="BG84" s="8" t="str">
        <f t="shared" si="748"/>
        <v>-</v>
      </c>
      <c r="BH84" s="8" t="str">
        <f t="shared" si="748"/>
        <v>-</v>
      </c>
      <c r="BI84" s="8" t="str">
        <f t="shared" si="748"/>
        <v>-</v>
      </c>
      <c r="BJ84" s="8" t="str">
        <f>BJ$5</f>
        <v>-</v>
      </c>
      <c r="BK84" s="8" t="str">
        <f>BK$5</f>
        <v>-</v>
      </c>
      <c r="BL84" s="8">
        <f t="shared" ref="BL84:CH84" si="749">BL$5</f>
        <v>0</v>
      </c>
      <c r="BM84" s="8" t="str">
        <f t="shared" si="749"/>
        <v>-</v>
      </c>
      <c r="BN84" s="8" t="str">
        <f t="shared" si="749"/>
        <v>-</v>
      </c>
      <c r="BO84" s="8" t="str">
        <f t="shared" si="749"/>
        <v>-</v>
      </c>
      <c r="BP84" s="8" t="str">
        <f t="shared" si="749"/>
        <v>-</v>
      </c>
      <c r="BQ84" s="8" t="str">
        <f t="shared" si="749"/>
        <v>-</v>
      </c>
      <c r="BR84" s="8" t="str">
        <f t="shared" si="749"/>
        <v>-</v>
      </c>
      <c r="BS84" s="8" t="str">
        <f t="shared" si="749"/>
        <v>-</v>
      </c>
      <c r="BT84" s="8" t="str">
        <f t="shared" si="749"/>
        <v>-</v>
      </c>
      <c r="BU84" s="8" t="str">
        <f t="shared" si="749"/>
        <v>-</v>
      </c>
      <c r="BV84" s="8" t="str">
        <f t="shared" si="749"/>
        <v>-</v>
      </c>
      <c r="BW84" s="8" t="str">
        <f t="shared" si="749"/>
        <v>-</v>
      </c>
      <c r="BX84" s="8">
        <f t="shared" si="749"/>
        <v>0</v>
      </c>
      <c r="BY84" s="8" t="str">
        <f t="shared" si="749"/>
        <v>-</v>
      </c>
      <c r="BZ84" s="8" t="str">
        <f t="shared" si="749"/>
        <v>-</v>
      </c>
      <c r="CA84" s="8" t="str">
        <f t="shared" si="749"/>
        <v>-</v>
      </c>
      <c r="CB84" s="8" t="str">
        <f t="shared" si="749"/>
        <v>-</v>
      </c>
      <c r="CC84" s="8" t="str">
        <f t="shared" si="749"/>
        <v>-</v>
      </c>
      <c r="CD84" s="8" t="str">
        <f t="shared" si="749"/>
        <v>-</v>
      </c>
      <c r="CE84" s="8" t="str">
        <f t="shared" si="749"/>
        <v>-</v>
      </c>
      <c r="CF84" s="8" t="str">
        <f t="shared" si="749"/>
        <v>-</v>
      </c>
      <c r="CG84" s="8" t="str">
        <f t="shared" si="749"/>
        <v>-</v>
      </c>
      <c r="CH84" s="8" t="str">
        <f t="shared" si="749"/>
        <v>-</v>
      </c>
      <c r="CI84" s="8">
        <f t="shared" si="748"/>
        <v>0</v>
      </c>
      <c r="CJ84" s="8" t="str">
        <f t="shared" si="748"/>
        <v>-</v>
      </c>
      <c r="CK84" s="8" t="str">
        <f t="shared" si="748"/>
        <v>-</v>
      </c>
      <c r="CL84" s="8" t="str">
        <f t="shared" si="748"/>
        <v>-</v>
      </c>
      <c r="CM84" s="8" t="str">
        <f t="shared" si="748"/>
        <v>-</v>
      </c>
      <c r="CN84" s="8" t="str">
        <f t="shared" si="748"/>
        <v>-</v>
      </c>
      <c r="CO84" s="8" t="str">
        <f t="shared" si="748"/>
        <v>-</v>
      </c>
      <c r="CP84" s="8" t="str">
        <f t="shared" si="748"/>
        <v>-</v>
      </c>
      <c r="CQ84" s="8" t="str">
        <f t="shared" si="748"/>
        <v>-</v>
      </c>
      <c r="CR84" s="8" t="str">
        <f t="shared" ref="CR84:DN84" si="750">CR$5</f>
        <v>-</v>
      </c>
      <c r="CS84" s="8" t="str">
        <f t="shared" si="750"/>
        <v>-</v>
      </c>
      <c r="CT84" s="8" t="str">
        <f t="shared" si="750"/>
        <v>-</v>
      </c>
      <c r="CU84" s="8" t="str">
        <f t="shared" si="750"/>
        <v>-</v>
      </c>
      <c r="CV84" s="8" t="str">
        <f t="shared" si="750"/>
        <v>-</v>
      </c>
      <c r="CW84" s="8" t="str">
        <f t="shared" si="750"/>
        <v>-</v>
      </c>
      <c r="CX84" s="8" t="str">
        <f t="shared" si="750"/>
        <v>-</v>
      </c>
      <c r="CY84" s="8" t="str">
        <f t="shared" si="750"/>
        <v>-</v>
      </c>
      <c r="CZ84" s="8" t="str">
        <f t="shared" si="750"/>
        <v>-</v>
      </c>
      <c r="DA84" s="8" t="str">
        <f t="shared" si="750"/>
        <v>-</v>
      </c>
      <c r="DB84" s="8" t="str">
        <f t="shared" si="750"/>
        <v>-</v>
      </c>
      <c r="DC84" s="8" t="str">
        <f t="shared" si="750"/>
        <v>-</v>
      </c>
      <c r="DD84" s="8" t="str">
        <f t="shared" si="750"/>
        <v>-</v>
      </c>
      <c r="DE84" s="8" t="str">
        <f t="shared" si="750"/>
        <v>-</v>
      </c>
      <c r="DF84" s="8" t="str">
        <f t="shared" si="750"/>
        <v>-</v>
      </c>
      <c r="DG84" s="8" t="str">
        <f t="shared" si="750"/>
        <v>-</v>
      </c>
      <c r="DH84" s="8" t="str">
        <f t="shared" si="750"/>
        <v>-</v>
      </c>
      <c r="DI84" s="8" t="str">
        <f t="shared" si="750"/>
        <v>-</v>
      </c>
      <c r="DJ84" s="8" t="str">
        <f t="shared" si="750"/>
        <v>-</v>
      </c>
      <c r="DK84" s="8" t="str">
        <f t="shared" si="750"/>
        <v>-</v>
      </c>
      <c r="DL84" s="8" t="str">
        <f t="shared" si="750"/>
        <v>-</v>
      </c>
      <c r="DM84" s="8" t="str">
        <f t="shared" si="750"/>
        <v>-</v>
      </c>
      <c r="DN84" s="8" t="str">
        <f t="shared" si="750"/>
        <v>-</v>
      </c>
      <c r="DO84" s="8" t="str">
        <f t="shared" si="748"/>
        <v>-</v>
      </c>
      <c r="DP84" s="8">
        <f t="shared" si="748"/>
        <v>1</v>
      </c>
      <c r="DQ84" s="8">
        <f t="shared" si="748"/>
        <v>1</v>
      </c>
      <c r="DR84" s="8">
        <f t="shared" si="748"/>
        <v>0</v>
      </c>
      <c r="DS84" s="8">
        <f t="shared" si="748"/>
        <v>0</v>
      </c>
      <c r="DT84" s="8">
        <f t="shared" si="748"/>
        <v>0</v>
      </c>
      <c r="DU84" s="8">
        <f t="shared" si="748"/>
        <v>0</v>
      </c>
      <c r="DV84" s="8">
        <f t="shared" si="748"/>
        <v>0</v>
      </c>
      <c r="DW84" s="8">
        <f t="shared" si="748"/>
        <v>0</v>
      </c>
      <c r="DX84" s="8">
        <f t="shared" si="748"/>
        <v>0</v>
      </c>
      <c r="DY84" s="8">
        <f t="shared" si="748"/>
        <v>0</v>
      </c>
      <c r="DZ84" s="8">
        <f t="shared" si="748"/>
        <v>0</v>
      </c>
      <c r="EA84" s="8">
        <f t="shared" si="748"/>
        <v>0</v>
      </c>
      <c r="EB84" s="8">
        <f t="shared" si="748"/>
        <v>0</v>
      </c>
      <c r="EC84" s="8">
        <f t="shared" si="748"/>
        <v>0</v>
      </c>
      <c r="ED84" s="8">
        <f t="shared" si="748"/>
        <v>0</v>
      </c>
      <c r="EE84" s="8">
        <f t="shared" ref="EE84:IY84" si="751">EE$5</f>
        <v>0</v>
      </c>
      <c r="EF84" s="8">
        <f t="shared" si="751"/>
        <v>0</v>
      </c>
      <c r="EG84" s="8">
        <f t="shared" si="751"/>
        <v>0</v>
      </c>
      <c r="EH84" s="8">
        <f t="shared" si="751"/>
        <v>0</v>
      </c>
      <c r="EI84" s="8">
        <f t="shared" si="751"/>
        <v>0</v>
      </c>
      <c r="EJ84" s="8"/>
      <c r="EK84" s="8">
        <f t="shared" si="751"/>
        <v>0</v>
      </c>
      <c r="EL84" s="8"/>
      <c r="EM84" s="8">
        <f t="shared" si="751"/>
        <v>0</v>
      </c>
      <c r="EN84" s="8">
        <f t="shared" si="751"/>
        <v>0</v>
      </c>
      <c r="EO84" s="8">
        <f t="shared" si="751"/>
        <v>0</v>
      </c>
      <c r="EP84" s="8">
        <f t="shared" si="751"/>
        <v>0</v>
      </c>
      <c r="EQ84" s="8">
        <f t="shared" si="751"/>
        <v>0</v>
      </c>
      <c r="ER84" s="8">
        <f t="shared" si="751"/>
        <v>0</v>
      </c>
      <c r="ES84" s="8">
        <f t="shared" si="751"/>
        <v>0</v>
      </c>
      <c r="ET84" s="8">
        <f t="shared" si="751"/>
        <v>0</v>
      </c>
      <c r="EU84" s="8">
        <f t="shared" si="751"/>
        <v>0</v>
      </c>
      <c r="EV84" s="8">
        <f t="shared" si="751"/>
        <v>0</v>
      </c>
      <c r="EW84" s="8">
        <f t="shared" si="751"/>
        <v>0</v>
      </c>
      <c r="EX84" s="8">
        <f t="shared" si="751"/>
        <v>0</v>
      </c>
      <c r="EY84" s="8">
        <f t="shared" si="751"/>
        <v>0</v>
      </c>
      <c r="EZ84" s="8">
        <f t="shared" si="751"/>
        <v>0</v>
      </c>
      <c r="FA84" s="8">
        <f t="shared" si="751"/>
        <v>0</v>
      </c>
      <c r="FB84" s="8">
        <f t="shared" si="751"/>
        <v>0</v>
      </c>
      <c r="FC84" s="8">
        <f t="shared" si="751"/>
        <v>0</v>
      </c>
      <c r="FD84" s="8">
        <f t="shared" si="751"/>
        <v>0</v>
      </c>
      <c r="FE84" s="8">
        <f t="shared" si="751"/>
        <v>0</v>
      </c>
      <c r="FF84" s="8">
        <f t="shared" si="751"/>
        <v>0</v>
      </c>
      <c r="FG84" s="8">
        <f t="shared" si="751"/>
        <v>0</v>
      </c>
      <c r="FH84" s="8">
        <f t="shared" si="751"/>
        <v>0</v>
      </c>
      <c r="FI84" s="8">
        <f t="shared" si="751"/>
        <v>0</v>
      </c>
      <c r="FJ84" s="8">
        <f t="shared" si="751"/>
        <v>0</v>
      </c>
      <c r="FK84" s="8">
        <f t="shared" si="751"/>
        <v>0</v>
      </c>
      <c r="FL84" s="8">
        <f t="shared" si="751"/>
        <v>0</v>
      </c>
      <c r="FM84" s="8">
        <f t="shared" si="751"/>
        <v>0</v>
      </c>
      <c r="FN84" s="8">
        <f t="shared" si="751"/>
        <v>0</v>
      </c>
      <c r="FO84" s="8">
        <f t="shared" si="751"/>
        <v>0</v>
      </c>
      <c r="FP84" s="8">
        <f t="shared" si="751"/>
        <v>0</v>
      </c>
      <c r="FQ84" s="8">
        <f t="shared" si="751"/>
        <v>0</v>
      </c>
      <c r="FR84" s="8">
        <f t="shared" si="751"/>
        <v>0</v>
      </c>
      <c r="FS84" s="8"/>
      <c r="FT84" s="8">
        <f t="shared" si="751"/>
        <v>0</v>
      </c>
      <c r="FU84" s="8"/>
      <c r="FV84" s="8">
        <f t="shared" si="751"/>
        <v>0</v>
      </c>
      <c r="FW84" s="8">
        <f t="shared" si="751"/>
        <v>0</v>
      </c>
      <c r="FX84" s="8"/>
      <c r="FY84" s="8">
        <f t="shared" si="751"/>
        <v>0</v>
      </c>
      <c r="FZ84" s="8"/>
      <c r="GA84" s="8">
        <f t="shared" si="751"/>
        <v>0</v>
      </c>
      <c r="GB84" s="8">
        <f t="shared" si="751"/>
        <v>0</v>
      </c>
      <c r="GC84" s="8"/>
      <c r="GD84" s="8">
        <f t="shared" si="751"/>
        <v>0</v>
      </c>
      <c r="GE84" s="8"/>
      <c r="GF84" s="8">
        <f t="shared" si="751"/>
        <v>0</v>
      </c>
      <c r="GG84" s="8">
        <f t="shared" si="751"/>
        <v>0</v>
      </c>
      <c r="GH84" s="8"/>
      <c r="GI84" s="8">
        <f t="shared" si="751"/>
        <v>0</v>
      </c>
      <c r="GJ84" s="8"/>
      <c r="GK84" s="8">
        <f t="shared" si="751"/>
        <v>0</v>
      </c>
      <c r="GL84" s="8">
        <f t="shared" si="751"/>
        <v>0</v>
      </c>
      <c r="GM84" s="8"/>
      <c r="GN84" s="8">
        <f t="shared" si="751"/>
        <v>0</v>
      </c>
      <c r="GO84" s="8">
        <f t="shared" si="751"/>
        <v>0</v>
      </c>
      <c r="GP84" s="8">
        <f t="shared" si="751"/>
        <v>0</v>
      </c>
      <c r="GQ84" s="8">
        <f t="shared" si="751"/>
        <v>0</v>
      </c>
      <c r="GR84" s="8">
        <f t="shared" si="751"/>
        <v>0</v>
      </c>
      <c r="GS84" s="8"/>
      <c r="GT84" s="8">
        <f t="shared" si="751"/>
        <v>0</v>
      </c>
      <c r="GU84" s="8"/>
      <c r="GV84" s="8">
        <f t="shared" si="751"/>
        <v>0</v>
      </c>
      <c r="GW84" s="8">
        <f t="shared" si="751"/>
        <v>0</v>
      </c>
      <c r="GX84" s="8">
        <f t="shared" si="751"/>
        <v>0</v>
      </c>
      <c r="GY84" s="8">
        <f t="shared" si="751"/>
        <v>0</v>
      </c>
      <c r="GZ84" s="8">
        <f t="shared" si="751"/>
        <v>0</v>
      </c>
      <c r="HA84" s="8">
        <f t="shared" si="751"/>
        <v>0</v>
      </c>
      <c r="HB84" s="8">
        <f t="shared" si="751"/>
        <v>0</v>
      </c>
      <c r="HC84" s="8">
        <f t="shared" si="751"/>
        <v>0</v>
      </c>
      <c r="HD84" s="8">
        <f t="shared" si="751"/>
        <v>0</v>
      </c>
      <c r="HE84" s="8">
        <f t="shared" si="751"/>
        <v>0</v>
      </c>
      <c r="HF84" s="8">
        <f t="shared" si="751"/>
        <v>0</v>
      </c>
      <c r="HG84" s="8">
        <f t="shared" si="751"/>
        <v>0</v>
      </c>
      <c r="HH84" s="8">
        <f t="shared" si="751"/>
        <v>0</v>
      </c>
      <c r="HI84" s="8">
        <f t="shared" si="751"/>
        <v>0</v>
      </c>
      <c r="HJ84" s="8">
        <f t="shared" si="751"/>
        <v>0</v>
      </c>
      <c r="HK84" s="8">
        <f t="shared" si="751"/>
        <v>0</v>
      </c>
      <c r="HL84" s="8">
        <f t="shared" si="751"/>
        <v>0</v>
      </c>
      <c r="HM84" s="8">
        <f t="shared" si="751"/>
        <v>0</v>
      </c>
      <c r="HN84" s="8">
        <f t="shared" si="751"/>
        <v>0</v>
      </c>
      <c r="HO84" s="8">
        <f t="shared" si="751"/>
        <v>0</v>
      </c>
      <c r="HP84" s="8">
        <f t="shared" si="751"/>
        <v>0</v>
      </c>
      <c r="HQ84" s="8">
        <f t="shared" si="751"/>
        <v>0</v>
      </c>
      <c r="HR84" s="8">
        <f t="shared" si="751"/>
        <v>0</v>
      </c>
      <c r="HS84" s="8">
        <f t="shared" si="751"/>
        <v>0</v>
      </c>
      <c r="HT84" s="8">
        <f t="shared" si="751"/>
        <v>0</v>
      </c>
      <c r="HU84" s="8">
        <f t="shared" si="751"/>
        <v>0</v>
      </c>
      <c r="HV84" s="8">
        <f t="shared" si="751"/>
        <v>0</v>
      </c>
      <c r="HW84" s="8">
        <f t="shared" si="751"/>
        <v>0</v>
      </c>
      <c r="HX84" s="8">
        <f t="shared" si="751"/>
        <v>0</v>
      </c>
      <c r="HY84" s="8">
        <f t="shared" si="751"/>
        <v>0</v>
      </c>
      <c r="HZ84" s="8">
        <f t="shared" si="751"/>
        <v>0</v>
      </c>
      <c r="IA84" s="8">
        <f t="shared" si="751"/>
        <v>0</v>
      </c>
      <c r="IB84" s="8"/>
      <c r="IC84" s="8">
        <f t="shared" si="751"/>
        <v>0</v>
      </c>
      <c r="ID84" s="8"/>
      <c r="IE84" s="8">
        <f t="shared" si="751"/>
        <v>0</v>
      </c>
      <c r="IF84" s="8">
        <f t="shared" si="751"/>
        <v>0</v>
      </c>
      <c r="IG84" s="8"/>
      <c r="IH84" s="8">
        <f t="shared" si="751"/>
        <v>0</v>
      </c>
      <c r="II84" s="8"/>
      <c r="IJ84" s="8">
        <f t="shared" si="751"/>
        <v>0</v>
      </c>
      <c r="IK84" s="8">
        <f t="shared" si="751"/>
        <v>0</v>
      </c>
      <c r="IL84" s="8"/>
      <c r="IM84" s="8">
        <f t="shared" si="751"/>
        <v>0</v>
      </c>
      <c r="IN84" s="8"/>
      <c r="IO84" s="8">
        <f t="shared" si="751"/>
        <v>0</v>
      </c>
      <c r="IP84" s="8">
        <f t="shared" si="751"/>
        <v>0</v>
      </c>
      <c r="IQ84" s="8"/>
      <c r="IR84" s="8">
        <f t="shared" si="751"/>
        <v>0</v>
      </c>
      <c r="IS84" s="8"/>
      <c r="IT84" s="8">
        <f t="shared" si="751"/>
        <v>0</v>
      </c>
      <c r="IU84" s="8">
        <f t="shared" si="751"/>
        <v>0</v>
      </c>
      <c r="IV84" s="8"/>
      <c r="IW84" s="8">
        <f t="shared" si="751"/>
        <v>0</v>
      </c>
      <c r="IX84" s="8">
        <f t="shared" si="751"/>
        <v>0</v>
      </c>
      <c r="IY84" s="8">
        <f t="shared" si="751"/>
        <v>0</v>
      </c>
      <c r="IZ84" s="8" t="str">
        <f t="shared" ref="IZ84:JB84" si="752">IZ$5</f>
        <v>-</v>
      </c>
      <c r="JA84" s="8">
        <f t="shared" si="752"/>
        <v>0</v>
      </c>
      <c r="JB84" s="8" t="str">
        <f t="shared" si="752"/>
        <v>-</v>
      </c>
      <c r="JC84" s="8" t="str">
        <f t="shared" ref="JC84:LM84" si="753">JC$5</f>
        <v>-</v>
      </c>
      <c r="JD84" s="8">
        <f t="shared" si="753"/>
        <v>0</v>
      </c>
      <c r="JE84" s="8">
        <f>JE$5</f>
        <v>0</v>
      </c>
      <c r="JF84" s="8">
        <f>JF$5</f>
        <v>0</v>
      </c>
      <c r="JG84" s="8">
        <f>JG$5</f>
        <v>0</v>
      </c>
      <c r="JH84" s="8">
        <f>JH$5</f>
        <v>0</v>
      </c>
      <c r="JI84" s="8" t="str">
        <f t="shared" si="753"/>
        <v>-</v>
      </c>
      <c r="JJ84" s="8">
        <f t="shared" si="753"/>
        <v>1</v>
      </c>
      <c r="JK84" s="8">
        <f t="shared" si="753"/>
        <v>0</v>
      </c>
      <c r="JL84" s="8">
        <f t="shared" si="753"/>
        <v>0</v>
      </c>
      <c r="JM84" s="8">
        <f t="shared" si="753"/>
        <v>0</v>
      </c>
      <c r="JN84" s="8">
        <f t="shared" si="753"/>
        <v>0</v>
      </c>
      <c r="JO84" s="8">
        <f t="shared" si="753"/>
        <v>0</v>
      </c>
      <c r="JP84" s="8">
        <f t="shared" si="753"/>
        <v>0</v>
      </c>
      <c r="JQ84" s="8">
        <f t="shared" si="753"/>
        <v>0</v>
      </c>
      <c r="JR84" s="8">
        <f t="shared" si="753"/>
        <v>0</v>
      </c>
      <c r="JS84" s="8">
        <f t="shared" si="753"/>
        <v>0</v>
      </c>
      <c r="JT84" s="8">
        <f t="shared" si="753"/>
        <v>0</v>
      </c>
      <c r="JU84" s="8">
        <f t="shared" si="753"/>
        <v>0</v>
      </c>
      <c r="JV84" s="8">
        <f t="shared" si="753"/>
        <v>0</v>
      </c>
      <c r="JW84" s="8">
        <f t="shared" si="753"/>
        <v>0</v>
      </c>
      <c r="JX84" s="8">
        <f t="shared" si="753"/>
        <v>0</v>
      </c>
      <c r="JY84" s="8">
        <f t="shared" si="753"/>
        <v>0</v>
      </c>
      <c r="JZ84" s="8">
        <f t="shared" si="753"/>
        <v>0</v>
      </c>
      <c r="KA84" s="8">
        <f t="shared" si="753"/>
        <v>0</v>
      </c>
      <c r="KB84" s="8">
        <f t="shared" si="753"/>
        <v>0</v>
      </c>
      <c r="KC84" s="8">
        <f t="shared" si="753"/>
        <v>0</v>
      </c>
      <c r="KD84" s="8">
        <f t="shared" si="753"/>
        <v>0</v>
      </c>
      <c r="KE84" s="8">
        <f t="shared" si="753"/>
        <v>0</v>
      </c>
      <c r="KF84" s="8">
        <f t="shared" si="753"/>
        <v>0</v>
      </c>
      <c r="KG84" s="8">
        <f t="shared" si="753"/>
        <v>0</v>
      </c>
      <c r="KH84" s="8">
        <f t="shared" si="753"/>
        <v>0</v>
      </c>
      <c r="KI84" s="8">
        <f t="shared" si="753"/>
        <v>0</v>
      </c>
      <c r="KJ84" s="8">
        <f t="shared" si="753"/>
        <v>0</v>
      </c>
      <c r="KK84" s="8">
        <f t="shared" si="753"/>
        <v>0</v>
      </c>
      <c r="KL84" s="8">
        <f t="shared" si="753"/>
        <v>0</v>
      </c>
      <c r="KM84" s="8">
        <f t="shared" si="753"/>
        <v>0</v>
      </c>
      <c r="KN84" s="8">
        <f t="shared" si="753"/>
        <v>1</v>
      </c>
      <c r="KO84" s="8">
        <f t="shared" si="753"/>
        <v>0</v>
      </c>
      <c r="KP84" s="8">
        <f t="shared" si="753"/>
        <v>1</v>
      </c>
      <c r="KQ84" s="8">
        <f t="shared" si="753"/>
        <v>0</v>
      </c>
      <c r="KR84" s="8" t="str">
        <f>KR$5</f>
        <v>-</v>
      </c>
      <c r="KS84" s="8" t="str">
        <f t="shared" si="753"/>
        <v>-</v>
      </c>
      <c r="KT84" s="8" t="str">
        <f t="shared" si="753"/>
        <v>-</v>
      </c>
      <c r="KU84" s="8" t="str">
        <f t="shared" si="753"/>
        <v>-</v>
      </c>
      <c r="KV84" s="8" t="str">
        <f t="shared" si="753"/>
        <v>-</v>
      </c>
      <c r="KW84" s="8" t="str">
        <f t="shared" si="753"/>
        <v>-</v>
      </c>
      <c r="KX84" s="8" t="str">
        <f t="shared" si="753"/>
        <v>-</v>
      </c>
      <c r="KY84" s="8" t="str">
        <f>KY$5</f>
        <v>-</v>
      </c>
      <c r="KZ84" s="8" t="str">
        <f t="shared" si="753"/>
        <v>-</v>
      </c>
      <c r="LA84" s="8" t="str">
        <f t="shared" si="753"/>
        <v>-</v>
      </c>
      <c r="LB84" s="8" t="str">
        <f t="shared" si="753"/>
        <v>-</v>
      </c>
      <c r="LC84" s="8" t="str">
        <f t="shared" si="753"/>
        <v>-</v>
      </c>
      <c r="LD84" s="8" t="str">
        <f t="shared" si="753"/>
        <v>-</v>
      </c>
      <c r="LE84" s="8" t="str">
        <f t="shared" si="753"/>
        <v>-</v>
      </c>
      <c r="LF84" s="8" t="str">
        <f t="shared" si="753"/>
        <v>-</v>
      </c>
      <c r="LG84" s="8" t="str">
        <f t="shared" si="753"/>
        <v>-</v>
      </c>
      <c r="LH84" s="8" t="str">
        <f t="shared" si="753"/>
        <v>-</v>
      </c>
      <c r="LI84" s="8" t="str">
        <f t="shared" si="753"/>
        <v>-</v>
      </c>
      <c r="LJ84" s="8" t="str">
        <f t="shared" si="753"/>
        <v>-</v>
      </c>
      <c r="LK84" s="8" t="str">
        <f t="shared" si="753"/>
        <v>-</v>
      </c>
      <c r="LL84" s="8" t="str">
        <f t="shared" si="753"/>
        <v>-</v>
      </c>
      <c r="LM84" s="8" t="str">
        <f t="shared" si="753"/>
        <v>-</v>
      </c>
      <c r="LN84" s="8" t="str">
        <f t="shared" ref="LN84:MR84" si="754">LN$5</f>
        <v>-</v>
      </c>
      <c r="LO84" s="8" t="str">
        <f t="shared" si="754"/>
        <v>-</v>
      </c>
      <c r="LP84" s="8" t="str">
        <f t="shared" si="754"/>
        <v>-</v>
      </c>
      <c r="LQ84" s="8" t="str">
        <f t="shared" si="754"/>
        <v>-</v>
      </c>
      <c r="LR84" s="8" t="str">
        <f t="shared" si="754"/>
        <v>-</v>
      </c>
      <c r="LS84" s="8" t="str">
        <f t="shared" si="754"/>
        <v>-</v>
      </c>
      <c r="LT84" s="8" t="str">
        <f t="shared" si="754"/>
        <v>-</v>
      </c>
      <c r="LU84" s="8" t="str">
        <f t="shared" si="754"/>
        <v>-</v>
      </c>
      <c r="LV84" s="8" t="str">
        <f t="shared" si="754"/>
        <v>-</v>
      </c>
      <c r="LW84" s="8" t="str">
        <f t="shared" si="754"/>
        <v>-</v>
      </c>
      <c r="LX84" s="8" t="str">
        <f t="shared" si="754"/>
        <v>-</v>
      </c>
      <c r="LY84" s="8" t="str">
        <f t="shared" si="754"/>
        <v>-</v>
      </c>
      <c r="LZ84" s="8" t="str">
        <f t="shared" si="754"/>
        <v>-</v>
      </c>
      <c r="MA84" s="8" t="str">
        <f t="shared" si="754"/>
        <v>-</v>
      </c>
      <c r="MB84" s="8" t="str">
        <f t="shared" si="754"/>
        <v>-</v>
      </c>
      <c r="MC84" s="8" t="str">
        <f t="shared" si="754"/>
        <v>-</v>
      </c>
      <c r="MD84" s="8" t="str">
        <f t="shared" si="754"/>
        <v>-</v>
      </c>
      <c r="ME84" s="8" t="str">
        <f t="shared" si="754"/>
        <v>-</v>
      </c>
      <c r="MF84" s="8" t="str">
        <f t="shared" si="754"/>
        <v>-</v>
      </c>
      <c r="MG84" s="8" t="str">
        <f t="shared" si="754"/>
        <v>-</v>
      </c>
      <c r="MH84" s="8" t="str">
        <f t="shared" si="754"/>
        <v>-</v>
      </c>
      <c r="MI84" s="8" t="str">
        <f t="shared" si="754"/>
        <v>-</v>
      </c>
      <c r="MJ84" s="8" t="str">
        <f t="shared" si="754"/>
        <v>-</v>
      </c>
      <c r="MK84" s="8" t="str">
        <f t="shared" si="754"/>
        <v>-</v>
      </c>
      <c r="ML84" s="8" t="str">
        <f t="shared" si="754"/>
        <v>-</v>
      </c>
      <c r="MM84" s="8" t="str">
        <f t="shared" si="754"/>
        <v>-</v>
      </c>
      <c r="MN84" s="8" t="str">
        <f t="shared" si="754"/>
        <v>-</v>
      </c>
      <c r="MO84" s="8" t="str">
        <f t="shared" si="754"/>
        <v>-</v>
      </c>
      <c r="MP84" s="8" t="str">
        <f t="shared" si="754"/>
        <v>-</v>
      </c>
      <c r="MQ84" s="8" t="str">
        <f t="shared" si="754"/>
        <v>-</v>
      </c>
      <c r="MR84" s="8" t="str">
        <f t="shared" si="754"/>
        <v>-</v>
      </c>
      <c r="MS84" s="8">
        <f t="shared" ref="MS84:PX84" si="755">MS$5</f>
        <v>1</v>
      </c>
      <c r="MT84" s="8">
        <f t="shared" si="755"/>
        <v>0</v>
      </c>
      <c r="MU84" s="8" t="str">
        <f t="shared" si="755"/>
        <v>-</v>
      </c>
      <c r="MV84" s="8" t="str">
        <f t="shared" si="755"/>
        <v>-</v>
      </c>
      <c r="MW84" s="8" t="str">
        <f t="shared" si="755"/>
        <v>-</v>
      </c>
      <c r="MX84" s="8" t="str">
        <f t="shared" si="755"/>
        <v>-</v>
      </c>
      <c r="MY84" s="8">
        <f t="shared" si="755"/>
        <v>1</v>
      </c>
      <c r="MZ84" s="8">
        <f t="shared" si="755"/>
        <v>1</v>
      </c>
      <c r="NA84" s="8">
        <f t="shared" si="755"/>
        <v>1</v>
      </c>
      <c r="NB84" s="8">
        <f t="shared" si="755"/>
        <v>0</v>
      </c>
      <c r="NC84" s="8" t="str">
        <f t="shared" si="755"/>
        <v>-</v>
      </c>
      <c r="ND84" s="8" t="str">
        <f t="shared" si="755"/>
        <v>-</v>
      </c>
      <c r="NE84" s="8" t="str">
        <f t="shared" si="755"/>
        <v>-</v>
      </c>
      <c r="NF84" s="8" t="str">
        <f t="shared" si="755"/>
        <v>-</v>
      </c>
      <c r="NG84" s="8" t="str">
        <f t="shared" si="755"/>
        <v>-</v>
      </c>
      <c r="NH84" s="8" t="str">
        <f t="shared" si="755"/>
        <v>-</v>
      </c>
      <c r="NI84" s="8" t="str">
        <f t="shared" si="755"/>
        <v>-</v>
      </c>
      <c r="NJ84" s="8" t="str">
        <f t="shared" si="755"/>
        <v>-</v>
      </c>
      <c r="NK84" s="8" t="str">
        <f t="shared" si="755"/>
        <v>-</v>
      </c>
      <c r="NL84" s="8" t="str">
        <f t="shared" si="755"/>
        <v>-</v>
      </c>
      <c r="NM84" s="8">
        <f t="shared" si="755"/>
        <v>1</v>
      </c>
      <c r="NN84" s="8">
        <f t="shared" si="755"/>
        <v>1</v>
      </c>
      <c r="NO84" s="8">
        <f t="shared" si="755"/>
        <v>1</v>
      </c>
      <c r="NP84" s="8">
        <f t="shared" si="755"/>
        <v>1</v>
      </c>
      <c r="NQ84" s="8">
        <f t="shared" si="755"/>
        <v>1</v>
      </c>
      <c r="NR84" s="8">
        <f t="shared" si="755"/>
        <v>1</v>
      </c>
      <c r="NS84" s="8">
        <f t="shared" si="755"/>
        <v>1</v>
      </c>
      <c r="NT84" s="8">
        <f t="shared" si="755"/>
        <v>1</v>
      </c>
      <c r="NU84" s="8">
        <f t="shared" ref="NU84" si="756">NU$5</f>
        <v>1</v>
      </c>
      <c r="NV84" s="8">
        <f t="shared" si="755"/>
        <v>0</v>
      </c>
      <c r="NW84" s="8" t="str">
        <f t="shared" si="755"/>
        <v>-</v>
      </c>
      <c r="NX84" s="8" t="str">
        <f t="shared" si="755"/>
        <v>-</v>
      </c>
      <c r="NY84" s="8" t="str">
        <f t="shared" si="755"/>
        <v>-</v>
      </c>
      <c r="NZ84" s="8" t="str">
        <f t="shared" si="755"/>
        <v>-</v>
      </c>
      <c r="OA84" s="8" t="str">
        <f t="shared" si="755"/>
        <v>-</v>
      </c>
      <c r="OB84" s="8" t="str">
        <f t="shared" si="755"/>
        <v>-</v>
      </c>
      <c r="OC84" s="8" t="str">
        <f t="shared" si="755"/>
        <v>-</v>
      </c>
      <c r="OD84" s="8" t="str">
        <f t="shared" si="755"/>
        <v>-</v>
      </c>
      <c r="OE84" s="8" t="str">
        <f t="shared" si="755"/>
        <v>-</v>
      </c>
      <c r="OF84" s="8" t="str">
        <f t="shared" si="755"/>
        <v>-</v>
      </c>
      <c r="OG84" s="8" t="str">
        <f t="shared" si="755"/>
        <v>-</v>
      </c>
      <c r="OH84" s="8" t="str">
        <f t="shared" si="755"/>
        <v>-</v>
      </c>
      <c r="OI84" s="8" t="str">
        <f t="shared" si="755"/>
        <v>-</v>
      </c>
      <c r="OJ84" s="8" t="str">
        <f t="shared" si="755"/>
        <v>-</v>
      </c>
      <c r="OK84" s="8" t="str">
        <f t="shared" si="755"/>
        <v>-</v>
      </c>
      <c r="OL84" s="8" t="str">
        <f t="shared" si="755"/>
        <v>-</v>
      </c>
      <c r="OM84" s="8" t="str">
        <f t="shared" si="755"/>
        <v>-</v>
      </c>
      <c r="ON84" s="8" t="str">
        <f t="shared" si="755"/>
        <v>-</v>
      </c>
      <c r="OO84" s="8" t="str">
        <f t="shared" si="755"/>
        <v>-</v>
      </c>
      <c r="OP84" s="8" t="str">
        <f t="shared" si="755"/>
        <v>-</v>
      </c>
      <c r="OQ84" s="8" t="str">
        <f t="shared" si="755"/>
        <v>-</v>
      </c>
      <c r="OR84" s="8" t="str">
        <f t="shared" si="755"/>
        <v>-</v>
      </c>
      <c r="OS84" s="8" t="str">
        <f t="shared" si="755"/>
        <v>-</v>
      </c>
      <c r="OT84" s="8" t="str">
        <f t="shared" si="755"/>
        <v>-</v>
      </c>
      <c r="OU84" s="8" t="str">
        <f t="shared" si="755"/>
        <v>-</v>
      </c>
      <c r="OV84" s="8" t="str">
        <f t="shared" si="755"/>
        <v>-</v>
      </c>
      <c r="OW84" s="8" t="str">
        <f t="shared" si="755"/>
        <v>-</v>
      </c>
      <c r="OX84" s="8" t="str">
        <f t="shared" si="755"/>
        <v>-</v>
      </c>
      <c r="OY84" s="8" t="str">
        <f t="shared" si="755"/>
        <v>-</v>
      </c>
      <c r="OZ84" s="8" t="str">
        <f t="shared" si="755"/>
        <v>-</v>
      </c>
      <c r="PA84" s="8" t="str">
        <f t="shared" si="755"/>
        <v>-</v>
      </c>
      <c r="PB84" s="8" t="str">
        <f t="shared" si="755"/>
        <v>-</v>
      </c>
      <c r="PC84" s="8" t="str">
        <f t="shared" si="755"/>
        <v>-</v>
      </c>
      <c r="PD84" s="8" t="str">
        <f t="shared" si="755"/>
        <v>-</v>
      </c>
      <c r="PE84" s="8" t="str">
        <f t="shared" si="755"/>
        <v>-</v>
      </c>
      <c r="PF84" s="8" t="str">
        <f t="shared" si="755"/>
        <v>-</v>
      </c>
      <c r="PG84" s="8" t="str">
        <f t="shared" si="755"/>
        <v>-</v>
      </c>
      <c r="PH84" s="8" t="str">
        <f t="shared" si="755"/>
        <v>-</v>
      </c>
      <c r="PI84" s="8" t="str">
        <f t="shared" si="755"/>
        <v>-</v>
      </c>
      <c r="PJ84" s="8" t="str">
        <f t="shared" si="755"/>
        <v>-</v>
      </c>
      <c r="PK84" s="8" t="str">
        <f t="shared" si="755"/>
        <v>-</v>
      </c>
      <c r="PL84" s="8" t="str">
        <f t="shared" si="755"/>
        <v>-</v>
      </c>
      <c r="PM84" s="8" t="str">
        <f t="shared" si="755"/>
        <v>-</v>
      </c>
      <c r="PN84" s="8" t="str">
        <f t="shared" si="755"/>
        <v>-</v>
      </c>
      <c r="PO84" s="8" t="str">
        <f t="shared" si="755"/>
        <v>-</v>
      </c>
      <c r="PP84" s="8" t="str">
        <f t="shared" si="755"/>
        <v>-</v>
      </c>
      <c r="PQ84" s="8" t="str">
        <f t="shared" si="755"/>
        <v>-</v>
      </c>
      <c r="PR84" s="8" t="str">
        <f t="shared" si="755"/>
        <v>-</v>
      </c>
      <c r="PS84" s="8" t="str">
        <f t="shared" si="755"/>
        <v>-</v>
      </c>
      <c r="PT84" s="8" t="str">
        <f t="shared" si="755"/>
        <v>-</v>
      </c>
      <c r="PU84" s="8" t="str">
        <f t="shared" si="755"/>
        <v>-</v>
      </c>
      <c r="PV84" s="8" t="str">
        <f t="shared" si="755"/>
        <v>-</v>
      </c>
      <c r="PW84" s="8" t="str">
        <f t="shared" si="755"/>
        <v>-</v>
      </c>
      <c r="PX84" s="8" t="str">
        <f t="shared" si="755"/>
        <v>-</v>
      </c>
      <c r="PY84" s="8" t="str">
        <f t="shared" ref="PY84:TN84" si="757">PY$5</f>
        <v>-</v>
      </c>
      <c r="PZ84" s="8" t="str">
        <f t="shared" si="757"/>
        <v>-</v>
      </c>
      <c r="QA84" s="8" t="str">
        <f t="shared" si="757"/>
        <v>-</v>
      </c>
      <c r="QB84" s="8" t="str">
        <f t="shared" si="757"/>
        <v>-</v>
      </c>
      <c r="QC84" s="8" t="str">
        <f t="shared" si="757"/>
        <v>-</v>
      </c>
      <c r="QD84" s="8" t="str">
        <f t="shared" si="757"/>
        <v>-</v>
      </c>
      <c r="QE84" s="8" t="str">
        <f t="shared" si="757"/>
        <v>-</v>
      </c>
      <c r="QF84" s="8" t="str">
        <f t="shared" si="757"/>
        <v>-</v>
      </c>
      <c r="QG84" s="8" t="str">
        <f t="shared" si="757"/>
        <v>-</v>
      </c>
      <c r="QH84" s="8" t="str">
        <f t="shared" si="757"/>
        <v>-</v>
      </c>
      <c r="QI84" s="8" t="str">
        <f t="shared" si="757"/>
        <v>-</v>
      </c>
      <c r="QJ84" s="8" t="str">
        <f t="shared" si="757"/>
        <v>-</v>
      </c>
      <c r="QK84" s="8" t="str">
        <f t="shared" si="757"/>
        <v>-</v>
      </c>
      <c r="QL84" s="8" t="str">
        <f t="shared" si="757"/>
        <v>-</v>
      </c>
      <c r="QM84" s="8" t="str">
        <f t="shared" si="757"/>
        <v>-</v>
      </c>
      <c r="QN84" s="8" t="str">
        <f t="shared" si="757"/>
        <v>-</v>
      </c>
      <c r="QO84" s="8" t="str">
        <f t="shared" si="757"/>
        <v>-</v>
      </c>
      <c r="QP84" s="8" t="str">
        <f t="shared" si="757"/>
        <v>-</v>
      </c>
      <c r="QQ84" s="8" t="str">
        <f t="shared" si="757"/>
        <v>-</v>
      </c>
      <c r="QR84" s="8" t="str">
        <f t="shared" si="757"/>
        <v>-</v>
      </c>
      <c r="QS84" s="8" t="str">
        <f t="shared" si="757"/>
        <v>-</v>
      </c>
      <c r="QT84" s="8" t="str">
        <f t="shared" si="757"/>
        <v>-</v>
      </c>
      <c r="QU84" s="8" t="str">
        <f t="shared" si="757"/>
        <v>-</v>
      </c>
      <c r="QV84" s="8" t="str">
        <f t="shared" si="757"/>
        <v>-</v>
      </c>
      <c r="QW84" s="8" t="str">
        <f t="shared" si="757"/>
        <v>-</v>
      </c>
      <c r="QX84" s="8" t="str">
        <f t="shared" si="757"/>
        <v>-</v>
      </c>
      <c r="QY84" s="8" t="str">
        <f t="shared" si="757"/>
        <v>-</v>
      </c>
      <c r="QZ84" s="8" t="str">
        <f t="shared" si="757"/>
        <v>-</v>
      </c>
      <c r="RA84" s="8" t="str">
        <f t="shared" si="757"/>
        <v>-</v>
      </c>
      <c r="RB84" s="8" t="str">
        <f t="shared" si="757"/>
        <v>-</v>
      </c>
      <c r="RC84" s="8" t="str">
        <f t="shared" si="757"/>
        <v>-</v>
      </c>
      <c r="RD84" s="8" t="str">
        <f t="shared" si="757"/>
        <v>-</v>
      </c>
      <c r="RE84" s="8" t="str">
        <f t="shared" si="757"/>
        <v>-</v>
      </c>
      <c r="RF84" s="8" t="str">
        <f t="shared" si="757"/>
        <v>-</v>
      </c>
      <c r="RG84" s="8" t="str">
        <f t="shared" si="757"/>
        <v>-</v>
      </c>
      <c r="RH84" s="8" t="str">
        <f t="shared" si="757"/>
        <v>-</v>
      </c>
      <c r="RI84" s="8" t="str">
        <f t="shared" si="757"/>
        <v>-</v>
      </c>
      <c r="RJ84" s="8" t="str">
        <f t="shared" si="757"/>
        <v>-</v>
      </c>
      <c r="RK84" s="8" t="str">
        <f t="shared" si="757"/>
        <v>-</v>
      </c>
      <c r="RL84" s="8" t="str">
        <f t="shared" si="757"/>
        <v>-</v>
      </c>
      <c r="RM84" s="8" t="str">
        <f t="shared" si="757"/>
        <v>-</v>
      </c>
      <c r="RN84" s="8" t="str">
        <f t="shared" si="757"/>
        <v>-</v>
      </c>
      <c r="RO84" s="8" t="str">
        <f t="shared" si="757"/>
        <v>-</v>
      </c>
      <c r="RP84" s="8" t="str">
        <f t="shared" si="757"/>
        <v>-</v>
      </c>
      <c r="RQ84" s="8" t="str">
        <f t="shared" si="757"/>
        <v>-</v>
      </c>
      <c r="RR84" s="8" t="str">
        <f t="shared" si="757"/>
        <v>-</v>
      </c>
      <c r="RS84" s="8" t="str">
        <f t="shared" si="757"/>
        <v>-</v>
      </c>
      <c r="RT84" s="8" t="str">
        <f t="shared" si="757"/>
        <v>-</v>
      </c>
      <c r="RU84" s="8" t="str">
        <f t="shared" si="757"/>
        <v>-</v>
      </c>
      <c r="RV84" s="8" t="str">
        <f t="shared" si="757"/>
        <v>-</v>
      </c>
      <c r="RW84" s="8" t="str">
        <f t="shared" si="757"/>
        <v>-</v>
      </c>
      <c r="RX84" s="8" t="str">
        <f t="shared" si="757"/>
        <v>-</v>
      </c>
      <c r="RY84" s="8" t="str">
        <f t="shared" si="757"/>
        <v>-</v>
      </c>
      <c r="RZ84" s="8" t="str">
        <f t="shared" si="757"/>
        <v>-</v>
      </c>
      <c r="SA84" s="8" t="str">
        <f t="shared" si="757"/>
        <v>-</v>
      </c>
      <c r="SB84" s="8" t="str">
        <f t="shared" si="757"/>
        <v>-</v>
      </c>
      <c r="SC84" s="8" t="str">
        <f t="shared" si="757"/>
        <v>-</v>
      </c>
      <c r="SD84" s="8" t="str">
        <f t="shared" si="757"/>
        <v>-</v>
      </c>
      <c r="SE84" s="8" t="str">
        <f t="shared" si="757"/>
        <v>-</v>
      </c>
      <c r="SF84" s="8" t="str">
        <f t="shared" si="757"/>
        <v>-</v>
      </c>
      <c r="SG84" s="8" t="str">
        <f t="shared" si="757"/>
        <v>-</v>
      </c>
      <c r="SH84" s="8" t="str">
        <f t="shared" si="757"/>
        <v>-</v>
      </c>
      <c r="SI84" s="8" t="str">
        <f t="shared" si="757"/>
        <v>-</v>
      </c>
      <c r="SJ84" s="8" t="str">
        <f t="shared" si="757"/>
        <v>-</v>
      </c>
      <c r="SK84" s="8" t="str">
        <f t="shared" si="757"/>
        <v>-</v>
      </c>
      <c r="SL84" s="8" t="str">
        <f t="shared" si="757"/>
        <v>-</v>
      </c>
      <c r="SM84" s="8" t="str">
        <f t="shared" si="757"/>
        <v>-</v>
      </c>
      <c r="SN84" s="8" t="str">
        <f t="shared" si="757"/>
        <v>-</v>
      </c>
      <c r="SO84" s="8" t="str">
        <f t="shared" si="757"/>
        <v>-</v>
      </c>
      <c r="SP84" s="8" t="str">
        <f t="shared" si="757"/>
        <v>-</v>
      </c>
      <c r="SQ84" s="8" t="str">
        <f t="shared" si="757"/>
        <v>-</v>
      </c>
      <c r="SR84" s="8" t="str">
        <f t="shared" si="757"/>
        <v>-</v>
      </c>
      <c r="SS84" s="8" t="str">
        <f t="shared" si="757"/>
        <v>-</v>
      </c>
      <c r="ST84" s="8" t="str">
        <f t="shared" si="757"/>
        <v>-</v>
      </c>
      <c r="SU84" s="8" t="str">
        <f t="shared" si="757"/>
        <v>-</v>
      </c>
      <c r="SV84" s="8" t="str">
        <f t="shared" si="757"/>
        <v>-</v>
      </c>
      <c r="SW84" s="8" t="str">
        <f t="shared" si="757"/>
        <v>-</v>
      </c>
      <c r="SX84" s="8" t="str">
        <f t="shared" si="757"/>
        <v>-</v>
      </c>
      <c r="SY84" s="8" t="str">
        <f t="shared" si="757"/>
        <v>-</v>
      </c>
      <c r="SZ84" s="8" t="str">
        <f t="shared" si="757"/>
        <v>-</v>
      </c>
      <c r="TA84" s="8" t="str">
        <f t="shared" si="757"/>
        <v>-</v>
      </c>
      <c r="TB84" s="8" t="str">
        <f t="shared" si="757"/>
        <v>-</v>
      </c>
      <c r="TC84" s="8" t="str">
        <f t="shared" si="757"/>
        <v>-</v>
      </c>
      <c r="TD84" s="8" t="str">
        <f t="shared" si="757"/>
        <v>-</v>
      </c>
      <c r="TE84" s="8" t="str">
        <f t="shared" si="757"/>
        <v>-</v>
      </c>
      <c r="TF84" s="8" t="str">
        <f t="shared" si="757"/>
        <v>-</v>
      </c>
      <c r="TG84" s="8" t="str">
        <f t="shared" si="757"/>
        <v>-</v>
      </c>
      <c r="TH84" s="8" t="str">
        <f t="shared" si="757"/>
        <v>-</v>
      </c>
      <c r="TI84" s="8" t="str">
        <f t="shared" si="757"/>
        <v>-</v>
      </c>
      <c r="TJ84" s="8" t="str">
        <f t="shared" si="757"/>
        <v>-</v>
      </c>
      <c r="TK84" s="8" t="str">
        <f t="shared" si="757"/>
        <v>-</v>
      </c>
      <c r="TL84" s="8" t="str">
        <f t="shared" si="757"/>
        <v>-</v>
      </c>
      <c r="TM84" s="8" t="str">
        <f t="shared" si="757"/>
        <v>-</v>
      </c>
      <c r="TN84" s="8" t="str">
        <f t="shared" si="757"/>
        <v>-</v>
      </c>
      <c r="TO84" s="8" t="str">
        <f t="shared" ref="TO84:VA84" si="758">TO$5</f>
        <v>-</v>
      </c>
      <c r="TP84" s="8" t="str">
        <f t="shared" si="758"/>
        <v>-</v>
      </c>
      <c r="TQ84" s="8" t="str">
        <f t="shared" si="758"/>
        <v>-</v>
      </c>
      <c r="TR84" s="8" t="str">
        <f t="shared" si="758"/>
        <v>-</v>
      </c>
      <c r="TS84" s="8" t="str">
        <f t="shared" si="758"/>
        <v>-</v>
      </c>
      <c r="TT84" s="8" t="str">
        <f t="shared" si="758"/>
        <v>-</v>
      </c>
      <c r="TU84" s="8" t="str">
        <f t="shared" si="758"/>
        <v>-</v>
      </c>
      <c r="TV84" s="8" t="str">
        <f t="shared" si="758"/>
        <v>-</v>
      </c>
      <c r="TW84" s="8" t="str">
        <f t="shared" si="758"/>
        <v>-</v>
      </c>
      <c r="TX84" s="8" t="str">
        <f t="shared" si="758"/>
        <v>-</v>
      </c>
      <c r="TY84" s="8" t="str">
        <f t="shared" si="758"/>
        <v>-</v>
      </c>
      <c r="TZ84" s="8" t="str">
        <f t="shared" si="758"/>
        <v>-</v>
      </c>
      <c r="UA84" s="8" t="str">
        <f t="shared" si="758"/>
        <v>-</v>
      </c>
      <c r="UB84" s="8" t="str">
        <f t="shared" si="758"/>
        <v>-</v>
      </c>
      <c r="UC84" s="8" t="str">
        <f t="shared" si="758"/>
        <v>-</v>
      </c>
      <c r="UD84" s="8" t="str">
        <f t="shared" si="758"/>
        <v>-</v>
      </c>
      <c r="UE84" s="8" t="str">
        <f t="shared" si="758"/>
        <v>-</v>
      </c>
      <c r="UF84" s="8" t="str">
        <f t="shared" si="758"/>
        <v>-</v>
      </c>
      <c r="UG84" s="8" t="str">
        <f t="shared" si="758"/>
        <v>-</v>
      </c>
      <c r="UH84" s="8" t="str">
        <f t="shared" si="758"/>
        <v>-</v>
      </c>
      <c r="UI84" s="8" t="str">
        <f t="shared" si="758"/>
        <v>-</v>
      </c>
      <c r="UJ84" s="8" t="str">
        <f t="shared" si="758"/>
        <v>-</v>
      </c>
      <c r="UK84" s="8" t="str">
        <f t="shared" si="758"/>
        <v>-</v>
      </c>
      <c r="UL84" s="8" t="str">
        <f t="shared" si="758"/>
        <v>-</v>
      </c>
      <c r="UM84" s="8" t="str">
        <f t="shared" si="758"/>
        <v>-</v>
      </c>
      <c r="UN84" s="8" t="str">
        <f t="shared" si="758"/>
        <v>-</v>
      </c>
      <c r="UO84" s="8" t="str">
        <f t="shared" si="758"/>
        <v>-</v>
      </c>
      <c r="UP84" s="8" t="str">
        <f t="shared" si="758"/>
        <v>-</v>
      </c>
      <c r="UQ84" s="8" t="str">
        <f t="shared" si="758"/>
        <v>-</v>
      </c>
      <c r="UR84" s="8" t="str">
        <f t="shared" si="758"/>
        <v>-</v>
      </c>
      <c r="US84" s="8" t="str">
        <f t="shared" si="758"/>
        <v>-</v>
      </c>
      <c r="UT84" s="8" t="str">
        <f t="shared" si="758"/>
        <v>-</v>
      </c>
      <c r="UU84" s="8" t="str">
        <f t="shared" si="758"/>
        <v>-</v>
      </c>
      <c r="UV84" s="8" t="str">
        <f t="shared" si="758"/>
        <v>-</v>
      </c>
      <c r="UW84" s="8" t="str">
        <f t="shared" si="758"/>
        <v>-</v>
      </c>
      <c r="UX84" s="8" t="str">
        <f t="shared" si="758"/>
        <v>-</v>
      </c>
      <c r="UY84" s="8" t="str">
        <f t="shared" si="758"/>
        <v>-</v>
      </c>
      <c r="UZ84" s="8" t="str">
        <f t="shared" si="758"/>
        <v>-</v>
      </c>
      <c r="VA84" s="8">
        <f t="shared" si="758"/>
        <v>1</v>
      </c>
      <c r="VB84" s="23">
        <v>0</v>
      </c>
    </row>
    <row r="85" spans="1:574">
      <c r="AS85" s="224"/>
    </row>
  </sheetData>
  <autoFilter ref="A4:VB85"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89" workbookViewId="0">
      <pane xSplit="5" topLeftCell="F1" activePane="topRight" state="frozen"/>
      <selection activeCell="S253" sqref="S253:BN300"/>
      <selection pane="topRight" activeCell="H100" sqref="H100:J100"/>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0.8</v>
      </c>
      <c r="I99" s="110">
        <v>0.8</v>
      </c>
      <c r="J99" s="110">
        <v>0.8</v>
      </c>
      <c r="K99" s="110"/>
      <c r="M99">
        <f>$M$97*$I99</f>
        <v>5.6000000000000005</v>
      </c>
    </row>
    <row r="100" spans="1:13" outlineLevel="1">
      <c r="A100">
        <v>3</v>
      </c>
      <c r="B100" t="s">
        <v>853</v>
      </c>
      <c r="H100" s="110">
        <v>1.2</v>
      </c>
      <c r="I100" s="110">
        <v>1.2</v>
      </c>
      <c r="J100" s="110">
        <v>1.2</v>
      </c>
      <c r="K100" s="110"/>
      <c r="M100">
        <f>$M$97*$I100</f>
        <v>8.4</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71.400000000000006">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28.8">
      <c r="A833" s="60">
        <v>45087.385850810198</v>
      </c>
      <c r="B833" s="560" t="s">
        <v>1774</v>
      </c>
    </row>
    <row r="834" spans="1:2">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28.8">
      <c r="A847" s="60">
        <v>45099.812611805603</v>
      </c>
      <c r="B847" s="560" t="s">
        <v>1784</v>
      </c>
    </row>
    <row r="848" spans="1:2">
      <c r="A848" s="60"/>
      <c r="B848" s="560" t="s">
        <v>1786</v>
      </c>
    </row>
    <row r="849" spans="1:2">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28.8">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3.2">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2023-08-23T05:54:57Z</dcterms:modified>
</cp:coreProperties>
</file>