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8D9C3DF6-3AA8-467F-9206-FD26DB618D8A}"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Experiment!$A$13:$PU$171</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Experiment!$A$5:$PU$171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43" i="1" l="1"/>
  <c r="AK142" i="1"/>
  <c r="AK141" i="1"/>
  <c r="AK140" i="1"/>
  <c r="AK139" i="1"/>
  <c r="AI139" i="1" s="1"/>
  <c r="AK138" i="1"/>
  <c r="AK137" i="1"/>
  <c r="BA144" i="1"/>
  <c r="A144" i="1"/>
  <c r="PH143" i="1"/>
  <c r="PG143" i="1"/>
  <c r="PF143" i="1"/>
  <c r="PE143" i="1"/>
  <c r="AI143" i="1"/>
  <c r="G143" i="1"/>
  <c r="A143" i="1"/>
  <c r="PH142" i="1"/>
  <c r="PG142" i="1"/>
  <c r="PF142" i="1"/>
  <c r="PE142" i="1"/>
  <c r="LD142" i="1"/>
  <c r="LC142" i="1"/>
  <c r="AI142" i="1"/>
  <c r="G142" i="1"/>
  <c r="A142" i="1"/>
  <c r="PH141" i="1"/>
  <c r="PG141" i="1"/>
  <c r="PF141" i="1"/>
  <c r="PE141" i="1"/>
  <c r="AI141" i="1"/>
  <c r="G141" i="1"/>
  <c r="A141" i="1"/>
  <c r="B143" i="1" s="1"/>
  <c r="PH140" i="1"/>
  <c r="PG140" i="1"/>
  <c r="PF140" i="1"/>
  <c r="PE140" i="1"/>
  <c r="LD140" i="1"/>
  <c r="LC140" i="1"/>
  <c r="KA140" i="1"/>
  <c r="AI140" i="1"/>
  <c r="G140" i="1"/>
  <c r="B140" i="1"/>
  <c r="GC140" i="1" s="1" a="1"/>
  <c r="GC140" i="1" s="1"/>
  <c r="A140" i="1"/>
  <c r="B142" i="1" s="1"/>
  <c r="PH139" i="1"/>
  <c r="PG139" i="1"/>
  <c r="PF139" i="1"/>
  <c r="PE139" i="1"/>
  <c r="KA139" i="1"/>
  <c r="G139" i="1"/>
  <c r="A139" i="1"/>
  <c r="B141" i="1" s="1"/>
  <c r="PH138" i="1"/>
  <c r="PG138" i="1"/>
  <c r="PF138" i="1"/>
  <c r="PE138" i="1"/>
  <c r="OP138" i="1" a="1"/>
  <c r="OP138" i="1" s="1"/>
  <c r="OO138" i="1" a="1"/>
  <c r="OO138" i="1" s="1"/>
  <c r="ON138" i="1" a="1"/>
  <c r="ON138" i="1" s="1"/>
  <c r="OM138" i="1" a="1"/>
  <c r="OM138" i="1" s="1"/>
  <c r="OL138" i="1" a="1"/>
  <c r="OL138" i="1" s="1"/>
  <c r="OK138" i="1" a="1"/>
  <c r="OK138" i="1" s="1"/>
  <c r="OJ138" i="1" a="1"/>
  <c r="OJ138" i="1" s="1"/>
  <c r="LG138" i="1"/>
  <c r="LG139" i="1" s="1"/>
  <c r="LG140" i="1" s="1"/>
  <c r="LG141" i="1" s="1"/>
  <c r="LG142" i="1" s="1"/>
  <c r="LG143" i="1" s="1"/>
  <c r="LF138" i="1"/>
  <c r="LF139" i="1" s="1"/>
  <c r="LF140" i="1" s="1"/>
  <c r="LF141" i="1" s="1"/>
  <c r="LF142" i="1" s="1"/>
  <c r="LF143" i="1" s="1"/>
  <c r="LD138" i="1"/>
  <c r="LC138" i="1"/>
  <c r="LB138" i="1"/>
  <c r="KD138" i="1"/>
  <c r="KA138" i="1"/>
  <c r="GD138" i="1" a="1"/>
  <c r="GD138" i="1" s="1"/>
  <c r="GC138" i="1" a="1"/>
  <c r="GC138" i="1" s="1"/>
  <c r="GB138" i="1" a="1"/>
  <c r="GB138" i="1" s="1"/>
  <c r="GA138" i="1" a="1"/>
  <c r="GA138" i="1" s="1"/>
  <c r="FY138" i="1" a="1"/>
  <c r="FY138" i="1" s="1"/>
  <c r="FX138" i="1" a="1"/>
  <c r="FX138" i="1" s="1"/>
  <c r="CD138" i="1" a="1"/>
  <c r="CD138" i="1" s="1"/>
  <c r="CA138" i="1"/>
  <c r="BZ138" i="1"/>
  <c r="BY138" i="1"/>
  <c r="BX138" i="1"/>
  <c r="BW138" i="1"/>
  <c r="BV138" i="1"/>
  <c r="BU138" i="1"/>
  <c r="BT138" i="1"/>
  <c r="BS138" i="1"/>
  <c r="BR138" i="1"/>
  <c r="BQ138" i="1"/>
  <c r="BP138" i="1"/>
  <c r="BO138" i="1"/>
  <c r="BN138" i="1"/>
  <c r="AI138" i="1"/>
  <c r="KH138" i="1" s="1"/>
  <c r="KC139" i="1" s="1"/>
  <c r="AH138" i="1" a="1"/>
  <c r="AH138" i="1" s="1"/>
  <c r="AG138" i="1" a="1"/>
  <c r="AG138" i="1" s="1"/>
  <c r="AF138" i="1" a="1"/>
  <c r="AF138" i="1" s="1"/>
  <c r="AE138" i="1" a="1"/>
  <c r="AE138" i="1" s="1"/>
  <c r="AD138" i="1" a="1"/>
  <c r="AD138" i="1" s="1"/>
  <c r="AA138" i="1" a="1"/>
  <c r="AA138" i="1" s="1"/>
  <c r="HU138" i="1" s="1"/>
  <c r="Z138" i="1" a="1"/>
  <c r="Z138" i="1" s="1"/>
  <c r="HT138" i="1" s="1"/>
  <c r="Y138" i="1" a="1"/>
  <c r="Y138" i="1" s="1"/>
  <c r="HW138" i="1" s="1"/>
  <c r="X138" i="1" a="1"/>
  <c r="X138" i="1" s="1"/>
  <c r="W138" i="1" a="1"/>
  <c r="W138" i="1" s="1"/>
  <c r="V138" i="1" a="1"/>
  <c r="V138" i="1" s="1"/>
  <c r="U138" i="1" a="1"/>
  <c r="U138" i="1" s="1"/>
  <c r="O138" i="1" a="1"/>
  <c r="O138" i="1" s="1"/>
  <c r="N138" i="1" a="1"/>
  <c r="N138" i="1" s="1"/>
  <c r="M138" i="1" a="1"/>
  <c r="M138" i="1" s="1"/>
  <c r="K138" i="1" a="1"/>
  <c r="K138" i="1" s="1"/>
  <c r="FO138" i="1" s="1"/>
  <c r="J138" i="1" a="1"/>
  <c r="J138" i="1" s="1"/>
  <c r="H138" i="1"/>
  <c r="H139" i="1" s="1"/>
  <c r="H140" i="1" s="1"/>
  <c r="H141" i="1" s="1"/>
  <c r="H142" i="1" s="1"/>
  <c r="H143" i="1" s="1"/>
  <c r="G138" i="1"/>
  <c r="A138" i="1"/>
  <c r="PH137" i="1"/>
  <c r="PG137" i="1"/>
  <c r="PF137" i="1"/>
  <c r="PE137" i="1"/>
  <c r="KD137" i="1"/>
  <c r="KA137" i="1"/>
  <c r="CA137" i="1"/>
  <c r="BZ137" i="1"/>
  <c r="BY137" i="1"/>
  <c r="BX137" i="1"/>
  <c r="BW137" i="1"/>
  <c r="BV137" i="1"/>
  <c r="BU137" i="1"/>
  <c r="BT137" i="1"/>
  <c r="BS137" i="1"/>
  <c r="BR137" i="1"/>
  <c r="BQ137" i="1"/>
  <c r="BP137" i="1"/>
  <c r="BO137" i="1"/>
  <c r="BN137" i="1"/>
  <c r="AI137" i="1"/>
  <c r="G137" i="1"/>
  <c r="A137" i="1"/>
  <c r="B139" i="1" s="1"/>
  <c r="A136" i="1"/>
  <c r="GX138" i="1" l="1"/>
  <c r="GT138" i="1"/>
  <c r="HA138" i="1"/>
  <c r="GZ138" i="1"/>
  <c r="Q138" i="1"/>
  <c r="P138" i="1"/>
  <c r="GV138" i="1"/>
  <c r="GU138" i="1"/>
  <c r="PA138" i="1"/>
  <c r="GS138" i="1"/>
  <c r="CD140" i="1" a="1"/>
  <c r="CD140" i="1" s="1"/>
  <c r="CD142" i="1" s="1" a="1"/>
  <c r="CD142" i="1" s="1"/>
  <c r="FF138" i="1"/>
  <c r="HV138" i="1"/>
  <c r="FU138" i="1"/>
  <c r="FV138" i="1"/>
  <c r="FE138" i="1"/>
  <c r="HQ138" i="1"/>
  <c r="HP138" i="1"/>
  <c r="HO138" i="1"/>
  <c r="T138" i="1"/>
  <c r="NE138" i="1"/>
  <c r="PN138" i="1"/>
  <c r="KB141" i="1" a="1"/>
  <c r="KB141" i="1" s="1"/>
  <c r="KA141" i="1" s="1"/>
  <c r="GP138" i="1"/>
  <c r="GO138" i="1"/>
  <c r="GM138" i="1"/>
  <c r="GL138" i="1"/>
  <c r="GK138" i="1"/>
  <c r="GN138" i="1"/>
  <c r="GC142" i="1" a="1"/>
  <c r="GC142" i="1" s="1"/>
  <c r="KB142" i="1" a="1"/>
  <c r="KB142" i="1" s="1"/>
  <c r="KA142" i="1" s="1"/>
  <c r="KD142" i="1" a="1"/>
  <c r="KD142" i="1" s="1"/>
  <c r="I139" i="1" a="1"/>
  <c r="I139" i="1" s="1"/>
  <c r="I141" i="1" s="1" a="1"/>
  <c r="I141" i="1" s="1"/>
  <c r="OP140" i="1" a="1"/>
  <c r="OP140" i="1" s="1"/>
  <c r="OP142" i="1" s="1" a="1"/>
  <c r="OP142" i="1" s="1"/>
  <c r="FY140" i="1" a="1"/>
  <c r="FY140" i="1" s="1"/>
  <c r="FY142" i="1" s="1" a="1"/>
  <c r="FY142" i="1" s="1"/>
  <c r="OJ140" i="1" a="1"/>
  <c r="OJ140" i="1" s="1"/>
  <c r="OJ142" i="1" s="1" a="1"/>
  <c r="OJ142" i="1" s="1"/>
  <c r="FX140" i="1" a="1"/>
  <c r="FX140" i="1" s="1"/>
  <c r="FX142" i="1" s="1" a="1"/>
  <c r="FX142" i="1" s="1"/>
  <c r="J140" i="1" a="1"/>
  <c r="J140" i="1" s="1"/>
  <c r="J142" i="1" s="1" a="1"/>
  <c r="J142" i="1" s="1"/>
  <c r="AH140" i="1" a="1"/>
  <c r="AH140" i="1" s="1"/>
  <c r="AH142" i="1" s="1" a="1"/>
  <c r="AH142" i="1" s="1"/>
  <c r="V140" i="1" a="1"/>
  <c r="V140" i="1" s="1"/>
  <c r="V142" i="1" s="1" a="1"/>
  <c r="V142" i="1" s="1"/>
  <c r="I140" i="1" a="1"/>
  <c r="I140" i="1" s="1"/>
  <c r="AG140" i="1" a="1"/>
  <c r="AG140" i="1" s="1"/>
  <c r="AG142" i="1" s="1" a="1"/>
  <c r="AG142" i="1" s="1"/>
  <c r="U140" i="1" a="1"/>
  <c r="U140" i="1" s="1"/>
  <c r="U142" i="1" s="1" a="1"/>
  <c r="U142" i="1" s="1"/>
  <c r="OM140" i="1" a="1"/>
  <c r="OM140" i="1" s="1"/>
  <c r="OM142" i="1" s="1" a="1"/>
  <c r="OM142" i="1" s="1"/>
  <c r="AF140" i="1" a="1"/>
  <c r="AF140" i="1" s="1"/>
  <c r="AF142" i="1" s="1" a="1"/>
  <c r="AF142" i="1" s="1"/>
  <c r="O140" i="1" a="1"/>
  <c r="O140" i="1" s="1"/>
  <c r="OL140" i="1" a="1"/>
  <c r="OL140" i="1" s="1"/>
  <c r="OL142" i="1" s="1" a="1"/>
  <c r="OL142" i="1" s="1"/>
  <c r="AE140" i="1" a="1"/>
  <c r="AE140" i="1" s="1"/>
  <c r="AE142" i="1" s="1" a="1"/>
  <c r="AE142" i="1" s="1"/>
  <c r="OK140" i="1" a="1"/>
  <c r="OK140" i="1" s="1"/>
  <c r="OK142" i="1" s="1" a="1"/>
  <c r="OK142" i="1" s="1"/>
  <c r="KG140" i="1" a="1"/>
  <c r="KG140" i="1" s="1"/>
  <c r="AD140" i="1" a="1"/>
  <c r="AD140" i="1" s="1"/>
  <c r="AD142" i="1" s="1" a="1"/>
  <c r="AD142" i="1" s="1"/>
  <c r="GB140" i="1" a="1"/>
  <c r="GB140" i="1" s="1"/>
  <c r="GB142" i="1" s="1" a="1"/>
  <c r="GB142" i="1" s="1"/>
  <c r="M140" i="1" a="1"/>
  <c r="M140" i="1" s="1"/>
  <c r="GA140" i="1" a="1"/>
  <c r="GA140" i="1" s="1"/>
  <c r="GA142" i="1" s="1" a="1"/>
  <c r="GA142" i="1" s="1"/>
  <c r="ON140" i="1" a="1"/>
  <c r="ON140" i="1" s="1"/>
  <c r="ON142" i="1" s="1" a="1"/>
  <c r="ON142" i="1" s="1"/>
  <c r="Y140" i="1" a="1"/>
  <c r="Y140" i="1" s="1"/>
  <c r="HW140" i="1" s="1"/>
  <c r="KV140" i="1" a="1"/>
  <c r="KV140" i="1" s="1"/>
  <c r="LB140" i="1" s="1"/>
  <c r="X140" i="1" a="1"/>
  <c r="X140" i="1" s="1"/>
  <c r="X142" i="1" s="1" a="1"/>
  <c r="X142" i="1" s="1"/>
  <c r="W140" i="1" a="1"/>
  <c r="W140" i="1" s="1"/>
  <c r="AA140" i="1" a="1"/>
  <c r="AA140" i="1" s="1"/>
  <c r="AA142" i="1" s="1" a="1"/>
  <c r="AA142" i="1" s="1"/>
  <c r="OO140" i="1" a="1"/>
  <c r="OO140" i="1" s="1"/>
  <c r="OO142" i="1" s="1" a="1"/>
  <c r="OO142" i="1" s="1"/>
  <c r="Z140" i="1" a="1"/>
  <c r="Z140" i="1" s="1"/>
  <c r="HT140" i="1" s="1"/>
  <c r="GD140" i="1" a="1"/>
  <c r="GD140" i="1" s="1"/>
  <c r="GD142" i="1" s="1" a="1"/>
  <c r="GD142" i="1" s="1"/>
  <c r="K140" i="1" a="1"/>
  <c r="K140" i="1" s="1"/>
  <c r="K142" i="1" s="1" a="1"/>
  <c r="K142" i="1" s="1"/>
  <c r="N140" i="1" a="1"/>
  <c r="N140" i="1" s="1"/>
  <c r="N142" i="1" s="1" a="1"/>
  <c r="N142" i="1" s="1"/>
  <c r="HS138" i="1"/>
  <c r="HR138" i="1"/>
  <c r="FL138" i="1"/>
  <c r="FK138" i="1"/>
  <c r="GY138" i="1"/>
  <c r="GW138" i="1"/>
  <c r="GR138" i="1"/>
  <c r="GQ138" i="1"/>
  <c r="FR138" i="1"/>
  <c r="PN140" i="1" l="1"/>
  <c r="KB143" i="1" a="1"/>
  <c r="KB143" i="1" s="1"/>
  <c r="KA143" i="1" s="1"/>
  <c r="W142" i="1" a="1"/>
  <c r="W142" i="1" s="1"/>
  <c r="BS141" i="1"/>
  <c r="BR141" i="1"/>
  <c r="BP141" i="1"/>
  <c r="CA141" i="1"/>
  <c r="BZ141" i="1"/>
  <c r="BY141" i="1"/>
  <c r="BX141" i="1"/>
  <c r="BV141" i="1"/>
  <c r="BT141" i="1"/>
  <c r="BQ141" i="1"/>
  <c r="BO141" i="1"/>
  <c r="BN141" i="1"/>
  <c r="BW141" i="1"/>
  <c r="BU141" i="1"/>
  <c r="I143" i="1" a="1"/>
  <c r="I143" i="1" s="1"/>
  <c r="HU142" i="1"/>
  <c r="HV142" i="1"/>
  <c r="KG142" i="1" a="1"/>
  <c r="KG142" i="1" s="1"/>
  <c r="FV142" i="1"/>
  <c r="FE142" i="1"/>
  <c r="FK142" i="1"/>
  <c r="FR142" i="1"/>
  <c r="FF142" i="1"/>
  <c r="FO142" i="1"/>
  <c r="FU142" i="1"/>
  <c r="FL142" i="1"/>
  <c r="GS140" i="1"/>
  <c r="GR140" i="1"/>
  <c r="GQ140" i="1"/>
  <c r="GW140" i="1"/>
  <c r="P140" i="1"/>
  <c r="GV140" i="1"/>
  <c r="GU140" i="1"/>
  <c r="GT140" i="1"/>
  <c r="HA140" i="1"/>
  <c r="GZ140" i="1"/>
  <c r="GX140" i="1"/>
  <c r="GY140" i="1"/>
  <c r="PA140" i="1"/>
  <c r="Q140" i="1"/>
  <c r="BO140" i="1"/>
  <c r="BN140" i="1"/>
  <c r="BX140" i="1"/>
  <c r="BW140" i="1"/>
  <c r="BV140" i="1"/>
  <c r="BU140" i="1"/>
  <c r="BT140" i="1"/>
  <c r="BS140" i="1"/>
  <c r="BY140" i="1"/>
  <c r="BR140" i="1"/>
  <c r="BQ140" i="1"/>
  <c r="BP140" i="1"/>
  <c r="CA140" i="1"/>
  <c r="BZ140" i="1"/>
  <c r="I142" i="1" a="1"/>
  <c r="I142" i="1" s="1"/>
  <c r="M142" i="1" a="1"/>
  <c r="M142" i="1" s="1"/>
  <c r="HS142" i="1"/>
  <c r="HR142" i="1"/>
  <c r="HQ140" i="1"/>
  <c r="HP140" i="1"/>
  <c r="HO140" i="1"/>
  <c r="NE140" i="1"/>
  <c r="T140" i="1"/>
  <c r="O142" i="1" a="1"/>
  <c r="O142" i="1" s="1"/>
  <c r="PN142" i="1" s="1"/>
  <c r="HS140" i="1"/>
  <c r="HR140" i="1"/>
  <c r="BV139" i="1"/>
  <c r="BU139" i="1"/>
  <c r="BT139" i="1"/>
  <c r="BS139" i="1"/>
  <c r="BN139" i="1"/>
  <c r="CA139" i="1"/>
  <c r="BQ139" i="1"/>
  <c r="BP139" i="1"/>
  <c r="BR139" i="1"/>
  <c r="BO139" i="1"/>
  <c r="BZ139" i="1"/>
  <c r="BY139" i="1"/>
  <c r="BX139" i="1"/>
  <c r="BW139" i="1"/>
  <c r="GN140" i="1"/>
  <c r="GM140" i="1"/>
  <c r="GL140" i="1"/>
  <c r="GK140" i="1"/>
  <c r="GP140" i="1"/>
  <c r="GO140" i="1"/>
  <c r="KV142" i="1" a="1"/>
  <c r="KV142" i="1" s="1"/>
  <c r="LB142" i="1" s="1"/>
  <c r="HV140" i="1"/>
  <c r="HU140" i="1"/>
  <c r="GO142" i="1"/>
  <c r="GK142" i="1"/>
  <c r="GP142" i="1"/>
  <c r="GN142" i="1"/>
  <c r="GM142" i="1"/>
  <c r="GL142" i="1"/>
  <c r="FV140" i="1"/>
  <c r="FE140" i="1"/>
  <c r="FU140" i="1"/>
  <c r="FR140" i="1"/>
  <c r="FO140" i="1"/>
  <c r="FK140" i="1"/>
  <c r="FF140" i="1"/>
  <c r="FL140" i="1"/>
  <c r="Y142" i="1" a="1"/>
  <c r="Y142" i="1" s="1"/>
  <c r="HW142" i="1" s="1"/>
  <c r="Z142" i="1" a="1"/>
  <c r="Z142" i="1" s="1"/>
  <c r="HT142" i="1" s="1"/>
  <c r="BT143" i="1" l="1"/>
  <c r="BR143" i="1"/>
  <c r="BP143" i="1"/>
  <c r="BX143" i="1"/>
  <c r="CA143" i="1"/>
  <c r="BZ143" i="1"/>
  <c r="BY143" i="1"/>
  <c r="BW143" i="1"/>
  <c r="BV143" i="1"/>
  <c r="BU143" i="1"/>
  <c r="BS143" i="1"/>
  <c r="BQ143" i="1"/>
  <c r="BO143" i="1"/>
  <c r="BN143" i="1"/>
  <c r="KH143" i="1"/>
  <c r="NE142" i="1"/>
  <c r="T142" i="1"/>
  <c r="HQ142" i="1"/>
  <c r="HP142" i="1"/>
  <c r="HO142" i="1"/>
  <c r="HA142" i="1"/>
  <c r="GV142" i="1"/>
  <c r="GU142" i="1"/>
  <c r="GT142" i="1"/>
  <c r="GS142" i="1"/>
  <c r="GQ142" i="1"/>
  <c r="GZ142" i="1"/>
  <c r="GY142" i="1"/>
  <c r="GX142" i="1"/>
  <c r="GW142" i="1"/>
  <c r="GR142" i="1"/>
  <c r="Q142" i="1"/>
  <c r="P142" i="1"/>
  <c r="PA142" i="1"/>
  <c r="BO142" i="1"/>
  <c r="CA142" i="1"/>
  <c r="BZ142" i="1"/>
  <c r="BX142" i="1"/>
  <c r="BY142" i="1"/>
  <c r="BQ142" i="1"/>
  <c r="BP142" i="1"/>
  <c r="BN142" i="1"/>
  <c r="BS142" i="1"/>
  <c r="BW142" i="1"/>
  <c r="BT142" i="1"/>
  <c r="BV142" i="1"/>
  <c r="BU142" i="1"/>
  <c r="BR142" i="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s="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a="1"/>
  <c r="OM114" i="1" s="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D114" i="1"/>
  <c r="KA114" i="1"/>
  <c r="GD114" i="1" a="1"/>
  <c r="GD114" i="1" s="1"/>
  <c r="GC114" i="1" a="1"/>
  <c r="GC114" i="1" s="1"/>
  <c r="GB114" i="1" a="1"/>
  <c r="GB114" i="1" s="1"/>
  <c r="GA114" i="1" a="1"/>
  <c r="GA114" i="1" s="1"/>
  <c r="FY114" i="1" a="1"/>
  <c r="FY114" i="1" s="1"/>
  <c r="FX114" i="1" a="1"/>
  <c r="FX114" i="1" s="1"/>
  <c r="CD114" i="1" a="1"/>
  <c r="CD114" i="1" s="1"/>
  <c r="CA114" i="1"/>
  <c r="BZ114" i="1"/>
  <c r="BY114" i="1"/>
  <c r="BX114" i="1"/>
  <c r="BW114" i="1"/>
  <c r="BV114" i="1"/>
  <c r="BU114" i="1"/>
  <c r="BT114" i="1"/>
  <c r="BS114" i="1"/>
  <c r="BR114" i="1"/>
  <c r="BQ114" i="1"/>
  <c r="BP114" i="1"/>
  <c r="BO114" i="1"/>
  <c r="BN114" i="1"/>
  <c r="AK114" i="1"/>
  <c r="AI114" i="1"/>
  <c r="KH114" i="1" s="1"/>
  <c r="KC115" i="1" s="1"/>
  <c r="AH114" i="1" a="1"/>
  <c r="AH114" i="1" s="1"/>
  <c r="AG114" i="1" a="1"/>
  <c r="AG114" i="1" s="1"/>
  <c r="AF114" i="1" a="1"/>
  <c r="AF114" i="1" s="1"/>
  <c r="AE114" i="1" a="1"/>
  <c r="AE114" i="1" s="1"/>
  <c r="AD114" i="1" a="1"/>
  <c r="AD114" i="1" s="1"/>
  <c r="AA114" i="1" a="1"/>
  <c r="AA114" i="1" s="1"/>
  <c r="Z114" i="1" a="1"/>
  <c r="Z114" i="1" s="1"/>
  <c r="HT114" i="1" s="1"/>
  <c r="Y114" i="1" a="1"/>
  <c r="Y114" i="1" s="1"/>
  <c r="HW114" i="1" s="1"/>
  <c r="X114" i="1" a="1"/>
  <c r="X114" i="1" s="1"/>
  <c r="W114" i="1" a="1"/>
  <c r="W114" i="1" s="1"/>
  <c r="V114" i="1" a="1"/>
  <c r="V114" i="1" s="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PH113" i="1"/>
  <c r="PG113" i="1"/>
  <c r="PF113" i="1"/>
  <c r="PE113" i="1"/>
  <c r="KD113" i="1"/>
  <c r="KA113" i="1"/>
  <c r="CA113" i="1"/>
  <c r="BZ113" i="1"/>
  <c r="BY113" i="1"/>
  <c r="BX113" i="1"/>
  <c r="BW113" i="1"/>
  <c r="BV113" i="1"/>
  <c r="BU113" i="1"/>
  <c r="BT113" i="1"/>
  <c r="BS113" i="1"/>
  <c r="BR113" i="1"/>
  <c r="BQ113" i="1"/>
  <c r="BP113" i="1"/>
  <c r="BO113" i="1"/>
  <c r="BN113" i="1"/>
  <c r="AK113" i="1"/>
  <c r="AI113" i="1" s="1"/>
  <c r="G113" i="1"/>
  <c r="A113" i="1"/>
  <c r="B115" i="1" s="1"/>
  <c r="A112" i="1"/>
  <c r="FX152" i="1"/>
  <c r="Z116" i="1" l="1" a="1"/>
  <c r="Z116" i="1" s="1"/>
  <c r="HT116" i="1" s="1"/>
  <c r="GZ114" i="1"/>
  <c r="GW114" i="1"/>
  <c r="FX116" i="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71"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53" i="1" l="1" a="1"/>
  <c r="DO153" i="1" s="1"/>
  <c r="DP153" i="1" a="1"/>
  <c r="DP153" i="1" s="1"/>
  <c r="DQ153" i="1" a="1"/>
  <c r="DQ153" i="1" s="1"/>
  <c r="DR153" i="1" a="1"/>
  <c r="DR153" i="1" s="1"/>
  <c r="DS153" i="1" a="1"/>
  <c r="DS153" i="1" s="1"/>
  <c r="DT153" i="1" a="1"/>
  <c r="DT153" i="1" s="1"/>
  <c r="DU153" i="1" a="1"/>
  <c r="DU153" i="1" s="1"/>
  <c r="DV153" i="1" a="1"/>
  <c r="DV153" i="1" s="1"/>
  <c r="DW153" i="1" a="1"/>
  <c r="DW153" i="1"/>
  <c r="GA152" i="1"/>
  <c r="KA121" i="1"/>
  <c r="KD121" i="1"/>
  <c r="AK135" i="1"/>
  <c r="AI135" i="1" s="1"/>
  <c r="AK134" i="1"/>
  <c r="AI134" i="1" s="1"/>
  <c r="AK133" i="1"/>
  <c r="AI133" i="1" s="1"/>
  <c r="AK132" i="1"/>
  <c r="AI132" i="1" s="1"/>
  <c r="AK131" i="1"/>
  <c r="AI131" i="1" s="1"/>
  <c r="AK130" i="1"/>
  <c r="AI130" i="1" s="1"/>
  <c r="AK129" i="1"/>
  <c r="AI129" i="1" s="1"/>
  <c r="AK128" i="1"/>
  <c r="AI128" i="1" s="1"/>
  <c r="AK127" i="1"/>
  <c r="AI127" i="1" s="1"/>
  <c r="AK126" i="1"/>
  <c r="AI126" i="1" s="1"/>
  <c r="AK125" i="1"/>
  <c r="AI125" i="1" s="1"/>
  <c r="AK124" i="1"/>
  <c r="AI124" i="1" s="1"/>
  <c r="AK123" i="1"/>
  <c r="AI123" i="1" s="1"/>
  <c r="AK122" i="1"/>
  <c r="AI122" i="1" s="1"/>
  <c r="AK121"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62"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D134" i="1" l="1" a="1"/>
  <c r="KD134" i="1" s="1"/>
  <c r="KB127" i="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D141" i="1" l="1"/>
  <c r="KD143" i="1" s="1" a="1"/>
  <c r="KD143" i="1" s="1"/>
  <c r="KB129" i="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KC135"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C110"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71"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c r="DK155" i="1" a="1"/>
  <c r="DK155" i="1" s="1"/>
  <c r="DL155" i="1" a="1"/>
  <c r="DL155" i="1" s="1"/>
  <c r="DM155" i="1" a="1"/>
  <c r="DM155" i="1" s="1"/>
  <c r="DN155" i="1" a="1"/>
  <c r="DN155" i="1" s="1"/>
  <c r="CW156" i="1" a="1"/>
  <c r="CW156" i="1"/>
  <c r="CX156" i="1" a="1"/>
  <c r="CX156" i="1" s="1"/>
  <c r="CY156" i="1" a="1"/>
  <c r="CY156" i="1" s="1"/>
  <c r="CZ156" i="1" a="1"/>
  <c r="CZ156" i="1" s="1"/>
  <c r="DA156" i="1" a="1"/>
  <c r="DA156" i="1" s="1"/>
  <c r="DB156" i="1" a="1"/>
  <c r="DB156" i="1" s="1"/>
  <c r="DC156" i="1" a="1"/>
  <c r="DC156" i="1" s="1"/>
  <c r="DD156" i="1" a="1"/>
  <c r="DD156" i="1" s="1"/>
  <c r="DE156" i="1" a="1"/>
  <c r="DE156" i="1" s="1"/>
  <c r="DF156" i="1" a="1"/>
  <c r="DF156" i="1" s="1"/>
  <c r="DG156" i="1" a="1"/>
  <c r="DG156" i="1" s="1"/>
  <c r="DH156" i="1" a="1"/>
  <c r="DH156" i="1" s="1"/>
  <c r="DI156" i="1" a="1"/>
  <c r="DI156" i="1" s="1"/>
  <c r="DJ156" i="1" a="1"/>
  <c r="DJ156" i="1" s="1"/>
  <c r="DK156" i="1" a="1"/>
  <c r="DK156" i="1" s="1"/>
  <c r="DL156" i="1" a="1"/>
  <c r="DL156" i="1" s="1"/>
  <c r="DM156" i="1" a="1"/>
  <c r="DM156" i="1" s="1"/>
  <c r="DN156" i="1" a="1"/>
  <c r="DN156" i="1" s="1"/>
  <c r="CW157" i="1" a="1"/>
  <c r="CW157" i="1" s="1"/>
  <c r="CX157" i="1" a="1"/>
  <c r="CX157" i="1" s="1"/>
  <c r="CY157" i="1" a="1"/>
  <c r="CY157" i="1" s="1"/>
  <c r="CZ157" i="1" a="1"/>
  <c r="CZ157" i="1" s="1"/>
  <c r="DA157" i="1" a="1"/>
  <c r="DA157" i="1" s="1"/>
  <c r="DB157" i="1" a="1"/>
  <c r="DB157" i="1" s="1"/>
  <c r="DC157" i="1" a="1"/>
  <c r="DC157" i="1" s="1"/>
  <c r="DD157" i="1" a="1"/>
  <c r="DD157" i="1" s="1"/>
  <c r="DE157" i="1" a="1"/>
  <c r="DE157" i="1" s="1"/>
  <c r="DF157" i="1" a="1"/>
  <c r="DF157" i="1" s="1"/>
  <c r="DG157" i="1" a="1"/>
  <c r="DG157" i="1" s="1"/>
  <c r="DH157" i="1" a="1"/>
  <c r="DH157" i="1" s="1"/>
  <c r="DI157" i="1" a="1"/>
  <c r="DI157" i="1" s="1"/>
  <c r="DJ157" i="1" a="1"/>
  <c r="DJ157" i="1" s="1"/>
  <c r="DK157" i="1" a="1"/>
  <c r="DK157" i="1" s="1"/>
  <c r="DL157" i="1" a="1"/>
  <c r="DL157" i="1" s="1"/>
  <c r="DM157" i="1" a="1"/>
  <c r="DM157" i="1" s="1"/>
  <c r="DN157" i="1" a="1"/>
  <c r="DN157" i="1" s="1"/>
  <c r="CW158" i="1" a="1"/>
  <c r="CW158" i="1" s="1"/>
  <c r="CX158" i="1" a="1"/>
  <c r="CX158" i="1" s="1"/>
  <c r="CY158" i="1" a="1"/>
  <c r="CY158" i="1" s="1"/>
  <c r="CZ158" i="1" a="1"/>
  <c r="CZ158" i="1" s="1"/>
  <c r="DA158" i="1" a="1"/>
  <c r="DA158" i="1" s="1"/>
  <c r="DB158" i="1" a="1"/>
  <c r="DB158" i="1" s="1"/>
  <c r="DC158" i="1" a="1"/>
  <c r="DC158" i="1" s="1"/>
  <c r="DD158" i="1" a="1"/>
  <c r="DD158" i="1" s="1"/>
  <c r="DE158" i="1" a="1"/>
  <c r="DE158" i="1" s="1"/>
  <c r="DF158" i="1" a="1"/>
  <c r="DF158" i="1" s="1"/>
  <c r="DG158" i="1" a="1"/>
  <c r="DG158" i="1" s="1"/>
  <c r="DH158" i="1" a="1"/>
  <c r="DH158" i="1" s="1"/>
  <c r="DI158" i="1" a="1"/>
  <c r="DI158" i="1" s="1"/>
  <c r="DJ158" i="1" a="1"/>
  <c r="DJ158" i="1" s="1"/>
  <c r="DK158" i="1" a="1"/>
  <c r="DK158" i="1" s="1"/>
  <c r="DL158" i="1" a="1"/>
  <c r="DL158" i="1" s="1"/>
  <c r="DM158" i="1" a="1"/>
  <c r="DM158" i="1" s="1"/>
  <c r="DN158" i="1" a="1"/>
  <c r="DN158" i="1" s="1"/>
  <c r="CW159" i="1" a="1"/>
  <c r="CW159" i="1" s="1"/>
  <c r="CX159" i="1" a="1"/>
  <c r="CX159" i="1" s="1"/>
  <c r="CY159" i="1" a="1"/>
  <c r="CY159" i="1" s="1"/>
  <c r="CZ159" i="1" a="1"/>
  <c r="CZ159" i="1" s="1"/>
  <c r="DA159" i="1" a="1"/>
  <c r="DA159" i="1" s="1"/>
  <c r="DB159" i="1" a="1"/>
  <c r="DB159" i="1" s="1"/>
  <c r="DC159" i="1" a="1"/>
  <c r="DC159" i="1" s="1"/>
  <c r="DD159" i="1" a="1"/>
  <c r="DD159" i="1" s="1"/>
  <c r="DE159" i="1" a="1"/>
  <c r="DE159" i="1" s="1"/>
  <c r="DF159" i="1" a="1"/>
  <c r="DF159" i="1" s="1"/>
  <c r="DG159" i="1" a="1"/>
  <c r="DG159" i="1" s="1"/>
  <c r="DH159" i="1" a="1"/>
  <c r="DH159" i="1" s="1"/>
  <c r="DI159" i="1" a="1"/>
  <c r="DI159" i="1" s="1"/>
  <c r="DJ159" i="1" a="1"/>
  <c r="DJ159" i="1" s="1"/>
  <c r="DK159" i="1" a="1"/>
  <c r="DK159" i="1" s="1"/>
  <c r="DL159" i="1" a="1"/>
  <c r="DL159" i="1" s="1"/>
  <c r="DM159" i="1" a="1"/>
  <c r="DM159" i="1" s="1"/>
  <c r="DN159" i="1" a="1"/>
  <c r="DN159" i="1" s="1"/>
  <c r="CW160" i="1" a="1"/>
  <c r="CW160" i="1" s="1"/>
  <c r="CX160" i="1" a="1"/>
  <c r="CX160" i="1" s="1"/>
  <c r="CY160" i="1" a="1"/>
  <c r="CY160" i="1" s="1"/>
  <c r="CZ160" i="1" a="1"/>
  <c r="CZ160" i="1" s="1"/>
  <c r="DA160" i="1" a="1"/>
  <c r="DA160" i="1" s="1"/>
  <c r="DB160" i="1" a="1"/>
  <c r="DB160" i="1"/>
  <c r="DC160" i="1" a="1"/>
  <c r="DC160" i="1" s="1"/>
  <c r="DD160" i="1" a="1"/>
  <c r="DD160" i="1" s="1"/>
  <c r="DE160" i="1" a="1"/>
  <c r="DE160" i="1" s="1"/>
  <c r="DF160" i="1" a="1"/>
  <c r="DF160" i="1" s="1"/>
  <c r="DG160" i="1" a="1"/>
  <c r="DG160" i="1" s="1"/>
  <c r="DH160" i="1" a="1"/>
  <c r="DH160" i="1" s="1"/>
  <c r="DI160" i="1" a="1"/>
  <c r="DI160" i="1" s="1"/>
  <c r="DJ160" i="1" a="1"/>
  <c r="DJ160" i="1" s="1"/>
  <c r="DK160" i="1" a="1"/>
  <c r="DK160" i="1" s="1"/>
  <c r="DL160" i="1" a="1"/>
  <c r="DL160" i="1" s="1"/>
  <c r="DM160" i="1" a="1"/>
  <c r="DM160" i="1" s="1"/>
  <c r="DN160" i="1" a="1"/>
  <c r="DN160" i="1" s="1"/>
  <c r="CW161" i="1" a="1"/>
  <c r="CW161" i="1" s="1"/>
  <c r="CX161" i="1" a="1"/>
  <c r="CX161" i="1" s="1"/>
  <c r="CY161" i="1" a="1"/>
  <c r="CY161" i="1" s="1"/>
  <c r="CZ161" i="1" a="1"/>
  <c r="CZ161" i="1" s="1"/>
  <c r="DA161" i="1" a="1"/>
  <c r="DA161" i="1" s="1"/>
  <c r="DB161" i="1" a="1"/>
  <c r="DB161" i="1" s="1"/>
  <c r="DC161" i="1" a="1"/>
  <c r="DC161" i="1" s="1"/>
  <c r="DD161" i="1" a="1"/>
  <c r="DD161" i="1" s="1"/>
  <c r="DE161" i="1" a="1"/>
  <c r="DE161" i="1" s="1"/>
  <c r="DF161" i="1" a="1"/>
  <c r="DF161" i="1" s="1"/>
  <c r="DG161" i="1" a="1"/>
  <c r="DG161" i="1" s="1"/>
  <c r="DH161" i="1" a="1"/>
  <c r="DH161" i="1" s="1"/>
  <c r="DI161" i="1" a="1"/>
  <c r="DI161" i="1" s="1"/>
  <c r="DJ161" i="1" a="1"/>
  <c r="DJ161" i="1" s="1"/>
  <c r="DK161" i="1" a="1"/>
  <c r="DK161" i="1" s="1"/>
  <c r="DL161" i="1" a="1"/>
  <c r="DL161" i="1" s="1"/>
  <c r="DM161" i="1" a="1"/>
  <c r="DM161" i="1" s="1"/>
  <c r="DN161" i="1" a="1"/>
  <c r="DN161" i="1" s="1"/>
  <c r="CW162" i="1" a="1"/>
  <c r="CW162" i="1" s="1"/>
  <c r="CX162" i="1" a="1"/>
  <c r="CX162" i="1" s="1"/>
  <c r="CY162" i="1" a="1"/>
  <c r="CY162" i="1" s="1"/>
  <c r="CZ162" i="1" a="1"/>
  <c r="CZ162" i="1" s="1"/>
  <c r="DA162" i="1" a="1"/>
  <c r="DA162" i="1" s="1"/>
  <c r="DB162" i="1" a="1"/>
  <c r="DB162" i="1" s="1"/>
  <c r="DC162" i="1" a="1"/>
  <c r="DC162" i="1" s="1"/>
  <c r="DD162" i="1" a="1"/>
  <c r="DD162" i="1" s="1"/>
  <c r="DE162" i="1" a="1"/>
  <c r="DE162" i="1" s="1"/>
  <c r="DF162" i="1" a="1"/>
  <c r="DF162" i="1" s="1"/>
  <c r="DG162" i="1" a="1"/>
  <c r="DG162" i="1" s="1"/>
  <c r="DH162" i="1" a="1"/>
  <c r="DH162" i="1" s="1"/>
  <c r="DI162" i="1" a="1"/>
  <c r="DI162" i="1" s="1"/>
  <c r="DJ162" i="1" a="1"/>
  <c r="DJ162" i="1" s="1"/>
  <c r="DK162" i="1" a="1"/>
  <c r="DK162" i="1" s="1"/>
  <c r="DL162" i="1" a="1"/>
  <c r="DL162" i="1" s="1"/>
  <c r="DM162" i="1" a="1"/>
  <c r="DM162" i="1" s="1"/>
  <c r="DN162" i="1" a="1"/>
  <c r="DN162" i="1" s="1"/>
  <c r="CW163" i="1" a="1"/>
  <c r="CW163" i="1" s="1"/>
  <c r="CX163" i="1" a="1"/>
  <c r="CX163" i="1" s="1"/>
  <c r="CY163" i="1" a="1"/>
  <c r="CY163" i="1" s="1"/>
  <c r="CZ163" i="1" a="1"/>
  <c r="CZ163" i="1" s="1"/>
  <c r="DA163" i="1" a="1"/>
  <c r="DA163" i="1" s="1"/>
  <c r="DB163" i="1" a="1"/>
  <c r="DB163" i="1" s="1"/>
  <c r="DC163" i="1" a="1"/>
  <c r="DC163" i="1" s="1"/>
  <c r="DD163" i="1" a="1"/>
  <c r="DD163" i="1" s="1"/>
  <c r="DE163" i="1" a="1"/>
  <c r="DE163" i="1" s="1"/>
  <c r="DF163" i="1" a="1"/>
  <c r="DF163" i="1" s="1"/>
  <c r="DG163" i="1" a="1"/>
  <c r="DG163" i="1" s="1"/>
  <c r="DH163" i="1" a="1"/>
  <c r="DH163" i="1" s="1"/>
  <c r="DI163" i="1" a="1"/>
  <c r="DI163" i="1" s="1"/>
  <c r="DJ163" i="1" a="1"/>
  <c r="DJ163" i="1" s="1"/>
  <c r="DK163" i="1" a="1"/>
  <c r="DK163" i="1" s="1"/>
  <c r="DL163" i="1" a="1"/>
  <c r="DL163" i="1" s="1"/>
  <c r="DM163" i="1" a="1"/>
  <c r="DM163" i="1" s="1"/>
  <c r="DN163" i="1" a="1"/>
  <c r="DN163" i="1" s="1"/>
  <c r="CX152" i="1" a="1"/>
  <c r="CX152" i="1" s="1"/>
  <c r="CY152" i="1" a="1"/>
  <c r="CY152" i="1" s="1"/>
  <c r="CZ152" i="1" a="1"/>
  <c r="CZ152" i="1" s="1"/>
  <c r="DA152" i="1" a="1"/>
  <c r="DA152" i="1" s="1"/>
  <c r="DB152" i="1" a="1"/>
  <c r="DB152" i="1" s="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2" i="1" a="1"/>
  <c r="CW152" i="1" s="1"/>
  <c r="DN13" i="1"/>
  <c r="DN171" i="1" s="1"/>
  <c r="DM13" i="1"/>
  <c r="DL13" i="1"/>
  <c r="DL171" i="1" s="1"/>
  <c r="DK13" i="1"/>
  <c r="DK171" i="1" s="1"/>
  <c r="DJ13" i="1"/>
  <c r="DJ171" i="1" s="1"/>
  <c r="DI13" i="1"/>
  <c r="DI171" i="1" s="1"/>
  <c r="DH13" i="1"/>
  <c r="DG13" i="1"/>
  <c r="DG171" i="1" s="1"/>
  <c r="DF13" i="1"/>
  <c r="DE13" i="1"/>
  <c r="DD13" i="1"/>
  <c r="DD14" i="1" s="1"/>
  <c r="DC13" i="1"/>
  <c r="DC171" i="1" s="1"/>
  <c r="DB13" i="1"/>
  <c r="DB14" i="1" s="1"/>
  <c r="DA13" i="1"/>
  <c r="DA171" i="1" s="1"/>
  <c r="CZ13" i="1"/>
  <c r="CZ171" i="1" s="1"/>
  <c r="CY13" i="1"/>
  <c r="CY171" i="1" s="1"/>
  <c r="CX13" i="1"/>
  <c r="CX14" i="1" s="1"/>
  <c r="CW13" i="1"/>
  <c r="CW171"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N156" i="1" a="1"/>
  <c r="CN156" i="1" s="1"/>
  <c r="CO156" i="1" a="1"/>
  <c r="CO156" i="1" s="1"/>
  <c r="CP156" i="1" a="1"/>
  <c r="CP156" i="1" s="1"/>
  <c r="CQ156" i="1" a="1"/>
  <c r="CQ156" i="1" s="1"/>
  <c r="CR156" i="1" a="1"/>
  <c r="CR156" i="1" s="1"/>
  <c r="CS156" i="1" a="1"/>
  <c r="CS156" i="1" s="1"/>
  <c r="CT156" i="1" a="1"/>
  <c r="CT156" i="1" s="1"/>
  <c r="CU156" i="1" a="1"/>
  <c r="CU156" i="1" s="1"/>
  <c r="CV156" i="1" a="1"/>
  <c r="CV156" i="1" s="1"/>
  <c r="CN157" i="1" a="1"/>
  <c r="CN157" i="1" s="1"/>
  <c r="CO157" i="1" a="1"/>
  <c r="CO157" i="1" s="1"/>
  <c r="CP157" i="1" a="1"/>
  <c r="CP157" i="1" s="1"/>
  <c r="CQ157" i="1" a="1"/>
  <c r="CQ157" i="1" s="1"/>
  <c r="CR157" i="1" a="1"/>
  <c r="CR157" i="1" s="1"/>
  <c r="CS157" i="1" a="1"/>
  <c r="CS157" i="1" s="1"/>
  <c r="CT157" i="1" a="1"/>
  <c r="CT157" i="1" s="1"/>
  <c r="CU157" i="1" a="1"/>
  <c r="CU157" i="1" s="1"/>
  <c r="CV157" i="1" a="1"/>
  <c r="CV157" i="1" s="1"/>
  <c r="CN158" i="1" a="1"/>
  <c r="CN158" i="1" s="1"/>
  <c r="CO158" i="1" a="1"/>
  <c r="CO158" i="1" s="1"/>
  <c r="CP158" i="1" a="1"/>
  <c r="CP158" i="1" s="1"/>
  <c r="CQ158" i="1" a="1"/>
  <c r="CQ158" i="1" s="1"/>
  <c r="CR158" i="1" a="1"/>
  <c r="CR158" i="1" s="1"/>
  <c r="CS158" i="1" a="1"/>
  <c r="CS158" i="1" s="1"/>
  <c r="CT158" i="1" a="1"/>
  <c r="CT158" i="1" s="1"/>
  <c r="CU158" i="1" a="1"/>
  <c r="CU158" i="1" s="1"/>
  <c r="CV158" i="1" a="1"/>
  <c r="CV158" i="1" s="1"/>
  <c r="CN159" i="1" a="1"/>
  <c r="CN159" i="1" s="1"/>
  <c r="CO159" i="1" a="1"/>
  <c r="CO159" i="1" s="1"/>
  <c r="CP159" i="1" a="1"/>
  <c r="CP159" i="1" s="1"/>
  <c r="CQ159" i="1" a="1"/>
  <c r="CQ159" i="1" s="1"/>
  <c r="CR159" i="1" a="1"/>
  <c r="CR159" i="1" s="1"/>
  <c r="CS159" i="1" a="1"/>
  <c r="CS159" i="1" s="1"/>
  <c r="CT159" i="1" a="1"/>
  <c r="CT159" i="1" s="1"/>
  <c r="CU159" i="1" a="1"/>
  <c r="CU159" i="1" s="1"/>
  <c r="CV159" i="1" a="1"/>
  <c r="CV159" i="1" s="1"/>
  <c r="CN160" i="1" a="1"/>
  <c r="CN160" i="1" s="1"/>
  <c r="CO160" i="1" a="1"/>
  <c r="CO160" i="1" s="1"/>
  <c r="CP160" i="1" a="1"/>
  <c r="CP160" i="1" s="1"/>
  <c r="CQ160" i="1" a="1"/>
  <c r="CQ160" i="1" s="1"/>
  <c r="CR160" i="1" a="1"/>
  <c r="CR160" i="1" s="1"/>
  <c r="CS160" i="1" a="1"/>
  <c r="CS160" i="1" s="1"/>
  <c r="CT160" i="1" a="1"/>
  <c r="CT160" i="1" s="1"/>
  <c r="CU160" i="1" a="1"/>
  <c r="CU160" i="1" s="1"/>
  <c r="CV160" i="1" a="1"/>
  <c r="CV160" i="1" s="1"/>
  <c r="CN161" i="1" a="1"/>
  <c r="CN161" i="1" s="1"/>
  <c r="CO161" i="1" a="1"/>
  <c r="CO161" i="1" s="1"/>
  <c r="CP161" i="1" a="1"/>
  <c r="CP161" i="1" s="1"/>
  <c r="CQ161" i="1" a="1"/>
  <c r="CQ161" i="1" s="1"/>
  <c r="CR161" i="1" a="1"/>
  <c r="CR161" i="1" s="1"/>
  <c r="CS161" i="1" a="1"/>
  <c r="CS161" i="1" s="1"/>
  <c r="CT161" i="1" a="1"/>
  <c r="CT161" i="1" s="1"/>
  <c r="CU161" i="1" a="1"/>
  <c r="CU161" i="1" s="1"/>
  <c r="CV161" i="1" a="1"/>
  <c r="CV161" i="1" s="1"/>
  <c r="CN162" i="1" a="1"/>
  <c r="CN162" i="1" s="1"/>
  <c r="CO162" i="1" a="1"/>
  <c r="CO162" i="1" s="1"/>
  <c r="CP162" i="1" a="1"/>
  <c r="CP162" i="1" s="1"/>
  <c r="CQ162" i="1" a="1"/>
  <c r="CQ162" i="1" s="1"/>
  <c r="CR162" i="1" a="1"/>
  <c r="CR162" i="1" s="1"/>
  <c r="CS162" i="1" a="1"/>
  <c r="CS162" i="1" s="1"/>
  <c r="CT162" i="1" a="1"/>
  <c r="CT162" i="1" s="1"/>
  <c r="CU162" i="1" a="1"/>
  <c r="CU162" i="1" s="1"/>
  <c r="CV162" i="1" a="1"/>
  <c r="CV162" i="1" s="1"/>
  <c r="CN163" i="1" a="1"/>
  <c r="CN163" i="1" s="1"/>
  <c r="CO163" i="1" a="1"/>
  <c r="CO163" i="1" s="1"/>
  <c r="CP163" i="1" a="1"/>
  <c r="CP163" i="1" s="1"/>
  <c r="CQ163" i="1" a="1"/>
  <c r="CQ163" i="1" s="1"/>
  <c r="CR163" i="1" a="1"/>
  <c r="CR163" i="1" s="1"/>
  <c r="CS163" i="1" a="1"/>
  <c r="CS163" i="1" s="1"/>
  <c r="CT163" i="1" a="1"/>
  <c r="CT163" i="1" s="1"/>
  <c r="CU163" i="1" a="1"/>
  <c r="CU163" i="1" s="1"/>
  <c r="CV163" i="1" a="1"/>
  <c r="CV163" i="1" s="1"/>
  <c r="CO152" i="1" a="1"/>
  <c r="CO152" i="1" s="1"/>
  <c r="CP152" i="1" a="1"/>
  <c r="CP152" i="1" s="1"/>
  <c r="CQ152" i="1" a="1"/>
  <c r="CQ152" i="1" s="1"/>
  <c r="CR152" i="1" a="1"/>
  <c r="CR152" i="1" s="1"/>
  <c r="CS152" i="1" a="1"/>
  <c r="CS152" i="1" s="1"/>
  <c r="CT152" i="1" a="1"/>
  <c r="CT152" i="1" s="1"/>
  <c r="CU152" i="1" a="1"/>
  <c r="CU152" i="1" s="1"/>
  <c r="CV152" i="1" a="1"/>
  <c r="CV152" i="1" s="1"/>
  <c r="CN152" i="1" a="1"/>
  <c r="CN152" i="1" s="1"/>
  <c r="G157" i="1"/>
  <c r="G158" i="1"/>
  <c r="G159" i="1"/>
  <c r="CV13" i="1"/>
  <c r="CV14" i="1" s="1"/>
  <c r="CU13" i="1"/>
  <c r="CU171" i="1" s="1"/>
  <c r="CT13" i="1"/>
  <c r="CT171" i="1" s="1"/>
  <c r="CS13" i="1"/>
  <c r="CS14" i="1" s="1"/>
  <c r="CR13" i="1"/>
  <c r="CQ13" i="1"/>
  <c r="CQ171" i="1" s="1"/>
  <c r="CP13" i="1"/>
  <c r="CP14" i="1" s="1"/>
  <c r="CO13" i="1"/>
  <c r="CN13" i="1"/>
  <c r="DK14" i="1" l="1"/>
  <c r="DL14" i="1"/>
  <c r="DC14" i="1"/>
  <c r="DB171" i="1"/>
  <c r="FA14" i="1"/>
  <c r="CX171" i="1"/>
  <c r="CZ14" i="1"/>
  <c r="DA14" i="1"/>
  <c r="DG14" i="1"/>
  <c r="CW14" i="1"/>
  <c r="CY14" i="1"/>
  <c r="DI14" i="1"/>
  <c r="DH171" i="1"/>
  <c r="DH14" i="1"/>
  <c r="DF171" i="1"/>
  <c r="DF14" i="1"/>
  <c r="DM171" i="1"/>
  <c r="DM14" i="1"/>
  <c r="DN14" i="1"/>
  <c r="DJ14" i="1"/>
  <c r="DD171" i="1"/>
  <c r="DE171" i="1"/>
  <c r="DE14" i="1"/>
  <c r="CR171" i="1"/>
  <c r="CQ14" i="1"/>
  <c r="CR14" i="1"/>
  <c r="CP171" i="1"/>
  <c r="CS171" i="1"/>
  <c r="CT14" i="1"/>
  <c r="CU14" i="1"/>
  <c r="CN171" i="1"/>
  <c r="CN14" i="1"/>
  <c r="CO171" i="1"/>
  <c r="CO14" i="1"/>
  <c r="CV171" i="1"/>
  <c r="EQ13" i="1"/>
  <c r="EQ171" i="1" s="1"/>
  <c r="EP13" i="1"/>
  <c r="EP171" i="1" s="1"/>
  <c r="CE153" i="1" a="1"/>
  <c r="CE153" i="1" s="1"/>
  <c r="CF153" i="1" a="1"/>
  <c r="CF153" i="1" s="1"/>
  <c r="CG153" i="1" a="1"/>
  <c r="CG153" i="1" s="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E156" i="1" a="1"/>
  <c r="CE156" i="1" s="1"/>
  <c r="CF156" i="1" a="1"/>
  <c r="CF156" i="1" s="1"/>
  <c r="CG156" i="1" a="1"/>
  <c r="CG156" i="1" s="1"/>
  <c r="CH156" i="1" a="1"/>
  <c r="CH156" i="1" s="1"/>
  <c r="CI156" i="1" a="1"/>
  <c r="CI156" i="1" s="1"/>
  <c r="CJ156" i="1" a="1"/>
  <c r="CJ156" i="1" s="1"/>
  <c r="CK156" i="1" a="1"/>
  <c r="CK156" i="1" s="1"/>
  <c r="CL156" i="1" a="1"/>
  <c r="CL156" i="1" s="1"/>
  <c r="CM156" i="1" a="1"/>
  <c r="CM156" i="1"/>
  <c r="CE157" i="1" a="1"/>
  <c r="CE157" i="1" s="1"/>
  <c r="CF157" i="1" a="1"/>
  <c r="CF157" i="1" s="1"/>
  <c r="CG157" i="1" a="1"/>
  <c r="CG157" i="1" s="1"/>
  <c r="CH157" i="1" a="1"/>
  <c r="CH157" i="1" s="1"/>
  <c r="CI157" i="1" a="1"/>
  <c r="CI157" i="1" s="1"/>
  <c r="CJ157" i="1" a="1"/>
  <c r="CJ157" i="1" s="1"/>
  <c r="CK157" i="1" a="1"/>
  <c r="CK157" i="1" s="1"/>
  <c r="CL157" i="1" a="1"/>
  <c r="CL157" i="1" s="1"/>
  <c r="CM157" i="1" a="1"/>
  <c r="CM157" i="1" s="1"/>
  <c r="CE158" i="1" a="1"/>
  <c r="CE158" i="1" s="1"/>
  <c r="CF158" i="1" a="1"/>
  <c r="CF158" i="1" s="1"/>
  <c r="CG158" i="1" a="1"/>
  <c r="CG158" i="1" s="1"/>
  <c r="CH158" i="1" a="1"/>
  <c r="CH158" i="1" s="1"/>
  <c r="CI158" i="1" a="1"/>
  <c r="CI158" i="1" s="1"/>
  <c r="CJ158" i="1" a="1"/>
  <c r="CJ158" i="1" s="1"/>
  <c r="CK158" i="1" a="1"/>
  <c r="CK158" i="1" s="1"/>
  <c r="CL158" i="1" a="1"/>
  <c r="CL158" i="1" s="1"/>
  <c r="CM158" i="1" a="1"/>
  <c r="CM158" i="1" s="1"/>
  <c r="CE159" i="1" a="1"/>
  <c r="CE159" i="1" s="1"/>
  <c r="CF159" i="1" a="1"/>
  <c r="CF159" i="1" s="1"/>
  <c r="CG159" i="1" a="1"/>
  <c r="CG159" i="1" s="1"/>
  <c r="CH159" i="1" a="1"/>
  <c r="CH159" i="1"/>
  <c r="CI159" i="1" a="1"/>
  <c r="CI159" i="1" s="1"/>
  <c r="CJ159" i="1" a="1"/>
  <c r="CJ159" i="1" s="1"/>
  <c r="CK159" i="1" a="1"/>
  <c r="CK159" i="1" s="1"/>
  <c r="CL159" i="1" a="1"/>
  <c r="CL159" i="1" s="1"/>
  <c r="CM159" i="1" a="1"/>
  <c r="CM159" i="1" s="1"/>
  <c r="CE160" i="1" a="1"/>
  <c r="CE160" i="1" s="1"/>
  <c r="CF160" i="1" a="1"/>
  <c r="CF160" i="1" s="1"/>
  <c r="CG160" i="1" a="1"/>
  <c r="CG160" i="1" s="1"/>
  <c r="CH160" i="1" a="1"/>
  <c r="CH160" i="1" s="1"/>
  <c r="CI160" i="1" a="1"/>
  <c r="CI160" i="1" s="1"/>
  <c r="CJ160" i="1" a="1"/>
  <c r="CJ160" i="1" s="1"/>
  <c r="CK160" i="1" a="1"/>
  <c r="CK160" i="1"/>
  <c r="CL160" i="1" a="1"/>
  <c r="CL160" i="1" s="1"/>
  <c r="CM160" i="1" a="1"/>
  <c r="CM160" i="1" s="1"/>
  <c r="CE161" i="1" a="1"/>
  <c r="CE161" i="1" s="1"/>
  <c r="CF161" i="1" a="1"/>
  <c r="CF161" i="1" s="1"/>
  <c r="CG161" i="1" a="1"/>
  <c r="CG161" i="1"/>
  <c r="CH161" i="1" a="1"/>
  <c r="CH161" i="1" s="1"/>
  <c r="CI161" i="1" a="1"/>
  <c r="CI161" i="1" s="1"/>
  <c r="CJ161" i="1" a="1"/>
  <c r="CJ161" i="1" s="1"/>
  <c r="CK161" i="1" a="1"/>
  <c r="CK161" i="1" s="1"/>
  <c r="CL161" i="1" a="1"/>
  <c r="CL161" i="1" s="1"/>
  <c r="CM161" i="1" a="1"/>
  <c r="CM161" i="1" s="1"/>
  <c r="CE162" i="1" a="1"/>
  <c r="CE162" i="1" s="1"/>
  <c r="CF162" i="1" a="1"/>
  <c r="CF162" i="1" s="1"/>
  <c r="CG162" i="1" a="1"/>
  <c r="CG162" i="1" s="1"/>
  <c r="CH162" i="1" a="1"/>
  <c r="CH162" i="1" s="1"/>
  <c r="CI162" i="1" a="1"/>
  <c r="CI162" i="1" s="1"/>
  <c r="CJ162" i="1" a="1"/>
  <c r="CJ162" i="1" s="1"/>
  <c r="CK162" i="1" a="1"/>
  <c r="CK162" i="1" s="1"/>
  <c r="CL162" i="1" a="1"/>
  <c r="CL162" i="1" s="1"/>
  <c r="CM162" i="1" a="1"/>
  <c r="CM162" i="1" s="1"/>
  <c r="CE163" i="1" a="1"/>
  <c r="CE163" i="1" s="1"/>
  <c r="CF163" i="1" a="1"/>
  <c r="CF163" i="1" s="1"/>
  <c r="CG163" i="1" a="1"/>
  <c r="CG163" i="1" s="1"/>
  <c r="CH163" i="1" a="1"/>
  <c r="CH163" i="1" s="1"/>
  <c r="CI163" i="1" a="1"/>
  <c r="CI163" i="1" s="1"/>
  <c r="CJ163" i="1" a="1"/>
  <c r="CJ163" i="1" s="1"/>
  <c r="CK163" i="1" a="1"/>
  <c r="CK163" i="1" s="1"/>
  <c r="CL163" i="1" a="1"/>
  <c r="CL163" i="1" s="1"/>
  <c r="CM163" i="1" a="1"/>
  <c r="CM163" i="1" s="1"/>
  <c r="CF152" i="1" a="1"/>
  <c r="CF152" i="1" s="1"/>
  <c r="CG152" i="1" a="1"/>
  <c r="CG152" i="1" s="1"/>
  <c r="CH152" i="1" a="1"/>
  <c r="CH152" i="1" s="1"/>
  <c r="CI152" i="1" a="1"/>
  <c r="CI152" i="1" s="1"/>
  <c r="CJ152" i="1" a="1"/>
  <c r="CJ152" i="1" s="1"/>
  <c r="CK152" i="1" a="1"/>
  <c r="CK152" i="1" s="1"/>
  <c r="CL152" i="1" a="1"/>
  <c r="CL152" i="1" s="1"/>
  <c r="CM152" i="1" a="1"/>
  <c r="CM152" i="1" s="1"/>
  <c r="CE152" i="1" a="1"/>
  <c r="CE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X156" i="1" a="1"/>
  <c r="DX156" i="1" s="1"/>
  <c r="DY156" i="1" a="1"/>
  <c r="DY156" i="1" s="1"/>
  <c r="DZ156" i="1" a="1"/>
  <c r="DZ156" i="1" s="1"/>
  <c r="EA156" i="1" a="1"/>
  <c r="EA156" i="1" s="1"/>
  <c r="EB156" i="1" a="1"/>
  <c r="EB156" i="1" s="1"/>
  <c r="EC156" i="1" a="1"/>
  <c r="EC156" i="1" s="1"/>
  <c r="ED156" i="1" a="1"/>
  <c r="ED156" i="1" s="1"/>
  <c r="EE156" i="1" a="1"/>
  <c r="EE156" i="1" s="1"/>
  <c r="EF156" i="1" a="1"/>
  <c r="EF156" i="1" s="1"/>
  <c r="DX157" i="1" a="1"/>
  <c r="DX157" i="1" s="1"/>
  <c r="DY157" i="1" a="1"/>
  <c r="DY157" i="1" s="1"/>
  <c r="DZ157" i="1" a="1"/>
  <c r="DZ157" i="1" s="1"/>
  <c r="EA157" i="1" a="1"/>
  <c r="EA157" i="1" s="1"/>
  <c r="EB157" i="1" a="1"/>
  <c r="EB157" i="1" s="1"/>
  <c r="EC157" i="1" a="1"/>
  <c r="EC157" i="1" s="1"/>
  <c r="ED157" i="1" a="1"/>
  <c r="ED157" i="1" s="1"/>
  <c r="EE157" i="1" a="1"/>
  <c r="EE157" i="1" s="1"/>
  <c r="EF157" i="1" a="1"/>
  <c r="EF157" i="1" s="1"/>
  <c r="DX158" i="1" a="1"/>
  <c r="DX158" i="1" s="1"/>
  <c r="DY158" i="1" a="1"/>
  <c r="DY158" i="1" s="1"/>
  <c r="DZ158" i="1" a="1"/>
  <c r="DZ158" i="1" s="1"/>
  <c r="EA158" i="1" a="1"/>
  <c r="EA158" i="1" s="1"/>
  <c r="EB158" i="1" a="1"/>
  <c r="EB158" i="1" s="1"/>
  <c r="EC158" i="1" a="1"/>
  <c r="EC158" i="1" s="1"/>
  <c r="ED158" i="1" a="1"/>
  <c r="ED158" i="1" s="1"/>
  <c r="EE158" i="1" a="1"/>
  <c r="EE158" i="1" s="1"/>
  <c r="EF158" i="1" a="1"/>
  <c r="EF158" i="1" s="1"/>
  <c r="DX159" i="1" a="1"/>
  <c r="DX159" i="1" s="1"/>
  <c r="DY159" i="1" a="1"/>
  <c r="DY159" i="1" s="1"/>
  <c r="DZ159" i="1" a="1"/>
  <c r="DZ159" i="1" s="1"/>
  <c r="EA159" i="1" a="1"/>
  <c r="EA159" i="1" s="1"/>
  <c r="EB159" i="1" a="1"/>
  <c r="EB159" i="1" s="1"/>
  <c r="EC159" i="1" a="1"/>
  <c r="EC159" i="1" s="1"/>
  <c r="ED159" i="1" a="1"/>
  <c r="ED159" i="1" s="1"/>
  <c r="EE159" i="1" a="1"/>
  <c r="EE159" i="1" s="1"/>
  <c r="EF159" i="1" a="1"/>
  <c r="EF159" i="1" s="1"/>
  <c r="DX160" i="1" a="1"/>
  <c r="DX160" i="1" s="1"/>
  <c r="DY160" i="1" a="1"/>
  <c r="DY160" i="1" s="1"/>
  <c r="DZ160" i="1" a="1"/>
  <c r="DZ160" i="1" s="1"/>
  <c r="EA160" i="1" a="1"/>
  <c r="EA160" i="1" s="1"/>
  <c r="EB160" i="1" a="1"/>
  <c r="EB160" i="1" s="1"/>
  <c r="EC160" i="1" a="1"/>
  <c r="EC160" i="1" s="1"/>
  <c r="ED160" i="1" a="1"/>
  <c r="ED160" i="1" s="1"/>
  <c r="EE160" i="1" a="1"/>
  <c r="EE160" i="1" s="1"/>
  <c r="EF160" i="1" a="1"/>
  <c r="EF160" i="1" s="1"/>
  <c r="DX161" i="1" a="1"/>
  <c r="DX161" i="1" s="1"/>
  <c r="DY161" i="1" a="1"/>
  <c r="DY161" i="1" s="1"/>
  <c r="DZ161" i="1" a="1"/>
  <c r="DZ161" i="1" s="1"/>
  <c r="EA161" i="1" a="1"/>
  <c r="EA161" i="1" s="1"/>
  <c r="EB161" i="1" a="1"/>
  <c r="EB161" i="1" s="1"/>
  <c r="EC161" i="1" a="1"/>
  <c r="EC161" i="1" s="1"/>
  <c r="ED161" i="1" a="1"/>
  <c r="ED161" i="1" s="1"/>
  <c r="EE161" i="1" a="1"/>
  <c r="EE161" i="1" s="1"/>
  <c r="EF161" i="1" a="1"/>
  <c r="EF161" i="1" s="1"/>
  <c r="DX162" i="1" a="1"/>
  <c r="DX162" i="1" s="1"/>
  <c r="DY162" i="1" a="1"/>
  <c r="DY162" i="1" s="1"/>
  <c r="DZ162" i="1" a="1"/>
  <c r="DZ162" i="1" s="1"/>
  <c r="EA162" i="1" a="1"/>
  <c r="EA162" i="1" s="1"/>
  <c r="EB162" i="1" a="1"/>
  <c r="EB162" i="1" s="1"/>
  <c r="EC162" i="1" a="1"/>
  <c r="EC162" i="1" s="1"/>
  <c r="ED162" i="1" a="1"/>
  <c r="ED162" i="1" s="1"/>
  <c r="EE162" i="1" a="1"/>
  <c r="EE162" i="1" s="1"/>
  <c r="EF162" i="1" a="1"/>
  <c r="EF162" i="1" s="1"/>
  <c r="DX163" i="1" a="1"/>
  <c r="DX163" i="1" s="1"/>
  <c r="DY163" i="1" a="1"/>
  <c r="DY163" i="1" s="1"/>
  <c r="DZ163" i="1" a="1"/>
  <c r="DZ163" i="1" s="1"/>
  <c r="EA163" i="1" a="1"/>
  <c r="EA163" i="1" s="1"/>
  <c r="EB163" i="1" a="1"/>
  <c r="EB163" i="1" s="1"/>
  <c r="EC163" i="1" a="1"/>
  <c r="EC163" i="1" s="1"/>
  <c r="ED163" i="1" a="1"/>
  <c r="ED163" i="1" s="1"/>
  <c r="EE163" i="1" a="1"/>
  <c r="EE163" i="1" s="1"/>
  <c r="EF163" i="1" a="1"/>
  <c r="EF163" i="1" s="1"/>
  <c r="DY152" i="1" a="1"/>
  <c r="DY152" i="1" s="1"/>
  <c r="DZ152" i="1" a="1"/>
  <c r="DZ152" i="1" s="1"/>
  <c r="EA152" i="1" a="1"/>
  <c r="EA152" i="1" s="1"/>
  <c r="EB152" i="1" a="1"/>
  <c r="EB152" i="1" s="1"/>
  <c r="EC152" i="1" a="1"/>
  <c r="EC152" i="1" s="1"/>
  <c r="ED152" i="1" a="1"/>
  <c r="ED152" i="1" s="1"/>
  <c r="EE152" i="1" a="1"/>
  <c r="EE152" i="1" s="1"/>
  <c r="EF152" i="1" a="1"/>
  <c r="EF152" i="1" s="1"/>
  <c r="DX152" i="1" a="1"/>
  <c r="DX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R156" i="1" a="1"/>
  <c r="ER156" i="1" s="1"/>
  <c r="ES156" i="1" a="1"/>
  <c r="ES156" i="1" s="1"/>
  <c r="ET156" i="1" a="1"/>
  <c r="ET156" i="1" s="1"/>
  <c r="EU156" i="1" a="1"/>
  <c r="EU156" i="1" s="1"/>
  <c r="EV156" i="1" a="1"/>
  <c r="EV156" i="1" s="1"/>
  <c r="EW156" i="1" a="1"/>
  <c r="EW156" i="1" s="1"/>
  <c r="EX156" i="1" a="1"/>
  <c r="EX156" i="1" s="1"/>
  <c r="EY156" i="1" a="1"/>
  <c r="EY156" i="1" s="1"/>
  <c r="EZ156" i="1" a="1"/>
  <c r="EZ156" i="1" s="1"/>
  <c r="ER157" i="1" a="1"/>
  <c r="ER157" i="1" s="1"/>
  <c r="ES157" i="1" a="1"/>
  <c r="ES157" i="1" s="1"/>
  <c r="ET157" i="1" a="1"/>
  <c r="ET157" i="1" s="1"/>
  <c r="EU157" i="1" a="1"/>
  <c r="EU157" i="1" s="1"/>
  <c r="EV157" i="1" a="1"/>
  <c r="EV157" i="1" s="1"/>
  <c r="EW157" i="1" a="1"/>
  <c r="EW157" i="1" s="1"/>
  <c r="EX157" i="1" a="1"/>
  <c r="EX157" i="1" s="1"/>
  <c r="EY157" i="1" a="1"/>
  <c r="EY157" i="1" s="1"/>
  <c r="EZ157" i="1" a="1"/>
  <c r="EZ157" i="1" s="1"/>
  <c r="ER158" i="1" a="1"/>
  <c r="ER158" i="1" s="1"/>
  <c r="ES158" i="1" a="1"/>
  <c r="ES158" i="1" s="1"/>
  <c r="ET158" i="1" a="1"/>
  <c r="ET158" i="1" s="1"/>
  <c r="EU158" i="1" a="1"/>
  <c r="EU158" i="1" s="1"/>
  <c r="EV158" i="1" a="1"/>
  <c r="EV158" i="1" s="1"/>
  <c r="EW158" i="1" a="1"/>
  <c r="EW158" i="1" s="1"/>
  <c r="EX158" i="1" a="1"/>
  <c r="EX158" i="1" s="1"/>
  <c r="EY158" i="1" a="1"/>
  <c r="EY158" i="1" s="1"/>
  <c r="EZ158" i="1" a="1"/>
  <c r="EZ158" i="1" s="1"/>
  <c r="ER159" i="1" a="1"/>
  <c r="ER159" i="1" s="1"/>
  <c r="ES159" i="1" a="1"/>
  <c r="ES159" i="1" s="1"/>
  <c r="ET159" i="1" a="1"/>
  <c r="ET159" i="1" s="1"/>
  <c r="EU159" i="1" a="1"/>
  <c r="EU159" i="1" s="1"/>
  <c r="EV159" i="1" a="1"/>
  <c r="EV159" i="1" s="1"/>
  <c r="EW159" i="1" a="1"/>
  <c r="EW159" i="1" s="1"/>
  <c r="EX159" i="1" a="1"/>
  <c r="EX159" i="1" s="1"/>
  <c r="EY159" i="1" a="1"/>
  <c r="EY159" i="1" s="1"/>
  <c r="EZ159" i="1" a="1"/>
  <c r="EZ159" i="1" s="1"/>
  <c r="ER160" i="1" a="1"/>
  <c r="ER160" i="1" s="1"/>
  <c r="ES160" i="1" a="1"/>
  <c r="ES160" i="1" s="1"/>
  <c r="ET160" i="1" a="1"/>
  <c r="ET160" i="1" s="1"/>
  <c r="EU160" i="1" a="1"/>
  <c r="EU160" i="1" s="1"/>
  <c r="EV160" i="1" a="1"/>
  <c r="EV160" i="1" s="1"/>
  <c r="EW160" i="1" a="1"/>
  <c r="EW160" i="1" s="1"/>
  <c r="EX160" i="1" a="1"/>
  <c r="EX160" i="1" s="1"/>
  <c r="EY160" i="1" a="1"/>
  <c r="EY160" i="1" s="1"/>
  <c r="EZ160" i="1" a="1"/>
  <c r="EZ160" i="1" s="1"/>
  <c r="ER161" i="1" a="1"/>
  <c r="ER161" i="1" s="1"/>
  <c r="ES161" i="1" a="1"/>
  <c r="ES161" i="1" s="1"/>
  <c r="ET161" i="1" a="1"/>
  <c r="ET161" i="1" s="1"/>
  <c r="EU161" i="1" a="1"/>
  <c r="EU161" i="1" s="1"/>
  <c r="EV161" i="1" a="1"/>
  <c r="EV161" i="1" s="1"/>
  <c r="EW161" i="1" a="1"/>
  <c r="EW161" i="1" s="1"/>
  <c r="EX161" i="1" a="1"/>
  <c r="EX161" i="1" s="1"/>
  <c r="EY161" i="1" a="1"/>
  <c r="EY161" i="1" s="1"/>
  <c r="EZ161" i="1" a="1"/>
  <c r="EZ161" i="1" s="1"/>
  <c r="ER162" i="1" a="1"/>
  <c r="ER162" i="1" s="1"/>
  <c r="ES162" i="1" a="1"/>
  <c r="ES162" i="1" s="1"/>
  <c r="ET162" i="1" a="1"/>
  <c r="ET162" i="1" s="1"/>
  <c r="EU162" i="1" a="1"/>
  <c r="EU162" i="1" s="1"/>
  <c r="EV162" i="1" a="1"/>
  <c r="EV162" i="1" s="1"/>
  <c r="EW162" i="1" a="1"/>
  <c r="EW162" i="1" s="1"/>
  <c r="EX162" i="1" a="1"/>
  <c r="EX162" i="1" s="1"/>
  <c r="EY162" i="1" a="1"/>
  <c r="EY162" i="1" s="1"/>
  <c r="EZ162" i="1" a="1"/>
  <c r="EZ162" i="1" s="1"/>
  <c r="ER163" i="1" a="1"/>
  <c r="ER163" i="1" s="1"/>
  <c r="ES163" i="1" a="1"/>
  <c r="ES163" i="1" s="1"/>
  <c r="ET163" i="1" a="1"/>
  <c r="ET163" i="1" s="1"/>
  <c r="EU163" i="1" a="1"/>
  <c r="EU163" i="1" s="1"/>
  <c r="EV163" i="1" a="1"/>
  <c r="EV163" i="1" s="1"/>
  <c r="EW163" i="1" a="1"/>
  <c r="EW163" i="1" s="1"/>
  <c r="EX163" i="1" a="1"/>
  <c r="EX163" i="1" s="1"/>
  <c r="EY163" i="1" a="1"/>
  <c r="EY163" i="1" s="1"/>
  <c r="EZ163" i="1" a="1"/>
  <c r="EZ163" i="1" s="1"/>
  <c r="ES152" i="1" a="1"/>
  <c r="ES152" i="1" s="1"/>
  <c r="ET152" i="1" a="1"/>
  <c r="ET152" i="1" s="1"/>
  <c r="EU152" i="1" a="1"/>
  <c r="EU152" i="1" s="1"/>
  <c r="EV152" i="1" a="1"/>
  <c r="EV152" i="1" s="1"/>
  <c r="EW152" i="1" a="1"/>
  <c r="EW152" i="1" s="1"/>
  <c r="EX152" i="1" a="1"/>
  <c r="EX152" i="1" s="1"/>
  <c r="EY152" i="1" a="1"/>
  <c r="EY152" i="1" s="1"/>
  <c r="EZ152" i="1" a="1"/>
  <c r="EZ152" i="1" s="1"/>
  <c r="ER152" i="1" a="1"/>
  <c r="ER152"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56" i="1" a="1"/>
  <c r="DO156" i="1" s="1"/>
  <c r="DP156" i="1" a="1"/>
  <c r="DP156" i="1" s="1"/>
  <c r="DQ156" i="1" a="1"/>
  <c r="DQ156" i="1" s="1"/>
  <c r="DR156" i="1" a="1"/>
  <c r="DR156" i="1" s="1"/>
  <c r="DS156" i="1" a="1"/>
  <c r="DS156" i="1" s="1"/>
  <c r="DT156" i="1" a="1"/>
  <c r="DT156" i="1" s="1"/>
  <c r="DU156" i="1" a="1"/>
  <c r="DU156" i="1" s="1"/>
  <c r="DV156" i="1" a="1"/>
  <c r="DV156" i="1" s="1"/>
  <c r="DW156" i="1" a="1"/>
  <c r="DW156" i="1" s="1"/>
  <c r="DO157" i="1" a="1"/>
  <c r="DO157" i="1" s="1"/>
  <c r="DP157" i="1" a="1"/>
  <c r="DP157" i="1" s="1"/>
  <c r="DQ157" i="1" a="1"/>
  <c r="DQ157" i="1" s="1"/>
  <c r="DR157" i="1" a="1"/>
  <c r="DR157" i="1" s="1"/>
  <c r="DS157" i="1" a="1"/>
  <c r="DS157" i="1" s="1"/>
  <c r="DT157" i="1" a="1"/>
  <c r="DT157" i="1" s="1"/>
  <c r="DU157" i="1" a="1"/>
  <c r="DU157" i="1" s="1"/>
  <c r="DV157" i="1" a="1"/>
  <c r="DV157" i="1" s="1"/>
  <c r="DW157" i="1" a="1"/>
  <c r="DW157" i="1" s="1"/>
  <c r="DO158" i="1" a="1"/>
  <c r="DO158" i="1" s="1"/>
  <c r="DP158" i="1" a="1"/>
  <c r="DP158" i="1" s="1"/>
  <c r="DQ158" i="1" a="1"/>
  <c r="DQ158" i="1" s="1"/>
  <c r="DR158" i="1" a="1"/>
  <c r="DR158" i="1" s="1"/>
  <c r="DS158" i="1" a="1"/>
  <c r="DS158" i="1" s="1"/>
  <c r="DT158" i="1" a="1"/>
  <c r="DT158" i="1" s="1"/>
  <c r="DU158" i="1" a="1"/>
  <c r="DU158" i="1" s="1"/>
  <c r="DV158" i="1" a="1"/>
  <c r="DV158" i="1" s="1"/>
  <c r="DW158" i="1" a="1"/>
  <c r="DW158" i="1" s="1"/>
  <c r="DO159" i="1" a="1"/>
  <c r="DO159" i="1" s="1"/>
  <c r="DP159" i="1" a="1"/>
  <c r="DP159" i="1" s="1"/>
  <c r="DQ159" i="1" a="1"/>
  <c r="DQ159" i="1" s="1"/>
  <c r="DR159" i="1" a="1"/>
  <c r="DR159" i="1" s="1"/>
  <c r="DS159" i="1" a="1"/>
  <c r="DS159" i="1" s="1"/>
  <c r="DT159" i="1" a="1"/>
  <c r="DT159" i="1" s="1"/>
  <c r="DU159" i="1" a="1"/>
  <c r="DU159" i="1" s="1"/>
  <c r="DV159" i="1" a="1"/>
  <c r="DV159" i="1" s="1"/>
  <c r="DW159" i="1" a="1"/>
  <c r="DW159" i="1" s="1"/>
  <c r="DO160" i="1" a="1"/>
  <c r="DO160" i="1" s="1"/>
  <c r="DP160" i="1" a="1"/>
  <c r="DP160" i="1" s="1"/>
  <c r="DQ160" i="1" a="1"/>
  <c r="DQ160" i="1"/>
  <c r="DR160" i="1" a="1"/>
  <c r="DR160" i="1" s="1"/>
  <c r="DS160" i="1" a="1"/>
  <c r="DS160" i="1" s="1"/>
  <c r="DT160" i="1" a="1"/>
  <c r="DT160" i="1" s="1"/>
  <c r="DU160" i="1" a="1"/>
  <c r="DU160" i="1" s="1"/>
  <c r="DV160" i="1" a="1"/>
  <c r="DV160" i="1" s="1"/>
  <c r="DW160" i="1" a="1"/>
  <c r="DW160" i="1" s="1"/>
  <c r="DO161" i="1" a="1"/>
  <c r="DO161" i="1" s="1"/>
  <c r="DP161" i="1" a="1"/>
  <c r="DP161" i="1" s="1"/>
  <c r="DQ161" i="1" a="1"/>
  <c r="DQ161" i="1" s="1"/>
  <c r="DR161" i="1" a="1"/>
  <c r="DR161" i="1" s="1"/>
  <c r="DS161" i="1" a="1"/>
  <c r="DS161" i="1" s="1"/>
  <c r="DT161" i="1" a="1"/>
  <c r="DT161" i="1" s="1"/>
  <c r="DU161" i="1" a="1"/>
  <c r="DU161" i="1" s="1"/>
  <c r="DV161" i="1" a="1"/>
  <c r="DV161" i="1" s="1"/>
  <c r="DW161" i="1" a="1"/>
  <c r="DW161" i="1" s="1"/>
  <c r="DO162" i="1" a="1"/>
  <c r="DO162" i="1" s="1"/>
  <c r="DP162" i="1" a="1"/>
  <c r="DP162" i="1" s="1"/>
  <c r="DQ162" i="1" a="1"/>
  <c r="DQ162" i="1" s="1"/>
  <c r="DR162" i="1" a="1"/>
  <c r="DR162" i="1" s="1"/>
  <c r="DS162" i="1" a="1"/>
  <c r="DS162" i="1" s="1"/>
  <c r="DT162" i="1" a="1"/>
  <c r="DT162" i="1" s="1"/>
  <c r="DU162" i="1" a="1"/>
  <c r="DU162" i="1" s="1"/>
  <c r="DV162" i="1" a="1"/>
  <c r="DV162" i="1" s="1"/>
  <c r="DW162" i="1" a="1"/>
  <c r="DW162" i="1" s="1"/>
  <c r="DO163" i="1" a="1"/>
  <c r="DO163" i="1" s="1"/>
  <c r="DP163" i="1" a="1"/>
  <c r="DP163" i="1" s="1"/>
  <c r="DQ163" i="1" a="1"/>
  <c r="DQ163" i="1" s="1"/>
  <c r="DR163" i="1" a="1"/>
  <c r="DR163" i="1" s="1"/>
  <c r="DS163" i="1" a="1"/>
  <c r="DS163" i="1" s="1"/>
  <c r="DT163" i="1" a="1"/>
  <c r="DT163" i="1" s="1"/>
  <c r="DU163" i="1" a="1"/>
  <c r="DU163" i="1" s="1"/>
  <c r="DV163" i="1" a="1"/>
  <c r="DV163" i="1" s="1"/>
  <c r="DW163" i="1" a="1"/>
  <c r="DW16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P152" i="1" a="1"/>
  <c r="DP152" i="1" s="1"/>
  <c r="DQ152" i="1" a="1"/>
  <c r="DQ152" i="1" s="1"/>
  <c r="DR152" i="1" a="1"/>
  <c r="DR152" i="1" s="1"/>
  <c r="DS152" i="1" a="1"/>
  <c r="DS152" i="1" s="1"/>
  <c r="DT152" i="1" a="1"/>
  <c r="DT152" i="1" s="1"/>
  <c r="DU152" i="1" a="1"/>
  <c r="DU152" i="1" s="1"/>
  <c r="DV152" i="1" a="1"/>
  <c r="DV152" i="1" s="1"/>
  <c r="DW152" i="1" a="1"/>
  <c r="DW152" i="1" s="1"/>
  <c r="DO152" i="1" a="1"/>
  <c r="DO152" i="1" s="1"/>
  <c r="AK153" i="1"/>
  <c r="AI153" i="1" s="1"/>
  <c r="FZ153" i="1" s="1"/>
  <c r="AK154" i="1"/>
  <c r="AI154" i="1" s="1"/>
  <c r="AK155" i="1"/>
  <c r="AI155" i="1" s="1"/>
  <c r="AK156" i="1"/>
  <c r="AK157" i="1"/>
  <c r="AK158" i="1"/>
  <c r="AI158" i="1" s="1"/>
  <c r="AK159" i="1"/>
  <c r="AI159" i="1" s="1"/>
  <c r="AK160" i="1"/>
  <c r="AI160" i="1" s="1"/>
  <c r="AK161" i="1"/>
  <c r="AI161" i="1" s="1"/>
  <c r="AK162" i="1"/>
  <c r="AI162" i="1" s="1"/>
  <c r="AK163" i="1"/>
  <c r="AI163" i="1" s="1"/>
  <c r="BA164" i="1"/>
  <c r="AK152" i="1"/>
  <c r="EN152" i="1" s="1" a="1"/>
  <c r="EN152" i="1" s="1"/>
  <c r="EZ13" i="1"/>
  <c r="EY13" i="1"/>
  <c r="EY14" i="1" s="1"/>
  <c r="EX13" i="1"/>
  <c r="EX171" i="1" s="1"/>
  <c r="EW13" i="1"/>
  <c r="EW14" i="1" s="1"/>
  <c r="EV13" i="1"/>
  <c r="EV14" i="1" s="1"/>
  <c r="EU13" i="1"/>
  <c r="EU171" i="1" s="1"/>
  <c r="ET13" i="1"/>
  <c r="ET171" i="1" s="1"/>
  <c r="ES13" i="1"/>
  <c r="ES14" i="1" s="1"/>
  <c r="ER13" i="1"/>
  <c r="ER14" i="1" s="1"/>
  <c r="EO13" i="1"/>
  <c r="EO14" i="1" s="1"/>
  <c r="EN13" i="1"/>
  <c r="EN14" i="1" s="1"/>
  <c r="EM13" i="1"/>
  <c r="EM171" i="1" s="1"/>
  <c r="EL13" i="1"/>
  <c r="EL171" i="1" s="1"/>
  <c r="EK13" i="1"/>
  <c r="EJ13" i="1"/>
  <c r="EJ14" i="1" s="1"/>
  <c r="EI13" i="1"/>
  <c r="EI14" i="1" s="1"/>
  <c r="EH13" i="1"/>
  <c r="EG13" i="1"/>
  <c r="EG14" i="1" s="1"/>
  <c r="EF13" i="1"/>
  <c r="EE13" i="1"/>
  <c r="EE171" i="1" s="1"/>
  <c r="ED13" i="1"/>
  <c r="ED171" i="1" s="1"/>
  <c r="EC13" i="1"/>
  <c r="EC171" i="1" s="1"/>
  <c r="EB13" i="1"/>
  <c r="EA13" i="1"/>
  <c r="EA171" i="1" s="1"/>
  <c r="DZ13" i="1"/>
  <c r="DY13" i="1"/>
  <c r="DY171"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71" i="1" s="1"/>
  <c r="DW13" i="1"/>
  <c r="DV13" i="1"/>
  <c r="DV171" i="1" s="1"/>
  <c r="DU13" i="1"/>
  <c r="DT13" i="1"/>
  <c r="DS13" i="1"/>
  <c r="DS14" i="1" s="1"/>
  <c r="DR13" i="1"/>
  <c r="DR171" i="1" s="1"/>
  <c r="DQ13" i="1"/>
  <c r="DQ171" i="1" s="1"/>
  <c r="DP13" i="1"/>
  <c r="DP14" i="1" s="1"/>
  <c r="DO13" i="1"/>
  <c r="DO171" i="1" s="1"/>
  <c r="A164" i="1"/>
  <c r="PH163" i="1"/>
  <c r="PG163" i="1"/>
  <c r="PF163" i="1"/>
  <c r="PE163" i="1"/>
  <c r="G163" i="1"/>
  <c r="A163" i="1"/>
  <c r="PH162" i="1"/>
  <c r="PG162" i="1"/>
  <c r="PF162" i="1"/>
  <c r="PE162" i="1"/>
  <c r="A162" i="1"/>
  <c r="PH161" i="1"/>
  <c r="PG161" i="1"/>
  <c r="PF161" i="1"/>
  <c r="PE161" i="1"/>
  <c r="G161" i="1"/>
  <c r="A161" i="1"/>
  <c r="PH160" i="1"/>
  <c r="PG160" i="1"/>
  <c r="PF160" i="1"/>
  <c r="PE160" i="1"/>
  <c r="G160" i="1"/>
  <c r="A160" i="1"/>
  <c r="PH159" i="1"/>
  <c r="PG159" i="1"/>
  <c r="PF159" i="1"/>
  <c r="PE159" i="1"/>
  <c r="A159" i="1"/>
  <c r="PH158" i="1"/>
  <c r="PG158" i="1"/>
  <c r="PF158" i="1"/>
  <c r="PE158" i="1"/>
  <c r="A158" i="1"/>
  <c r="PH157" i="1"/>
  <c r="PG157" i="1"/>
  <c r="PF157" i="1"/>
  <c r="PE157" i="1"/>
  <c r="A157" i="1"/>
  <c r="PH156" i="1"/>
  <c r="PG156" i="1"/>
  <c r="PF156" i="1"/>
  <c r="PE156" i="1"/>
  <c r="G156" i="1"/>
  <c r="A156" i="1"/>
  <c r="PH155" i="1"/>
  <c r="PG155" i="1"/>
  <c r="PF155" i="1"/>
  <c r="PE155" i="1"/>
  <c r="G155" i="1"/>
  <c r="A155" i="1"/>
  <c r="PH154" i="1"/>
  <c r="PG154" i="1"/>
  <c r="PF154" i="1"/>
  <c r="PE154" i="1"/>
  <c r="G154" i="1"/>
  <c r="A154" i="1"/>
  <c r="PH153" i="1"/>
  <c r="PG153" i="1"/>
  <c r="PF153" i="1"/>
  <c r="PE153" i="1"/>
  <c r="H153" i="1"/>
  <c r="G153" i="1"/>
  <c r="A153" i="1"/>
  <c r="B154" i="1" s="1"/>
  <c r="PH152" i="1"/>
  <c r="PG152" i="1"/>
  <c r="PF152" i="1"/>
  <c r="PE152" i="1"/>
  <c r="A152" i="1"/>
  <c r="B153" i="1" s="1"/>
  <c r="BA151" i="1"/>
  <c r="A151" i="1"/>
  <c r="A150" i="1"/>
  <c r="G149" i="1"/>
  <c r="G150" i="1" s="1"/>
  <c r="A149" i="1"/>
  <c r="A148" i="1"/>
  <c r="A147" i="1"/>
  <c r="AX146" i="1"/>
  <c r="AD146" i="1"/>
  <c r="AA146" i="1" s="1"/>
  <c r="Z146" i="1" s="1"/>
  <c r="Y146" i="1" s="1"/>
  <c r="V146" i="1" s="1"/>
  <c r="U146" i="1" s="1"/>
  <c r="O146" i="1" s="1"/>
  <c r="N146" i="1" s="1"/>
  <c r="A146" i="1"/>
  <c r="A145"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60" i="1" l="1" a="1"/>
  <c r="EI160" i="1" s="1"/>
  <c r="AI157" i="1"/>
  <c r="EL157" i="1" a="1"/>
  <c r="EL157" i="1" s="1"/>
  <c r="AI156" i="1"/>
  <c r="EL156" i="1" a="1"/>
  <c r="EL156" i="1" s="1"/>
  <c r="EM156" i="1" a="1"/>
  <c r="EM156" i="1" s="1"/>
  <c r="EN163" i="1" a="1"/>
  <c r="EN163" i="1" s="1"/>
  <c r="EO162" i="1" a="1"/>
  <c r="EO162" i="1" s="1"/>
  <c r="EM161" i="1" a="1"/>
  <c r="EM161" i="1" s="1"/>
  <c r="EU14" i="1"/>
  <c r="EI161" i="1" a="1"/>
  <c r="EI161" i="1" s="1"/>
  <c r="EG163" i="1" a="1"/>
  <c r="EG163" i="1" s="1"/>
  <c r="EL160" i="1" a="1"/>
  <c r="EL160" i="1" s="1"/>
  <c r="EI157" i="1" a="1"/>
  <c r="EI157" i="1" s="1"/>
  <c r="EH157" i="1" a="1"/>
  <c r="EH157" i="1" s="1"/>
  <c r="EJ156" i="1" a="1"/>
  <c r="EJ156" i="1" s="1"/>
  <c r="EN154" i="1" a="1"/>
  <c r="EN154" i="1" s="1"/>
  <c r="EK152" i="1" a="1"/>
  <c r="EK152" i="1" s="1"/>
  <c r="EQ14" i="1"/>
  <c r="EP14" i="1"/>
  <c r="EH155" i="1" a="1"/>
  <c r="EH155" i="1" s="1"/>
  <c r="EG155" i="1" a="1"/>
  <c r="EG155" i="1" s="1"/>
  <c r="EL161" i="1" a="1"/>
  <c r="EL161" i="1" s="1"/>
  <c r="EK157" i="1" a="1"/>
  <c r="EK157" i="1" s="1"/>
  <c r="EH154" i="1" a="1"/>
  <c r="EH154" i="1" s="1"/>
  <c r="EG159" i="1" a="1"/>
  <c r="EG159" i="1" s="1"/>
  <c r="EO158" i="1" a="1"/>
  <c r="EO158" i="1" s="1"/>
  <c r="EN153" i="1" a="1"/>
  <c r="EN153" i="1" s="1"/>
  <c r="EO163" i="1" a="1"/>
  <c r="EO163" i="1" s="1"/>
  <c r="EN158" i="1" a="1"/>
  <c r="EN158" i="1" s="1"/>
  <c r="EI156" i="1" a="1"/>
  <c r="EI156" i="1" s="1"/>
  <c r="ET14" i="1"/>
  <c r="EM163" i="1" a="1"/>
  <c r="EM163" i="1" s="1"/>
  <c r="EL158" i="1" a="1"/>
  <c r="EL158" i="1" s="1"/>
  <c r="EG156" i="1" a="1"/>
  <c r="EG156" i="1" s="1"/>
  <c r="EO153" i="1" a="1"/>
  <c r="EO153" i="1" s="1"/>
  <c r="EK158" i="1" a="1"/>
  <c r="EK158" i="1" s="1"/>
  <c r="EK153" i="1" a="1"/>
  <c r="EK153" i="1" s="1"/>
  <c r="EG154" i="1" a="1"/>
  <c r="EG154" i="1" s="1"/>
  <c r="EN159" i="1" a="1"/>
  <c r="EN159" i="1" s="1"/>
  <c r="EH163" i="1" a="1"/>
  <c r="EH163" i="1" s="1"/>
  <c r="EG158" i="1" a="1"/>
  <c r="EG158" i="1" s="1"/>
  <c r="EO155" i="1" a="1"/>
  <c r="EO155" i="1" s="1"/>
  <c r="EN157" i="1" a="1"/>
  <c r="EN157" i="1" s="1"/>
  <c r="EJ155" i="1" a="1"/>
  <c r="EJ155" i="1" s="1"/>
  <c r="EM154" i="1" a="1"/>
  <c r="EM154" i="1" s="1"/>
  <c r="EL153" i="1" a="1"/>
  <c r="EL153" i="1" s="1"/>
  <c r="EM157" i="1" a="1"/>
  <c r="EM157" i="1" s="1"/>
  <c r="EM152" i="1" a="1"/>
  <c r="EM152" i="1" s="1"/>
  <c r="EI159" i="1" a="1"/>
  <c r="EI159" i="1" s="1"/>
  <c r="EN161" i="1" a="1"/>
  <c r="EN161" i="1" s="1"/>
  <c r="EK160" i="1" a="1"/>
  <c r="EK160" i="1" s="1"/>
  <c r="EO157" i="1" a="1"/>
  <c r="EO157" i="1" s="1"/>
  <c r="EO161" i="1" a="1"/>
  <c r="EO161" i="1" s="1"/>
  <c r="EL152" i="1" a="1"/>
  <c r="EL152" i="1" s="1"/>
  <c r="EJ160" i="1" a="1"/>
  <c r="EJ160" i="1" s="1"/>
  <c r="EH159" i="1" a="1"/>
  <c r="EH159" i="1" s="1"/>
  <c r="EK156" i="1" a="1"/>
  <c r="EK156" i="1" s="1"/>
  <c r="EI155" i="1" a="1"/>
  <c r="EI155" i="1" s="1"/>
  <c r="AI152" i="1"/>
  <c r="FZ152" i="1" s="1"/>
  <c r="EJ152" i="1" a="1"/>
  <c r="EJ152" i="1" s="1"/>
  <c r="EN162" i="1" a="1"/>
  <c r="EN162" i="1" s="1"/>
  <c r="EK161" i="1" a="1"/>
  <c r="EK161" i="1" s="1"/>
  <c r="EH160" i="1" a="1"/>
  <c r="EH160" i="1" s="1"/>
  <c r="EI152" i="1" a="1"/>
  <c r="EI152" i="1" s="1"/>
  <c r="EJ161" i="1" a="1"/>
  <c r="EJ161" i="1" s="1"/>
  <c r="EG160" i="1" a="1"/>
  <c r="EG160" i="1" s="1"/>
  <c r="EX14" i="1"/>
  <c r="EH152" i="1" a="1"/>
  <c r="EH152" i="1" s="1"/>
  <c r="EM162" i="1" a="1"/>
  <c r="EM162" i="1" s="1"/>
  <c r="EO159" i="1" a="1"/>
  <c r="EO159" i="1" s="1"/>
  <c r="EM158" i="1" a="1"/>
  <c r="EM158" i="1" s="1"/>
  <c r="EJ157" i="1" a="1"/>
  <c r="EJ157" i="1" s="1"/>
  <c r="EH156" i="1" a="1"/>
  <c r="EH156" i="1" s="1"/>
  <c r="EO154" i="1" a="1"/>
  <c r="EO154" i="1" s="1"/>
  <c r="EM153" i="1" a="1"/>
  <c r="EM153" i="1" s="1"/>
  <c r="EH161" i="1" a="1"/>
  <c r="EH161" i="1" s="1"/>
  <c r="EK162" i="1" a="1"/>
  <c r="EK162" i="1" s="1"/>
  <c r="EG161" i="1" a="1"/>
  <c r="EG161" i="1" s="1"/>
  <c r="EJ162" i="1" a="1"/>
  <c r="EJ162" i="1" s="1"/>
  <c r="EO160" i="1" a="1"/>
  <c r="EO160" i="1" s="1"/>
  <c r="EJ153" i="1" a="1"/>
  <c r="EJ153" i="1" s="1"/>
  <c r="EG152" i="1" a="1"/>
  <c r="EG152" i="1" s="1"/>
  <c r="EL163" i="1" a="1"/>
  <c r="EL163" i="1" s="1"/>
  <c r="EI162" i="1" a="1"/>
  <c r="EI162" i="1" s="1"/>
  <c r="EL159" i="1" a="1"/>
  <c r="EL159" i="1" s="1"/>
  <c r="EJ158" i="1" a="1"/>
  <c r="EJ158" i="1" s="1"/>
  <c r="EG157" i="1" a="1"/>
  <c r="EG157" i="1" s="1"/>
  <c r="EN155" i="1" a="1"/>
  <c r="EN155" i="1" s="1"/>
  <c r="EL154" i="1" a="1"/>
  <c r="EL154" i="1" s="1"/>
  <c r="EI153" i="1" a="1"/>
  <c r="EI153" i="1" s="1"/>
  <c r="EH162" i="1" a="1"/>
  <c r="EH162" i="1" s="1"/>
  <c r="EN160" i="1" a="1"/>
  <c r="EN160" i="1" s="1"/>
  <c r="EK154" i="1" a="1"/>
  <c r="EK154" i="1" s="1"/>
  <c r="EO152" i="1" a="1"/>
  <c r="EO152" i="1" s="1"/>
  <c r="EK163" i="1" a="1"/>
  <c r="EK163" i="1" s="1"/>
  <c r="EK159" i="1" a="1"/>
  <c r="EK159" i="1" s="1"/>
  <c r="EI158" i="1" a="1"/>
  <c r="EI158" i="1" s="1"/>
  <c r="EO156" i="1" a="1"/>
  <c r="EO156" i="1" s="1"/>
  <c r="EM155" i="1" a="1"/>
  <c r="EM155" i="1" s="1"/>
  <c r="EJ154" i="1" a="1"/>
  <c r="EJ154" i="1" s="1"/>
  <c r="EH153" i="1" a="1"/>
  <c r="EH153" i="1" s="1"/>
  <c r="EJ163" i="1" a="1"/>
  <c r="EJ163" i="1" s="1"/>
  <c r="EG162" i="1" a="1"/>
  <c r="EG162" i="1" s="1"/>
  <c r="EM160" i="1" a="1"/>
  <c r="EM160" i="1" s="1"/>
  <c r="EH158" i="1" a="1"/>
  <c r="EH158" i="1" s="1"/>
  <c r="EL155" i="1" a="1"/>
  <c r="EL155" i="1" s="1"/>
  <c r="EL162" i="1" a="1"/>
  <c r="EL162" i="1" s="1"/>
  <c r="EM159" i="1" a="1"/>
  <c r="EM159" i="1" s="1"/>
  <c r="EI163" i="1" a="1"/>
  <c r="EI163" i="1" s="1"/>
  <c r="EJ159" i="1" a="1"/>
  <c r="EJ159" i="1" s="1"/>
  <c r="EN156" i="1" a="1"/>
  <c r="EN156" i="1" s="1"/>
  <c r="EK155" i="1" a="1"/>
  <c r="EK155" i="1" s="1"/>
  <c r="EI154" i="1" a="1"/>
  <c r="EI154" i="1" s="1"/>
  <c r="EG153" i="1" a="1"/>
  <c r="EG153" i="1" s="1"/>
  <c r="ER171" i="1"/>
  <c r="ES171" i="1"/>
  <c r="EY171" i="1"/>
  <c r="EZ171" i="1"/>
  <c r="EZ14" i="1"/>
  <c r="EV171" i="1"/>
  <c r="EW171" i="1"/>
  <c r="EL14" i="1"/>
  <c r="EG171" i="1"/>
  <c r="EJ171" i="1"/>
  <c r="EK171" i="1"/>
  <c r="EH171" i="1"/>
  <c r="EH14" i="1"/>
  <c r="EN171" i="1"/>
  <c r="EO171" i="1"/>
  <c r="EI171" i="1"/>
  <c r="EK14" i="1"/>
  <c r="EM14" i="1"/>
  <c r="DX171" i="1"/>
  <c r="EA14" i="1"/>
  <c r="DO14" i="1"/>
  <c r="DQ14" i="1"/>
  <c r="DY14" i="1"/>
  <c r="EB14" i="1"/>
  <c r="DZ171" i="1"/>
  <c r="DZ14" i="1"/>
  <c r="EF171" i="1"/>
  <c r="EF14" i="1"/>
  <c r="EC14" i="1"/>
  <c r="ED14" i="1"/>
  <c r="EE14" i="1"/>
  <c r="EB171" i="1"/>
  <c r="CE14" i="1"/>
  <c r="CE17" i="1" s="1"/>
  <c r="CI14" i="1"/>
  <c r="CI17" i="1" s="1"/>
  <c r="CG14" i="1"/>
  <c r="CG17" i="1" s="1"/>
  <c r="DR14" i="1"/>
  <c r="DV14" i="1"/>
  <c r="DS171" i="1"/>
  <c r="DU171" i="1"/>
  <c r="DU14" i="1"/>
  <c r="DW171" i="1"/>
  <c r="DW14" i="1"/>
  <c r="DT171" i="1"/>
  <c r="DT14" i="1"/>
  <c r="DP171" i="1"/>
  <c r="KG76" i="1" a="1"/>
  <c r="KG76" i="1" s="1"/>
  <c r="KG78" i="1" s="1" a="1"/>
  <c r="KG78" i="1" s="1"/>
  <c r="KG80" i="1" s="1" a="1"/>
  <c r="KG80" i="1" s="1"/>
  <c r="M146" i="1"/>
  <c r="H154" i="1"/>
  <c r="I154" i="1" a="1"/>
  <c r="I154" i="1" s="1"/>
  <c r="FZ154"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46" i="1" l="1"/>
  <c r="BA147" i="1" s="1"/>
  <c r="H155" i="1"/>
  <c r="B155"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56" i="1" l="1"/>
  <c r="B156" i="1"/>
  <c r="H79" i="1"/>
  <c r="B157" i="1" l="1"/>
  <c r="H157"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57" i="1" l="1" a="1"/>
  <c r="I157" i="1" s="1"/>
  <c r="FZ157" i="1" s="1"/>
  <c r="H158" i="1"/>
  <c r="B158" i="1"/>
  <c r="H81" i="1"/>
  <c r="H159" i="1" l="1"/>
  <c r="B159"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60" i="1" l="1"/>
  <c r="B160" i="1"/>
  <c r="H83" i="1"/>
  <c r="B161" i="1" l="1"/>
  <c r="H161"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62" i="1" l="1"/>
  <c r="B162"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63" i="1"/>
  <c r="B163"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71" i="1" s="1"/>
  <c r="NP13" i="1"/>
  <c r="NO13" i="1"/>
  <c r="NO171" i="1" s="1"/>
  <c r="NX14" i="1" l="1"/>
  <c r="NX17" i="1" s="1"/>
  <c r="NP14" i="1"/>
  <c r="NP17" i="1" s="1"/>
  <c r="NP171"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71" i="1"/>
  <c r="A170" i="1"/>
  <c r="A169" i="1"/>
  <c r="A168" i="1"/>
  <c r="A167" i="1"/>
  <c r="A166" i="1"/>
  <c r="A16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B137" i="1" s="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J137" i="1" l="1" a="1"/>
  <c r="J137" i="1" s="1"/>
  <c r="J139" i="1" s="1" a="1"/>
  <c r="J139" i="1" s="1"/>
  <c r="J141" i="1" s="1" a="1"/>
  <c r="J141" i="1" s="1"/>
  <c r="J143" i="1" s="1" a="1"/>
  <c r="J143" i="1" s="1"/>
  <c r="OM137" i="1" a="1"/>
  <c r="OM137" i="1" s="1"/>
  <c r="OM139" i="1" s="1" a="1"/>
  <c r="OM139" i="1" s="1"/>
  <c r="OM141" i="1" s="1" a="1"/>
  <c r="OM141" i="1" s="1"/>
  <c r="OM143" i="1" s="1" a="1"/>
  <c r="OM143" i="1" s="1"/>
  <c r="AH137" i="1" a="1"/>
  <c r="AH137" i="1" s="1"/>
  <c r="AH139" i="1" s="1" a="1"/>
  <c r="AH139" i="1" s="1"/>
  <c r="AH141" i="1" s="1" a="1"/>
  <c r="AH141" i="1" s="1"/>
  <c r="AH143" i="1" s="1" a="1"/>
  <c r="AH143" i="1" s="1"/>
  <c r="V137" i="1" a="1"/>
  <c r="V137" i="1" s="1"/>
  <c r="OL137" i="1" a="1"/>
  <c r="OL137" i="1" s="1"/>
  <c r="OL139" i="1" s="1" a="1"/>
  <c r="OL139" i="1" s="1"/>
  <c r="OL141" i="1" s="1" a="1"/>
  <c r="OL141" i="1" s="1"/>
  <c r="OL143" i="1" s="1" a="1"/>
  <c r="OL143" i="1" s="1"/>
  <c r="AG137" i="1" a="1"/>
  <c r="AG137" i="1" s="1"/>
  <c r="AG139" i="1" s="1" a="1"/>
  <c r="AG139" i="1" s="1"/>
  <c r="AG141" i="1" s="1" a="1"/>
  <c r="AG141" i="1" s="1"/>
  <c r="AG143" i="1" s="1" a="1"/>
  <c r="AG143" i="1" s="1"/>
  <c r="U137" i="1" a="1"/>
  <c r="U137" i="1" s="1"/>
  <c r="AF137" i="1" a="1"/>
  <c r="AF137" i="1" s="1"/>
  <c r="AF139" i="1" s="1" a="1"/>
  <c r="AF139" i="1" s="1"/>
  <c r="AF141" i="1" s="1" a="1"/>
  <c r="AF141" i="1" s="1"/>
  <c r="AF143" i="1" s="1" a="1"/>
  <c r="AF143" i="1" s="1"/>
  <c r="GA137" i="1" a="1"/>
  <c r="GA137" i="1" s="1"/>
  <c r="GA139" i="1" s="1" a="1"/>
  <c r="GA139" i="1" s="1"/>
  <c r="GA141" i="1" s="1" a="1"/>
  <c r="GA141" i="1" s="1"/>
  <c r="GA143" i="1" s="1" a="1"/>
  <c r="GA143" i="1" s="1"/>
  <c r="FY137" i="1" a="1"/>
  <c r="FY137" i="1" s="1"/>
  <c r="FY139" i="1" s="1" a="1"/>
  <c r="FY139" i="1" s="1"/>
  <c r="FY141" i="1" s="1" a="1"/>
  <c r="FY141" i="1" s="1"/>
  <c r="FY143" i="1" s="1" a="1"/>
  <c r="FY143" i="1" s="1"/>
  <c r="OJ137" i="1" a="1"/>
  <c r="OJ137" i="1" s="1"/>
  <c r="OJ139" i="1" s="1" a="1"/>
  <c r="OJ139" i="1" s="1"/>
  <c r="OJ141" i="1" s="1" a="1"/>
  <c r="OJ141" i="1" s="1"/>
  <c r="OJ143" i="1" s="1" a="1"/>
  <c r="OJ143" i="1" s="1"/>
  <c r="AE137" i="1" a="1"/>
  <c r="AE137" i="1" s="1"/>
  <c r="AE139" i="1" s="1" a="1"/>
  <c r="AE139" i="1" s="1"/>
  <c r="AE141" i="1" s="1" a="1"/>
  <c r="AE141" i="1" s="1"/>
  <c r="AE143" i="1" s="1" a="1"/>
  <c r="AE143" i="1" s="1"/>
  <c r="GC137" i="1" a="1"/>
  <c r="GC137" i="1" s="1"/>
  <c r="GC139" i="1" s="1" a="1"/>
  <c r="GC139" i="1" s="1"/>
  <c r="GC141" i="1" s="1" a="1"/>
  <c r="GC141" i="1" s="1"/>
  <c r="GC143" i="1" s="1" a="1"/>
  <c r="GC143" i="1" s="1"/>
  <c r="Y137" i="1" a="1"/>
  <c r="Y137" i="1" s="1"/>
  <c r="AD137" i="1" a="1"/>
  <c r="AD137" i="1" s="1"/>
  <c r="AD139" i="1" s="1" a="1"/>
  <c r="AD139" i="1" s="1"/>
  <c r="AD141" i="1" s="1" a="1"/>
  <c r="AD141" i="1" s="1"/>
  <c r="AD143" i="1" s="1" a="1"/>
  <c r="AD143" i="1" s="1"/>
  <c r="K137" i="1" a="1"/>
  <c r="K137" i="1" s="1"/>
  <c r="AA137" i="1" a="1"/>
  <c r="AA137" i="1" s="1"/>
  <c r="Z137" i="1" a="1"/>
  <c r="Z137" i="1" s="1"/>
  <c r="GB137" i="1" a="1"/>
  <c r="GB137" i="1" s="1"/>
  <c r="GB139" i="1" s="1" a="1"/>
  <c r="GB139" i="1" s="1"/>
  <c r="GB141" i="1" s="1" a="1"/>
  <c r="GB141" i="1" s="1"/>
  <c r="GB143" i="1" s="1" a="1"/>
  <c r="GB143" i="1" s="1"/>
  <c r="FX137" i="1" a="1"/>
  <c r="FX137" i="1" s="1"/>
  <c r="FX139" i="1" s="1" a="1"/>
  <c r="FX139" i="1" s="1"/>
  <c r="FX141" i="1" s="1" a="1"/>
  <c r="FX141" i="1" s="1"/>
  <c r="FX143" i="1" s="1" a="1"/>
  <c r="FX143" i="1" s="1"/>
  <c r="CD137" i="1" a="1"/>
  <c r="CD137" i="1" s="1"/>
  <c r="CD139" i="1" s="1" a="1"/>
  <c r="CD139" i="1" s="1"/>
  <c r="CD141" i="1" s="1" a="1"/>
  <c r="CD141" i="1" s="1"/>
  <c r="CD143" i="1" s="1" a="1"/>
  <c r="CD143" i="1" s="1"/>
  <c r="O137" i="1" a="1"/>
  <c r="O137" i="1" s="1"/>
  <c r="OP137" i="1" a="1"/>
  <c r="OP137" i="1" s="1"/>
  <c r="OP139" i="1" s="1" a="1"/>
  <c r="OP139" i="1" s="1"/>
  <c r="OP141" i="1" s="1" a="1"/>
  <c r="OP141" i="1" s="1"/>
  <c r="OP143" i="1" s="1" a="1"/>
  <c r="OP143" i="1" s="1"/>
  <c r="OO137" i="1" a="1"/>
  <c r="OO137" i="1" s="1"/>
  <c r="OO139" i="1" s="1" a="1"/>
  <c r="OO139" i="1" s="1"/>
  <c r="OO141" i="1" s="1" a="1"/>
  <c r="OO141" i="1" s="1"/>
  <c r="OO143" i="1" s="1" a="1"/>
  <c r="OO143" i="1" s="1"/>
  <c r="W137" i="1" a="1"/>
  <c r="W137" i="1" s="1"/>
  <c r="GD137" i="1" a="1"/>
  <c r="GD137" i="1" s="1"/>
  <c r="GD139" i="1" s="1" a="1"/>
  <c r="GD139" i="1" s="1"/>
  <c r="GD141" i="1" s="1" a="1"/>
  <c r="GD141" i="1" s="1"/>
  <c r="GD143" i="1" s="1" a="1"/>
  <c r="GD143" i="1" s="1"/>
  <c r="LB137" i="1" a="1"/>
  <c r="LB137" i="1" s="1"/>
  <c r="LB139" i="1" s="1" a="1"/>
  <c r="LB139" i="1" s="1"/>
  <c r="LB141" i="1" s="1" a="1"/>
  <c r="LB141" i="1" s="1"/>
  <c r="LB143" i="1" s="1" a="1"/>
  <c r="LB143" i="1" s="1"/>
  <c r="N137" i="1" a="1"/>
  <c r="N137" i="1" s="1"/>
  <c r="KV137" i="1" a="1"/>
  <c r="KV137" i="1" s="1"/>
  <c r="KV139" i="1" s="1" a="1"/>
  <c r="KV139" i="1" s="1"/>
  <c r="KV141" i="1" s="1" a="1"/>
  <c r="KV141" i="1" s="1"/>
  <c r="KV143" i="1" s="1" a="1"/>
  <c r="KV143" i="1" s="1"/>
  <c r="M137" i="1" a="1"/>
  <c r="M137" i="1" s="1"/>
  <c r="X137" i="1" a="1"/>
  <c r="X137" i="1" s="1"/>
  <c r="X139" i="1" s="1" a="1"/>
  <c r="X139" i="1" s="1"/>
  <c r="X141" i="1" s="1" a="1"/>
  <c r="X141" i="1" s="1"/>
  <c r="X143" i="1" s="1" a="1"/>
  <c r="X143" i="1" s="1"/>
  <c r="OK137" i="1" a="1"/>
  <c r="OK137" i="1" s="1"/>
  <c r="OK139" i="1" s="1" a="1"/>
  <c r="OK139" i="1" s="1"/>
  <c r="OK141" i="1" s="1" a="1"/>
  <c r="OK141" i="1" s="1"/>
  <c r="OK143" i="1" s="1" a="1"/>
  <c r="OK143" i="1" s="1"/>
  <c r="ON137" i="1" a="1"/>
  <c r="ON137" i="1" s="1"/>
  <c r="ON139" i="1" s="1" a="1"/>
  <c r="ON139" i="1" s="1"/>
  <c r="ON141" i="1" s="1" a="1"/>
  <c r="ON141" i="1" s="1"/>
  <c r="ON143" i="1" s="1" a="1"/>
  <c r="ON143" i="1" s="1"/>
  <c r="B121" i="1"/>
  <c r="U121" i="1" s="1" a="1"/>
  <c r="U121" i="1" s="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B152" i="1"/>
  <c r="OO152" i="1" s="1" a="1"/>
  <c r="OO152" i="1" s="1"/>
  <c r="B96" i="1"/>
  <c r="N152" i="1" a="1"/>
  <c r="N152" i="1" s="1"/>
  <c r="N153" i="1" s="1" a="1"/>
  <c r="N153" i="1" s="1"/>
  <c r="AC152" i="1" a="1"/>
  <c r="AC152" i="1" s="1"/>
  <c r="AC153" i="1" s="1" a="1"/>
  <c r="AC153" i="1" s="1"/>
  <c r="AF152" i="1" a="1"/>
  <c r="AF152" i="1" s="1"/>
  <c r="AF153" i="1" s="1" a="1"/>
  <c r="AF153"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71" i="1" s="1"/>
  <c r="NJ13" i="1"/>
  <c r="A125" i="5"/>
  <c r="A123" i="5"/>
  <c r="A152" i="5"/>
  <c r="A153" i="5"/>
  <c r="A149" i="5"/>
  <c r="N14" i="1"/>
  <c r="H151" i="4"/>
  <c r="GP25" i="1" s="1"/>
  <c r="G151" i="4"/>
  <c r="GO25" i="1" s="1"/>
  <c r="F151" i="4"/>
  <c r="GN25" i="1" s="1"/>
  <c r="H60" i="1"/>
  <c r="CD121" i="1" l="1" a="1"/>
  <c r="CD121" i="1" s="1"/>
  <c r="CD123" i="1" s="1" a="1"/>
  <c r="CD123" i="1" s="1"/>
  <c r="CD125" i="1" s="1" a="1"/>
  <c r="CD125" i="1" s="1"/>
  <c r="CD127" i="1" s="1" a="1"/>
  <c r="CD127" i="1" s="1"/>
  <c r="CD129" i="1" s="1" a="1"/>
  <c r="CD129" i="1" s="1"/>
  <c r="CD131" i="1" s="1" a="1"/>
  <c r="CD131" i="1" s="1"/>
  <c r="CD133" i="1" s="1" a="1"/>
  <c r="CD133" i="1" s="1"/>
  <c r="CD135" i="1" s="1" a="1"/>
  <c r="CD135" i="1" s="1"/>
  <c r="X121" i="1" a="1"/>
  <c r="X121" i="1" s="1"/>
  <c r="X123" i="1" s="1" a="1"/>
  <c r="X123" i="1" s="1"/>
  <c r="X125" i="1" s="1" a="1"/>
  <c r="X125" i="1" s="1"/>
  <c r="X127" i="1" s="1" a="1"/>
  <c r="X127" i="1" s="1"/>
  <c r="X129" i="1" s="1" a="1"/>
  <c r="X129" i="1" s="1"/>
  <c r="X131" i="1" s="1" a="1"/>
  <c r="X131" i="1" s="1"/>
  <c r="X133" i="1" s="1" a="1"/>
  <c r="X133" i="1" s="1"/>
  <c r="X135" i="1" s="1" a="1"/>
  <c r="X135" i="1" s="1"/>
  <c r="OO121" i="1" a="1"/>
  <c r="OO121" i="1" s="1"/>
  <c r="OO123" i="1" s="1" a="1"/>
  <c r="OO123" i="1" s="1"/>
  <c r="OO125" i="1" s="1" a="1"/>
  <c r="OO125" i="1" s="1"/>
  <c r="OO127" i="1" s="1" a="1"/>
  <c r="OO127" i="1" s="1"/>
  <c r="OO129" i="1" s="1" a="1"/>
  <c r="OO129" i="1" s="1"/>
  <c r="OO131" i="1" s="1" a="1"/>
  <c r="OO131" i="1" s="1"/>
  <c r="OO133" i="1" s="1" a="1"/>
  <c r="OO133" i="1" s="1"/>
  <c r="OO135" i="1" s="1" a="1"/>
  <c r="OO135" i="1" s="1"/>
  <c r="W121" i="1" a="1"/>
  <c r="W121" i="1" s="1"/>
  <c r="ON121" i="1" a="1"/>
  <c r="ON121" i="1" s="1"/>
  <c r="ON123" i="1" s="1" a="1"/>
  <c r="ON123" i="1" s="1"/>
  <c r="ON125" i="1" s="1" a="1"/>
  <c r="ON125" i="1" s="1"/>
  <c r="ON127" i="1" s="1" a="1"/>
  <c r="ON127" i="1" s="1"/>
  <c r="ON129" i="1" s="1" a="1"/>
  <c r="ON129" i="1" s="1"/>
  <c r="ON131" i="1" s="1" a="1"/>
  <c r="ON131" i="1" s="1"/>
  <c r="ON133" i="1" s="1" a="1"/>
  <c r="ON133" i="1" s="1"/>
  <c r="ON135" i="1" s="1" a="1"/>
  <c r="ON135" i="1" s="1"/>
  <c r="FX121" i="1" a="1"/>
  <c r="FX121" i="1" s="1"/>
  <c r="FX123" i="1" s="1" a="1"/>
  <c r="FX123" i="1" s="1"/>
  <c r="FX125" i="1" s="1" a="1"/>
  <c r="FX125" i="1" s="1"/>
  <c r="FX127" i="1" s="1" a="1"/>
  <c r="FX127" i="1" s="1"/>
  <c r="FX129" i="1" s="1" a="1"/>
  <c r="FX129" i="1" s="1"/>
  <c r="FX131" i="1" s="1" a="1"/>
  <c r="FX131" i="1" s="1"/>
  <c r="FX133" i="1" s="1" a="1"/>
  <c r="FX133" i="1" s="1"/>
  <c r="FX135" i="1" s="1" a="1"/>
  <c r="FX135" i="1" s="1"/>
  <c r="Z121" i="1" a="1"/>
  <c r="Z121" i="1" s="1"/>
  <c r="LB121" i="1" a="1"/>
  <c r="LB121" i="1" s="1"/>
  <c r="LB123" i="1" s="1" a="1"/>
  <c r="LB123" i="1" s="1"/>
  <c r="LB125" i="1" s="1" a="1"/>
  <c r="LB125" i="1" s="1"/>
  <c r="LB127" i="1" s="1" a="1"/>
  <c r="LB127" i="1" s="1"/>
  <c r="LB129" i="1" s="1" a="1"/>
  <c r="LB129" i="1" s="1"/>
  <c r="LB131" i="1" s="1" a="1"/>
  <c r="LB131" i="1" s="1"/>
  <c r="LB133" i="1" s="1" a="1"/>
  <c r="LB133" i="1" s="1"/>
  <c r="LB135" i="1" s="1" a="1"/>
  <c r="LB135" i="1" s="1"/>
  <c r="AH121" i="1" a="1"/>
  <c r="AH121" i="1" s="1"/>
  <c r="AH123" i="1" s="1" a="1"/>
  <c r="AH123" i="1" s="1"/>
  <c r="AH125" i="1" s="1" a="1"/>
  <c r="AH125" i="1" s="1"/>
  <c r="AH127" i="1" s="1" a="1"/>
  <c r="AH127" i="1" s="1"/>
  <c r="AH129" i="1" s="1" a="1"/>
  <c r="AH129" i="1" s="1"/>
  <c r="AH131" i="1" s="1" a="1"/>
  <c r="AH131" i="1" s="1"/>
  <c r="AH133" i="1" s="1" a="1"/>
  <c r="AH133" i="1" s="1"/>
  <c r="AH135" i="1" s="1" a="1"/>
  <c r="AH135" i="1" s="1"/>
  <c r="GB121" i="1" a="1"/>
  <c r="GB121" i="1" s="1"/>
  <c r="GB123" i="1" s="1" a="1"/>
  <c r="GB123" i="1" s="1"/>
  <c r="GB125" i="1" s="1" a="1"/>
  <c r="GB125" i="1" s="1"/>
  <c r="GB127" i="1" s="1" a="1"/>
  <c r="GB127" i="1" s="1"/>
  <c r="GB129" i="1" s="1" a="1"/>
  <c r="GB129" i="1" s="1"/>
  <c r="GB131" i="1" s="1" a="1"/>
  <c r="GB131" i="1" s="1"/>
  <c r="GB133" i="1" s="1" a="1"/>
  <c r="GB133" i="1" s="1"/>
  <c r="GB135" i="1" s="1" a="1"/>
  <c r="GB135" i="1" s="1"/>
  <c r="N121" i="1" a="1"/>
  <c r="N121" i="1" s="1"/>
  <c r="GO121" i="1" s="1"/>
  <c r="AE121" i="1" a="1"/>
  <c r="AE121" i="1" s="1"/>
  <c r="AE123" i="1" s="1" a="1"/>
  <c r="AE123" i="1" s="1"/>
  <c r="AE125" i="1" s="1" a="1"/>
  <c r="AE125" i="1" s="1"/>
  <c r="AE127" i="1" s="1" a="1"/>
  <c r="AE127" i="1" s="1"/>
  <c r="AE129" i="1" s="1" a="1"/>
  <c r="AE129" i="1" s="1"/>
  <c r="AE131" i="1" s="1" a="1"/>
  <c r="AE131" i="1" s="1"/>
  <c r="AE133" i="1" s="1" a="1"/>
  <c r="AE133" i="1" s="1"/>
  <c r="AE135" i="1" s="1" a="1"/>
  <c r="AE135" i="1" s="1"/>
  <c r="J121" i="1" a="1"/>
  <c r="J121" i="1" s="1"/>
  <c r="J123" i="1" s="1" a="1"/>
  <c r="J123" i="1" s="1"/>
  <c r="J125" i="1" s="1" a="1"/>
  <c r="J125" i="1" s="1"/>
  <c r="J127" i="1" s="1" a="1"/>
  <c r="J127" i="1" s="1"/>
  <c r="J129" i="1" s="1" a="1"/>
  <c r="J129" i="1" s="1"/>
  <c r="J131" i="1" s="1" a="1"/>
  <c r="J131" i="1" s="1"/>
  <c r="J133" i="1" s="1" a="1"/>
  <c r="J133" i="1" s="1"/>
  <c r="J135" i="1" s="1" a="1"/>
  <c r="J135" i="1" s="1"/>
  <c r="K121" i="1" a="1"/>
  <c r="K121" i="1" s="1"/>
  <c r="FF121" i="1" s="1"/>
  <c r="AD121" i="1" a="1"/>
  <c r="AD121" i="1" s="1"/>
  <c r="AD123" i="1" s="1" a="1"/>
  <c r="AD123" i="1" s="1"/>
  <c r="GD121" i="1" a="1"/>
  <c r="GD121" i="1" s="1"/>
  <c r="GD123" i="1" s="1" a="1"/>
  <c r="GD123" i="1" s="1"/>
  <c r="GD125" i="1" s="1" a="1"/>
  <c r="GD125" i="1" s="1"/>
  <c r="GD127" i="1" s="1" a="1"/>
  <c r="GD127" i="1" s="1"/>
  <c r="GD129" i="1" s="1" a="1"/>
  <c r="GD129" i="1" s="1"/>
  <c r="GD131" i="1" s="1" a="1"/>
  <c r="GD131" i="1" s="1"/>
  <c r="GD133" i="1" s="1" a="1"/>
  <c r="GD133" i="1" s="1"/>
  <c r="GD135" i="1" s="1" a="1"/>
  <c r="GD135" i="1" s="1"/>
  <c r="GA121" i="1" a="1"/>
  <c r="GA121" i="1" s="1"/>
  <c r="GA123" i="1" s="1" a="1"/>
  <c r="GA123" i="1" s="1"/>
  <c r="GA125" i="1" s="1" a="1"/>
  <c r="GA125" i="1" s="1"/>
  <c r="GA127" i="1" s="1" a="1"/>
  <c r="GA127" i="1" s="1"/>
  <c r="GA129" i="1" s="1" a="1"/>
  <c r="GA129" i="1" s="1"/>
  <c r="GA131" i="1" s="1" a="1"/>
  <c r="GA131" i="1" s="1"/>
  <c r="GA133" i="1" s="1" a="1"/>
  <c r="GA133" i="1" s="1"/>
  <c r="GA135" i="1" s="1" a="1"/>
  <c r="GA135" i="1" s="1"/>
  <c r="KV121" i="1" a="1"/>
  <c r="KV121" i="1" s="1"/>
  <c r="KV123" i="1" s="1" a="1"/>
  <c r="KV123" i="1" s="1"/>
  <c r="KV125" i="1" s="1" a="1"/>
  <c r="KV125" i="1" s="1"/>
  <c r="KV127" i="1" s="1" a="1"/>
  <c r="KV127" i="1" s="1"/>
  <c r="KV129" i="1" s="1" a="1"/>
  <c r="KV129" i="1" s="1"/>
  <c r="KV131" i="1" s="1" a="1"/>
  <c r="KV131" i="1" s="1"/>
  <c r="KV133" i="1" s="1" a="1"/>
  <c r="KV133" i="1" s="1"/>
  <c r="KV135" i="1" s="1" a="1"/>
  <c r="KV135" i="1" s="1"/>
  <c r="Y121" i="1" a="1"/>
  <c r="Y121" i="1" s="1"/>
  <c r="AA121" i="1" a="1"/>
  <c r="AA121" i="1" s="1"/>
  <c r="HV121" i="1" s="1"/>
  <c r="GC121" i="1" a="1"/>
  <c r="GC121" i="1" s="1"/>
  <c r="GC123" i="1" s="1" a="1"/>
  <c r="GC123" i="1" s="1"/>
  <c r="GC125" i="1" s="1" a="1"/>
  <c r="GC125" i="1" s="1"/>
  <c r="GC127" i="1" s="1" a="1"/>
  <c r="GC127" i="1" s="1"/>
  <c r="GC129" i="1" s="1" a="1"/>
  <c r="GC129" i="1" s="1"/>
  <c r="GC131" i="1" s="1" a="1"/>
  <c r="GC131" i="1" s="1"/>
  <c r="GC133" i="1" s="1" a="1"/>
  <c r="GC133" i="1" s="1"/>
  <c r="GC135" i="1" s="1" a="1"/>
  <c r="GC135" i="1" s="1"/>
  <c r="O121" i="1" a="1"/>
  <c r="O121" i="1" s="1"/>
  <c r="HO121" i="1" s="1"/>
  <c r="M121" i="1" a="1"/>
  <c r="M121" i="1" s="1"/>
  <c r="GT121" i="1" s="1"/>
  <c r="OM121" i="1" a="1"/>
  <c r="OM121" i="1" s="1"/>
  <c r="OM123" i="1" s="1" a="1"/>
  <c r="OM123" i="1" s="1"/>
  <c r="OM125" i="1" s="1" a="1"/>
  <c r="OM125" i="1" s="1"/>
  <c r="OM127" i="1" s="1" a="1"/>
  <c r="OM127" i="1" s="1"/>
  <c r="OM129" i="1" s="1" a="1"/>
  <c r="OM129" i="1" s="1"/>
  <c r="OM131" i="1" s="1" a="1"/>
  <c r="OM131" i="1" s="1"/>
  <c r="OM133" i="1" s="1" a="1"/>
  <c r="OM133" i="1" s="1"/>
  <c r="OM135" i="1" s="1" a="1"/>
  <c r="OM135" i="1" s="1"/>
  <c r="OJ121" i="1" a="1"/>
  <c r="OJ121" i="1" s="1"/>
  <c r="OJ123" i="1" s="1" a="1"/>
  <c r="OJ123" i="1" s="1"/>
  <c r="OJ125" i="1" s="1" a="1"/>
  <c r="OJ125" i="1" s="1"/>
  <c r="OJ127" i="1" s="1" a="1"/>
  <c r="OJ127" i="1" s="1"/>
  <c r="OJ129" i="1" s="1" a="1"/>
  <c r="OJ129" i="1" s="1"/>
  <c r="OJ131" i="1" s="1" a="1"/>
  <c r="OJ131" i="1" s="1"/>
  <c r="OJ133" i="1" s="1" a="1"/>
  <c r="OJ133" i="1" s="1"/>
  <c r="OJ135" i="1" s="1" a="1"/>
  <c r="OJ135" i="1" s="1"/>
  <c r="FY121" i="1" a="1"/>
  <c r="FY121" i="1" s="1"/>
  <c r="FY123" i="1" s="1" a="1"/>
  <c r="FY123" i="1" s="1"/>
  <c r="FY125" i="1" s="1" a="1"/>
  <c r="FY125" i="1" s="1"/>
  <c r="FY127" i="1" s="1" a="1"/>
  <c r="FY127" i="1" s="1"/>
  <c r="FY129" i="1" s="1" a="1"/>
  <c r="FY129" i="1" s="1"/>
  <c r="FY131" i="1" s="1" a="1"/>
  <c r="FY131" i="1" s="1"/>
  <c r="FY133" i="1" s="1" a="1"/>
  <c r="FY133" i="1" s="1"/>
  <c r="FY135" i="1" s="1" a="1"/>
  <c r="FY135" i="1" s="1"/>
  <c r="OP121" i="1" a="1"/>
  <c r="OP121" i="1" s="1"/>
  <c r="OP123" i="1" s="1" a="1"/>
  <c r="OP123" i="1" s="1"/>
  <c r="OP125" i="1" s="1" a="1"/>
  <c r="OP125" i="1" s="1"/>
  <c r="OP127" i="1" s="1" a="1"/>
  <c r="OP127" i="1" s="1"/>
  <c r="OP129" i="1" s="1" a="1"/>
  <c r="OP129" i="1" s="1"/>
  <c r="OP131" i="1" s="1" a="1"/>
  <c r="OP131" i="1" s="1"/>
  <c r="OP133" i="1" s="1" a="1"/>
  <c r="OP133" i="1" s="1"/>
  <c r="OP135" i="1" s="1" a="1"/>
  <c r="OP135" i="1" s="1"/>
  <c r="HV137" i="1"/>
  <c r="HU137" i="1"/>
  <c r="AA139" i="1" a="1"/>
  <c r="AA139" i="1" s="1"/>
  <c r="HW137" i="1"/>
  <c r="Y139" i="1" a="1"/>
  <c r="Y139" i="1" s="1"/>
  <c r="FV137" i="1"/>
  <c r="FU137" i="1"/>
  <c r="FF137" i="1"/>
  <c r="FE137" i="1"/>
  <c r="FR137" i="1"/>
  <c r="FO137" i="1"/>
  <c r="FK137" i="1"/>
  <c r="FL137" i="1"/>
  <c r="K139" i="1" a="1"/>
  <c r="K139" i="1" s="1"/>
  <c r="V139" i="1" a="1"/>
  <c r="V139" i="1" s="1"/>
  <c r="PN137" i="1"/>
  <c r="W139" i="1" a="1"/>
  <c r="W139" i="1" s="1"/>
  <c r="GV137" i="1"/>
  <c r="P137" i="1"/>
  <c r="GU137" i="1"/>
  <c r="GS137" i="1"/>
  <c r="GQ137" i="1"/>
  <c r="GT137" i="1"/>
  <c r="Q137" i="1"/>
  <c r="GR137" i="1"/>
  <c r="GZ137" i="1"/>
  <c r="GY137" i="1"/>
  <c r="HA137" i="1"/>
  <c r="PA137" i="1"/>
  <c r="GX137" i="1"/>
  <c r="GW137" i="1"/>
  <c r="M139" i="1" a="1"/>
  <c r="M139" i="1" s="1"/>
  <c r="HS137" i="1"/>
  <c r="HR137" i="1"/>
  <c r="U139" i="1" a="1"/>
  <c r="U139" i="1" s="1"/>
  <c r="GK137" i="1"/>
  <c r="GO137" i="1"/>
  <c r="GN137" i="1"/>
  <c r="GM137" i="1"/>
  <c r="GP137" i="1"/>
  <c r="GL137" i="1"/>
  <c r="N139" i="1" a="1"/>
  <c r="N139" i="1" s="1"/>
  <c r="HT137" i="1"/>
  <c r="Z139" i="1" a="1"/>
  <c r="Z139" i="1" s="1"/>
  <c r="NE137" i="1"/>
  <c r="HQ137" i="1"/>
  <c r="HO137" i="1"/>
  <c r="HP137" i="1"/>
  <c r="T137" i="1"/>
  <c r="O139" i="1" a="1"/>
  <c r="O139" i="1" s="1"/>
  <c r="GA96" i="1" a="1"/>
  <c r="GA96" i="1" s="1"/>
  <c r="GA98" i="1" s="1" a="1"/>
  <c r="GA98" i="1" s="1"/>
  <c r="GA100" i="1" s="1" a="1"/>
  <c r="GA100" i="1" s="1"/>
  <c r="GA102" i="1" s="1" a="1"/>
  <c r="GA102" i="1" s="1"/>
  <c r="GA104" i="1" s="1" a="1"/>
  <c r="GA104" i="1" s="1"/>
  <c r="GA106" i="1" s="1" a="1"/>
  <c r="GA106" i="1" s="1"/>
  <c r="GA108" i="1" s="1" a="1"/>
  <c r="GA108"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52" i="1" a="1"/>
  <c r="GC152" i="1" s="1"/>
  <c r="GC153" i="1" s="1" a="1"/>
  <c r="GC153" i="1" s="1"/>
  <c r="GC154" i="1" s="1" a="1"/>
  <c r="GC154" i="1" s="1"/>
  <c r="V152" i="1" a="1"/>
  <c r="V152" i="1" s="1"/>
  <c r="V153" i="1" s="1" a="1"/>
  <c r="V153" i="1" s="1"/>
  <c r="V154" i="1" s="1" a="1"/>
  <c r="V154"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52" i="1" a="1"/>
  <c r="OP152" i="1" s="1"/>
  <c r="OP153" i="1" s="1" a="1"/>
  <c r="OP153" i="1" s="1"/>
  <c r="OP162" i="1" s="1" a="1"/>
  <c r="OP162" i="1" s="1"/>
  <c r="OM152" i="1" a="1"/>
  <c r="OM152" i="1" s="1"/>
  <c r="OM153" i="1" s="1" a="1"/>
  <c r="OM153" i="1" s="1"/>
  <c r="OM162" i="1" s="1" a="1"/>
  <c r="OM162" i="1" s="1"/>
  <c r="AH152" i="1" a="1"/>
  <c r="AH152" i="1" s="1"/>
  <c r="AH153" i="1" s="1" a="1"/>
  <c r="AH153" i="1" s="1"/>
  <c r="AH157" i="1" s="1" a="1"/>
  <c r="AH157" i="1" s="1"/>
  <c r="M152" i="1" a="1"/>
  <c r="M152" i="1" s="1"/>
  <c r="K152" i="1" a="1"/>
  <c r="K152" i="1" s="1"/>
  <c r="FK152" i="1" s="1"/>
  <c r="U152" i="1" a="1"/>
  <c r="U152" i="1" s="1"/>
  <c r="U153" i="1" s="1" a="1"/>
  <c r="U153" i="1" s="1"/>
  <c r="U154" i="1" s="1" a="1"/>
  <c r="U154" i="1" s="1"/>
  <c r="OJ152" i="1" a="1"/>
  <c r="OJ152" i="1" s="1"/>
  <c r="OJ153" i="1" s="1" a="1"/>
  <c r="OJ153" i="1" s="1"/>
  <c r="OJ163" i="1" s="1" a="1"/>
  <c r="OJ163" i="1" s="1"/>
  <c r="J152" i="1" a="1"/>
  <c r="J152" i="1" s="1"/>
  <c r="J153" i="1" s="1" a="1"/>
  <c r="J153" i="1" s="1"/>
  <c r="J156" i="1" s="1" a="1"/>
  <c r="J156" i="1" s="1"/>
  <c r="GB152" i="1" a="1"/>
  <c r="GB152" i="1" s="1"/>
  <c r="W152" i="1" a="1"/>
  <c r="W152" i="1" s="1"/>
  <c r="AD152" i="1" a="1"/>
  <c r="AD152" i="1" s="1"/>
  <c r="AD153" i="1" s="1" a="1"/>
  <c r="AD153" i="1" s="1"/>
  <c r="AD156" i="1" s="1" a="1"/>
  <c r="AD156" i="1" s="1"/>
  <c r="OK152" i="1" a="1"/>
  <c r="OK152" i="1" s="1"/>
  <c r="OK153" i="1" s="1" a="1"/>
  <c r="OK153" i="1" s="1"/>
  <c r="OK157" i="1" s="1" a="1"/>
  <c r="OK157" i="1" s="1"/>
  <c r="KV152" i="1" a="1"/>
  <c r="KV152" i="1" s="1"/>
  <c r="KV153" i="1" s="1" a="1"/>
  <c r="KV153" i="1" s="1"/>
  <c r="KV154" i="1" s="1" a="1"/>
  <c r="KV154" i="1" s="1"/>
  <c r="X152" i="1" a="1"/>
  <c r="X152" i="1" s="1"/>
  <c r="X153" i="1" s="1" a="1"/>
  <c r="X153" i="1" s="1"/>
  <c r="X154" i="1" s="1" a="1"/>
  <c r="X154" i="1" s="1"/>
  <c r="AE152" i="1" a="1"/>
  <c r="AE152" i="1" s="1"/>
  <c r="AE153" i="1" s="1" a="1"/>
  <c r="AE153" i="1" s="1"/>
  <c r="AE156" i="1" s="1" a="1"/>
  <c r="AE156" i="1" s="1"/>
  <c r="ON152" i="1" a="1"/>
  <c r="ON152" i="1" s="1"/>
  <c r="ON153" i="1" s="1" a="1"/>
  <c r="ON153" i="1" s="1"/>
  <c r="ON160" i="1" s="1" a="1"/>
  <c r="ON160" i="1" s="1"/>
  <c r="LB152" i="1" a="1"/>
  <c r="LB152" i="1" s="1"/>
  <c r="LB153" i="1" s="1" a="1"/>
  <c r="LB153" i="1" s="1"/>
  <c r="LB163" i="1" s="1" a="1"/>
  <c r="LB163" i="1" s="1"/>
  <c r="AA152" i="1" a="1"/>
  <c r="AA152" i="1" s="1"/>
  <c r="O152" i="1" a="1"/>
  <c r="O152" i="1" s="1"/>
  <c r="O153" i="1" s="1" a="1"/>
  <c r="O153" i="1" s="1"/>
  <c r="O156" i="1" s="1" a="1"/>
  <c r="O156" i="1" s="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52" i="1" a="1"/>
  <c r="GD152" i="1" s="1"/>
  <c r="GD153" i="1" s="1" a="1"/>
  <c r="GD153" i="1" s="1"/>
  <c r="GD154" i="1" s="1" a="1"/>
  <c r="GD154" i="1" s="1"/>
  <c r="Z152" i="1" a="1"/>
  <c r="Z152" i="1" s="1"/>
  <c r="GN121" i="1"/>
  <c r="GL121" i="1"/>
  <c r="GP121" i="1"/>
  <c r="OL152" i="1" a="1"/>
  <c r="OL152" i="1" s="1"/>
  <c r="OL153" i="1" s="1" a="1"/>
  <c r="OL153" i="1" s="1"/>
  <c r="OL157" i="1" s="1" a="1"/>
  <c r="OL157" i="1" s="1"/>
  <c r="AG152" i="1" a="1"/>
  <c r="AG152" i="1" s="1"/>
  <c r="AG153" i="1" s="1" a="1"/>
  <c r="AG153" i="1" s="1"/>
  <c r="AG158" i="1" s="1" a="1"/>
  <c r="AG158" i="1" s="1"/>
  <c r="BP152" i="1"/>
  <c r="Y152" i="1" a="1"/>
  <c r="Y152" i="1" s="1"/>
  <c r="GR121" i="1"/>
  <c r="GQ121" i="1"/>
  <c r="P121" i="1"/>
  <c r="PA121" i="1"/>
  <c r="V123" i="1" a="1"/>
  <c r="V123" i="1" s="1"/>
  <c r="FO121" i="1"/>
  <c r="FL121" i="1"/>
  <c r="FK121" i="1"/>
  <c r="O123" i="1" a="1"/>
  <c r="O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AF154" i="1" a="1"/>
  <c r="AF154" i="1" s="1"/>
  <c r="AF155" i="1" a="1"/>
  <c r="AF155" i="1" s="1"/>
  <c r="AF156" i="1" a="1"/>
  <c r="AF156" i="1" s="1"/>
  <c r="AF157" i="1" a="1"/>
  <c r="AF157" i="1" s="1"/>
  <c r="AF158" i="1" a="1"/>
  <c r="AF158" i="1" s="1"/>
  <c r="AF159" i="1" a="1"/>
  <c r="AF159" i="1" s="1"/>
  <c r="AF160" i="1" a="1"/>
  <c r="AF160" i="1" s="1"/>
  <c r="AF161" i="1" a="1"/>
  <c r="AF161" i="1" s="1"/>
  <c r="AF162" i="1" a="1"/>
  <c r="AF162" i="1" s="1"/>
  <c r="AF163" i="1" a="1"/>
  <c r="AF163" i="1" s="1"/>
  <c r="AC154" i="1" a="1"/>
  <c r="AC154" i="1" s="1"/>
  <c r="AC155" i="1" a="1"/>
  <c r="AC155" i="1" s="1"/>
  <c r="AC156" i="1" a="1"/>
  <c r="AC156" i="1" s="1"/>
  <c r="AC157" i="1" a="1"/>
  <c r="AC157" i="1" s="1"/>
  <c r="AC158" i="1" a="1"/>
  <c r="AC158" i="1" s="1"/>
  <c r="AC159" i="1" a="1"/>
  <c r="AC159" i="1" s="1"/>
  <c r="AC160" i="1" a="1"/>
  <c r="AC160" i="1" s="1"/>
  <c r="AC161" i="1" a="1"/>
  <c r="AC161" i="1" s="1"/>
  <c r="AC162" i="1" a="1"/>
  <c r="AC162" i="1" s="1"/>
  <c r="AC163" i="1" a="1"/>
  <c r="AC163" i="1" s="1"/>
  <c r="I155" i="1" a="1"/>
  <c r="I155" i="1" s="1"/>
  <c r="FZ155" i="1" s="1"/>
  <c r="I156" i="1" a="1"/>
  <c r="I156" i="1" s="1"/>
  <c r="FZ156" i="1" s="1"/>
  <c r="I158" i="1" a="1"/>
  <c r="I158" i="1" s="1"/>
  <c r="FZ158" i="1" s="1"/>
  <c r="I159" i="1" a="1"/>
  <c r="I159" i="1" s="1"/>
  <c r="FZ159" i="1" s="1"/>
  <c r="I160" i="1" a="1"/>
  <c r="I160" i="1" s="1"/>
  <c r="FZ160" i="1" s="1"/>
  <c r="I161" i="1" a="1"/>
  <c r="I161" i="1" s="1"/>
  <c r="FZ161" i="1" s="1"/>
  <c r="I162" i="1" a="1"/>
  <c r="I162" i="1" s="1"/>
  <c r="FZ162" i="1" s="1"/>
  <c r="I163" i="1" a="1"/>
  <c r="I163" i="1" s="1"/>
  <c r="FZ163" i="1" s="1"/>
  <c r="CD153" i="1" a="1"/>
  <c r="CD153" i="1" s="1"/>
  <c r="CD154" i="1" s="1" a="1"/>
  <c r="CD154" i="1" s="1"/>
  <c r="GA153" i="1" a="1"/>
  <c r="GA153" i="1" s="1"/>
  <c r="GA161" i="1" s="1" a="1"/>
  <c r="GA161" i="1" s="1"/>
  <c r="FE152" i="1"/>
  <c r="FO152" i="1"/>
  <c r="K153" i="1" a="1"/>
  <c r="K153" i="1" s="1"/>
  <c r="K162" i="1" s="1" a="1"/>
  <c r="K162" i="1" s="1"/>
  <c r="GB153" i="1" a="1"/>
  <c r="GB153" i="1" s="1"/>
  <c r="GB160" i="1" s="1" a="1"/>
  <c r="GB160" i="1" s="1"/>
  <c r="FX153" i="1" a="1"/>
  <c r="FX153" i="1" s="1"/>
  <c r="FX154" i="1" s="1" a="1"/>
  <c r="FX154"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FY153" i="1" a="1"/>
  <c r="FY153" i="1" s="1"/>
  <c r="FY160" i="1" s="1" a="1"/>
  <c r="FY160"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53" i="1" a="1"/>
  <c r="OO153" i="1" s="1"/>
  <c r="OO157" i="1" s="1" a="1"/>
  <c r="OO157"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71" i="1"/>
  <c r="NJ14" i="1"/>
  <c r="NJ17" i="1" s="1"/>
  <c r="H61" i="1"/>
  <c r="FR152" i="1" l="1"/>
  <c r="GK121" i="1"/>
  <c r="AA123" i="1" a="1"/>
  <c r="AA123" i="1" s="1"/>
  <c r="HU121" i="1"/>
  <c r="N123" i="1" a="1"/>
  <c r="N123" i="1" s="1"/>
  <c r="GK123" i="1" s="1"/>
  <c r="GM121" i="1"/>
  <c r="HP121" i="1"/>
  <c r="GS121" i="1"/>
  <c r="Q121" i="1"/>
  <c r="T121" i="1"/>
  <c r="GW121" i="1"/>
  <c r="GX121" i="1"/>
  <c r="PN121" i="1"/>
  <c r="K123" i="1" a="1"/>
  <c r="K123" i="1" s="1"/>
  <c r="FL123" i="1" s="1"/>
  <c r="HA121" i="1"/>
  <c r="M123" i="1" a="1"/>
  <c r="M123" i="1" s="1"/>
  <c r="M125" i="1" s="1" a="1"/>
  <c r="M125" i="1" s="1"/>
  <c r="GV121" i="1"/>
  <c r="FV121" i="1"/>
  <c r="GY121" i="1"/>
  <c r="GU121" i="1"/>
  <c r="NE121" i="1"/>
  <c r="HQ121" i="1"/>
  <c r="GZ121" i="1"/>
  <c r="FU121" i="1"/>
  <c r="FR121" i="1"/>
  <c r="FE121" i="1"/>
  <c r="HT139" i="1"/>
  <c r="Z141" i="1" a="1"/>
  <c r="Z141" i="1" s="1"/>
  <c r="FV152" i="1"/>
  <c r="GM139" i="1"/>
  <c r="GL139" i="1"/>
  <c r="GK139" i="1"/>
  <c r="GP139" i="1"/>
  <c r="GO139" i="1"/>
  <c r="GN139" i="1"/>
  <c r="N141" i="1" a="1"/>
  <c r="N141" i="1" s="1"/>
  <c r="FV139" i="1"/>
  <c r="FU139" i="1"/>
  <c r="FF139" i="1"/>
  <c r="FE139" i="1"/>
  <c r="FR139" i="1"/>
  <c r="FL139" i="1"/>
  <c r="FK139" i="1"/>
  <c r="FO139" i="1"/>
  <c r="K141" i="1" a="1"/>
  <c r="K141" i="1" s="1"/>
  <c r="NE139" i="1"/>
  <c r="HQ139" i="1"/>
  <c r="HP139" i="1"/>
  <c r="HO139" i="1"/>
  <c r="T139" i="1"/>
  <c r="O141" i="1" a="1"/>
  <c r="O141" i="1" s="1"/>
  <c r="HW139" i="1"/>
  <c r="Y141" i="1" a="1"/>
  <c r="Y141" i="1" s="1"/>
  <c r="V141" i="1" a="1"/>
  <c r="V141" i="1" s="1"/>
  <c r="HS139" i="1"/>
  <c r="HR139" i="1"/>
  <c r="U141" i="1" a="1"/>
  <c r="U141" i="1" s="1"/>
  <c r="PN139" i="1"/>
  <c r="W141" i="1" a="1"/>
  <c r="W141" i="1" s="1"/>
  <c r="HV139" i="1"/>
  <c r="HU139" i="1"/>
  <c r="AA141" i="1" a="1"/>
  <c r="AA141" i="1" s="1"/>
  <c r="P139" i="1"/>
  <c r="HA139" i="1"/>
  <c r="PA139" i="1"/>
  <c r="GU139" i="1"/>
  <c r="GY139" i="1"/>
  <c r="GQ139" i="1"/>
  <c r="GX139" i="1"/>
  <c r="GW139" i="1"/>
  <c r="Q139" i="1"/>
  <c r="GV139" i="1"/>
  <c r="GT139" i="1"/>
  <c r="GS139" i="1"/>
  <c r="GR139" i="1"/>
  <c r="GZ139" i="1"/>
  <c r="M141" i="1" a="1"/>
  <c r="M141" i="1" s="1"/>
  <c r="V156" i="1" a="1"/>
  <c r="V156" i="1" s="1"/>
  <c r="V155" i="1" a="1"/>
  <c r="V155" i="1" s="1"/>
  <c r="V161" i="1" a="1"/>
  <c r="V161" i="1" s="1"/>
  <c r="V163" i="1" a="1"/>
  <c r="V163" i="1" s="1"/>
  <c r="V162" i="1" a="1"/>
  <c r="V162" i="1" s="1"/>
  <c r="V159" i="1" a="1"/>
  <c r="V159" i="1" s="1"/>
  <c r="V158" i="1" a="1"/>
  <c r="V158" i="1" s="1"/>
  <c r="V160" i="1" a="1"/>
  <c r="V160" i="1" s="1"/>
  <c r="V157" i="1" a="1"/>
  <c r="V157" i="1" s="1"/>
  <c r="HP113" i="1"/>
  <c r="HO113" i="1"/>
  <c r="T113" i="1"/>
  <c r="NE113" i="1"/>
  <c r="HQ113" i="1"/>
  <c r="O115" i="1" a="1"/>
  <c r="O115" i="1" s="1"/>
  <c r="HW113" i="1"/>
  <c r="Y115" i="1" a="1"/>
  <c r="Y115" i="1" s="1"/>
  <c r="FU152" i="1"/>
  <c r="PN113" i="1"/>
  <c r="W115" i="1" a="1"/>
  <c r="W115" i="1" s="1"/>
  <c r="FF152" i="1"/>
  <c r="FL152"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52" i="1"/>
  <c r="CA152" i="1"/>
  <c r="U163" i="1" a="1"/>
  <c r="U163" i="1" s="1"/>
  <c r="U162" i="1" a="1"/>
  <c r="U162" i="1" s="1"/>
  <c r="U161" i="1" a="1"/>
  <c r="U161" i="1" s="1"/>
  <c r="U160" i="1" a="1"/>
  <c r="U160" i="1" s="1"/>
  <c r="U159" i="1" a="1"/>
  <c r="U159" i="1" s="1"/>
  <c r="U158" i="1" a="1"/>
  <c r="U158" i="1" s="1"/>
  <c r="BO152" i="1"/>
  <c r="U157" i="1" a="1"/>
  <c r="U157" i="1" s="1"/>
  <c r="AD155" i="1" a="1"/>
  <c r="AD155" i="1" s="1"/>
  <c r="U156" i="1" a="1"/>
  <c r="U156" i="1" s="1"/>
  <c r="X158" i="1" a="1"/>
  <c r="X158" i="1" s="1"/>
  <c r="U155" i="1" a="1"/>
  <c r="U155" i="1" s="1"/>
  <c r="X157" i="1" a="1"/>
  <c r="X157" i="1" s="1"/>
  <c r="AE161" i="1" a="1"/>
  <c r="AE161" i="1" s="1"/>
  <c r="X162" i="1" a="1"/>
  <c r="X162" i="1" s="1"/>
  <c r="X161" i="1" a="1"/>
  <c r="X161" i="1" s="1"/>
  <c r="X163" i="1" a="1"/>
  <c r="X163" i="1" s="1"/>
  <c r="X160" i="1" a="1"/>
  <c r="X160" i="1" s="1"/>
  <c r="X159" i="1" a="1"/>
  <c r="X159" i="1" s="1"/>
  <c r="AE163" i="1" a="1"/>
  <c r="AE163" i="1" s="1"/>
  <c r="AE159" i="1" a="1"/>
  <c r="AE159" i="1" s="1"/>
  <c r="AE160" i="1" a="1"/>
  <c r="AE160" i="1" s="1"/>
  <c r="AE162" i="1" a="1"/>
  <c r="AE162" i="1" s="1"/>
  <c r="AE157" i="1" a="1"/>
  <c r="AE157" i="1" s="1"/>
  <c r="X155" i="1" a="1"/>
  <c r="X155" i="1" s="1"/>
  <c r="O155" i="1" a="1"/>
  <c r="O155" i="1" s="1"/>
  <c r="AE158" i="1" a="1"/>
  <c r="AE158" i="1" s="1"/>
  <c r="AE154" i="1" a="1"/>
  <c r="AE154" i="1" s="1"/>
  <c r="AE155" i="1" a="1"/>
  <c r="AE155" i="1" s="1"/>
  <c r="X156" i="1" a="1"/>
  <c r="X156" i="1" s="1"/>
  <c r="O154" i="1" a="1"/>
  <c r="O154" i="1" s="1"/>
  <c r="AD154" i="1" a="1"/>
  <c r="AD154" i="1" s="1"/>
  <c r="W153" i="1" a="1"/>
  <c r="W153" i="1" s="1"/>
  <c r="PN152" i="1"/>
  <c r="O163" i="1" a="1"/>
  <c r="O163" i="1" s="1"/>
  <c r="Y153" i="1" a="1"/>
  <c r="Y153" i="1" s="1"/>
  <c r="Y158" i="1" s="1" a="1"/>
  <c r="Y158" i="1" s="1"/>
  <c r="HW152" i="1"/>
  <c r="Z153" i="1" a="1"/>
  <c r="Z153" i="1" s="1"/>
  <c r="Z162" i="1" s="1" a="1"/>
  <c r="Z162" i="1" s="1"/>
  <c r="HT152" i="1"/>
  <c r="O160" i="1" a="1"/>
  <c r="O160" i="1" s="1"/>
  <c r="AD160" i="1" a="1"/>
  <c r="AD160" i="1" s="1"/>
  <c r="AD163" i="1" a="1"/>
  <c r="AD163" i="1" s="1"/>
  <c r="AA153" i="1" a="1"/>
  <c r="AA153" i="1" s="1"/>
  <c r="HU152" i="1"/>
  <c r="HV152" i="1"/>
  <c r="O162" i="1" a="1"/>
  <c r="O162" i="1" s="1"/>
  <c r="AD162" i="1" a="1"/>
  <c r="AD162" i="1" s="1"/>
  <c r="O161" i="1" a="1"/>
  <c r="O161" i="1" s="1"/>
  <c r="AD161" i="1" a="1"/>
  <c r="AD161" i="1" s="1"/>
  <c r="O159" i="1" a="1"/>
  <c r="O159" i="1" s="1"/>
  <c r="AD159" i="1" a="1"/>
  <c r="AD159" i="1" s="1"/>
  <c r="O158" i="1" a="1"/>
  <c r="O158" i="1" s="1"/>
  <c r="AD158" i="1" a="1"/>
  <c r="AD158" i="1" s="1"/>
  <c r="O157" i="1" a="1"/>
  <c r="O157" i="1" s="1"/>
  <c r="AD157" i="1" a="1"/>
  <c r="AD157" i="1" s="1"/>
  <c r="M153" i="1" a="1"/>
  <c r="M153" i="1" s="1"/>
  <c r="BS152" i="1"/>
  <c r="BQ152" i="1"/>
  <c r="BT152" i="1"/>
  <c r="BR152" i="1"/>
  <c r="BZ152" i="1"/>
  <c r="BU152" i="1"/>
  <c r="BV152" i="1"/>
  <c r="BN152" i="1"/>
  <c r="AG156" i="1" a="1"/>
  <c r="AG156" i="1" s="1"/>
  <c r="AG157" i="1" a="1"/>
  <c r="AG157" i="1" s="1"/>
  <c r="AG155" i="1" a="1"/>
  <c r="AG155" i="1" s="1"/>
  <c r="AG154" i="1" a="1"/>
  <c r="AG154" i="1" s="1"/>
  <c r="HR123" i="1"/>
  <c r="HS123" i="1"/>
  <c r="U125" i="1" a="1"/>
  <c r="U125" i="1" s="1"/>
  <c r="AD125" i="1" a="1"/>
  <c r="AD125" i="1" s="1"/>
  <c r="AG162" i="1" a="1"/>
  <c r="AG162" i="1" s="1"/>
  <c r="V125" i="1" a="1"/>
  <c r="V125" i="1" s="1"/>
  <c r="HT123" i="1"/>
  <c r="Z125" i="1" a="1"/>
  <c r="Z125" i="1" s="1"/>
  <c r="HV123" i="1"/>
  <c r="HU123" i="1"/>
  <c r="AA125" i="1" a="1"/>
  <c r="AA125" i="1" s="1"/>
  <c r="AG163" i="1" a="1"/>
  <c r="AG163" i="1" s="1"/>
  <c r="BX152" i="1"/>
  <c r="AG160" i="1" a="1"/>
  <c r="AG160" i="1" s="1"/>
  <c r="BX123" i="1"/>
  <c r="BW123" i="1"/>
  <c r="BV123" i="1"/>
  <c r="BS123" i="1"/>
  <c r="BR123" i="1"/>
  <c r="BQ123" i="1"/>
  <c r="BP123" i="1"/>
  <c r="BO123" i="1"/>
  <c r="BN123" i="1"/>
  <c r="CA123" i="1"/>
  <c r="BU123" i="1"/>
  <c r="BZ123" i="1"/>
  <c r="BY123" i="1"/>
  <c r="BT123" i="1"/>
  <c r="I125" i="1" a="1"/>
  <c r="I125" i="1" s="1"/>
  <c r="GL123" i="1"/>
  <c r="N125" i="1" a="1"/>
  <c r="N125" i="1" s="1"/>
  <c r="NE123" i="1"/>
  <c r="HQ123" i="1"/>
  <c r="HP123" i="1"/>
  <c r="HO123" i="1"/>
  <c r="O125" i="1" a="1"/>
  <c r="O125" i="1" s="1"/>
  <c r="AG161" i="1" a="1"/>
  <c r="AG161" i="1" s="1"/>
  <c r="BY152" i="1"/>
  <c r="AG159" i="1" a="1"/>
  <c r="AG159"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57" i="1" a="1"/>
  <c r="LB157" i="1" s="1"/>
  <c r="LB156" i="1" a="1"/>
  <c r="LB156" i="1" s="1"/>
  <c r="LB155" i="1" a="1"/>
  <c r="LB155" i="1" s="1"/>
  <c r="LB154" i="1" a="1"/>
  <c r="LB154" i="1" s="1"/>
  <c r="LB158" i="1" a="1"/>
  <c r="LB158" i="1" s="1"/>
  <c r="PN85" i="1"/>
  <c r="OP157" i="1" a="1"/>
  <c r="OP157" i="1" s="1"/>
  <c r="ON155" i="1" a="1"/>
  <c r="ON155" i="1" s="1"/>
  <c r="J162" i="1" a="1"/>
  <c r="J162" i="1" s="1"/>
  <c r="AH162" i="1" a="1"/>
  <c r="AH162" i="1" s="1"/>
  <c r="K156" i="1" a="1"/>
  <c r="K156" i="1" s="1"/>
  <c r="FE156" i="1" s="1"/>
  <c r="K155" i="1" a="1"/>
  <c r="K155" i="1" s="1"/>
  <c r="FV155" i="1" s="1"/>
  <c r="OP156" i="1" a="1"/>
  <c r="OP156" i="1" s="1"/>
  <c r="OM154" i="1" a="1"/>
  <c r="OM154" i="1" s="1"/>
  <c r="K154" i="1" a="1"/>
  <c r="K154" i="1" s="1"/>
  <c r="FV154" i="1" s="1"/>
  <c r="FX156" i="1" a="1"/>
  <c r="FX156" i="1" s="1"/>
  <c r="AH156" i="1" a="1"/>
  <c r="AH156" i="1" s="1"/>
  <c r="OL155" i="1" a="1"/>
  <c r="OL155" i="1" s="1"/>
  <c r="ON154" i="1" a="1"/>
  <c r="ON154" i="1" s="1"/>
  <c r="GC162" i="1" a="1"/>
  <c r="GC162" i="1" s="1"/>
  <c r="GC161" i="1" a="1"/>
  <c r="GC161" i="1" s="1"/>
  <c r="GC160" i="1" a="1"/>
  <c r="GC160" i="1" s="1"/>
  <c r="OK162" i="1" a="1"/>
  <c r="OK162" i="1" s="1"/>
  <c r="CD156" i="1" a="1"/>
  <c r="CD156" i="1" s="1"/>
  <c r="OJ156" i="1" a="1"/>
  <c r="OJ156" i="1" s="1"/>
  <c r="OP155" i="1" a="1"/>
  <c r="OP155" i="1" s="1"/>
  <c r="OM155" i="1" a="1"/>
  <c r="OM155" i="1" s="1"/>
  <c r="K157" i="1" a="1"/>
  <c r="K157" i="1" s="1"/>
  <c r="FU157" i="1" s="1"/>
  <c r="CD161" i="1" a="1"/>
  <c r="CD161" i="1" s="1"/>
  <c r="OK156" i="1" a="1"/>
  <c r="OK156" i="1" s="1"/>
  <c r="CD160" i="1" a="1"/>
  <c r="CD160" i="1" s="1"/>
  <c r="OK155" i="1" a="1"/>
  <c r="OK155" i="1" s="1"/>
  <c r="FY154" i="1" a="1"/>
  <c r="FY154" i="1" s="1"/>
  <c r="ON156" i="1" a="1"/>
  <c r="ON156" i="1" s="1"/>
  <c r="CD159" i="1" a="1"/>
  <c r="CD159" i="1" s="1"/>
  <c r="LB162" i="1" a="1"/>
  <c r="LB162" i="1" s="1"/>
  <c r="FX155" i="1" a="1"/>
  <c r="FX155" i="1" s="1"/>
  <c r="LB161" i="1" a="1"/>
  <c r="LB161" i="1" s="1"/>
  <c r="CD163" i="1" a="1"/>
  <c r="CD163" i="1" s="1"/>
  <c r="LB160" i="1" a="1"/>
  <c r="LB160" i="1" s="1"/>
  <c r="CD162" i="1" a="1"/>
  <c r="CD162" i="1" s="1"/>
  <c r="LB159" i="1" a="1"/>
  <c r="LB159" i="1" s="1"/>
  <c r="OP154" i="1" a="1"/>
  <c r="OP154" i="1" s="1"/>
  <c r="FX157" i="1" a="1"/>
  <c r="FX157" i="1" s="1"/>
  <c r="FX161" i="1" a="1"/>
  <c r="FX161" i="1" s="1"/>
  <c r="FX160" i="1" a="1"/>
  <c r="FX160" i="1" s="1"/>
  <c r="OM157" i="1" a="1"/>
  <c r="OM157" i="1" s="1"/>
  <c r="FX159" i="1" a="1"/>
  <c r="FX159" i="1" s="1"/>
  <c r="OM156" i="1" a="1"/>
  <c r="OM156" i="1" s="1"/>
  <c r="FX158" i="1" a="1"/>
  <c r="FX158" i="1" s="1"/>
  <c r="OO158" i="1" a="1"/>
  <c r="OO158" i="1" s="1"/>
  <c r="OO156" i="1" a="1"/>
  <c r="OO156" i="1" s="1"/>
  <c r="GD159" i="1" a="1"/>
  <c r="GD159" i="1" s="1"/>
  <c r="CD158" i="1" a="1"/>
  <c r="CD158" i="1" s="1"/>
  <c r="OO154" i="1" a="1"/>
  <c r="OO154" i="1" s="1"/>
  <c r="CD157" i="1" a="1"/>
  <c r="CD157" i="1" s="1"/>
  <c r="AH163" i="1" a="1"/>
  <c r="AH163" i="1" s="1"/>
  <c r="OJ155" i="1" a="1"/>
  <c r="OJ155" i="1" s="1"/>
  <c r="OL162" i="1" a="1"/>
  <c r="OL162" i="1" s="1"/>
  <c r="FX163" i="1" a="1"/>
  <c r="FX163" i="1" s="1"/>
  <c r="OL156" i="1" a="1"/>
  <c r="OL156" i="1" s="1"/>
  <c r="FX162" i="1" a="1"/>
  <c r="FX162" i="1" s="1"/>
  <c r="KV162" i="1" a="1"/>
  <c r="KV162" i="1" s="1"/>
  <c r="CD155" i="1" a="1"/>
  <c r="CD155" i="1" s="1"/>
  <c r="OJ154" i="1" a="1"/>
  <c r="OJ154" i="1" s="1"/>
  <c r="AH155" i="1" a="1"/>
  <c r="AH155" i="1" s="1"/>
  <c r="OO155" i="1" a="1"/>
  <c r="OO155" i="1" s="1"/>
  <c r="GD160" i="1" a="1"/>
  <c r="GD160" i="1" s="1"/>
  <c r="GB154" i="1" a="1"/>
  <c r="GB154" i="1" s="1"/>
  <c r="AH154" i="1" a="1"/>
  <c r="AH154" i="1" s="1"/>
  <c r="GD158" i="1" a="1"/>
  <c r="GD158" i="1" s="1"/>
  <c r="ON163" i="1" a="1"/>
  <c r="ON163" i="1" s="1"/>
  <c r="KV161" i="1" a="1"/>
  <c r="KV161" i="1" s="1"/>
  <c r="GD156" i="1" a="1"/>
  <c r="GD156" i="1" s="1"/>
  <c r="ON159" i="1" a="1"/>
  <c r="ON159" i="1" s="1"/>
  <c r="GA156" i="1" a="1"/>
  <c r="GA156" i="1" s="1"/>
  <c r="ON158" i="1" a="1"/>
  <c r="ON158" i="1" s="1"/>
  <c r="GA155" i="1" a="1"/>
  <c r="GA155" i="1" s="1"/>
  <c r="J163" i="1" a="1"/>
  <c r="J163" i="1" s="1"/>
  <c r="ON157" i="1" a="1"/>
  <c r="ON157" i="1" s="1"/>
  <c r="GA154" i="1" a="1"/>
  <c r="GA154" i="1" s="1"/>
  <c r="OK163" i="1" a="1"/>
  <c r="OK163" i="1" s="1"/>
  <c r="OO162" i="1" a="1"/>
  <c r="OO162" i="1" s="1"/>
  <c r="OJ160" i="1" a="1"/>
  <c r="OJ160" i="1" s="1"/>
  <c r="OO161" i="1" a="1"/>
  <c r="OO161" i="1" s="1"/>
  <c r="ON162" i="1" a="1"/>
  <c r="ON162" i="1" s="1"/>
  <c r="OJ159" i="1" a="1"/>
  <c r="OJ159" i="1" s="1"/>
  <c r="OO160" i="1" a="1"/>
  <c r="OO160" i="1" s="1"/>
  <c r="OL154" i="1" a="1"/>
  <c r="OL154" i="1" s="1"/>
  <c r="J154" i="1" a="1"/>
  <c r="J154" i="1" s="1"/>
  <c r="ON161" i="1" a="1"/>
  <c r="ON161" i="1" s="1"/>
  <c r="OJ158" i="1" a="1"/>
  <c r="OJ158" i="1" s="1"/>
  <c r="OK154" i="1" a="1"/>
  <c r="OK154" i="1" s="1"/>
  <c r="OO159" i="1" a="1"/>
  <c r="OO159" i="1" s="1"/>
  <c r="OJ157" i="1" a="1"/>
  <c r="OJ157" i="1" s="1"/>
  <c r="FY155" i="1" a="1"/>
  <c r="FY155" i="1" s="1"/>
  <c r="KV160" i="1" a="1"/>
  <c r="KV160" i="1" s="1"/>
  <c r="OL163" i="1" a="1"/>
  <c r="OL163" i="1" s="1"/>
  <c r="OL161" i="1" a="1"/>
  <c r="OL161" i="1" s="1"/>
  <c r="OK161" i="1" a="1"/>
  <c r="OK161" i="1" s="1"/>
  <c r="OL160" i="1" a="1"/>
  <c r="OL160" i="1" s="1"/>
  <c r="OK160" i="1" a="1"/>
  <c r="OK160" i="1" s="1"/>
  <c r="OL159" i="1" a="1"/>
  <c r="OL159" i="1" s="1"/>
  <c r="GD157" i="1" a="1"/>
  <c r="GD157" i="1" s="1"/>
  <c r="GB155" i="1" a="1"/>
  <c r="GB155" i="1" s="1"/>
  <c r="OK159" i="1" a="1"/>
  <c r="OK159" i="1" s="1"/>
  <c r="OL158" i="1" a="1"/>
  <c r="OL158" i="1" s="1"/>
  <c r="OJ162" i="1" a="1"/>
  <c r="OJ162" i="1" s="1"/>
  <c r="OK158" i="1" a="1"/>
  <c r="OK158" i="1" s="1"/>
  <c r="OO163" i="1" a="1"/>
  <c r="OO163" i="1" s="1"/>
  <c r="OJ161" i="1" a="1"/>
  <c r="OJ161" i="1" s="1"/>
  <c r="FY159" i="1" a="1"/>
  <c r="FY159" i="1" s="1"/>
  <c r="OM161" i="1" a="1"/>
  <c r="OM161" i="1" s="1"/>
  <c r="J155" i="1" a="1"/>
  <c r="J155" i="1" s="1"/>
  <c r="GB159" i="1" a="1"/>
  <c r="GB159" i="1" s="1"/>
  <c r="K161" i="1" a="1"/>
  <c r="K161" i="1" s="1"/>
  <c r="FO161" i="1" s="1"/>
  <c r="GA160" i="1" a="1"/>
  <c r="GA160" i="1" s="1"/>
  <c r="OP161" i="1" a="1"/>
  <c r="OP161" i="1" s="1"/>
  <c r="FY158" i="1" a="1"/>
  <c r="FY158" i="1" s="1"/>
  <c r="OM160" i="1" a="1"/>
  <c r="OM160" i="1" s="1"/>
  <c r="GD163" i="1" a="1"/>
  <c r="GD163" i="1" s="1"/>
  <c r="GB158" i="1" a="1"/>
  <c r="GB158" i="1" s="1"/>
  <c r="K160" i="1" a="1"/>
  <c r="K160" i="1" s="1"/>
  <c r="FO160" i="1" s="1"/>
  <c r="GA159" i="1" a="1"/>
  <c r="GA159" i="1" s="1"/>
  <c r="OP160" i="1" a="1"/>
  <c r="OP160" i="1" s="1"/>
  <c r="FY157" i="1" a="1"/>
  <c r="FY157" i="1" s="1"/>
  <c r="OM159" i="1" a="1"/>
  <c r="OM159" i="1" s="1"/>
  <c r="GD162" i="1" a="1"/>
  <c r="GD162" i="1" s="1"/>
  <c r="GB157" i="1" a="1"/>
  <c r="GB157" i="1" s="1"/>
  <c r="K159" i="1" a="1"/>
  <c r="K159" i="1" s="1"/>
  <c r="FO159" i="1" s="1"/>
  <c r="GA158" i="1" a="1"/>
  <c r="GA158" i="1" s="1"/>
  <c r="OP159" i="1" a="1"/>
  <c r="OP159" i="1" s="1"/>
  <c r="FY156" i="1" a="1"/>
  <c r="FY156" i="1" s="1"/>
  <c r="OM158" i="1" a="1"/>
  <c r="OM158" i="1" s="1"/>
  <c r="GD161" i="1" a="1"/>
  <c r="GD161" i="1" s="1"/>
  <c r="GB156" i="1" a="1"/>
  <c r="GB156" i="1" s="1"/>
  <c r="K158" i="1" a="1"/>
  <c r="K158" i="1" s="1"/>
  <c r="FL158" i="1" s="1"/>
  <c r="GA157" i="1" a="1"/>
  <c r="GA157" i="1" s="1"/>
  <c r="OP158" i="1" a="1"/>
  <c r="OP158" i="1" s="1"/>
  <c r="GD155" i="1" a="1"/>
  <c r="GD155" i="1" s="1"/>
  <c r="GC163" i="1" a="1"/>
  <c r="GC163" i="1" s="1"/>
  <c r="KV163" i="1" a="1"/>
  <c r="KV163" i="1" s="1"/>
  <c r="GC159" i="1" a="1"/>
  <c r="GC159" i="1" s="1"/>
  <c r="J161" i="1" a="1"/>
  <c r="J161" i="1" s="1"/>
  <c r="KV159" i="1" a="1"/>
  <c r="KV159" i="1" s="1"/>
  <c r="GC158" i="1" a="1"/>
  <c r="GC158" i="1" s="1"/>
  <c r="J160" i="1" a="1"/>
  <c r="J160" i="1" s="1"/>
  <c r="KV158" i="1" a="1"/>
  <c r="KV158" i="1" s="1"/>
  <c r="AH161" i="1" a="1"/>
  <c r="AH161" i="1" s="1"/>
  <c r="FY163" i="1" a="1"/>
  <c r="FY163" i="1" s="1"/>
  <c r="GC157" i="1" a="1"/>
  <c r="GC157" i="1" s="1"/>
  <c r="J159" i="1" a="1"/>
  <c r="J159" i="1" s="1"/>
  <c r="GB163" i="1" a="1"/>
  <c r="GB163" i="1" s="1"/>
  <c r="KV157" i="1" a="1"/>
  <c r="KV157" i="1" s="1"/>
  <c r="AH160" i="1" a="1"/>
  <c r="AH160" i="1" s="1"/>
  <c r="FY162" i="1" a="1"/>
  <c r="FY162" i="1" s="1"/>
  <c r="GC156" i="1" a="1"/>
  <c r="GC156" i="1" s="1"/>
  <c r="J158" i="1" a="1"/>
  <c r="J158" i="1" s="1"/>
  <c r="GB162" i="1" a="1"/>
  <c r="GB162" i="1" s="1"/>
  <c r="GA163" i="1" a="1"/>
  <c r="GA163" i="1" s="1"/>
  <c r="KV156" i="1" a="1"/>
  <c r="KV156" i="1" s="1"/>
  <c r="AH159" i="1" a="1"/>
  <c r="AH159" i="1" s="1"/>
  <c r="FY161" i="1" a="1"/>
  <c r="FY161" i="1" s="1"/>
  <c r="OM163" i="1" a="1"/>
  <c r="OM163" i="1" s="1"/>
  <c r="GC155" i="1" a="1"/>
  <c r="GC155" i="1" s="1"/>
  <c r="J157" i="1" a="1"/>
  <c r="J157" i="1" s="1"/>
  <c r="GB161" i="1" a="1"/>
  <c r="GB161" i="1" s="1"/>
  <c r="K163" i="1" a="1"/>
  <c r="K163" i="1" s="1"/>
  <c r="FV163" i="1" s="1"/>
  <c r="GA162" i="1" a="1"/>
  <c r="GA162" i="1" s="1"/>
  <c r="KV155" i="1" a="1"/>
  <c r="KV155" i="1" s="1"/>
  <c r="AH158" i="1" a="1"/>
  <c r="AH158" i="1" s="1"/>
  <c r="OP163" i="1" a="1"/>
  <c r="OP163" i="1" s="1"/>
  <c r="BY163" i="1"/>
  <c r="BX163" i="1"/>
  <c r="BW163" i="1"/>
  <c r="BT163" i="1"/>
  <c r="BS163" i="1"/>
  <c r="BN163" i="1"/>
  <c r="BO163" i="1"/>
  <c r="BR163" i="1"/>
  <c r="BQ163" i="1"/>
  <c r="BP163" i="1"/>
  <c r="CA163" i="1"/>
  <c r="BZ163" i="1"/>
  <c r="BV163" i="1"/>
  <c r="BU163" i="1"/>
  <c r="BR162" i="1"/>
  <c r="BS162" i="1"/>
  <c r="BQ162" i="1"/>
  <c r="BU162" i="1"/>
  <c r="BT162" i="1"/>
  <c r="BP162" i="1"/>
  <c r="BO162" i="1"/>
  <c r="BV162" i="1"/>
  <c r="BN162" i="1"/>
  <c r="BZ162" i="1"/>
  <c r="BY162" i="1"/>
  <c r="BX162" i="1"/>
  <c r="BW162" i="1"/>
  <c r="CA162" i="1"/>
  <c r="CA161" i="1"/>
  <c r="BZ161" i="1"/>
  <c r="BW161" i="1"/>
  <c r="BV161" i="1"/>
  <c r="BU161" i="1"/>
  <c r="BS161" i="1"/>
  <c r="BQ161" i="1"/>
  <c r="BP161" i="1"/>
  <c r="BO161" i="1"/>
  <c r="BN161" i="1"/>
  <c r="BT161" i="1"/>
  <c r="BR161" i="1"/>
  <c r="BY161" i="1"/>
  <c r="BX161" i="1"/>
  <c r="BZ154" i="1"/>
  <c r="BY154" i="1"/>
  <c r="BV154" i="1"/>
  <c r="BX154" i="1"/>
  <c r="BW154" i="1"/>
  <c r="BU154" i="1"/>
  <c r="BT154" i="1"/>
  <c r="BS154" i="1"/>
  <c r="BR154" i="1"/>
  <c r="BN154" i="1"/>
  <c r="BO154" i="1"/>
  <c r="CA154" i="1"/>
  <c r="BQ154" i="1"/>
  <c r="BP154" i="1"/>
  <c r="CA155" i="1"/>
  <c r="BZ155" i="1"/>
  <c r="BU155" i="1"/>
  <c r="BN155" i="1"/>
  <c r="BQ155" i="1"/>
  <c r="BP155" i="1"/>
  <c r="BO155" i="1"/>
  <c r="BV155" i="1"/>
  <c r="BT155" i="1"/>
  <c r="BS155" i="1"/>
  <c r="BX155" i="1"/>
  <c r="BW155" i="1"/>
  <c r="BY155" i="1"/>
  <c r="BR155" i="1"/>
  <c r="FF162" i="1"/>
  <c r="FV162" i="1"/>
  <c r="FU162" i="1"/>
  <c r="FK162" i="1"/>
  <c r="FE162" i="1"/>
  <c r="FL162" i="1"/>
  <c r="FR162" i="1"/>
  <c r="FO162" i="1"/>
  <c r="FO153" i="1"/>
  <c r="FL153" i="1"/>
  <c r="FK153" i="1"/>
  <c r="FR153" i="1"/>
  <c r="FV153" i="1"/>
  <c r="FU153" i="1"/>
  <c r="FF153" i="1"/>
  <c r="FE153" i="1"/>
  <c r="BR160" i="1"/>
  <c r="BQ160" i="1"/>
  <c r="CA160" i="1"/>
  <c r="BZ160" i="1"/>
  <c r="BY160" i="1"/>
  <c r="BU160" i="1"/>
  <c r="BV160" i="1"/>
  <c r="BT160" i="1"/>
  <c r="BS160" i="1"/>
  <c r="BO160" i="1"/>
  <c r="BN160" i="1"/>
  <c r="BW160" i="1"/>
  <c r="BX160" i="1"/>
  <c r="BP160" i="1"/>
  <c r="BP159" i="1"/>
  <c r="BO159" i="1"/>
  <c r="BN159" i="1"/>
  <c r="BU159" i="1"/>
  <c r="BT159" i="1"/>
  <c r="BS159" i="1"/>
  <c r="BQ159" i="1"/>
  <c r="BZ159" i="1"/>
  <c r="BY159" i="1"/>
  <c r="BX159" i="1"/>
  <c r="BV159" i="1"/>
  <c r="BR159" i="1"/>
  <c r="CA159" i="1"/>
  <c r="BW159" i="1"/>
  <c r="CA158" i="1"/>
  <c r="BT158" i="1"/>
  <c r="BS158" i="1"/>
  <c r="BR158" i="1"/>
  <c r="BP158" i="1"/>
  <c r="BU158" i="1"/>
  <c r="BQ158" i="1"/>
  <c r="BO158" i="1"/>
  <c r="BY158" i="1"/>
  <c r="BX158" i="1"/>
  <c r="BW158" i="1"/>
  <c r="BV158" i="1"/>
  <c r="BN158" i="1"/>
  <c r="BZ158" i="1"/>
  <c r="BN153" i="1"/>
  <c r="BX153" i="1"/>
  <c r="BW153" i="1"/>
  <c r="BV153" i="1"/>
  <c r="BU153" i="1"/>
  <c r="BT153" i="1"/>
  <c r="BS153" i="1"/>
  <c r="BO153" i="1"/>
  <c r="CA153" i="1"/>
  <c r="BZ153" i="1"/>
  <c r="BY153" i="1"/>
  <c r="BR153" i="1"/>
  <c r="BQ153" i="1"/>
  <c r="BP153" i="1"/>
  <c r="BX157" i="1"/>
  <c r="BW157" i="1"/>
  <c r="BV157" i="1"/>
  <c r="CA157" i="1"/>
  <c r="BZ157" i="1"/>
  <c r="BY157" i="1"/>
  <c r="BU157" i="1"/>
  <c r="BP157" i="1"/>
  <c r="BQ157" i="1"/>
  <c r="BO157" i="1"/>
  <c r="BN157" i="1"/>
  <c r="BT157" i="1"/>
  <c r="BS157" i="1"/>
  <c r="BR157" i="1"/>
  <c r="BO156" i="1"/>
  <c r="BU156" i="1"/>
  <c r="BT156" i="1"/>
  <c r="BQ156" i="1"/>
  <c r="BN156" i="1"/>
  <c r="BY156" i="1"/>
  <c r="BX156" i="1"/>
  <c r="BW156" i="1"/>
  <c r="BV156" i="1"/>
  <c r="BS156" i="1"/>
  <c r="CA156" i="1"/>
  <c r="BZ156" i="1"/>
  <c r="BR156" i="1"/>
  <c r="BP156"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GP123" i="1" l="1"/>
  <c r="GM123" i="1"/>
  <c r="GU123" i="1"/>
  <c r="GN123" i="1"/>
  <c r="GO123" i="1"/>
  <c r="HA123" i="1"/>
  <c r="GY123" i="1"/>
  <c r="K125" i="1" a="1"/>
  <c r="K125" i="1" s="1"/>
  <c r="FU125" i="1" s="1"/>
  <c r="FE123" i="1"/>
  <c r="FF123" i="1"/>
  <c r="FU123" i="1"/>
  <c r="GT123" i="1"/>
  <c r="GZ123" i="1"/>
  <c r="FV123" i="1"/>
  <c r="Q123" i="1"/>
  <c r="FK123" i="1"/>
  <c r="P123" i="1"/>
  <c r="FO123" i="1"/>
  <c r="FR123" i="1"/>
  <c r="GS123" i="1"/>
  <c r="GQ123" i="1"/>
  <c r="PA123" i="1"/>
  <c r="GR123" i="1"/>
  <c r="GV123" i="1"/>
  <c r="GW123" i="1"/>
  <c r="GX123" i="1"/>
  <c r="T123" i="1"/>
  <c r="HW141" i="1"/>
  <c r="Y143" i="1" a="1"/>
  <c r="Y143" i="1" s="1"/>
  <c r="HW143" i="1" s="1"/>
  <c r="PN141" i="1"/>
  <c r="W143" i="1" a="1"/>
  <c r="W143" i="1" s="1"/>
  <c r="HS141" i="1"/>
  <c r="HR141" i="1"/>
  <c r="U143" i="1" a="1"/>
  <c r="U143" i="1" s="1"/>
  <c r="GP141" i="1"/>
  <c r="GL141" i="1"/>
  <c r="GO141" i="1"/>
  <c r="GN141" i="1"/>
  <c r="GK141" i="1"/>
  <c r="GM141" i="1"/>
  <c r="N143" i="1" a="1"/>
  <c r="N143" i="1" s="1"/>
  <c r="HV141" i="1"/>
  <c r="HU141" i="1"/>
  <c r="AA143" i="1" a="1"/>
  <c r="AA143" i="1" s="1"/>
  <c r="FO141" i="1"/>
  <c r="FR141" i="1"/>
  <c r="FU141" i="1"/>
  <c r="FK141" i="1"/>
  <c r="FF141" i="1"/>
  <c r="FV141" i="1"/>
  <c r="FL141" i="1"/>
  <c r="FE141" i="1"/>
  <c r="K143" i="1" a="1"/>
  <c r="K143" i="1" s="1"/>
  <c r="GX141" i="1"/>
  <c r="GW141" i="1"/>
  <c r="GV141" i="1"/>
  <c r="GU141" i="1"/>
  <c r="GS141" i="1"/>
  <c r="GZ141" i="1"/>
  <c r="GY141" i="1"/>
  <c r="GT141" i="1"/>
  <c r="GR141" i="1"/>
  <c r="Q141" i="1"/>
  <c r="P141" i="1"/>
  <c r="HA141" i="1"/>
  <c r="PA141" i="1"/>
  <c r="GQ141" i="1"/>
  <c r="M143" i="1" a="1"/>
  <c r="M143" i="1" s="1"/>
  <c r="V143" i="1" a="1"/>
  <c r="V143" i="1" s="1"/>
  <c r="HQ141" i="1"/>
  <c r="HO141" i="1"/>
  <c r="T141" i="1"/>
  <c r="NE141" i="1"/>
  <c r="HP141" i="1"/>
  <c r="O143" i="1" a="1"/>
  <c r="O143" i="1" s="1"/>
  <c r="HT141" i="1"/>
  <c r="Z143" i="1" a="1"/>
  <c r="Z143" i="1" s="1"/>
  <c r="HT143" i="1" s="1"/>
  <c r="HW115" i="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56" i="1" a="1"/>
  <c r="Y156" i="1" s="1"/>
  <c r="HW153" i="1"/>
  <c r="Y160" i="1" a="1"/>
  <c r="Y160" i="1" s="1"/>
  <c r="Y155" i="1" a="1"/>
  <c r="Y155" i="1" s="1"/>
  <c r="Y159" i="1" a="1"/>
  <c r="Y159" i="1" s="1"/>
  <c r="Z157" i="1" a="1"/>
  <c r="Z157" i="1" s="1"/>
  <c r="Y154" i="1" a="1"/>
  <c r="Y154" i="1" s="1"/>
  <c r="HW154" i="1" s="1"/>
  <c r="Y161" i="1" a="1"/>
  <c r="Y161" i="1" s="1"/>
  <c r="Y163" i="1" a="1"/>
  <c r="Y163" i="1" s="1"/>
  <c r="Y157" i="1" a="1"/>
  <c r="Y157" i="1" s="1"/>
  <c r="Y162" i="1" a="1"/>
  <c r="Y162" i="1" s="1"/>
  <c r="AA156" i="1" a="1"/>
  <c r="AA156" i="1" s="1"/>
  <c r="AA157" i="1" a="1"/>
  <c r="AA157" i="1" s="1"/>
  <c r="AA158" i="1" a="1"/>
  <c r="AA158" i="1" s="1"/>
  <c r="AA159" i="1" a="1"/>
  <c r="AA159" i="1" s="1"/>
  <c r="AA163" i="1" a="1"/>
  <c r="AA163" i="1" s="1"/>
  <c r="AA160" i="1" a="1"/>
  <c r="AA160" i="1" s="1"/>
  <c r="AA161" i="1" a="1"/>
  <c r="AA161" i="1" s="1"/>
  <c r="AA162" i="1" a="1"/>
  <c r="AA162" i="1" s="1"/>
  <c r="AA154" i="1" a="1"/>
  <c r="AA154" i="1" s="1"/>
  <c r="AA155" i="1" a="1"/>
  <c r="AA155" i="1" s="1"/>
  <c r="Z158" i="1" a="1"/>
  <c r="Z158" i="1" s="1"/>
  <c r="Z160" i="1" a="1"/>
  <c r="Z160" i="1" s="1"/>
  <c r="Z163" i="1" a="1"/>
  <c r="Z163" i="1" s="1"/>
  <c r="Z156" i="1" a="1"/>
  <c r="Z156" i="1" s="1"/>
  <c r="M160" i="1" a="1"/>
  <c r="M160" i="1" s="1"/>
  <c r="M157" i="1" a="1"/>
  <c r="M157" i="1" s="1"/>
  <c r="M155" i="1" a="1"/>
  <c r="M155" i="1" s="1"/>
  <c r="M156" i="1" a="1"/>
  <c r="M156" i="1" s="1"/>
  <c r="M154" i="1" a="1"/>
  <c r="M154" i="1" s="1"/>
  <c r="M158" i="1" a="1"/>
  <c r="M158" i="1" s="1"/>
  <c r="M159" i="1" a="1"/>
  <c r="M159" i="1" s="1"/>
  <c r="M161" i="1" a="1"/>
  <c r="M161" i="1" s="1"/>
  <c r="M162" i="1" a="1"/>
  <c r="M162" i="1" s="1"/>
  <c r="M163" i="1" a="1"/>
  <c r="M163" i="1" s="1"/>
  <c r="Z159" i="1" a="1"/>
  <c r="Z159" i="1" s="1"/>
  <c r="Z161" i="1" a="1"/>
  <c r="Z161" i="1" s="1"/>
  <c r="W156" i="1" a="1"/>
  <c r="W156" i="1" s="1"/>
  <c r="W160" i="1" a="1"/>
  <c r="W160" i="1" s="1"/>
  <c r="W154" i="1" a="1"/>
  <c r="W154" i="1" s="1"/>
  <c r="W161" i="1" a="1"/>
  <c r="W161" i="1" s="1"/>
  <c r="W157" i="1" a="1"/>
  <c r="W157" i="1" s="1"/>
  <c r="W158" i="1" a="1"/>
  <c r="W158" i="1" s="1"/>
  <c r="W155" i="1" a="1"/>
  <c r="W155" i="1" s="1"/>
  <c r="W162" i="1" a="1"/>
  <c r="W162" i="1" s="1"/>
  <c r="W159" i="1" a="1"/>
  <c r="W159" i="1" s="1"/>
  <c r="W163" i="1" a="1"/>
  <c r="W163" i="1" s="1"/>
  <c r="Z155" i="1" a="1"/>
  <c r="Z155" i="1" s="1"/>
  <c r="Z154" i="1" a="1"/>
  <c r="Z154"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56" i="1"/>
  <c r="FF156" i="1"/>
  <c r="FR156" i="1"/>
  <c r="FO155" i="1"/>
  <c r="FR155" i="1"/>
  <c r="X79" i="1" a="1"/>
  <c r="X79" i="1" s="1"/>
  <c r="FE155" i="1"/>
  <c r="FK155" i="1"/>
  <c r="FK156" i="1"/>
  <c r="FO156" i="1"/>
  <c r="FU156" i="1"/>
  <c r="FV156" i="1"/>
  <c r="FF155" i="1"/>
  <c r="FL155" i="1"/>
  <c r="FU155" i="1"/>
  <c r="FR154" i="1"/>
  <c r="FU154" i="1"/>
  <c r="FO154" i="1"/>
  <c r="FK154" i="1"/>
  <c r="FF154" i="1"/>
  <c r="FE154" i="1"/>
  <c r="FL154" i="1"/>
  <c r="FV157" i="1"/>
  <c r="FE157" i="1"/>
  <c r="FF157" i="1"/>
  <c r="FL157" i="1"/>
  <c r="FR157" i="1"/>
  <c r="FK157" i="1"/>
  <c r="FO157" i="1"/>
  <c r="FR163" i="1"/>
  <c r="FU163" i="1"/>
  <c r="FF163" i="1"/>
  <c r="FL163" i="1"/>
  <c r="FE163" i="1"/>
  <c r="FK163" i="1"/>
  <c r="FO163" i="1"/>
  <c r="FR159" i="1"/>
  <c r="FF161" i="1"/>
  <c r="FE161" i="1"/>
  <c r="FV161" i="1"/>
  <c r="FE158" i="1"/>
  <c r="FK161" i="1"/>
  <c r="FR158" i="1"/>
  <c r="FV158" i="1"/>
  <c r="FK158" i="1"/>
  <c r="FU158" i="1"/>
  <c r="FL161" i="1"/>
  <c r="FO158" i="1"/>
  <c r="FR161" i="1"/>
  <c r="FE159" i="1"/>
  <c r="FF159" i="1"/>
  <c r="FU161" i="1"/>
  <c r="FF158" i="1"/>
  <c r="FU159" i="1"/>
  <c r="FV160" i="1"/>
  <c r="FR160" i="1"/>
  <c r="FL160" i="1"/>
  <c r="FU160" i="1"/>
  <c r="FV159" i="1"/>
  <c r="FE160" i="1"/>
  <c r="FK159" i="1"/>
  <c r="FF160" i="1"/>
  <c r="FK160" i="1"/>
  <c r="FL159"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FL125" i="1" l="1"/>
  <c r="FO125" i="1"/>
  <c r="FR125" i="1"/>
  <c r="GP143" i="1"/>
  <c r="GL143" i="1"/>
  <c r="GN143" i="1"/>
  <c r="GM143" i="1"/>
  <c r="GK143" i="1"/>
  <c r="GO143" i="1"/>
  <c r="HR143" i="1"/>
  <c r="HS143" i="1"/>
  <c r="NE143" i="1"/>
  <c r="HQ143" i="1"/>
  <c r="T143" i="1"/>
  <c r="HP143" i="1"/>
  <c r="HO143" i="1"/>
  <c r="PN143" i="1"/>
  <c r="HV143" i="1"/>
  <c r="HU143" i="1"/>
  <c r="FK143" i="1"/>
  <c r="FF143" i="1"/>
  <c r="FV143" i="1"/>
  <c r="FU143" i="1"/>
  <c r="FR143" i="1"/>
  <c r="FL143" i="1"/>
  <c r="FE143" i="1"/>
  <c r="FO143" i="1"/>
  <c r="GT143" i="1"/>
  <c r="GR143" i="1"/>
  <c r="GX143" i="1"/>
  <c r="Q143" i="1"/>
  <c r="GV143" i="1"/>
  <c r="GU143" i="1"/>
  <c r="GS143" i="1"/>
  <c r="GQ143" i="1"/>
  <c r="PA143" i="1"/>
  <c r="GZ143" i="1"/>
  <c r="GY143" i="1"/>
  <c r="GW143" i="1"/>
  <c r="HA143" i="1"/>
  <c r="P143" i="1"/>
  <c r="HS117" i="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52" i="1" s="1" a="1"/>
  <c r="Q152" i="1" s="1"/>
  <c r="Q153" i="1" s="1" a="1"/>
  <c r="Q153" i="1" s="1"/>
  <c r="P15" i="1"/>
  <c r="P152" i="1" s="1" a="1"/>
  <c r="P152" i="1" s="1"/>
  <c r="P153" i="1" s="1" a="1"/>
  <c r="P153"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54" i="1" a="1"/>
  <c r="Q154" i="1" s="1"/>
  <c r="Q155" i="1" a="1"/>
  <c r="Q155" i="1" s="1"/>
  <c r="Q156" i="1" a="1"/>
  <c r="Q156" i="1" s="1"/>
  <c r="Q157" i="1" a="1"/>
  <c r="Q157" i="1" s="1"/>
  <c r="Q158" i="1" a="1"/>
  <c r="Q158" i="1" s="1"/>
  <c r="Q159" i="1" a="1"/>
  <c r="Q159" i="1" s="1"/>
  <c r="Q160" i="1" a="1"/>
  <c r="Q160" i="1" s="1"/>
  <c r="Q161" i="1" a="1"/>
  <c r="Q161" i="1" s="1"/>
  <c r="Q162" i="1" a="1"/>
  <c r="Q162" i="1" s="1"/>
  <c r="Q163" i="1" a="1"/>
  <c r="Q163" i="1" s="1"/>
  <c r="P154" i="1" a="1"/>
  <c r="P154" i="1" s="1"/>
  <c r="P155" i="1" a="1"/>
  <c r="P155" i="1" s="1"/>
  <c r="P156" i="1" a="1"/>
  <c r="P156" i="1" s="1"/>
  <c r="P157" i="1" a="1"/>
  <c r="P157" i="1" s="1"/>
  <c r="P158" i="1" a="1"/>
  <c r="P158" i="1" s="1"/>
  <c r="P159" i="1" a="1"/>
  <c r="P159" i="1" s="1"/>
  <c r="P160" i="1" a="1"/>
  <c r="P160" i="1" s="1"/>
  <c r="P161" i="1" a="1"/>
  <c r="P161" i="1" s="1"/>
  <c r="P162" i="1" a="1"/>
  <c r="P162" i="1" s="1"/>
  <c r="P163" i="1" a="1"/>
  <c r="P163"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43" i="1" l="1"/>
  <c r="PC142" i="1"/>
  <c r="PC139" i="1"/>
  <c r="PC137" i="1"/>
  <c r="PC141" i="1"/>
  <c r="PC138" i="1"/>
  <c r="PC140" i="1"/>
  <c r="PC118" i="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71"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62" i="1"/>
  <c r="HU162" i="1"/>
  <c r="HU161" i="1"/>
  <c r="HV161" i="1"/>
  <c r="HU155" i="1"/>
  <c r="HV155" i="1"/>
  <c r="HV160" i="1"/>
  <c r="HU160" i="1"/>
  <c r="HU154" i="1"/>
  <c r="HV154" i="1"/>
  <c r="HU163" i="1"/>
  <c r="HV163" i="1"/>
  <c r="HU159" i="1"/>
  <c r="HV159" i="1"/>
  <c r="HU158" i="1"/>
  <c r="HV158" i="1"/>
  <c r="HU156" i="1"/>
  <c r="HV156" i="1"/>
  <c r="HU157" i="1"/>
  <c r="HV157" i="1"/>
  <c r="HV153" i="1"/>
  <c r="HU153"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71" i="1" s="1"/>
  <c r="A196" i="5"/>
  <c r="A197" i="5"/>
  <c r="A195" i="5"/>
  <c r="AX53" i="1"/>
  <c r="A250" i="5"/>
  <c r="FX35" i="1"/>
  <c r="FX34" i="1"/>
  <c r="GD13" i="1"/>
  <c r="GD171" i="1" s="1"/>
  <c r="GC13" i="1"/>
  <c r="GC171" i="1" s="1"/>
  <c r="GB13" i="1"/>
  <c r="GB171" i="1" s="1"/>
  <c r="GA13" i="1"/>
  <c r="GA14" i="1" s="1"/>
  <c r="FZ13" i="1"/>
  <c r="FZ14" i="1" s="1"/>
  <c r="FY13" i="1"/>
  <c r="FY14" i="1" s="1"/>
  <c r="FX13" i="1"/>
  <c r="FX14" i="1" s="1"/>
  <c r="G145" i="7"/>
  <c r="G145" i="6"/>
  <c r="G145" i="8"/>
  <c r="D4" i="8"/>
  <c r="D4" i="6"/>
  <c r="D4" i="7"/>
  <c r="OE140" i="1" l="1"/>
  <c r="OE141" i="1"/>
  <c r="OE142" i="1"/>
  <c r="OE138" i="1"/>
  <c r="OE137" i="1"/>
  <c r="OE139" i="1"/>
  <c r="OE143" i="1"/>
  <c r="OF143" i="1"/>
  <c r="OF142" i="1"/>
  <c r="OF140" i="1"/>
  <c r="OF138" i="1"/>
  <c r="OF137" i="1"/>
  <c r="OF139" i="1"/>
  <c r="OF141" i="1"/>
  <c r="OE117" i="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71" i="1"/>
  <c r="OE171" i="1"/>
  <c r="OE14" i="1"/>
  <c r="OE17" i="1" s="1"/>
  <c r="OF14" i="1"/>
  <c r="OF17" i="1" s="1"/>
  <c r="OD14" i="1"/>
  <c r="OD17" i="1" s="1"/>
  <c r="GC14" i="1"/>
  <c r="GD14" i="1"/>
  <c r="GB14" i="1"/>
  <c r="GB17" i="1" s="1"/>
  <c r="FX171" i="1"/>
  <c r="FY171" i="1"/>
  <c r="FZ171" i="1"/>
  <c r="GA171"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7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71" i="1"/>
  <c r="IB13" i="1"/>
  <c r="IB171" i="1" s="1"/>
  <c r="IA13" i="1"/>
  <c r="IA171" i="1" s="1"/>
  <c r="IM42" i="1"/>
  <c r="II24" i="1"/>
  <c r="IH24" i="1"/>
  <c r="IG24" i="1"/>
  <c r="IF24" i="1"/>
  <c r="IE24" i="1"/>
  <c r="ID24" i="1"/>
  <c r="II23" i="1"/>
  <c r="IH23" i="1"/>
  <c r="IG23" i="1"/>
  <c r="IF23" i="1"/>
  <c r="IE23" i="1"/>
  <c r="ID23" i="1"/>
  <c r="IK22" i="1"/>
  <c r="IJ22" i="1"/>
  <c r="II22" i="1"/>
  <c r="IH22" i="1"/>
  <c r="IG22" i="1"/>
  <c r="IF22" i="1"/>
  <c r="IE22" i="1"/>
  <c r="ID22" i="1"/>
  <c r="OW17" i="1"/>
  <c r="OW13" i="1"/>
  <c r="OW171" i="1" s="1"/>
  <c r="NT13" i="1"/>
  <c r="NT171" i="1" s="1"/>
  <c r="LW6" i="1"/>
  <c r="LO6" i="1"/>
  <c r="LX6" i="1"/>
  <c r="LR6" i="1"/>
  <c r="LV6" i="1"/>
  <c r="LL6" i="1"/>
  <c r="LX13" i="1"/>
  <c r="LX171" i="1" s="1"/>
  <c r="LW13" i="1"/>
  <c r="LW171" i="1" s="1"/>
  <c r="LV13" i="1"/>
  <c r="LV171" i="1" s="1"/>
  <c r="LU13" i="1"/>
  <c r="LU171"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71" i="1" s="1"/>
  <c r="A48" i="5"/>
  <c r="NS13" i="1"/>
  <c r="NS171" i="1" s="1"/>
  <c r="NM13" i="1"/>
  <c r="NM171" i="1" s="1"/>
  <c r="NU13" i="1"/>
  <c r="NU171" i="1" s="1"/>
  <c r="A146" i="5"/>
  <c r="HZ13" i="1"/>
  <c r="HZ171" i="1" s="1"/>
  <c r="A65" i="5"/>
  <c r="G38" i="1"/>
  <c r="OC13" i="1"/>
  <c r="HV13" i="1"/>
  <c r="HV17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71"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71"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71" i="1" s="1"/>
  <c r="PK13" i="1"/>
  <c r="PK171" i="1" s="1"/>
  <c r="PJ13" i="1"/>
  <c r="PJ171" i="1" s="1"/>
  <c r="PI13" i="1"/>
  <c r="PI171" i="1" s="1"/>
  <c r="KS13" i="1"/>
  <c r="KS171" i="1" s="1"/>
  <c r="KR13" i="1"/>
  <c r="KR14" i="1" s="1"/>
  <c r="KR17" i="1" s="1"/>
  <c r="KQ13" i="1"/>
  <c r="KQ171" i="1" s="1"/>
  <c r="KP13" i="1"/>
  <c r="KP14" i="1" s="1"/>
  <c r="KP17" i="1" s="1"/>
  <c r="KO13" i="1"/>
  <c r="KO14" i="1" s="1"/>
  <c r="KO17" i="1" s="1"/>
  <c r="KE13" i="1"/>
  <c r="KE171" i="1" s="1"/>
  <c r="BY15" i="1"/>
  <c r="BX15" i="1"/>
  <c r="BW15" i="1"/>
  <c r="BV15" i="1"/>
  <c r="BY13" i="1"/>
  <c r="BY171" i="1" s="1"/>
  <c r="BX13" i="1"/>
  <c r="BX171" i="1" s="1"/>
  <c r="BW13" i="1"/>
  <c r="BW171" i="1" s="1"/>
  <c r="BV13" i="1"/>
  <c r="BV171" i="1" s="1"/>
  <c r="BS15" i="1"/>
  <c r="BR15" i="1"/>
  <c r="BQ15" i="1"/>
  <c r="BS13" i="1"/>
  <c r="BS171" i="1" s="1"/>
  <c r="BR13" i="1"/>
  <c r="BR171" i="1" s="1"/>
  <c r="BQ13" i="1"/>
  <c r="BQ171" i="1" s="1"/>
  <c r="BP15" i="1"/>
  <c r="BP13" i="1"/>
  <c r="BP171" i="1" s="1"/>
  <c r="OG13" i="1"/>
  <c r="OG171" i="1" s="1"/>
  <c r="AA63" i="1" l="1"/>
  <c r="AD63" i="1"/>
  <c r="AB63" i="1" s="1" a="1"/>
  <c r="AB63" i="1" s="1"/>
  <c r="KP171" i="1"/>
  <c r="KR171" i="1"/>
  <c r="KO171"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71"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71" i="1" s="1"/>
  <c r="A117" i="5"/>
  <c r="AA66" i="1" l="1"/>
  <c r="AD66" i="1"/>
  <c r="AB66" i="1" s="1" a="1"/>
  <c r="AB66" i="1" s="1"/>
  <c r="AZ49" i="4"/>
  <c r="BI44" i="4"/>
  <c r="AU44" i="4" s="1"/>
  <c r="BG44" i="4"/>
  <c r="AS44" i="4" s="1"/>
  <c r="BH44" i="4"/>
  <c r="AT44" i="4" s="1"/>
  <c r="JM171" i="1"/>
  <c r="JM14" i="1"/>
  <c r="JM17" i="1" s="1"/>
  <c r="JX171" i="1"/>
  <c r="JX14" i="1"/>
  <c r="JX17" i="1" s="1"/>
  <c r="IR14" i="1"/>
  <c r="IR17" i="1" s="1"/>
  <c r="AA67" i="1" l="1"/>
  <c r="AD67" i="1"/>
  <c r="AB67" i="1" s="1" a="1"/>
  <c r="AB67" i="1" s="1"/>
  <c r="AZ54" i="4"/>
  <c r="BI49" i="4"/>
  <c r="AU49" i="4" s="1"/>
  <c r="BH49" i="4"/>
  <c r="AT49" i="4" s="1"/>
  <c r="BG49" i="4"/>
  <c r="AS49" i="4" s="1"/>
  <c r="NY13" i="1"/>
  <c r="NY171" i="1" s="1"/>
  <c r="NW13" i="1"/>
  <c r="NW171" i="1" s="1"/>
  <c r="AA68" i="1" l="1"/>
  <c r="AD68" i="1"/>
  <c r="AB68" i="1" s="1" a="1"/>
  <c r="AB68" i="1" s="1"/>
  <c r="AZ59" i="4"/>
  <c r="BI54" i="4"/>
  <c r="AU54" i="4" s="1"/>
  <c r="BG54" i="4"/>
  <c r="AS54" i="4" s="1"/>
  <c r="BH54" i="4"/>
  <c r="AT54" i="4" s="1"/>
  <c r="NW14" i="1"/>
  <c r="NW17" i="1" s="1"/>
  <c r="NY14" i="1"/>
  <c r="NY17" i="1" s="1"/>
  <c r="IP13" i="1"/>
  <c r="JK13" i="1"/>
  <c r="IP142" i="1" l="1"/>
  <c r="IP143" i="1"/>
  <c r="IP137" i="1"/>
  <c r="IP141" i="1"/>
  <c r="IP140" i="1"/>
  <c r="IP139" i="1"/>
  <c r="IP138" i="1"/>
  <c r="IP118" i="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71" i="1"/>
  <c r="IP62" i="1"/>
  <c r="AZ64" i="4"/>
  <c r="BI59" i="4"/>
  <c r="AU59" i="4" s="1"/>
  <c r="BG59" i="4"/>
  <c r="AS59" i="4" s="1"/>
  <c r="BH59" i="4"/>
  <c r="AT59" i="4" s="1"/>
  <c r="JK171"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71" i="1" s="1"/>
  <c r="BG14" i="1" l="1"/>
  <c r="J59" i="3" l="1"/>
  <c r="I59" i="3"/>
  <c r="H59" i="3"/>
  <c r="G59" i="3"/>
  <c r="F59" i="3"/>
  <c r="E59" i="3"/>
  <c r="C59" i="3"/>
  <c r="B59" i="3"/>
  <c r="J58" i="3"/>
  <c r="I58" i="3"/>
  <c r="H58" i="3"/>
  <c r="G58" i="3"/>
  <c r="F58" i="3"/>
  <c r="E58" i="3"/>
  <c r="C58" i="3"/>
  <c r="B58" i="3"/>
  <c r="BH83" i="4"/>
  <c r="BG83" i="4"/>
  <c r="BA83" i="4"/>
  <c r="BG82" i="4"/>
  <c r="HY13" i="1"/>
  <c r="HY171" i="1" s="1"/>
  <c r="OB13" i="1"/>
  <c r="OB171" i="1" s="1"/>
  <c r="IT13" i="1"/>
  <c r="IT171" i="1" s="1"/>
  <c r="JJ13" i="1"/>
  <c r="IS13" i="1"/>
  <c r="IS171" i="1" s="1"/>
  <c r="JL13" i="1"/>
  <c r="JL141" i="1" l="1"/>
  <c r="JL140" i="1"/>
  <c r="JL142" i="1"/>
  <c r="JL143" i="1"/>
  <c r="JL139" i="1"/>
  <c r="JL137" i="1"/>
  <c r="JL138" i="1"/>
  <c r="JL115" i="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71" i="1"/>
  <c r="JL171" i="1"/>
  <c r="HY14" i="1"/>
  <c r="HY17" i="1" s="1"/>
  <c r="OB14" i="1"/>
  <c r="OB17" i="1" s="1"/>
  <c r="IT14" i="1"/>
  <c r="IT17" i="1" s="1"/>
  <c r="JJ14" i="1"/>
  <c r="JJ17" i="1" s="1"/>
  <c r="IS14" i="1"/>
  <c r="IS17" i="1" s="1"/>
  <c r="JL14" i="1"/>
  <c r="JL17" i="1" s="1"/>
  <c r="JY13" i="1"/>
  <c r="JN13" i="1"/>
  <c r="GP13" i="1"/>
  <c r="GP171" i="1" s="1"/>
  <c r="GO13" i="1"/>
  <c r="GO171" i="1" s="1"/>
  <c r="NV13" i="1"/>
  <c r="NV171" i="1" s="1"/>
  <c r="GN13" i="1"/>
  <c r="GN171" i="1" s="1"/>
  <c r="NR13" i="1"/>
  <c r="NR171" i="1" s="1"/>
  <c r="NQ13" i="1"/>
  <c r="NQ171" i="1" s="1"/>
  <c r="NN13" i="1"/>
  <c r="NN171" i="1" s="1"/>
  <c r="NL13" i="1"/>
  <c r="NL171" i="1" s="1"/>
  <c r="GM13" i="1"/>
  <c r="GM171" i="1" s="1"/>
  <c r="AS146" i="4"/>
  <c r="Y146" i="4"/>
  <c r="AT146" i="4" s="1"/>
  <c r="AT145" i="4"/>
  <c r="AU145" i="4" s="1"/>
  <c r="AV145" i="4" s="1"/>
  <c r="AW145" i="4" s="1"/>
  <c r="AX145" i="4" s="1"/>
  <c r="AY145" i="4" s="1"/>
  <c r="Y145" i="4"/>
  <c r="Z145" i="4" s="1"/>
  <c r="AA145" i="4" s="1"/>
  <c r="AB145" i="4" s="1"/>
  <c r="AC145" i="4" s="1"/>
  <c r="AD145" i="4" s="1"/>
  <c r="CC13" i="1"/>
  <c r="CC171" i="1" s="1"/>
  <c r="CB13" i="1"/>
  <c r="CB171" i="1" s="1"/>
  <c r="A26" i="5"/>
  <c r="A25" i="5"/>
  <c r="PG15" i="1"/>
  <c r="PE15" i="1"/>
  <c r="FV49" i="1"/>
  <c r="FV47" i="1"/>
  <c r="FV45" i="1"/>
  <c r="FV44" i="1"/>
  <c r="FV17" i="1"/>
  <c r="FV13" i="1"/>
  <c r="FV171" i="1" s="1"/>
  <c r="FR49" i="1"/>
  <c r="FR47" i="1"/>
  <c r="FR45" i="1"/>
  <c r="FR44" i="1"/>
  <c r="FR17" i="1"/>
  <c r="FR13" i="1"/>
  <c r="FR171" i="1" s="1"/>
  <c r="FL49" i="1"/>
  <c r="FL47" i="1"/>
  <c r="FL45" i="1"/>
  <c r="FL44" i="1"/>
  <c r="FL17" i="1"/>
  <c r="FL13" i="1"/>
  <c r="FL171" i="1" s="1"/>
  <c r="PP47" i="1"/>
  <c r="HS47" i="1"/>
  <c r="HR47" i="1"/>
  <c r="HQ47" i="1"/>
  <c r="HP47" i="1"/>
  <c r="HO47" i="1"/>
  <c r="FU47" i="1"/>
  <c r="FO47" i="1"/>
  <c r="FK47" i="1"/>
  <c r="FF47" i="1"/>
  <c r="FE47" i="1"/>
  <c r="BA47" i="1"/>
  <c r="Q47" i="1"/>
  <c r="P47" i="1"/>
  <c r="L47" i="1"/>
  <c r="B48" i="1"/>
  <c r="FF49" i="1"/>
  <c r="FF45" i="1"/>
  <c r="FF44" i="1"/>
  <c r="FF17" i="1"/>
  <c r="FF13" i="1"/>
  <c r="FF171"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71" i="1"/>
  <c r="JY171"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52" i="1" s="1" a="1"/>
  <c r="AB152" i="1" s="1"/>
  <c r="AB13" i="1"/>
  <c r="JI13" i="1"/>
  <c r="JH13" i="1"/>
  <c r="JG13" i="1"/>
  <c r="JF13" i="1"/>
  <c r="JE13" i="1"/>
  <c r="JD13" i="1"/>
  <c r="JC13" i="1"/>
  <c r="JS142" i="1" l="1"/>
  <c r="JS143" i="1"/>
  <c r="JS138" i="1"/>
  <c r="JS141" i="1"/>
  <c r="JS140" i="1"/>
  <c r="JS139" i="1"/>
  <c r="JS137" i="1"/>
  <c r="JU143" i="1"/>
  <c r="JU138" i="1"/>
  <c r="JU141" i="1"/>
  <c r="JU139" i="1"/>
  <c r="JU142" i="1"/>
  <c r="JU140" i="1"/>
  <c r="JU137" i="1"/>
  <c r="JV143" i="1"/>
  <c r="JV141" i="1"/>
  <c r="JV142" i="1"/>
  <c r="JV138" i="1"/>
  <c r="JV140" i="1"/>
  <c r="JV139" i="1"/>
  <c r="JV137" i="1"/>
  <c r="JV118" i="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53" i="1" a="1"/>
  <c r="AB153" i="1" s="1"/>
  <c r="PC152" i="1"/>
  <c r="OF152" i="1"/>
  <c r="OE152" i="1"/>
  <c r="JS76" i="1"/>
  <c r="JV76" i="1"/>
  <c r="JU76" i="1"/>
  <c r="IK44" i="1"/>
  <c r="II44" i="1"/>
  <c r="IH44" i="1"/>
  <c r="IG44" i="1"/>
  <c r="IF44" i="1"/>
  <c r="IE44" i="1"/>
  <c r="ID44" i="1"/>
  <c r="IK45" i="1"/>
  <c r="II45" i="1"/>
  <c r="IH45" i="1"/>
  <c r="IG45" i="1"/>
  <c r="IF45" i="1"/>
  <c r="IE45" i="1"/>
  <c r="ID45" i="1"/>
  <c r="IK49" i="1"/>
  <c r="II49" i="1"/>
  <c r="IH49" i="1"/>
  <c r="IG49" i="1"/>
  <c r="IF49" i="1"/>
  <c r="IE49" i="1"/>
  <c r="ID49" i="1"/>
  <c r="JI171" i="1"/>
  <c r="JD171" i="1"/>
  <c r="JC171" i="1"/>
  <c r="JG171" i="1"/>
  <c r="JF171" i="1"/>
  <c r="JH171" i="1"/>
  <c r="JS171" i="1"/>
  <c r="JU171" i="1"/>
  <c r="JV171" i="1"/>
  <c r="JW171" i="1"/>
  <c r="AU146" i="4"/>
  <c r="AA146" i="4"/>
  <c r="JW14" i="1"/>
  <c r="JW17" i="1" s="1"/>
  <c r="JV14" i="1"/>
  <c r="JV17" i="1" s="1"/>
  <c r="JU14" i="1"/>
  <c r="JU17" i="1" s="1"/>
  <c r="JS14" i="1"/>
  <c r="JS17" i="1" s="1"/>
  <c r="JE171"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71" i="1" s="1"/>
  <c r="FU49" i="1"/>
  <c r="FO49" i="1"/>
  <c r="FK49" i="1"/>
  <c r="FE49" i="1"/>
  <c r="FU44" i="1"/>
  <c r="FO44" i="1"/>
  <c r="FK44" i="1"/>
  <c r="FE44" i="1"/>
  <c r="PP44" i="1"/>
  <c r="HS44" i="1"/>
  <c r="HR44" i="1"/>
  <c r="HQ44" i="1"/>
  <c r="HP44" i="1"/>
  <c r="HO44" i="1"/>
  <c r="K14" i="1"/>
  <c r="FU13" i="1"/>
  <c r="FU171" i="1" s="1"/>
  <c r="FO13" i="1"/>
  <c r="FO171" i="1" s="1"/>
  <c r="FK13" i="1"/>
  <c r="FK171" i="1" s="1"/>
  <c r="FE13" i="1"/>
  <c r="FE171" i="1" s="1"/>
  <c r="AB154" i="1" l="1" a="1"/>
  <c r="AB154" i="1" s="1"/>
  <c r="AB155" i="1" a="1"/>
  <c r="AB155" i="1" s="1"/>
  <c r="AB156" i="1" a="1"/>
  <c r="AB156" i="1" s="1"/>
  <c r="AB157" i="1" a="1"/>
  <c r="AB157" i="1" s="1"/>
  <c r="AB158" i="1" a="1"/>
  <c r="AB158" i="1" s="1"/>
  <c r="AB159" i="1" a="1"/>
  <c r="AB159" i="1" s="1"/>
  <c r="AB160" i="1" a="1"/>
  <c r="AB160" i="1" s="1"/>
  <c r="AB161" i="1" a="1"/>
  <c r="AB161" i="1" s="1"/>
  <c r="AB162" i="1" a="1"/>
  <c r="AB162" i="1" s="1"/>
  <c r="AB163" i="1" a="1"/>
  <c r="AB163" i="1" s="1"/>
  <c r="OE153" i="1"/>
  <c r="PC153" i="1"/>
  <c r="OF153"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60" i="1" l="1"/>
  <c r="PC160" i="1"/>
  <c r="OE160" i="1"/>
  <c r="OF156" i="1"/>
  <c r="PC156" i="1"/>
  <c r="OE156" i="1"/>
  <c r="OF162" i="1"/>
  <c r="OE162" i="1"/>
  <c r="PC162" i="1"/>
  <c r="OE161" i="1"/>
  <c r="OF161" i="1"/>
  <c r="PC161" i="1"/>
  <c r="PC158" i="1"/>
  <c r="OF158" i="1"/>
  <c r="OE158" i="1"/>
  <c r="PC155" i="1"/>
  <c r="OF155" i="1"/>
  <c r="OE155" i="1"/>
  <c r="IP155" i="1"/>
  <c r="JL155" i="1"/>
  <c r="JU155" i="1"/>
  <c r="JS155" i="1"/>
  <c r="JV155" i="1"/>
  <c r="OE163" i="1"/>
  <c r="PC163" i="1"/>
  <c r="OF163" i="1"/>
  <c r="OE159" i="1"/>
  <c r="OF159" i="1"/>
  <c r="PC159" i="1"/>
  <c r="OE157" i="1"/>
  <c r="PC157" i="1"/>
  <c r="OF157" i="1"/>
  <c r="OF154" i="1"/>
  <c r="PC154" i="1"/>
  <c r="OE154"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71" i="1" s="1"/>
  <c r="BH13" i="1"/>
  <c r="BH171"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71"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71" i="1" s="1"/>
  <c r="HF13" i="1"/>
  <c r="HF171" i="1" s="1"/>
  <c r="HE13" i="1"/>
  <c r="HE171" i="1" s="1"/>
  <c r="HD13" i="1"/>
  <c r="HD171" i="1" s="1"/>
  <c r="GL13" i="1"/>
  <c r="NI13" i="1"/>
  <c r="NI171" i="1" s="1"/>
  <c r="NH13" i="1"/>
  <c r="HC13" i="1"/>
  <c r="HC171"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43" i="1" l="1"/>
  <c r="JO142" i="1"/>
  <c r="JO140" i="1"/>
  <c r="JO139" i="1"/>
  <c r="JO141" i="1"/>
  <c r="JO137" i="1"/>
  <c r="JO138" i="1"/>
  <c r="HB138" i="1"/>
  <c r="HB142" i="1"/>
  <c r="HB140" i="1"/>
  <c r="HB137" i="1"/>
  <c r="HB139" i="1"/>
  <c r="HB141" i="1"/>
  <c r="HB143" i="1"/>
  <c r="JQ142" i="1"/>
  <c r="JQ141" i="1"/>
  <c r="JQ143" i="1"/>
  <c r="JQ139" i="1"/>
  <c r="JQ140" i="1"/>
  <c r="JQ137" i="1"/>
  <c r="JQ138" i="1"/>
  <c r="JR142" i="1"/>
  <c r="JR141" i="1"/>
  <c r="JR143" i="1"/>
  <c r="JR140" i="1"/>
  <c r="JR139" i="1"/>
  <c r="JR137" i="1"/>
  <c r="JR138" i="1"/>
  <c r="JT143" i="1"/>
  <c r="JT142" i="1"/>
  <c r="JT139" i="1"/>
  <c r="JT141" i="1"/>
  <c r="JT138" i="1"/>
  <c r="JT140" i="1"/>
  <c r="JT137" i="1"/>
  <c r="JO118" i="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55" i="1"/>
  <c r="JQ76" i="1"/>
  <c r="JQ155" i="1"/>
  <c r="JR76" i="1"/>
  <c r="JR155" i="1"/>
  <c r="JT76" i="1"/>
  <c r="JT155" i="1"/>
  <c r="HB86" i="1"/>
  <c r="HB88" i="1"/>
  <c r="HB90" i="1"/>
  <c r="HB92" i="1"/>
  <c r="HB85" i="1"/>
  <c r="HB87" i="1"/>
  <c r="HB89" i="1"/>
  <c r="HB91" i="1"/>
  <c r="HB93" i="1"/>
  <c r="JR171" i="1"/>
  <c r="JT171" i="1"/>
  <c r="JO171" i="1"/>
  <c r="JQ171"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71" i="1"/>
  <c r="AH14" i="1"/>
  <c r="G64" i="1"/>
  <c r="G63" i="1"/>
  <c r="G62" i="1"/>
  <c r="G61" i="1"/>
  <c r="NH64" i="1"/>
  <c r="NH63" i="1"/>
  <c r="NH62" i="1"/>
  <c r="PS14" i="1"/>
  <c r="PS17" i="1" s="1"/>
  <c r="PR171" i="1"/>
  <c r="PQ171" i="1"/>
  <c r="PP17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71" i="1"/>
  <c r="NC171" i="1"/>
  <c r="NB171" i="1"/>
  <c r="MZ171" i="1"/>
  <c r="MX171" i="1"/>
  <c r="MW171" i="1"/>
  <c r="MU171" i="1"/>
  <c r="MS171" i="1"/>
  <c r="MQ14" i="1"/>
  <c r="MO14" i="1"/>
  <c r="MQ6" i="1"/>
  <c r="MO6" i="1"/>
  <c r="MM171" i="1"/>
  <c r="MJ14" i="1"/>
  <c r="MJ17" i="1" s="1"/>
  <c r="ME17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71" i="1"/>
  <c r="PR6" i="1"/>
  <c r="PR12" i="1"/>
  <c r="PR10" i="1"/>
  <c r="A264" i="5"/>
  <c r="A263" i="5"/>
  <c r="NH61" i="1"/>
  <c r="NH60" i="1"/>
  <c r="NH59" i="1"/>
  <c r="NH171" i="1"/>
  <c r="HB171" i="1"/>
  <c r="A162" i="5"/>
  <c r="A171" i="5"/>
  <c r="C890" i="4"/>
  <c r="C888" i="4"/>
  <c r="C893" i="4"/>
  <c r="C892" i="4"/>
  <c r="C891" i="4"/>
  <c r="C889" i="4"/>
  <c r="O118" i="4"/>
  <c r="O117" i="4"/>
  <c r="O116" i="4"/>
  <c r="O115" i="4"/>
  <c r="L138" i="1" l="1" a="1"/>
  <c r="L138" i="1" s="1"/>
  <c r="L137" i="1" a="1"/>
  <c r="L137" i="1" s="1"/>
  <c r="L114" i="1" a="1"/>
  <c r="L114" i="1" s="1"/>
  <c r="L113" i="1" a="1"/>
  <c r="L113" i="1" s="1"/>
  <c r="L122" i="1" a="1"/>
  <c r="L122" i="1" s="1"/>
  <c r="L121" i="1" a="1"/>
  <c r="L121" i="1" s="1"/>
  <c r="L152" i="1" a="1"/>
  <c r="L152" i="1" s="1"/>
  <c r="L97" i="1" a="1"/>
  <c r="L97" i="1" s="1"/>
  <c r="L96" i="1" a="1"/>
  <c r="L96" i="1" s="1"/>
  <c r="FZ96" i="1" s="1"/>
  <c r="L73" i="1" a="1"/>
  <c r="L73" i="1" s="1"/>
  <c r="FZ73" i="1" s="1"/>
  <c r="L74" i="1" a="1"/>
  <c r="L74" i="1" s="1"/>
  <c r="D15" i="1"/>
  <c r="R15" i="1"/>
  <c r="R152" i="1" s="1" a="1"/>
  <c r="R152" i="1" s="1"/>
  <c r="R153" i="1" s="1" a="1"/>
  <c r="R153"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71"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71"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D137" i="1" l="1"/>
  <c r="S137" i="1"/>
  <c r="R137" i="1"/>
  <c r="FZ137" i="1"/>
  <c r="IG137" i="1"/>
  <c r="II137" i="1"/>
  <c r="IK137" i="1"/>
  <c r="IH137" i="1"/>
  <c r="IF137" i="1"/>
  <c r="IE137" i="1"/>
  <c r="IJ137" i="1"/>
  <c r="ID137" i="1"/>
  <c r="L139" i="1" a="1"/>
  <c r="L139" i="1" s="1"/>
  <c r="IC137" i="1"/>
  <c r="IA137" i="1"/>
  <c r="HZ137" i="1"/>
  <c r="IB137" i="1"/>
  <c r="IK138" i="1"/>
  <c r="IJ138" i="1"/>
  <c r="II138" i="1"/>
  <c r="FZ138" i="1"/>
  <c r="IH138" i="1"/>
  <c r="IG138" i="1"/>
  <c r="IE138" i="1"/>
  <c r="ID138" i="1"/>
  <c r="D138" i="1"/>
  <c r="S138" i="1"/>
  <c r="R138" i="1"/>
  <c r="IF138" i="1"/>
  <c r="IB138" i="1"/>
  <c r="L140" i="1" a="1"/>
  <c r="L140" i="1" s="1"/>
  <c r="IC138" i="1"/>
  <c r="IA138" i="1"/>
  <c r="HZ138" i="1"/>
  <c r="IJ113" i="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52" i="1"/>
  <c r="HY152" i="1"/>
  <c r="D152" i="1"/>
  <c r="IG152" i="1"/>
  <c r="IH152" i="1"/>
  <c r="ID152" i="1"/>
  <c r="IK152" i="1"/>
  <c r="II152" i="1"/>
  <c r="IE152" i="1"/>
  <c r="L153" i="1" a="1"/>
  <c r="L153" i="1" s="1"/>
  <c r="L163" i="1" s="1" a="1"/>
  <c r="L163" i="1" s="1"/>
  <c r="C163" i="1" s="1"/>
  <c r="S121" i="1"/>
  <c r="D121" i="1"/>
  <c r="R121" i="1"/>
  <c r="IK121" i="1"/>
  <c r="IH121" i="1"/>
  <c r="IG121" i="1"/>
  <c r="ID121" i="1"/>
  <c r="IF121" i="1"/>
  <c r="IE121" i="1"/>
  <c r="II121" i="1"/>
  <c r="FZ121" i="1"/>
  <c r="IJ121" i="1"/>
  <c r="L123" i="1" a="1"/>
  <c r="L123" i="1" s="1"/>
  <c r="HZ121" i="1"/>
  <c r="IC121" i="1"/>
  <c r="IA121" i="1"/>
  <c r="IB121" i="1"/>
  <c r="IF152"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Z140" i="1" l="1"/>
  <c r="IF140" i="1"/>
  <c r="S140" i="1"/>
  <c r="IJ140" i="1"/>
  <c r="D140" i="1"/>
  <c r="IG140" i="1"/>
  <c r="IE140" i="1"/>
  <c r="ID140" i="1"/>
  <c r="R140" i="1"/>
  <c r="IH140" i="1"/>
  <c r="IK140" i="1"/>
  <c r="II140" i="1"/>
  <c r="L142" i="1" a="1"/>
  <c r="L142" i="1" s="1"/>
  <c r="IA140" i="1"/>
  <c r="IB140" i="1"/>
  <c r="HZ140" i="1"/>
  <c r="IC140" i="1"/>
  <c r="GJ137" i="1"/>
  <c r="GI137" i="1"/>
  <c r="GH137" i="1"/>
  <c r="GE137" i="1"/>
  <c r="GG137" i="1"/>
  <c r="GF137" i="1"/>
  <c r="PP137" i="1"/>
  <c r="PQ137" i="1"/>
  <c r="LZ137" i="1"/>
  <c r="MA137" i="1"/>
  <c r="PS137" i="1"/>
  <c r="PR137" i="1"/>
  <c r="GE138" i="1"/>
  <c r="GI138" i="1"/>
  <c r="GJ138" i="1"/>
  <c r="GG138" i="1"/>
  <c r="GH138" i="1"/>
  <c r="GF138" i="1"/>
  <c r="PP138" i="1"/>
  <c r="PQ138" i="1"/>
  <c r="LZ138" i="1"/>
  <c r="MA138" i="1"/>
  <c r="PS138" i="1"/>
  <c r="PR138" i="1"/>
  <c r="HF137" i="1"/>
  <c r="HE137" i="1"/>
  <c r="HI137" i="1"/>
  <c r="HH137" i="1"/>
  <c r="HG137" i="1"/>
  <c r="HL137" i="1"/>
  <c r="HN137" i="1"/>
  <c r="HD137" i="1"/>
  <c r="HC137" i="1"/>
  <c r="HK137" i="1"/>
  <c r="HM137" i="1"/>
  <c r="HJ137" i="1"/>
  <c r="HE138" i="1"/>
  <c r="HF138" i="1"/>
  <c r="HN138" i="1"/>
  <c r="HL138" i="1"/>
  <c r="HI138" i="1"/>
  <c r="HD138" i="1"/>
  <c r="HC138" i="1"/>
  <c r="HH138" i="1"/>
  <c r="HG138" i="1"/>
  <c r="HK138" i="1"/>
  <c r="HM138" i="1"/>
  <c r="HJ138" i="1"/>
  <c r="IK139" i="1"/>
  <c r="IJ139" i="1"/>
  <c r="II139" i="1"/>
  <c r="IG139" i="1"/>
  <c r="FZ139" i="1"/>
  <c r="IF139" i="1"/>
  <c r="R139" i="1"/>
  <c r="S139" i="1"/>
  <c r="IE139" i="1"/>
  <c r="ID139" i="1"/>
  <c r="IH139" i="1"/>
  <c r="D139" i="1"/>
  <c r="L141" i="1" a="1"/>
  <c r="L141" i="1" s="1"/>
  <c r="IC139" i="1"/>
  <c r="IA139" i="1"/>
  <c r="HZ139" i="1"/>
  <c r="IB139" i="1"/>
  <c r="HD113" i="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53" i="1"/>
  <c r="IE153" i="1"/>
  <c r="IF153" i="1"/>
  <c r="D153" i="1"/>
  <c r="IG153" i="1"/>
  <c r="L158" i="1" a="1"/>
  <c r="L158" i="1" s="1"/>
  <c r="C158" i="1" s="1"/>
  <c r="IH153" i="1"/>
  <c r="L159" i="1" a="1"/>
  <c r="L159" i="1" s="1"/>
  <c r="IF159" i="1" s="1"/>
  <c r="II153" i="1"/>
  <c r="L161" i="1" a="1"/>
  <c r="L161" i="1" s="1"/>
  <c r="IK161" i="1" s="1"/>
  <c r="IK153" i="1"/>
  <c r="L157" i="1" a="1"/>
  <c r="L157" i="1" s="1"/>
  <c r="C157" i="1" s="1"/>
  <c r="L154" i="1" a="1"/>
  <c r="L154" i="1" s="1"/>
  <c r="C154" i="1" s="1"/>
  <c r="L160" i="1" a="1"/>
  <c r="L160" i="1" s="1"/>
  <c r="IG160" i="1" s="1"/>
  <c r="HI121" i="1"/>
  <c r="HH121" i="1"/>
  <c r="HN121" i="1"/>
  <c r="HJ121" i="1"/>
  <c r="HK121" i="1"/>
  <c r="HE121" i="1"/>
  <c r="HF121" i="1"/>
  <c r="HD121" i="1"/>
  <c r="HC121" i="1"/>
  <c r="HL121" i="1"/>
  <c r="HM121" i="1"/>
  <c r="HG121" i="1"/>
  <c r="L155" i="1" a="1"/>
  <c r="L155" i="1" s="1"/>
  <c r="C155" i="1" s="1"/>
  <c r="L156" i="1" a="1"/>
  <c r="L156" i="1" s="1"/>
  <c r="C156"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62" i="1" a="1"/>
  <c r="L162" i="1" s="1"/>
  <c r="C162" i="1" s="1"/>
  <c r="GH121" i="1"/>
  <c r="GG121" i="1"/>
  <c r="GF121" i="1"/>
  <c r="GE121" i="1"/>
  <c r="GJ121" i="1"/>
  <c r="GI121" i="1"/>
  <c r="PP121" i="1"/>
  <c r="PQ121" i="1"/>
  <c r="MA121" i="1"/>
  <c r="LZ121" i="1"/>
  <c r="PS121" i="1"/>
  <c r="PR121" i="1"/>
  <c r="C153"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63" i="1"/>
  <c r="IG163" i="1"/>
  <c r="II163" i="1"/>
  <c r="ID163" i="1"/>
  <c r="IE163" i="1"/>
  <c r="IF163" i="1"/>
  <c r="D163" i="1"/>
  <c r="IK163"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HH140" i="1" l="1"/>
  <c r="HE140" i="1"/>
  <c r="HI140" i="1"/>
  <c r="HD140" i="1"/>
  <c r="HC140" i="1"/>
  <c r="HM140" i="1"/>
  <c r="HL140" i="1"/>
  <c r="HG140" i="1"/>
  <c r="HJ140" i="1"/>
  <c r="HF140" i="1"/>
  <c r="HN140" i="1"/>
  <c r="HK140" i="1"/>
  <c r="GJ140" i="1"/>
  <c r="GH140" i="1"/>
  <c r="GG140" i="1"/>
  <c r="GF140" i="1"/>
  <c r="GI140" i="1"/>
  <c r="GE140" i="1"/>
  <c r="PQ140" i="1"/>
  <c r="PP140" i="1"/>
  <c r="MA140" i="1"/>
  <c r="LZ140" i="1"/>
  <c r="PS140" i="1"/>
  <c r="PR140" i="1"/>
  <c r="HK139" i="1"/>
  <c r="HC139" i="1"/>
  <c r="HL139" i="1"/>
  <c r="HJ139" i="1"/>
  <c r="HH139" i="1"/>
  <c r="HE139" i="1"/>
  <c r="HI139" i="1"/>
  <c r="HG139" i="1"/>
  <c r="HN139" i="1"/>
  <c r="HF139" i="1"/>
  <c r="HD139" i="1"/>
  <c r="HM139" i="1"/>
  <c r="ID141" i="1"/>
  <c r="IK141" i="1"/>
  <c r="II141" i="1"/>
  <c r="IH141" i="1"/>
  <c r="IG141" i="1"/>
  <c r="IF141" i="1"/>
  <c r="IJ141" i="1"/>
  <c r="IE141" i="1"/>
  <c r="R141" i="1"/>
  <c r="S141" i="1"/>
  <c r="FZ141" i="1"/>
  <c r="D141" i="1"/>
  <c r="L143" i="1" a="1"/>
  <c r="L143" i="1" s="1"/>
  <c r="HZ141" i="1"/>
  <c r="IC141" i="1"/>
  <c r="IA141" i="1"/>
  <c r="IB141" i="1"/>
  <c r="GI139" i="1"/>
  <c r="GJ139" i="1"/>
  <c r="GG139" i="1"/>
  <c r="GF139" i="1"/>
  <c r="GE139" i="1"/>
  <c r="GH139" i="1"/>
  <c r="PP139" i="1"/>
  <c r="PQ139" i="1"/>
  <c r="LZ139" i="1"/>
  <c r="MA139" i="1"/>
  <c r="PS139" i="1"/>
  <c r="PR139" i="1"/>
  <c r="IK142" i="1"/>
  <c r="FZ142" i="1"/>
  <c r="IJ142" i="1"/>
  <c r="II142" i="1"/>
  <c r="IH142" i="1"/>
  <c r="S142" i="1"/>
  <c r="IG142" i="1"/>
  <c r="R142" i="1"/>
  <c r="IF142" i="1"/>
  <c r="D142" i="1"/>
  <c r="IE142" i="1"/>
  <c r="ID142" i="1"/>
  <c r="IC142" i="1"/>
  <c r="IB142" i="1"/>
  <c r="IA142" i="1"/>
  <c r="HZ142" i="1"/>
  <c r="II117" i="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9" i="1"/>
  <c r="ID159" i="1"/>
  <c r="IE154" i="1"/>
  <c r="C161" i="1"/>
  <c r="II161" i="1"/>
  <c r="IH158" i="1"/>
  <c r="IG158" i="1"/>
  <c r="IF158" i="1"/>
  <c r="II158" i="1"/>
  <c r="D158" i="1"/>
  <c r="IE158" i="1"/>
  <c r="ID158" i="1"/>
  <c r="IK158" i="1"/>
  <c r="IF161" i="1"/>
  <c r="D159" i="1"/>
  <c r="II159" i="1"/>
  <c r="IG159" i="1"/>
  <c r="IE161" i="1"/>
  <c r="IK157" i="1"/>
  <c r="IH159" i="1"/>
  <c r="ID154" i="1"/>
  <c r="IF154" i="1"/>
  <c r="IE159" i="1"/>
  <c r="IK160" i="1"/>
  <c r="IK154" i="1"/>
  <c r="IH154" i="1"/>
  <c r="II160" i="1"/>
  <c r="IG154" i="1"/>
  <c r="D154" i="1"/>
  <c r="ID160" i="1"/>
  <c r="D160" i="1"/>
  <c r="IK159" i="1"/>
  <c r="IE160" i="1"/>
  <c r="C160" i="1"/>
  <c r="IH160" i="1"/>
  <c r="II154" i="1"/>
  <c r="IG161" i="1"/>
  <c r="IH157" i="1"/>
  <c r="IF157" i="1"/>
  <c r="IG157" i="1"/>
  <c r="ID161" i="1"/>
  <c r="D161" i="1"/>
  <c r="IH161" i="1"/>
  <c r="II157" i="1"/>
  <c r="D157" i="1"/>
  <c r="IE157" i="1"/>
  <c r="ID157" i="1"/>
  <c r="IF160" i="1"/>
  <c r="IE162" i="1"/>
  <c r="ID162" i="1"/>
  <c r="IH162" i="1"/>
  <c r="II156" i="1"/>
  <c r="D162" i="1"/>
  <c r="IK162" i="1"/>
  <c r="IK155" i="1"/>
  <c r="IG162" i="1"/>
  <c r="HG123" i="1"/>
  <c r="HE123" i="1"/>
  <c r="HL123" i="1"/>
  <c r="HK123" i="1"/>
  <c r="HI123" i="1"/>
  <c r="HH123" i="1"/>
  <c r="HN123" i="1"/>
  <c r="HF123" i="1"/>
  <c r="HC123" i="1"/>
  <c r="HM123" i="1"/>
  <c r="HJ123" i="1"/>
  <c r="HD123" i="1"/>
  <c r="IF156" i="1"/>
  <c r="IH155" i="1"/>
  <c r="ID155" i="1"/>
  <c r="IG156" i="1"/>
  <c r="ID156"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55" i="1"/>
  <c r="HH124" i="1"/>
  <c r="HF124" i="1"/>
  <c r="HM124" i="1"/>
  <c r="HI124" i="1"/>
  <c r="HG124" i="1"/>
  <c r="HC124" i="1"/>
  <c r="HD124" i="1"/>
  <c r="HN124" i="1"/>
  <c r="HJ124" i="1"/>
  <c r="HL124" i="1"/>
  <c r="HK124" i="1"/>
  <c r="HE124" i="1"/>
  <c r="D155" i="1"/>
  <c r="S126" i="1"/>
  <c r="D126" i="1"/>
  <c r="R126" i="1"/>
  <c r="IH126" i="1"/>
  <c r="IG126" i="1"/>
  <c r="IF126" i="1"/>
  <c r="IE126" i="1"/>
  <c r="ID126" i="1"/>
  <c r="IK126" i="1"/>
  <c r="FZ126" i="1"/>
  <c r="IJ126" i="1"/>
  <c r="II126" i="1"/>
  <c r="L128" i="1" a="1"/>
  <c r="L128" i="1" s="1"/>
  <c r="IC126" i="1"/>
  <c r="IA126" i="1"/>
  <c r="IB126" i="1"/>
  <c r="HZ126" i="1"/>
  <c r="IE155" i="1"/>
  <c r="IE156" i="1"/>
  <c r="IH156" i="1"/>
  <c r="D156" i="1"/>
  <c r="IK156" i="1"/>
  <c r="II155" i="1"/>
  <c r="II162" i="1"/>
  <c r="GJ123" i="1"/>
  <c r="GI123" i="1"/>
  <c r="GH123" i="1"/>
  <c r="GG123" i="1"/>
  <c r="GF123" i="1"/>
  <c r="GE123" i="1"/>
  <c r="PQ123" i="1"/>
  <c r="PP123" i="1"/>
  <c r="MA123" i="1"/>
  <c r="LZ123" i="1"/>
  <c r="PS123" i="1"/>
  <c r="PR123" i="1"/>
  <c r="IF155" i="1"/>
  <c r="IF162"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71" i="1"/>
  <c r="ML171" i="1"/>
  <c r="MK171" i="1"/>
  <c r="MI171" i="1"/>
  <c r="MH171" i="1"/>
  <c r="MG171" i="1"/>
  <c r="MC171" i="1"/>
  <c r="MB17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71" i="1"/>
  <c r="F171" i="1"/>
  <c r="B171" i="1"/>
  <c r="LT171" i="1"/>
  <c r="LS171" i="1"/>
  <c r="LR171" i="1"/>
  <c r="LQ171" i="1"/>
  <c r="LP171" i="1"/>
  <c r="LO171" i="1"/>
  <c r="LN171" i="1"/>
  <c r="LM171" i="1"/>
  <c r="LL171" i="1"/>
  <c r="LK171" i="1"/>
  <c r="LJ171" i="1"/>
  <c r="LI171" i="1"/>
  <c r="LT14" i="1"/>
  <c r="LS14" i="1"/>
  <c r="LR14" i="1"/>
  <c r="LQ14" i="1"/>
  <c r="LP14" i="1"/>
  <c r="LO14" i="1"/>
  <c r="LN14" i="1"/>
  <c r="LM14" i="1"/>
  <c r="LL14" i="1"/>
  <c r="LK14" i="1"/>
  <c r="LJ14" i="1"/>
  <c r="LI14" i="1"/>
  <c r="NG171" i="1"/>
  <c r="OZ171" i="1"/>
  <c r="OU171" i="1"/>
  <c r="AC82" i="4"/>
  <c r="IJ87" i="1" s="1"/>
  <c r="IJ171" i="1"/>
  <c r="II171" i="1"/>
  <c r="IH171" i="1"/>
  <c r="IG171" i="1"/>
  <c r="IF171" i="1"/>
  <c r="IE171" i="1"/>
  <c r="ID171" i="1"/>
  <c r="OP171" i="1"/>
  <c r="OO171" i="1"/>
  <c r="ON171" i="1"/>
  <c r="OM171" i="1"/>
  <c r="OL171" i="1"/>
  <c r="OK171" i="1"/>
  <c r="PH15" i="1"/>
  <c r="PF15" i="1"/>
  <c r="CA15" i="1"/>
  <c r="BU15" i="1"/>
  <c r="BT15" i="1"/>
  <c r="BO15" i="1"/>
  <c r="BU171" i="1"/>
  <c r="B15" i="1"/>
  <c r="MB142" i="1" l="1"/>
  <c r="HE141" i="1"/>
  <c r="HD141" i="1"/>
  <c r="HI141" i="1"/>
  <c r="HN141" i="1"/>
  <c r="HF141" i="1"/>
  <c r="HL141" i="1"/>
  <c r="HM141" i="1"/>
  <c r="HJ141" i="1"/>
  <c r="HG141" i="1"/>
  <c r="HH141" i="1"/>
  <c r="HC141" i="1"/>
  <c r="HK141" i="1"/>
  <c r="GG142" i="1"/>
  <c r="GE142" i="1"/>
  <c r="GH142" i="1"/>
  <c r="GJ142" i="1"/>
  <c r="GI142" i="1"/>
  <c r="GF142" i="1"/>
  <c r="PP142" i="1"/>
  <c r="PQ142" i="1"/>
  <c r="LZ142" i="1"/>
  <c r="MA142" i="1"/>
  <c r="PS142" i="1"/>
  <c r="PR142" i="1"/>
  <c r="IH143" i="1"/>
  <c r="IF143" i="1"/>
  <c r="ID143" i="1"/>
  <c r="FZ143" i="1"/>
  <c r="S143" i="1"/>
  <c r="R143" i="1"/>
  <c r="MB143" i="1" s="1"/>
  <c r="IK143" i="1"/>
  <c r="D143" i="1"/>
  <c r="IE143" i="1"/>
  <c r="IJ143" i="1"/>
  <c r="II143" i="1"/>
  <c r="IG143" i="1"/>
  <c r="IB143" i="1"/>
  <c r="IA143" i="1"/>
  <c r="IC143" i="1"/>
  <c r="HZ143" i="1"/>
  <c r="HI142" i="1"/>
  <c r="HN142" i="1"/>
  <c r="HF142" i="1"/>
  <c r="HD142" i="1"/>
  <c r="HH142" i="1"/>
  <c r="HK142" i="1"/>
  <c r="HE142" i="1"/>
  <c r="HC142" i="1"/>
  <c r="HG142" i="1"/>
  <c r="HL142" i="1"/>
  <c r="HJ142" i="1"/>
  <c r="HM142" i="1"/>
  <c r="MB137" i="1"/>
  <c r="MB138" i="1"/>
  <c r="MB139" i="1"/>
  <c r="MB140" i="1"/>
  <c r="GE141" i="1"/>
  <c r="GH141" i="1"/>
  <c r="GG141" i="1"/>
  <c r="GF141" i="1"/>
  <c r="GI141" i="1"/>
  <c r="GJ141" i="1"/>
  <c r="PQ141" i="1"/>
  <c r="PP141" i="1"/>
  <c r="LZ141" i="1"/>
  <c r="MA141" i="1"/>
  <c r="PS141" i="1"/>
  <c r="PR141" i="1"/>
  <c r="MB141" i="1"/>
  <c r="MB117" i="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73" i="1" s="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s="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52" i="1"/>
  <c r="IJ161" i="1"/>
  <c r="IJ73" i="1"/>
  <c r="IJ74" i="1"/>
  <c r="IJ153" i="1"/>
  <c r="IJ155" i="1"/>
  <c r="IJ156" i="1"/>
  <c r="IJ163" i="1"/>
  <c r="IJ83" i="1"/>
  <c r="IJ162" i="1"/>
  <c r="IJ77" i="1"/>
  <c r="IJ157" i="1"/>
  <c r="IJ78" i="1"/>
  <c r="IJ159" i="1"/>
  <c r="IJ82" i="1"/>
  <c r="IJ158" i="1"/>
  <c r="IJ81" i="1"/>
  <c r="IJ86" i="1"/>
  <c r="IJ76" i="1"/>
  <c r="IJ80" i="1"/>
  <c r="IJ160" i="1"/>
  <c r="IJ85" i="1"/>
  <c r="IJ79" i="1"/>
  <c r="IJ154"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52" i="1" s="1" a="1"/>
  <c r="MZ152" i="1" s="1"/>
  <c r="MZ153" i="1" s="1" a="1"/>
  <c r="MZ153"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52" i="1" s="1" a="1"/>
  <c r="MY152" i="1" s="1"/>
  <c r="MY153" i="1" s="1" a="1"/>
  <c r="MY153" i="1" s="1"/>
  <c r="MF15" i="1" a="1"/>
  <c r="MF15" i="1" s="1"/>
  <c r="MF152" i="1" s="1" a="1"/>
  <c r="MF152" i="1" s="1"/>
  <c r="MF153" i="1" s="1" a="1"/>
  <c r="MF153" i="1" s="1"/>
  <c r="LL15" i="1" a="1"/>
  <c r="LL15" i="1" s="1"/>
  <c r="GO15" i="1" a="1"/>
  <c r="GO15" i="1" s="1"/>
  <c r="FE15" i="1" a="1"/>
  <c r="FE15" i="1" s="1"/>
  <c r="OT15" i="1" a="1"/>
  <c r="OT15" i="1" s="1"/>
  <c r="NT15" i="1" a="1"/>
  <c r="NT15" i="1" s="1"/>
  <c r="JG15" i="1" a="1"/>
  <c r="JG15" i="1" s="1"/>
  <c r="GN15" i="1" a="1"/>
  <c r="GN15" i="1" s="1"/>
  <c r="BH15" i="1" a="1"/>
  <c r="BH15" i="1" s="1"/>
  <c r="MX15" i="1" a="1"/>
  <c r="MX15" i="1" s="1"/>
  <c r="MX152" i="1" s="1" a="1"/>
  <c r="MX152" i="1" s="1"/>
  <c r="MX153" i="1" s="1" a="1"/>
  <c r="MX153" i="1" s="1"/>
  <c r="ME15" i="1" a="1"/>
  <c r="ME15" i="1" s="1"/>
  <c r="ME152" i="1" s="1" a="1"/>
  <c r="ME152" i="1" s="1"/>
  <c r="ME153" i="1" s="1" a="1"/>
  <c r="ME153"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52" i="1" s="1" a="1"/>
  <c r="MW152" i="1" s="1"/>
  <c r="MW153" i="1" s="1" a="1"/>
  <c r="MW153" i="1" s="1"/>
  <c r="MD15" i="1" a="1"/>
  <c r="MD15" i="1" s="1"/>
  <c r="MD152" i="1" s="1" a="1"/>
  <c r="MD152" i="1" s="1"/>
  <c r="MD153" i="1" s="1" a="1"/>
  <c r="MD153" i="1" s="1"/>
  <c r="LI15" i="1" a="1"/>
  <c r="LI15" i="1" s="1"/>
  <c r="HP15" i="1" a="1"/>
  <c r="HP15" i="1" s="1"/>
  <c r="CB15" i="1" a="1"/>
  <c r="CB15" i="1" s="1"/>
  <c r="PS15" i="1" a="1"/>
  <c r="PS15" i="1" s="1"/>
  <c r="NR15" i="1" a="1"/>
  <c r="NR15" i="1" s="1"/>
  <c r="JD15" i="1" a="1"/>
  <c r="JD15" i="1" s="1"/>
  <c r="HO15" i="1" a="1"/>
  <c r="HO15" i="1" s="1"/>
  <c r="OW15" i="1" a="1"/>
  <c r="OW15" i="1" s="1"/>
  <c r="MV15" i="1" a="1"/>
  <c r="MV15" i="1" s="1"/>
  <c r="MV152" i="1" s="1" a="1"/>
  <c r="MV152" i="1" s="1"/>
  <c r="MV153" i="1" s="1" a="1"/>
  <c r="MV153" i="1" s="1"/>
  <c r="JC15" i="1" a="1"/>
  <c r="JC15" i="1" s="1"/>
  <c r="GK15" i="1" a="1"/>
  <c r="GK15" i="1" s="1"/>
  <c r="PQ15" i="1" a="1"/>
  <c r="PQ15" i="1" s="1"/>
  <c r="NQ15" i="1" a="1"/>
  <c r="NQ15" i="1" s="1"/>
  <c r="MU15" i="1" a="1"/>
  <c r="MU15" i="1" s="1"/>
  <c r="MU152" i="1" s="1" a="1"/>
  <c r="MU152" i="1" s="1"/>
  <c r="MU153" i="1" s="1" a="1"/>
  <c r="MU153" i="1" s="1"/>
  <c r="JY15" i="1" a="1"/>
  <c r="JY15" i="1" s="1"/>
  <c r="NN15" i="1" a="1"/>
  <c r="NN15" i="1" s="1"/>
  <c r="NA15" i="1" a="1"/>
  <c r="NA15" i="1" s="1"/>
  <c r="NA152" i="1" s="1" a="1"/>
  <c r="NA152" i="1" s="1"/>
  <c r="NA153" i="1" s="1" a="1"/>
  <c r="NA153" i="1" s="1"/>
  <c r="MT15" i="1" a="1"/>
  <c r="MT15" i="1" s="1"/>
  <c r="MT152" i="1" s="1" a="1"/>
  <c r="MT152" i="1" s="1"/>
  <c r="MT153" i="1" s="1" a="1"/>
  <c r="MT153" i="1" s="1"/>
  <c r="JX15" i="1" a="1"/>
  <c r="JX15" i="1" s="1"/>
  <c r="BI15" i="1" a="1"/>
  <c r="BI15" i="1" s="1"/>
  <c r="MS15" i="1" a="1"/>
  <c r="MS15" i="1" s="1"/>
  <c r="MS152" i="1" s="1" a="1"/>
  <c r="MS152" i="1" s="1"/>
  <c r="MS153" i="1" s="1" a="1"/>
  <c r="MS153"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52" i="1" s="1" a="1"/>
  <c r="MQ152" i="1" s="1"/>
  <c r="MQ153" i="1" s="1" a="1"/>
  <c r="MQ153" i="1" s="1"/>
  <c r="LU15" i="1" a="1"/>
  <c r="LU15" i="1" s="1"/>
  <c r="HE15" i="1" a="1"/>
  <c r="HE15" i="1" s="1"/>
  <c r="JT15" i="1" a="1"/>
  <c r="JT15" i="1" s="1"/>
  <c r="PI15" i="1" a="1"/>
  <c r="PI15" i="1" s="1"/>
  <c r="OE15" i="1" a="1"/>
  <c r="OE15" i="1" s="1"/>
  <c r="NJ15" i="1" a="1"/>
  <c r="NJ15" i="1" s="1"/>
  <c r="MO15" i="1" a="1"/>
  <c r="MO15" i="1" s="1"/>
  <c r="MO152" i="1" s="1" a="1"/>
  <c r="MO152" i="1" s="1"/>
  <c r="MO153" i="1" s="1" a="1"/>
  <c r="MO153"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52" i="1" s="1" a="1"/>
  <c r="MM152" i="1" s="1"/>
  <c r="MM153" i="1" s="1" a="1"/>
  <c r="MM153"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52" i="1" s="1" a="1"/>
  <c r="MJ152" i="1" s="1"/>
  <c r="MJ153" i="1" s="1" a="1"/>
  <c r="MJ153" i="1" s="1"/>
  <c r="KS15" i="1" a="1"/>
  <c r="KS15" i="1" s="1"/>
  <c r="JM15" i="1" a="1"/>
  <c r="JM15" i="1" s="1"/>
  <c r="IM15" i="1" a="1"/>
  <c r="IM15" i="1" s="1"/>
  <c r="GX15" i="1" a="1"/>
  <c r="GX15" i="1" s="1"/>
  <c r="NC15" i="1" a="1"/>
  <c r="NC15" i="1" s="1"/>
  <c r="NC152" i="1" s="1" a="1"/>
  <c r="NC152" i="1" s="1"/>
  <c r="NC153" i="1" s="1" a="1"/>
  <c r="NC153" i="1" s="1"/>
  <c r="LP15" i="1" a="1"/>
  <c r="LP15" i="1" s="1"/>
  <c r="IB15" i="1" a="1"/>
  <c r="IB15" i="1" s="1"/>
  <c r="GW15" i="1" a="1"/>
  <c r="GW15" i="1" s="1"/>
  <c r="FL15" i="1" a="1"/>
  <c r="FL15" i="1" s="1"/>
  <c r="OX15" i="1" a="1"/>
  <c r="OX15" i="1" s="1"/>
  <c r="NY15" i="1" a="1"/>
  <c r="NY15" i="1" s="1"/>
  <c r="NB15" i="1" a="1"/>
  <c r="NB15" i="1" s="1"/>
  <c r="NB152" i="1" s="1" a="1"/>
  <c r="NB152" i="1" s="1"/>
  <c r="NB153" i="1" s="1" a="1"/>
  <c r="NB153"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71" i="1"/>
  <c r="MP14" i="1"/>
  <c r="MP15" i="1" s="1" a="1"/>
  <c r="MP15" i="1" s="1"/>
  <c r="MP152" i="1" s="1" a="1"/>
  <c r="MP152" i="1" s="1"/>
  <c r="MP153" i="1" s="1" a="1"/>
  <c r="MP153" i="1" s="1"/>
  <c r="MR171" i="1"/>
  <c r="MR14" i="1"/>
  <c r="MR15" i="1" s="1" a="1"/>
  <c r="MR15" i="1" s="1"/>
  <c r="MR152" i="1" s="1" a="1"/>
  <c r="MR152" i="1" s="1"/>
  <c r="MR153" i="1" s="1" a="1"/>
  <c r="MR153"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52" i="1" s="1" a="1"/>
  <c r="MN152" i="1" s="1"/>
  <c r="MN153" i="1" s="1" a="1"/>
  <c r="MN153"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71" i="1"/>
  <c r="PA14" i="1"/>
  <c r="OU17" i="1"/>
  <c r="OK14" i="1"/>
  <c r="OL14" i="1"/>
  <c r="OM14" i="1"/>
  <c r="ON14" i="1"/>
  <c r="OO14" i="1"/>
  <c r="OP14" i="1"/>
  <c r="BO171" i="1"/>
  <c r="BO14" i="1"/>
  <c r="BO17" i="1" s="1"/>
  <c r="BT171" i="1"/>
  <c r="BT14" i="1"/>
  <c r="BT17" i="1" s="1"/>
  <c r="BU14" i="1"/>
  <c r="BU17" i="1" s="1"/>
  <c r="MC143" i="1" l="1"/>
  <c r="FA121" i="1" a="1"/>
  <c r="FA121" i="1" s="1"/>
  <c r="FA123" i="1" s="1" a="1"/>
  <c r="FA123" i="1" s="1"/>
  <c r="FA125" i="1" s="1" a="1"/>
  <c r="FA125" i="1" s="1"/>
  <c r="FA127" i="1" s="1" a="1"/>
  <c r="FA127" i="1" s="1"/>
  <c r="FA129" i="1" s="1" a="1"/>
  <c r="FA129" i="1" s="1"/>
  <c r="FA131" i="1" s="1" a="1"/>
  <c r="FA131" i="1" s="1"/>
  <c r="FA133" i="1" s="1" a="1"/>
  <c r="FA133" i="1" s="1"/>
  <c r="FA135" i="1" s="1" a="1"/>
  <c r="FA135" i="1" s="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IR138" i="1" a="1"/>
  <c r="IR138" i="1" s="1"/>
  <c r="IR140" i="1" s="1" a="1"/>
  <c r="IR140" i="1" s="1"/>
  <c r="IR142" i="1" s="1" a="1"/>
  <c r="IR142" i="1" s="1"/>
  <c r="IR137" i="1" a="1"/>
  <c r="IR137" i="1" s="1"/>
  <c r="IR139" i="1" s="1" a="1"/>
  <c r="IR139" i="1" s="1"/>
  <c r="IR141" i="1" s="1" a="1"/>
  <c r="IR141" i="1" s="1"/>
  <c r="IR143" i="1" s="1" a="1"/>
  <c r="IR143" i="1" s="1"/>
  <c r="OC138" i="1" a="1"/>
  <c r="OC138" i="1" s="1"/>
  <c r="OC140" i="1" s="1" a="1"/>
  <c r="OC140" i="1" s="1"/>
  <c r="OC142" i="1" s="1" a="1"/>
  <c r="OC142" i="1" s="1"/>
  <c r="OC137" i="1" a="1"/>
  <c r="OC137" i="1" s="1"/>
  <c r="OC139" i="1" s="1" a="1"/>
  <c r="OC139" i="1" s="1"/>
  <c r="OC141" i="1" s="1" a="1"/>
  <c r="OC141" i="1" s="1"/>
  <c r="OC143" i="1" s="1" a="1"/>
  <c r="OC143" i="1" s="1"/>
  <c r="PI138" i="1" a="1"/>
  <c r="PI138" i="1" s="1"/>
  <c r="PI140" i="1" s="1" a="1"/>
  <c r="PI140" i="1" s="1"/>
  <c r="PI142" i="1" s="1" a="1"/>
  <c r="PI142" i="1" s="1"/>
  <c r="PI137" i="1" a="1"/>
  <c r="PI137" i="1" s="1"/>
  <c r="PI139" i="1" s="1" a="1"/>
  <c r="PI139" i="1" s="1"/>
  <c r="PI141" i="1" s="1" a="1"/>
  <c r="PI141" i="1" s="1"/>
  <c r="PI143" i="1" s="1" a="1"/>
  <c r="PI143" i="1" s="1"/>
  <c r="JW138" i="1" a="1"/>
  <c r="JW138" i="1" s="1"/>
  <c r="JW140" i="1" s="1" a="1"/>
  <c r="JW140" i="1" s="1"/>
  <c r="JW142" i="1" s="1" a="1"/>
  <c r="JW142" i="1" s="1"/>
  <c r="JW137" i="1" a="1"/>
  <c r="JW137" i="1" s="1"/>
  <c r="JW139" i="1" s="1" a="1"/>
  <c r="JW139" i="1" s="1"/>
  <c r="JW141" i="1" s="1" a="1"/>
  <c r="JW141" i="1" s="1"/>
  <c r="JW143" i="1" s="1" a="1"/>
  <c r="JW143" i="1" s="1"/>
  <c r="CB138" i="1" a="1"/>
  <c r="CB138" i="1" s="1"/>
  <c r="CB140" i="1" s="1" a="1"/>
  <c r="CB140" i="1" s="1"/>
  <c r="CB142" i="1" s="1" a="1"/>
  <c r="CB142" i="1" s="1"/>
  <c r="CB137" i="1" a="1"/>
  <c r="CB137" i="1" s="1"/>
  <c r="CB139" i="1" s="1" a="1"/>
  <c r="CB139" i="1" s="1"/>
  <c r="CB141" i="1" s="1" a="1"/>
  <c r="CB141" i="1" s="1"/>
  <c r="CB143" i="1" s="1" a="1"/>
  <c r="CB143" i="1" s="1"/>
  <c r="JG138" i="1" a="1"/>
  <c r="JG138" i="1" s="1"/>
  <c r="JG140" i="1" s="1" a="1"/>
  <c r="JG140" i="1" s="1"/>
  <c r="JG142" i="1" s="1" a="1"/>
  <c r="JG142" i="1" s="1"/>
  <c r="JG137" i="1" a="1"/>
  <c r="JG137" i="1" s="1"/>
  <c r="JG139" i="1" s="1" a="1"/>
  <c r="JG139" i="1" s="1"/>
  <c r="JG141" i="1" s="1" a="1"/>
  <c r="JG141" i="1" s="1"/>
  <c r="JG143" i="1" s="1" a="1"/>
  <c r="JG143" i="1" s="1"/>
  <c r="EB138" i="1" a="1"/>
  <c r="EB138" i="1" s="1"/>
  <c r="EB140" i="1" s="1" a="1"/>
  <c r="EB140" i="1" s="1"/>
  <c r="EB142" i="1" s="1" a="1"/>
  <c r="EB142" i="1" s="1"/>
  <c r="EB137" i="1" a="1"/>
  <c r="EB137" i="1" s="1"/>
  <c r="EB139" i="1" s="1" a="1"/>
  <c r="EB139" i="1" s="1"/>
  <c r="EB141" i="1" s="1" a="1"/>
  <c r="EB141" i="1" s="1"/>
  <c r="EB143" i="1" s="1" a="1"/>
  <c r="EB143" i="1" s="1"/>
  <c r="EV138" i="1" a="1"/>
  <c r="EV138" i="1" s="1"/>
  <c r="EV140" i="1" s="1" a="1"/>
  <c r="EV140" i="1" s="1"/>
  <c r="EV142" i="1" s="1" a="1"/>
  <c r="EV142" i="1" s="1"/>
  <c r="EV137" i="1" a="1"/>
  <c r="EV137" i="1" s="1"/>
  <c r="EV139" i="1" s="1" a="1"/>
  <c r="EV139" i="1" s="1"/>
  <c r="EV141" i="1" s="1" a="1"/>
  <c r="EV141" i="1" s="1"/>
  <c r="EV143" i="1" s="1" a="1"/>
  <c r="EV143" i="1" s="1"/>
  <c r="CY138" i="1" a="1"/>
  <c r="CY138" i="1" s="1"/>
  <c r="CY140" i="1" s="1" a="1"/>
  <c r="CY140" i="1" s="1"/>
  <c r="CY142" i="1" s="1" a="1"/>
  <c r="CY142" i="1" s="1"/>
  <c r="CY137" i="1" a="1"/>
  <c r="CY137" i="1" s="1"/>
  <c r="CY139" i="1" s="1" a="1"/>
  <c r="CY139" i="1" s="1"/>
  <c r="CY141" i="1" s="1" a="1"/>
  <c r="CY141" i="1" s="1"/>
  <c r="CY143" i="1" s="1" a="1"/>
  <c r="CY143" i="1" s="1"/>
  <c r="DG138" i="1" a="1"/>
  <c r="DG138" i="1" s="1"/>
  <c r="DG140" i="1" s="1" a="1"/>
  <c r="DG140" i="1" s="1"/>
  <c r="DG142" i="1" s="1" a="1"/>
  <c r="DG142" i="1" s="1"/>
  <c r="DG137" i="1" a="1"/>
  <c r="DG137" i="1" s="1"/>
  <c r="DG139" i="1" s="1" a="1"/>
  <c r="DG139" i="1" s="1"/>
  <c r="DG141" i="1" s="1" a="1"/>
  <c r="DG141" i="1" s="1"/>
  <c r="DG143" i="1" s="1" a="1"/>
  <c r="DG143" i="1" s="1"/>
  <c r="LP138" i="1" a="1"/>
  <c r="LP138" i="1" s="1"/>
  <c r="LP140" i="1" s="1" a="1"/>
  <c r="LP140" i="1" s="1"/>
  <c r="LP142" i="1" s="1" a="1"/>
  <c r="LP142" i="1" s="1"/>
  <c r="LP137" i="1" a="1"/>
  <c r="LP137" i="1" s="1"/>
  <c r="LP139" i="1" s="1" a="1"/>
  <c r="LP139" i="1" s="1"/>
  <c r="LP141" i="1" s="1" a="1"/>
  <c r="LP141" i="1" s="1"/>
  <c r="LP143" i="1" s="1" a="1"/>
  <c r="LP143" i="1" s="1"/>
  <c r="LX138" i="1" a="1"/>
  <c r="LX138" i="1" s="1"/>
  <c r="LX140" i="1" s="1" a="1"/>
  <c r="LX140" i="1" s="1"/>
  <c r="LX142" i="1" s="1" a="1"/>
  <c r="LX142" i="1" s="1"/>
  <c r="LX137" i="1" a="1"/>
  <c r="LX137" i="1" s="1"/>
  <c r="LX139" i="1" s="1" a="1"/>
  <c r="LX139" i="1" s="1"/>
  <c r="LX141" i="1" s="1" a="1"/>
  <c r="LX141" i="1" s="1"/>
  <c r="LX143" i="1" s="1" a="1"/>
  <c r="LX143" i="1" s="1"/>
  <c r="NT138" i="1" a="1"/>
  <c r="NT138" i="1" s="1"/>
  <c r="NT140" i="1" s="1" a="1"/>
  <c r="NT140" i="1" s="1"/>
  <c r="NT142" i="1" s="1" a="1"/>
  <c r="NT142" i="1" s="1"/>
  <c r="NT137" i="1" a="1"/>
  <c r="NT137" i="1" s="1"/>
  <c r="NT139" i="1" s="1" a="1"/>
  <c r="NT139" i="1" s="1"/>
  <c r="NT141" i="1" s="1" a="1"/>
  <c r="NT141" i="1" s="1"/>
  <c r="NT143" i="1" s="1" a="1"/>
  <c r="NT143" i="1" s="1"/>
  <c r="PL138" i="1" a="1"/>
  <c r="PL138" i="1" s="1"/>
  <c r="PL140" i="1" s="1" a="1"/>
  <c r="PL140" i="1" s="1"/>
  <c r="PL142" i="1" s="1" a="1"/>
  <c r="PL142" i="1" s="1"/>
  <c r="PL137" i="1" a="1"/>
  <c r="PL137" i="1" s="1"/>
  <c r="PL139" i="1" s="1" a="1"/>
  <c r="PL139" i="1" s="1"/>
  <c r="PL141" i="1" s="1" a="1"/>
  <c r="PL141" i="1" s="1"/>
  <c r="PL143" i="1" s="1" a="1"/>
  <c r="PL143" i="1" s="1"/>
  <c r="EK138" i="1" a="1"/>
  <c r="EK138" i="1" s="1"/>
  <c r="EK140" i="1" s="1" a="1"/>
  <c r="EK140" i="1" s="1"/>
  <c r="EK142" i="1" s="1" a="1"/>
  <c r="EK142" i="1" s="1"/>
  <c r="EK137" i="1" a="1"/>
  <c r="EK137" i="1" s="1"/>
  <c r="EK139" i="1" s="1" a="1"/>
  <c r="EK139" i="1" s="1"/>
  <c r="EK141" i="1" s="1" a="1"/>
  <c r="EK141" i="1" s="1"/>
  <c r="EK143" i="1" s="1" a="1"/>
  <c r="EK143" i="1" s="1"/>
  <c r="EY138" i="1" a="1"/>
  <c r="EY138" i="1" s="1"/>
  <c r="EY140" i="1" s="1" a="1"/>
  <c r="EY140" i="1" s="1"/>
  <c r="EY142" i="1" s="1" a="1"/>
  <c r="EY142" i="1" s="1"/>
  <c r="EY137" i="1" a="1"/>
  <c r="EY137" i="1" s="1"/>
  <c r="EY139" i="1" s="1" a="1"/>
  <c r="EY139" i="1" s="1"/>
  <c r="EY141" i="1" s="1" a="1"/>
  <c r="EY141" i="1" s="1"/>
  <c r="EY143" i="1" s="1" a="1"/>
  <c r="EY143" i="1" s="1"/>
  <c r="DH138" i="1" a="1"/>
  <c r="DH138" i="1" s="1"/>
  <c r="DH140" i="1" s="1" a="1"/>
  <c r="DH140" i="1" s="1"/>
  <c r="DH142" i="1" s="1" a="1"/>
  <c r="DH142" i="1" s="1"/>
  <c r="DH137" i="1" a="1"/>
  <c r="DH137" i="1" s="1"/>
  <c r="DH139" i="1" s="1" a="1"/>
  <c r="DH139" i="1" s="1"/>
  <c r="DH141" i="1" s="1" a="1"/>
  <c r="DH141" i="1" s="1"/>
  <c r="DH143" i="1" s="1" a="1"/>
  <c r="DH143" i="1" s="1"/>
  <c r="DI138" i="1" a="1"/>
  <c r="DI138" i="1" s="1"/>
  <c r="DI140" i="1" s="1" a="1"/>
  <c r="DI140" i="1" s="1"/>
  <c r="DI142" i="1" s="1" a="1"/>
  <c r="DI142" i="1" s="1"/>
  <c r="DI137" i="1" a="1"/>
  <c r="DI137" i="1" s="1"/>
  <c r="DI139" i="1" s="1" a="1"/>
  <c r="DI139" i="1" s="1"/>
  <c r="DI141" i="1" s="1" a="1"/>
  <c r="DI141" i="1" s="1"/>
  <c r="DI143" i="1" s="1" a="1"/>
  <c r="DI143" i="1" s="1"/>
  <c r="OT138" i="1" a="1"/>
  <c r="OT138" i="1" s="1"/>
  <c r="OT140" i="1" s="1" a="1"/>
  <c r="OT140" i="1" s="1"/>
  <c r="OT142" i="1" s="1" a="1"/>
  <c r="OT142" i="1" s="1"/>
  <c r="OT137" i="1" a="1"/>
  <c r="OT137" i="1" s="1"/>
  <c r="OT139" i="1" s="1" a="1"/>
  <c r="OT139" i="1" s="1"/>
  <c r="OT141" i="1" s="1" a="1"/>
  <c r="OT141" i="1" s="1"/>
  <c r="OT143" i="1" s="1" a="1"/>
  <c r="OT143" i="1" s="1"/>
  <c r="DT138" i="1" a="1"/>
  <c r="DT138" i="1" s="1"/>
  <c r="DT140" i="1" s="1" a="1"/>
  <c r="DT140" i="1" s="1"/>
  <c r="DT142" i="1" s="1" a="1"/>
  <c r="DT142" i="1" s="1"/>
  <c r="DT137" i="1" a="1"/>
  <c r="DT137" i="1" s="1"/>
  <c r="DT139" i="1" s="1" a="1"/>
  <c r="DT139" i="1" s="1"/>
  <c r="DT141" i="1" s="1" a="1"/>
  <c r="DT141" i="1" s="1"/>
  <c r="DT143" i="1" s="1" a="1"/>
  <c r="DT143" i="1" s="1"/>
  <c r="JX138" i="1" a="1"/>
  <c r="JX138" i="1" s="1"/>
  <c r="JX140" i="1" s="1" a="1"/>
  <c r="JX140" i="1" s="1"/>
  <c r="JX142" i="1" s="1" a="1"/>
  <c r="JX142" i="1" s="1"/>
  <c r="JX137" i="1" a="1"/>
  <c r="JX137" i="1" s="1"/>
  <c r="JX139" i="1" s="1" a="1"/>
  <c r="JX139" i="1" s="1"/>
  <c r="JX141" i="1" s="1" a="1"/>
  <c r="JX141" i="1" s="1"/>
  <c r="JX143" i="1" s="1" a="1"/>
  <c r="JX143" i="1" s="1"/>
  <c r="NO138" i="1" a="1"/>
  <c r="NO138" i="1" s="1"/>
  <c r="NO140" i="1" s="1" a="1"/>
  <c r="NO140" i="1" s="1"/>
  <c r="NO142" i="1" s="1" a="1"/>
  <c r="NO142" i="1" s="1"/>
  <c r="NO137" i="1" a="1"/>
  <c r="NO137" i="1" s="1"/>
  <c r="NO139" i="1" s="1" a="1"/>
  <c r="NO139" i="1" s="1"/>
  <c r="NO141" i="1" s="1" a="1"/>
  <c r="NO141" i="1" s="1"/>
  <c r="NO143" i="1" s="1" a="1"/>
  <c r="NO143" i="1" s="1"/>
  <c r="JK138" i="1" a="1"/>
  <c r="JK138" i="1" s="1"/>
  <c r="JK140" i="1" s="1" a="1"/>
  <c r="JK140" i="1" s="1"/>
  <c r="JK142" i="1" s="1" a="1"/>
  <c r="JK142" i="1" s="1"/>
  <c r="JK137" i="1" a="1"/>
  <c r="JK137" i="1" s="1"/>
  <c r="JK139" i="1" s="1" a="1"/>
  <c r="JK139" i="1" s="1"/>
  <c r="JK141" i="1" s="1" a="1"/>
  <c r="JK141" i="1" s="1"/>
  <c r="JK143" i="1" s="1" a="1"/>
  <c r="JK143" i="1" s="1"/>
  <c r="ND138" i="1" a="1"/>
  <c r="ND138" i="1" s="1"/>
  <c r="ND140" i="1" s="1" a="1"/>
  <c r="ND140" i="1" s="1"/>
  <c r="ND142" i="1" s="1" a="1"/>
  <c r="ND142" i="1" s="1"/>
  <c r="ND137" i="1" a="1"/>
  <c r="ND137" i="1" s="1"/>
  <c r="ND139" i="1" s="1" a="1"/>
  <c r="ND139" i="1" s="1"/>
  <c r="ND141" i="1" s="1" a="1"/>
  <c r="ND141" i="1" s="1"/>
  <c r="ND143" i="1" s="1" a="1"/>
  <c r="ND143" i="1" s="1"/>
  <c r="JJ138" i="1" a="1"/>
  <c r="JJ138" i="1" s="1"/>
  <c r="JJ140" i="1" s="1" a="1"/>
  <c r="JJ140" i="1" s="1"/>
  <c r="JJ142" i="1" s="1" a="1"/>
  <c r="JJ142" i="1" s="1"/>
  <c r="JJ137" i="1" a="1"/>
  <c r="JJ137" i="1" s="1"/>
  <c r="JJ139" i="1" s="1" a="1"/>
  <c r="JJ139" i="1" s="1"/>
  <c r="JJ141" i="1" s="1" a="1"/>
  <c r="JJ141" i="1" s="1"/>
  <c r="JJ143" i="1" s="1" a="1"/>
  <c r="JJ143" i="1" s="1"/>
  <c r="JY138" i="1" a="1"/>
  <c r="JY138" i="1" s="1"/>
  <c r="JY140" i="1" s="1" a="1"/>
  <c r="JY140" i="1" s="1"/>
  <c r="JY142" i="1" s="1" a="1"/>
  <c r="JY142" i="1" s="1"/>
  <c r="JY137" i="1" a="1"/>
  <c r="JY137" i="1" s="1"/>
  <c r="JY139" i="1" s="1" a="1"/>
  <c r="JY139" i="1" s="1"/>
  <c r="JY141" i="1" s="1" a="1"/>
  <c r="JY141" i="1" s="1"/>
  <c r="JY143" i="1" s="1" a="1"/>
  <c r="JY143" i="1" s="1"/>
  <c r="JE138" i="1" a="1"/>
  <c r="JE138" i="1" s="1"/>
  <c r="JE140" i="1" s="1" a="1"/>
  <c r="JE140" i="1" s="1"/>
  <c r="JE142" i="1" s="1" a="1"/>
  <c r="JE142" i="1" s="1"/>
  <c r="JE137" i="1" a="1"/>
  <c r="JE137" i="1" s="1"/>
  <c r="JE139" i="1" s="1" a="1"/>
  <c r="JE139" i="1" s="1"/>
  <c r="JE141" i="1" s="1" a="1"/>
  <c r="JE141" i="1" s="1"/>
  <c r="JE143" i="1" s="1" a="1"/>
  <c r="JE143" i="1" s="1"/>
  <c r="NM138" i="1" a="1"/>
  <c r="NM138" i="1" s="1"/>
  <c r="NM140" i="1" s="1" a="1"/>
  <c r="NM140" i="1" s="1"/>
  <c r="NM142" i="1" s="1" a="1"/>
  <c r="NM142" i="1" s="1"/>
  <c r="NM137" i="1" a="1"/>
  <c r="NM137" i="1" s="1"/>
  <c r="NM139" i="1" s="1" a="1"/>
  <c r="NM139" i="1" s="1"/>
  <c r="NM141" i="1" s="1" a="1"/>
  <c r="NM141" i="1" s="1"/>
  <c r="NM143" i="1" s="1" a="1"/>
  <c r="NM143" i="1" s="1"/>
  <c r="DP138" i="1" a="1"/>
  <c r="DP138" i="1" s="1"/>
  <c r="DP140" i="1" s="1" a="1"/>
  <c r="DP140" i="1" s="1"/>
  <c r="DP142" i="1" s="1" a="1"/>
  <c r="DP142" i="1" s="1"/>
  <c r="DP137" i="1" a="1"/>
  <c r="DP137" i="1" s="1"/>
  <c r="DP139" i="1" s="1" a="1"/>
  <c r="DP139" i="1" s="1"/>
  <c r="DP141" i="1" s="1" a="1"/>
  <c r="DP141" i="1" s="1"/>
  <c r="DP143" i="1" s="1" a="1"/>
  <c r="DP143" i="1" s="1"/>
  <c r="EG138" i="1" a="1"/>
  <c r="EG138" i="1" s="1"/>
  <c r="EG140" i="1" s="1" a="1"/>
  <c r="EG140" i="1" s="1"/>
  <c r="EG142" i="1" s="1" a="1"/>
  <c r="EG142" i="1" s="1"/>
  <c r="EG137" i="1" a="1"/>
  <c r="EG137" i="1" s="1"/>
  <c r="EG139" i="1" s="1" a="1"/>
  <c r="EG139" i="1" s="1"/>
  <c r="EG141" i="1" s="1" a="1"/>
  <c r="EG141" i="1" s="1"/>
  <c r="EG143" i="1" s="1" a="1"/>
  <c r="EG143" i="1" s="1"/>
  <c r="EQ138" i="1" a="1"/>
  <c r="EQ138" i="1" s="1"/>
  <c r="EQ140" i="1" s="1" a="1"/>
  <c r="EQ140" i="1" s="1"/>
  <c r="EQ142" i="1" s="1" a="1"/>
  <c r="EQ142" i="1" s="1"/>
  <c r="EQ137" i="1" a="1"/>
  <c r="EQ137" i="1" s="1"/>
  <c r="EQ139" i="1" s="1" a="1"/>
  <c r="EQ139" i="1" s="1"/>
  <c r="EQ141" i="1" s="1" a="1"/>
  <c r="EQ141" i="1" s="1"/>
  <c r="EQ143" i="1" s="1" a="1"/>
  <c r="EQ143" i="1" s="1"/>
  <c r="DL138" i="1" a="1"/>
  <c r="DL138" i="1" s="1"/>
  <c r="DL140" i="1" s="1" a="1"/>
  <c r="DL140" i="1" s="1"/>
  <c r="DL142" i="1" s="1" a="1"/>
  <c r="DL142" i="1" s="1"/>
  <c r="DL137" i="1" a="1"/>
  <c r="DL137" i="1" s="1"/>
  <c r="DL139" i="1" s="1" a="1"/>
  <c r="DL139" i="1" s="1"/>
  <c r="DL141" i="1" s="1" a="1"/>
  <c r="DL141" i="1" s="1"/>
  <c r="DL143" i="1" s="1" a="1"/>
  <c r="DL143" i="1" s="1"/>
  <c r="DK138" i="1" a="1"/>
  <c r="DK138" i="1" s="1"/>
  <c r="DK140" i="1" s="1" a="1"/>
  <c r="DK140" i="1" s="1"/>
  <c r="DK142" i="1" s="1" a="1"/>
  <c r="DK142" i="1" s="1"/>
  <c r="DK137" i="1" a="1"/>
  <c r="DK137" i="1" s="1"/>
  <c r="DK139" i="1" s="1" a="1"/>
  <c r="DK139" i="1" s="1"/>
  <c r="DK141" i="1" s="1" a="1"/>
  <c r="DK141" i="1" s="1"/>
  <c r="DK143" i="1" s="1" a="1"/>
  <c r="DK143" i="1" s="1"/>
  <c r="ER138" i="1" a="1"/>
  <c r="ER138" i="1" s="1"/>
  <c r="ER140" i="1" s="1" a="1"/>
  <c r="ER140" i="1" s="1"/>
  <c r="ER142" i="1" s="1" a="1"/>
  <c r="ER142" i="1" s="1"/>
  <c r="ER137" i="1" a="1"/>
  <c r="ER137" i="1" s="1"/>
  <c r="ER139" i="1" s="1" a="1"/>
  <c r="ER139" i="1" s="1"/>
  <c r="ER141" i="1" s="1" a="1"/>
  <c r="ER141" i="1" s="1"/>
  <c r="ER143" i="1" s="1" a="1"/>
  <c r="ER143" i="1" s="1"/>
  <c r="NK138" i="1" a="1"/>
  <c r="NK138" i="1" s="1"/>
  <c r="NK140" i="1" s="1" a="1"/>
  <c r="NK140" i="1" s="1"/>
  <c r="NK142" i="1" s="1" a="1"/>
  <c r="NK142" i="1" s="1"/>
  <c r="NK137" i="1" a="1"/>
  <c r="NK137" i="1" s="1"/>
  <c r="NK139" i="1" s="1" a="1"/>
  <c r="NK139" i="1" s="1"/>
  <c r="NK141" i="1" s="1" a="1"/>
  <c r="NK141" i="1" s="1"/>
  <c r="NK143" i="1" s="1" a="1"/>
  <c r="NK143" i="1" s="1"/>
  <c r="DJ138" i="1" a="1"/>
  <c r="DJ138" i="1" s="1"/>
  <c r="DJ140" i="1" s="1" a="1"/>
  <c r="DJ140" i="1" s="1"/>
  <c r="DJ142" i="1" s="1" a="1"/>
  <c r="DJ142" i="1" s="1"/>
  <c r="DJ137" i="1" a="1"/>
  <c r="DJ137" i="1" s="1"/>
  <c r="DJ139" i="1" s="1" a="1"/>
  <c r="DJ139" i="1" s="1"/>
  <c r="DJ141" i="1" s="1" a="1"/>
  <c r="DJ141" i="1" s="1"/>
  <c r="DJ143" i="1" s="1" a="1"/>
  <c r="DJ143" i="1" s="1"/>
  <c r="CZ138" i="1" a="1"/>
  <c r="CZ138" i="1" s="1"/>
  <c r="CZ140" i="1" s="1" a="1"/>
  <c r="CZ140" i="1" s="1"/>
  <c r="CZ142" i="1" s="1" a="1"/>
  <c r="CZ142" i="1" s="1"/>
  <c r="CZ137" i="1" a="1"/>
  <c r="CZ137" i="1" s="1"/>
  <c r="CZ139" i="1" s="1" a="1"/>
  <c r="CZ139" i="1" s="1"/>
  <c r="CZ141" i="1" s="1" a="1"/>
  <c r="CZ141" i="1" s="1"/>
  <c r="CZ143" i="1" s="1" a="1"/>
  <c r="CZ143" i="1" s="1"/>
  <c r="DR138" i="1" a="1"/>
  <c r="DR138" i="1" s="1"/>
  <c r="DR140" i="1" s="1" a="1"/>
  <c r="DR140" i="1" s="1"/>
  <c r="DR142" i="1" s="1" a="1"/>
  <c r="DR142" i="1" s="1"/>
  <c r="DR137" i="1" a="1"/>
  <c r="DR137" i="1" s="1"/>
  <c r="DR139" i="1" s="1" a="1"/>
  <c r="DR139" i="1" s="1"/>
  <c r="DR141" i="1" s="1" a="1"/>
  <c r="DR141" i="1" s="1"/>
  <c r="DR143" i="1" s="1" a="1"/>
  <c r="DR143" i="1" s="1"/>
  <c r="LJ138" i="1" a="1"/>
  <c r="LJ138" i="1" s="1"/>
  <c r="LJ140" i="1" s="1" a="1"/>
  <c r="LJ140" i="1" s="1"/>
  <c r="LJ142" i="1" s="1" a="1"/>
  <c r="LJ142" i="1" s="1"/>
  <c r="LJ137" i="1" a="1"/>
  <c r="LJ137" i="1" s="1"/>
  <c r="LJ139" i="1" s="1" a="1"/>
  <c r="LJ139" i="1" s="1"/>
  <c r="LJ141" i="1" s="1" a="1"/>
  <c r="LJ141" i="1" s="1"/>
  <c r="LJ143" i="1" s="1" a="1"/>
  <c r="LJ143" i="1" s="1"/>
  <c r="EL138" i="1" a="1"/>
  <c r="EL138" i="1" s="1"/>
  <c r="EL140" i="1" s="1" a="1"/>
  <c r="EL140" i="1" s="1"/>
  <c r="EL142" i="1" s="1" a="1"/>
  <c r="EL142" i="1" s="1"/>
  <c r="EL137" i="1" a="1"/>
  <c r="EL137" i="1" s="1"/>
  <c r="EL139" i="1" s="1" a="1"/>
  <c r="EL139" i="1" s="1"/>
  <c r="EL141" i="1" s="1" a="1"/>
  <c r="EL141" i="1" s="1"/>
  <c r="EL143" i="1" s="1" a="1"/>
  <c r="EL143" i="1" s="1"/>
  <c r="LO138" i="1" a="1"/>
  <c r="LO138" i="1" s="1"/>
  <c r="LO140" i="1" s="1" a="1"/>
  <c r="LO140" i="1" s="1"/>
  <c r="LO142" i="1" s="1" a="1"/>
  <c r="LO142" i="1" s="1"/>
  <c r="LO137" i="1" a="1"/>
  <c r="LO137" i="1" s="1"/>
  <c r="LO139" i="1" s="1" a="1"/>
  <c r="LO139" i="1" s="1"/>
  <c r="LO141" i="1" s="1" a="1"/>
  <c r="LO141" i="1" s="1"/>
  <c r="LO143" i="1" s="1" a="1"/>
  <c r="LO143" i="1" s="1"/>
  <c r="CR138" i="1" a="1"/>
  <c r="CR138" i="1" s="1"/>
  <c r="CR140" i="1" s="1" a="1"/>
  <c r="CR140" i="1" s="1"/>
  <c r="CR142" i="1" s="1" a="1"/>
  <c r="CR142" i="1" s="1"/>
  <c r="CR137" i="1" a="1"/>
  <c r="CR137" i="1" s="1"/>
  <c r="CR139" i="1" s="1" a="1"/>
  <c r="CR139" i="1" s="1"/>
  <c r="CR141" i="1" s="1" a="1"/>
  <c r="CR141" i="1" s="1"/>
  <c r="CR143" i="1" s="1" a="1"/>
  <c r="CR143" i="1" s="1"/>
  <c r="EA138" i="1" a="1"/>
  <c r="EA138" i="1" s="1"/>
  <c r="EA140" i="1" s="1" a="1"/>
  <c r="EA140" i="1" s="1"/>
  <c r="EA142" i="1" s="1" a="1"/>
  <c r="EA142" i="1" s="1"/>
  <c r="EA137" i="1" a="1"/>
  <c r="EA137" i="1" s="1"/>
  <c r="EA139" i="1" s="1" a="1"/>
  <c r="EA139" i="1" s="1"/>
  <c r="EA141" i="1" s="1" a="1"/>
  <c r="EA141" i="1" s="1"/>
  <c r="EA143" i="1" s="1" a="1"/>
  <c r="EA143" i="1" s="1"/>
  <c r="DD138" i="1" a="1"/>
  <c r="DD138" i="1" s="1"/>
  <c r="DD140" i="1" s="1" a="1"/>
  <c r="DD140" i="1" s="1"/>
  <c r="DD142" i="1" s="1" a="1"/>
  <c r="DD142" i="1" s="1"/>
  <c r="DD137" i="1" a="1"/>
  <c r="DD137" i="1" s="1"/>
  <c r="DD139" i="1" s="1" a="1"/>
  <c r="DD139" i="1" s="1"/>
  <c r="DD141" i="1" s="1" a="1"/>
  <c r="DD141" i="1" s="1"/>
  <c r="DD143" i="1" s="1" a="1"/>
  <c r="DD143" i="1" s="1"/>
  <c r="JC138" i="1" a="1"/>
  <c r="JC138" i="1" s="1"/>
  <c r="JC140" i="1" s="1" a="1"/>
  <c r="JC140" i="1" s="1"/>
  <c r="JC142" i="1" s="1" a="1"/>
  <c r="JC142" i="1" s="1"/>
  <c r="JC137" i="1" a="1"/>
  <c r="JC137" i="1" s="1"/>
  <c r="JC139" i="1" s="1" a="1"/>
  <c r="JC139" i="1" s="1"/>
  <c r="JC141" i="1" s="1" a="1"/>
  <c r="JC141" i="1" s="1"/>
  <c r="JC143" i="1" s="1" a="1"/>
  <c r="JC143" i="1" s="1"/>
  <c r="FC138" i="1" a="1"/>
  <c r="FC138" i="1" s="1"/>
  <c r="FC140" i="1" s="1" a="1"/>
  <c r="FC140" i="1" s="1"/>
  <c r="FC142" i="1" s="1" a="1"/>
  <c r="FC142" i="1" s="1"/>
  <c r="FC137" i="1" a="1"/>
  <c r="FC137" i="1" s="1"/>
  <c r="FC139" i="1" s="1" a="1"/>
  <c r="FC139" i="1" s="1"/>
  <c r="FC141" i="1" s="1" a="1"/>
  <c r="FC141" i="1" s="1"/>
  <c r="FC143" i="1" s="1" a="1"/>
  <c r="FC143" i="1" s="1"/>
  <c r="LM138" i="1" a="1"/>
  <c r="LM138" i="1" s="1"/>
  <c r="LM140" i="1" s="1" a="1"/>
  <c r="LM140" i="1" s="1"/>
  <c r="LM142" i="1" s="1" a="1"/>
  <c r="LM142" i="1" s="1"/>
  <c r="LM137" i="1" a="1"/>
  <c r="LM137" i="1" s="1"/>
  <c r="LM139" i="1" s="1" a="1"/>
  <c r="LM139" i="1" s="1"/>
  <c r="LM141" i="1" s="1" a="1"/>
  <c r="LM141" i="1" s="1"/>
  <c r="LM143" i="1" s="1" a="1"/>
  <c r="LM143" i="1" s="1"/>
  <c r="DY138" i="1" a="1"/>
  <c r="DY138" i="1" s="1"/>
  <c r="DY140" i="1" s="1" a="1"/>
  <c r="DY140" i="1" s="1"/>
  <c r="DY142" i="1" s="1" a="1"/>
  <c r="DY142" i="1" s="1"/>
  <c r="DY137" i="1" a="1"/>
  <c r="DY137" i="1" s="1"/>
  <c r="DY139" i="1" s="1" a="1"/>
  <c r="DY139" i="1" s="1"/>
  <c r="DY141" i="1" s="1" a="1"/>
  <c r="DY141" i="1" s="1"/>
  <c r="DY143" i="1" s="1" a="1"/>
  <c r="DY143" i="1" s="1"/>
  <c r="CN138" i="1" a="1"/>
  <c r="CN138" i="1" s="1"/>
  <c r="CN140" i="1" s="1" a="1"/>
  <c r="CN140" i="1" s="1"/>
  <c r="CN142" i="1" s="1" a="1"/>
  <c r="CN142" i="1" s="1"/>
  <c r="CN137" i="1" a="1"/>
  <c r="CN137" i="1" s="1"/>
  <c r="CN139" i="1" s="1" a="1"/>
  <c r="CN139" i="1" s="1"/>
  <c r="CN141" i="1" s="1" a="1"/>
  <c r="CN141" i="1" s="1"/>
  <c r="CN143" i="1" s="1" a="1"/>
  <c r="CN143" i="1" s="1"/>
  <c r="CH138" i="1" a="1"/>
  <c r="CH138" i="1" s="1"/>
  <c r="CH140" i="1" s="1" a="1"/>
  <c r="CH140" i="1" s="1"/>
  <c r="CH142" i="1" s="1" a="1"/>
  <c r="CH142" i="1" s="1"/>
  <c r="CH137" i="1" a="1"/>
  <c r="CH137" i="1" s="1"/>
  <c r="CH139" i="1" s="1" a="1"/>
  <c r="CH139" i="1" s="1"/>
  <c r="CH141" i="1" s="1" a="1"/>
  <c r="CH141" i="1" s="1"/>
  <c r="CH143" i="1" s="1" a="1"/>
  <c r="CH143" i="1" s="1"/>
  <c r="GH143" i="1"/>
  <c r="GJ143" i="1"/>
  <c r="GI143" i="1"/>
  <c r="GG143" i="1"/>
  <c r="GF143" i="1"/>
  <c r="GE143" i="1"/>
  <c r="PP143" i="1"/>
  <c r="PQ143" i="1"/>
  <c r="LZ143" i="1"/>
  <c r="MA143" i="1"/>
  <c r="PS143" i="1"/>
  <c r="PR143" i="1"/>
  <c r="EN138" i="1" a="1"/>
  <c r="EN138" i="1" s="1"/>
  <c r="EN140" i="1" s="1" a="1"/>
  <c r="EN140" i="1" s="1"/>
  <c r="EN142" i="1" s="1" a="1"/>
  <c r="EN142" i="1" s="1"/>
  <c r="EN137" i="1" a="1"/>
  <c r="EN137" i="1" s="1"/>
  <c r="EN139" i="1" s="1" a="1"/>
  <c r="EN139" i="1" s="1"/>
  <c r="EN141" i="1" s="1" a="1"/>
  <c r="EN141" i="1" s="1"/>
  <c r="EN143" i="1" s="1" a="1"/>
  <c r="EN143" i="1" s="1"/>
  <c r="KQ138" i="1" a="1"/>
  <c r="KQ138" i="1" s="1"/>
  <c r="KQ140" i="1" s="1" a="1"/>
  <c r="KQ140" i="1" s="1"/>
  <c r="KQ142" i="1" s="1" a="1"/>
  <c r="KQ142" i="1" s="1"/>
  <c r="KQ137" i="1" a="1"/>
  <c r="KQ137" i="1" s="1"/>
  <c r="KQ139" i="1" s="1" a="1"/>
  <c r="KQ139" i="1" s="1"/>
  <c r="KQ141" i="1" s="1" a="1"/>
  <c r="KQ141" i="1" s="1"/>
  <c r="KQ143" i="1" s="1" a="1"/>
  <c r="KQ143" i="1" s="1"/>
  <c r="KR138" i="1" a="1"/>
  <c r="KR138" i="1" s="1"/>
  <c r="KR140" i="1" s="1" a="1"/>
  <c r="KR140" i="1" s="1"/>
  <c r="KR142" i="1" s="1" a="1"/>
  <c r="KR142" i="1" s="1"/>
  <c r="KR137" i="1" a="1"/>
  <c r="KR137" i="1" s="1"/>
  <c r="KR139" i="1" s="1" a="1"/>
  <c r="KR139" i="1" s="1"/>
  <c r="KR141" i="1" s="1" a="1"/>
  <c r="KR141" i="1" s="1"/>
  <c r="KR143" i="1" s="1" a="1"/>
  <c r="KR143" i="1" s="1"/>
  <c r="CU138" i="1" a="1"/>
  <c r="CU138" i="1" s="1"/>
  <c r="CU140" i="1" s="1" a="1"/>
  <c r="CU140" i="1" s="1"/>
  <c r="CU142" i="1" s="1" a="1"/>
  <c r="CU142" i="1" s="1"/>
  <c r="CU137" i="1" a="1"/>
  <c r="CU137" i="1" s="1"/>
  <c r="CU139" i="1" s="1" a="1"/>
  <c r="CU139" i="1" s="1"/>
  <c r="CU141" i="1" s="1" a="1"/>
  <c r="CU141" i="1" s="1"/>
  <c r="CU143" i="1" s="1" a="1"/>
  <c r="CU143" i="1" s="1"/>
  <c r="NX138" i="1" a="1"/>
  <c r="NX138" i="1" s="1"/>
  <c r="NX140" i="1" s="1" a="1"/>
  <c r="NX140" i="1" s="1"/>
  <c r="NX142" i="1" s="1" a="1"/>
  <c r="NX142" i="1" s="1"/>
  <c r="NX137" i="1" a="1"/>
  <c r="NX137" i="1" s="1"/>
  <c r="NX139" i="1" s="1" a="1"/>
  <c r="NX139" i="1" s="1"/>
  <c r="NX141" i="1" s="1" a="1"/>
  <c r="NX141" i="1" s="1"/>
  <c r="NX143" i="1" s="1" a="1"/>
  <c r="NX143" i="1" s="1"/>
  <c r="DF138" i="1" a="1"/>
  <c r="DF138" i="1" s="1"/>
  <c r="DF140" i="1" s="1" a="1"/>
  <c r="DF140" i="1" s="1"/>
  <c r="DF142" i="1" s="1" a="1"/>
  <c r="DF142" i="1" s="1"/>
  <c r="DF137" i="1" a="1"/>
  <c r="DF137" i="1" s="1"/>
  <c r="DF139" i="1" s="1" a="1"/>
  <c r="DF139" i="1" s="1"/>
  <c r="DF141" i="1" s="1" a="1"/>
  <c r="DF141" i="1" s="1"/>
  <c r="DF143" i="1" s="1" a="1"/>
  <c r="DF143" i="1" s="1"/>
  <c r="KO138" i="1" a="1"/>
  <c r="KO138" i="1" s="1"/>
  <c r="KO140" i="1" s="1" a="1"/>
  <c r="KO140" i="1" s="1"/>
  <c r="KO142" i="1" s="1" a="1"/>
  <c r="KO142" i="1" s="1"/>
  <c r="KO137" i="1" a="1"/>
  <c r="KO137" i="1" s="1"/>
  <c r="KO139" i="1" s="1" a="1"/>
  <c r="KO139" i="1" s="1"/>
  <c r="KO141" i="1" s="1" a="1"/>
  <c r="KO141" i="1" s="1"/>
  <c r="KO143" i="1" s="1" a="1"/>
  <c r="KO143" i="1" s="1"/>
  <c r="EU138" i="1" a="1"/>
  <c r="EU138" i="1" s="1"/>
  <c r="EU140" i="1" s="1" a="1"/>
  <c r="EU140" i="1" s="1"/>
  <c r="EU142" i="1" s="1" a="1"/>
  <c r="EU142" i="1" s="1"/>
  <c r="EU137" i="1" a="1"/>
  <c r="EU137" i="1" s="1"/>
  <c r="EU139" i="1" s="1" a="1"/>
  <c r="EU139" i="1" s="1"/>
  <c r="EU141" i="1" s="1" a="1"/>
  <c r="EU141" i="1" s="1"/>
  <c r="EU143" i="1" s="1" a="1"/>
  <c r="EU143" i="1" s="1"/>
  <c r="DW138" i="1" a="1"/>
  <c r="DW138" i="1" s="1"/>
  <c r="DW140" i="1" s="1" a="1"/>
  <c r="DW140" i="1" s="1"/>
  <c r="DW142" i="1" s="1" a="1"/>
  <c r="DW142" i="1" s="1"/>
  <c r="DW137" i="1" a="1"/>
  <c r="DW137" i="1" s="1"/>
  <c r="DW139" i="1" s="1" a="1"/>
  <c r="DW139" i="1" s="1"/>
  <c r="DW141" i="1" s="1" a="1"/>
  <c r="DW141" i="1" s="1"/>
  <c r="DW143" i="1" s="1" a="1"/>
  <c r="DW143" i="1" s="1"/>
  <c r="NP138" i="1" a="1"/>
  <c r="NP138" i="1" s="1"/>
  <c r="NP140" i="1" s="1" a="1"/>
  <c r="NP140" i="1" s="1"/>
  <c r="NP142" i="1" s="1" a="1"/>
  <c r="NP142" i="1" s="1"/>
  <c r="NP137" i="1" a="1"/>
  <c r="NP137" i="1" s="1"/>
  <c r="NP139" i="1" s="1" a="1"/>
  <c r="NP139" i="1" s="1"/>
  <c r="NP141" i="1" s="1" a="1"/>
  <c r="NP141" i="1" s="1"/>
  <c r="NP143" i="1" s="1" a="1"/>
  <c r="NP143" i="1" s="1"/>
  <c r="IS138" i="1" a="1"/>
  <c r="IS138" i="1" s="1"/>
  <c r="IS140" i="1" s="1" a="1"/>
  <c r="IS140" i="1" s="1"/>
  <c r="IS142" i="1" s="1" a="1"/>
  <c r="IS142" i="1" s="1"/>
  <c r="IS137" i="1" a="1"/>
  <c r="IS137" i="1" s="1"/>
  <c r="IS139" i="1" s="1" a="1"/>
  <c r="IS139" i="1" s="1"/>
  <c r="IS141" i="1" s="1" a="1"/>
  <c r="IS141" i="1" s="1"/>
  <c r="IS143" i="1" s="1" a="1"/>
  <c r="IS143" i="1" s="1"/>
  <c r="DB138" i="1" a="1"/>
  <c r="DB138" i="1" s="1"/>
  <c r="DB140" i="1" s="1" a="1"/>
  <c r="DB140" i="1" s="1"/>
  <c r="DB142" i="1" s="1" a="1"/>
  <c r="DB142" i="1" s="1"/>
  <c r="DB137" i="1" a="1"/>
  <c r="DB137" i="1" s="1"/>
  <c r="DB139" i="1" s="1" a="1"/>
  <c r="DB139" i="1" s="1"/>
  <c r="DB141" i="1" s="1" a="1"/>
  <c r="DB141" i="1" s="1"/>
  <c r="DB143" i="1" s="1" a="1"/>
  <c r="DB143" i="1" s="1"/>
  <c r="NS138" i="1" a="1"/>
  <c r="NS138" i="1" s="1"/>
  <c r="NS140" i="1" s="1" a="1"/>
  <c r="NS140" i="1" s="1"/>
  <c r="NS142" i="1" s="1" a="1"/>
  <c r="NS142" i="1" s="1"/>
  <c r="NS137" i="1" a="1"/>
  <c r="NS137" i="1" s="1"/>
  <c r="NS139" i="1" s="1" a="1"/>
  <c r="NS139" i="1" s="1"/>
  <c r="NS141" i="1" s="1" a="1"/>
  <c r="NS141" i="1" s="1"/>
  <c r="NS143" i="1" s="1" a="1"/>
  <c r="NS143" i="1" s="1"/>
  <c r="JN138" i="1" a="1"/>
  <c r="JN138" i="1" s="1"/>
  <c r="JN140" i="1" s="1" a="1"/>
  <c r="JN140" i="1" s="1"/>
  <c r="JN142" i="1" s="1" a="1"/>
  <c r="JN142" i="1" s="1"/>
  <c r="JN137" i="1" a="1"/>
  <c r="JN137" i="1" s="1"/>
  <c r="JN139" i="1" s="1" a="1"/>
  <c r="JN139" i="1" s="1"/>
  <c r="JN141" i="1" s="1" a="1"/>
  <c r="JN141" i="1" s="1"/>
  <c r="JN143" i="1" s="1" a="1"/>
  <c r="JN143" i="1" s="1"/>
  <c r="CQ138" i="1" a="1"/>
  <c r="CQ138" i="1" s="1"/>
  <c r="CQ140" i="1" s="1" a="1"/>
  <c r="CQ140" i="1" s="1"/>
  <c r="CQ142" i="1" s="1" a="1"/>
  <c r="CQ142" i="1" s="1"/>
  <c r="CQ137" i="1" a="1"/>
  <c r="CQ137" i="1" s="1"/>
  <c r="CQ139" i="1" s="1" a="1"/>
  <c r="CQ139" i="1" s="1"/>
  <c r="CQ141" i="1" s="1" a="1"/>
  <c r="CQ141" i="1" s="1"/>
  <c r="CQ143" i="1" s="1" a="1"/>
  <c r="CQ143" i="1" s="1"/>
  <c r="MC138" i="1"/>
  <c r="MC137" i="1"/>
  <c r="MC139" i="1"/>
  <c r="MC140" i="1"/>
  <c r="MC141" i="1"/>
  <c r="MC142" i="1"/>
  <c r="LW138" i="1" a="1"/>
  <c r="LW138" i="1" s="1"/>
  <c r="LW140" i="1" s="1" a="1"/>
  <c r="LW140" i="1" s="1"/>
  <c r="LW142" i="1" s="1" a="1"/>
  <c r="LW142" i="1" s="1"/>
  <c r="LW137" i="1" a="1"/>
  <c r="LW137" i="1" s="1"/>
  <c r="LW139" i="1" s="1" a="1"/>
  <c r="LW139" i="1" s="1"/>
  <c r="LW141" i="1" s="1" a="1"/>
  <c r="LW141" i="1" s="1"/>
  <c r="LW143" i="1" s="1" a="1"/>
  <c r="LW143" i="1" s="1"/>
  <c r="OW138" i="1" a="1"/>
  <c r="OW138" i="1" s="1"/>
  <c r="OW140" i="1" s="1" a="1"/>
  <c r="OW140" i="1" s="1"/>
  <c r="OW142" i="1" s="1" a="1"/>
  <c r="OW142" i="1" s="1"/>
  <c r="OW137" i="1" a="1"/>
  <c r="OW137" i="1" s="1"/>
  <c r="OW139" i="1" s="1" a="1"/>
  <c r="OW139" i="1" s="1"/>
  <c r="OW141" i="1" s="1" a="1"/>
  <c r="OW141" i="1" s="1"/>
  <c r="OW143" i="1" s="1" a="1"/>
  <c r="OW143" i="1" s="1"/>
  <c r="LK138" i="1" a="1"/>
  <c r="LK138" i="1" s="1"/>
  <c r="LK140" i="1" s="1" a="1"/>
  <c r="LK140" i="1" s="1"/>
  <c r="LK142" i="1" s="1" a="1"/>
  <c r="LK142" i="1" s="1"/>
  <c r="LK137" i="1" a="1"/>
  <c r="LK137" i="1" s="1"/>
  <c r="LK139" i="1" s="1" a="1"/>
  <c r="LK139" i="1" s="1"/>
  <c r="LK141" i="1" s="1" a="1"/>
  <c r="LK141" i="1" s="1"/>
  <c r="LK143" i="1" s="1" a="1"/>
  <c r="LK143" i="1" s="1"/>
  <c r="OU138" i="1" a="1"/>
  <c r="OU138" i="1" s="1"/>
  <c r="OU140" i="1" s="1" a="1"/>
  <c r="OU140" i="1" s="1"/>
  <c r="OU142" i="1" s="1" a="1"/>
  <c r="OU142" i="1" s="1"/>
  <c r="OU137" i="1" a="1"/>
  <c r="OU137" i="1" s="1"/>
  <c r="OU139" i="1" s="1" a="1"/>
  <c r="OU139" i="1" s="1"/>
  <c r="OU141" i="1" s="1" a="1"/>
  <c r="OU141" i="1" s="1"/>
  <c r="OU143" i="1" s="1" a="1"/>
  <c r="OU143" i="1" s="1"/>
  <c r="EC138" i="1" a="1"/>
  <c r="EC138" i="1" s="1"/>
  <c r="EC140" i="1" s="1" a="1"/>
  <c r="EC140" i="1" s="1"/>
  <c r="EC142" i="1" s="1" a="1"/>
  <c r="EC142" i="1" s="1"/>
  <c r="EC137" i="1" a="1"/>
  <c r="EC137" i="1" s="1"/>
  <c r="EC139" i="1" s="1" a="1"/>
  <c r="EC139" i="1" s="1"/>
  <c r="EC141" i="1" s="1" a="1"/>
  <c r="EC141" i="1" s="1"/>
  <c r="EC143" i="1" s="1" a="1"/>
  <c r="EC143" i="1" s="1"/>
  <c r="CV138" i="1" a="1"/>
  <c r="CV138" i="1" s="1"/>
  <c r="CV140" i="1" s="1" a="1"/>
  <c r="CV140" i="1" s="1"/>
  <c r="CV142" i="1" s="1" a="1"/>
  <c r="CV142" i="1" s="1"/>
  <c r="CV137" i="1" a="1"/>
  <c r="CV137" i="1" s="1"/>
  <c r="CV139" i="1" s="1" a="1"/>
  <c r="CV139" i="1" s="1"/>
  <c r="CV141" i="1" s="1" a="1"/>
  <c r="CV141" i="1" s="1"/>
  <c r="CV143" i="1" s="1" a="1"/>
  <c r="CV143" i="1" s="1"/>
  <c r="CK138" i="1" a="1"/>
  <c r="CK138" i="1" s="1"/>
  <c r="CK140" i="1" s="1" a="1"/>
  <c r="CK140" i="1" s="1"/>
  <c r="CK142" i="1" s="1" a="1"/>
  <c r="CK142" i="1" s="1"/>
  <c r="CK137" i="1" a="1"/>
  <c r="CK137" i="1" s="1"/>
  <c r="CK139" i="1" s="1" a="1"/>
  <c r="CK139" i="1" s="1"/>
  <c r="CK141" i="1" s="1" a="1"/>
  <c r="CK141" i="1" s="1"/>
  <c r="CK143" i="1" s="1" a="1"/>
  <c r="CK143" i="1" s="1"/>
  <c r="HX138" i="1" a="1"/>
  <c r="HX138" i="1" s="1"/>
  <c r="HX140" i="1" s="1" a="1"/>
  <c r="HX140" i="1" s="1"/>
  <c r="HX142" i="1" s="1" a="1"/>
  <c r="HX142" i="1" s="1"/>
  <c r="HX137" i="1" a="1"/>
  <c r="HX137" i="1" s="1"/>
  <c r="HX139" i="1" s="1" a="1"/>
  <c r="HX139" i="1" s="1"/>
  <c r="HX141" i="1" s="1" a="1"/>
  <c r="HX141" i="1" s="1"/>
  <c r="HX143" i="1" s="1" a="1"/>
  <c r="HX143" i="1" s="1"/>
  <c r="HN143" i="1"/>
  <c r="HE143" i="1"/>
  <c r="HL143" i="1"/>
  <c r="HD143" i="1"/>
  <c r="HM143" i="1"/>
  <c r="HJ143" i="1"/>
  <c r="HK143" i="1"/>
  <c r="HF143" i="1"/>
  <c r="HC143" i="1"/>
  <c r="HH143" i="1"/>
  <c r="HG143" i="1"/>
  <c r="HI143" i="1"/>
  <c r="LN138" i="1" a="1"/>
  <c r="LN138" i="1" s="1"/>
  <c r="LN140" i="1" s="1" a="1"/>
  <c r="LN140" i="1" s="1"/>
  <c r="LN142" i="1" s="1" a="1"/>
  <c r="LN142" i="1" s="1"/>
  <c r="LN137" i="1" a="1"/>
  <c r="LN137" i="1" s="1"/>
  <c r="LN139" i="1" s="1" a="1"/>
  <c r="LN139" i="1" s="1"/>
  <c r="LN141" i="1" s="1" a="1"/>
  <c r="LN141" i="1" s="1"/>
  <c r="LN143" i="1" s="1" a="1"/>
  <c r="LN143" i="1" s="1"/>
  <c r="JM138" i="1" a="1"/>
  <c r="JM138" i="1" s="1"/>
  <c r="JM140" i="1" s="1" a="1"/>
  <c r="JM140" i="1" s="1"/>
  <c r="JM142" i="1" s="1" a="1"/>
  <c r="JM142" i="1" s="1"/>
  <c r="JM137" i="1" a="1"/>
  <c r="JM137" i="1" s="1"/>
  <c r="JM139" i="1" s="1" a="1"/>
  <c r="JM139" i="1" s="1"/>
  <c r="JM141" i="1" s="1" a="1"/>
  <c r="JM141" i="1" s="1"/>
  <c r="JM143" i="1" s="1" a="1"/>
  <c r="JM143" i="1" s="1"/>
  <c r="NV138" i="1" a="1"/>
  <c r="NV138" i="1" s="1"/>
  <c r="NV140" i="1" s="1" a="1"/>
  <c r="NV140" i="1" s="1"/>
  <c r="NV142" i="1" s="1" a="1"/>
  <c r="NV142" i="1" s="1"/>
  <c r="NV137" i="1" a="1"/>
  <c r="NV137" i="1" s="1"/>
  <c r="NV139" i="1" s="1" a="1"/>
  <c r="NV139" i="1" s="1"/>
  <c r="NV141" i="1" s="1" a="1"/>
  <c r="NV141" i="1" s="1"/>
  <c r="NV143" i="1" s="1" a="1"/>
  <c r="NV143" i="1" s="1"/>
  <c r="ES138" i="1" a="1"/>
  <c r="ES138" i="1" s="1"/>
  <c r="ES140" i="1" s="1" a="1"/>
  <c r="ES140" i="1" s="1"/>
  <c r="ES142" i="1" s="1" a="1"/>
  <c r="ES142" i="1" s="1"/>
  <c r="ES137" i="1" a="1"/>
  <c r="ES137" i="1" s="1"/>
  <c r="ES139" i="1" s="1" a="1"/>
  <c r="ES139" i="1" s="1"/>
  <c r="ES141" i="1" s="1" a="1"/>
  <c r="ES141" i="1" s="1"/>
  <c r="ES143" i="1" s="1" a="1"/>
  <c r="ES143" i="1" s="1"/>
  <c r="OD138" i="1" a="1"/>
  <c r="OD138" i="1" s="1"/>
  <c r="OD140" i="1" s="1" a="1"/>
  <c r="OD140" i="1" s="1"/>
  <c r="OD142" i="1" s="1" a="1"/>
  <c r="OD142" i="1" s="1"/>
  <c r="OD137" i="1" a="1"/>
  <c r="OD137" i="1" s="1"/>
  <c r="OD139" i="1" s="1" a="1"/>
  <c r="OD139" i="1" s="1"/>
  <c r="OD141" i="1" s="1" a="1"/>
  <c r="OD141" i="1" s="1"/>
  <c r="OD143" i="1" s="1" a="1"/>
  <c r="OD143" i="1" s="1"/>
  <c r="EW138" i="1" a="1"/>
  <c r="EW138" i="1" s="1"/>
  <c r="EW140" i="1" s="1" a="1"/>
  <c r="EW140" i="1" s="1"/>
  <c r="EW142" i="1" s="1" a="1"/>
  <c r="EW142" i="1" s="1"/>
  <c r="EW137" i="1" a="1"/>
  <c r="EW137" i="1" s="1"/>
  <c r="EW139" i="1" s="1" a="1"/>
  <c r="EW139" i="1" s="1"/>
  <c r="EW141" i="1" s="1" a="1"/>
  <c r="EW141" i="1" s="1"/>
  <c r="EW143" i="1" s="1" a="1"/>
  <c r="EW143" i="1" s="1"/>
  <c r="PJ138" i="1" a="1"/>
  <c r="PJ138" i="1" s="1"/>
  <c r="PJ140" i="1" s="1" a="1"/>
  <c r="PJ140" i="1" s="1"/>
  <c r="PJ142" i="1" s="1" a="1"/>
  <c r="PJ142" i="1" s="1"/>
  <c r="PJ137" i="1" a="1"/>
  <c r="PJ137" i="1" s="1"/>
  <c r="EP138" i="1" a="1"/>
  <c r="EP138" i="1" s="1"/>
  <c r="EP140" i="1" s="1" a="1"/>
  <c r="EP140" i="1" s="1"/>
  <c r="EP142" i="1" s="1" a="1"/>
  <c r="EP142" i="1" s="1"/>
  <c r="EP137" i="1" a="1"/>
  <c r="EP137" i="1" s="1"/>
  <c r="EP139" i="1" s="1" a="1"/>
  <c r="EP139" i="1" s="1"/>
  <c r="EP141" i="1" s="1" a="1"/>
  <c r="EP141" i="1" s="1"/>
  <c r="EP143" i="1" s="1" a="1"/>
  <c r="EP143" i="1" s="1"/>
  <c r="DO138" i="1" a="1"/>
  <c r="DO138" i="1" s="1"/>
  <c r="DO140" i="1" s="1" a="1"/>
  <c r="DO140" i="1" s="1"/>
  <c r="DO142" i="1" s="1" a="1"/>
  <c r="DO142" i="1" s="1"/>
  <c r="DO137" i="1" a="1"/>
  <c r="DO137" i="1" s="1"/>
  <c r="DO139" i="1" s="1" a="1"/>
  <c r="DO139" i="1" s="1"/>
  <c r="DO141" i="1" s="1" a="1"/>
  <c r="DO141" i="1" s="1"/>
  <c r="DO143" i="1" s="1" a="1"/>
  <c r="DO143" i="1" s="1"/>
  <c r="LQ138" i="1" a="1"/>
  <c r="LQ138" i="1" s="1"/>
  <c r="LQ140" i="1" s="1" a="1"/>
  <c r="LQ140" i="1" s="1"/>
  <c r="LQ142" i="1" s="1" a="1"/>
  <c r="LQ142" i="1" s="1"/>
  <c r="LQ137" i="1" a="1"/>
  <c r="LQ137" i="1" s="1"/>
  <c r="LQ139" i="1" s="1" a="1"/>
  <c r="LQ139" i="1" s="1"/>
  <c r="LQ141" i="1" s="1" a="1"/>
  <c r="LQ141" i="1" s="1"/>
  <c r="LQ143" i="1" s="1" a="1"/>
  <c r="LQ143" i="1" s="1"/>
  <c r="CX138" i="1" a="1"/>
  <c r="CX138" i="1" s="1"/>
  <c r="CX140" i="1" s="1" a="1"/>
  <c r="CX140" i="1" s="1"/>
  <c r="CX142" i="1" s="1" a="1"/>
  <c r="CX142" i="1" s="1"/>
  <c r="CX137" i="1" a="1"/>
  <c r="CX137" i="1" s="1"/>
  <c r="CX139" i="1" s="1" a="1"/>
  <c r="CX139" i="1" s="1"/>
  <c r="CX141" i="1" s="1" a="1"/>
  <c r="CX141" i="1" s="1"/>
  <c r="CX143" i="1" s="1" a="1"/>
  <c r="CX143" i="1" s="1"/>
  <c r="LV138" i="1" a="1"/>
  <c r="LV138" i="1" s="1"/>
  <c r="LV140" i="1" s="1" a="1"/>
  <c r="LV140" i="1" s="1"/>
  <c r="LV142" i="1" s="1" a="1"/>
  <c r="LV142" i="1" s="1"/>
  <c r="LV137" i="1" a="1"/>
  <c r="LV137" i="1" s="1"/>
  <c r="LV139" i="1" s="1" a="1"/>
  <c r="LV139" i="1" s="1"/>
  <c r="LV141" i="1" s="1" a="1"/>
  <c r="LV141" i="1" s="1"/>
  <c r="LV143" i="1" s="1" a="1"/>
  <c r="LV143" i="1" s="1"/>
  <c r="DS138" i="1" a="1"/>
  <c r="DS138" i="1" s="1"/>
  <c r="DS140" i="1" s="1" a="1"/>
  <c r="DS140" i="1" s="1"/>
  <c r="DS142" i="1" s="1" a="1"/>
  <c r="DS142" i="1" s="1"/>
  <c r="DS137" i="1" a="1"/>
  <c r="DS137" i="1" s="1"/>
  <c r="DS139" i="1" s="1" a="1"/>
  <c r="DS139" i="1" s="1"/>
  <c r="DS141" i="1" s="1" a="1"/>
  <c r="DS141" i="1" s="1"/>
  <c r="DS143" i="1" s="1" a="1"/>
  <c r="DS143" i="1" s="1"/>
  <c r="CO138" i="1" a="1"/>
  <c r="CO138" i="1" s="1"/>
  <c r="CO140" i="1" s="1" a="1"/>
  <c r="CO140" i="1" s="1"/>
  <c r="CO142" i="1" s="1" a="1"/>
  <c r="CO142" i="1" s="1"/>
  <c r="CO137" i="1" a="1"/>
  <c r="CO137" i="1" s="1"/>
  <c r="CO139" i="1" s="1" a="1"/>
  <c r="CO139" i="1" s="1"/>
  <c r="CO141" i="1" s="1" a="1"/>
  <c r="CO141" i="1" s="1"/>
  <c r="CO143" i="1" s="1" a="1"/>
  <c r="CO143" i="1" s="1"/>
  <c r="IT138" i="1" a="1"/>
  <c r="IT138" i="1" s="1"/>
  <c r="IT140" i="1" s="1" a="1"/>
  <c r="IT140" i="1" s="1"/>
  <c r="IT142" i="1" s="1" a="1"/>
  <c r="IT142" i="1" s="1"/>
  <c r="IT137" i="1" a="1"/>
  <c r="IT137" i="1" s="1"/>
  <c r="IT139" i="1" s="1" a="1"/>
  <c r="IT139" i="1" s="1"/>
  <c r="IT141" i="1" s="1" a="1"/>
  <c r="IT141" i="1" s="1"/>
  <c r="IT143" i="1" s="1" a="1"/>
  <c r="IT143" i="1" s="1"/>
  <c r="JF138" i="1" a="1"/>
  <c r="JF138" i="1" s="1"/>
  <c r="JF140" i="1" s="1" a="1"/>
  <c r="JF140" i="1" s="1"/>
  <c r="JF142" i="1" s="1" a="1"/>
  <c r="JF142" i="1" s="1"/>
  <c r="JF137" i="1" a="1"/>
  <c r="JF137" i="1" s="1"/>
  <c r="JF139" i="1" s="1" a="1"/>
  <c r="JF139" i="1" s="1"/>
  <c r="JF141" i="1" s="1" a="1"/>
  <c r="JF141" i="1" s="1"/>
  <c r="JF143" i="1" s="1" a="1"/>
  <c r="JF143" i="1" s="1"/>
  <c r="NU138" i="1" a="1"/>
  <c r="NU138" i="1" s="1"/>
  <c r="NU140" i="1" s="1" a="1"/>
  <c r="NU140" i="1" s="1"/>
  <c r="NU142" i="1" s="1" a="1"/>
  <c r="NU142" i="1" s="1"/>
  <c r="NU137" i="1" a="1"/>
  <c r="NU137" i="1" s="1"/>
  <c r="NU139" i="1" s="1" a="1"/>
  <c r="NU139" i="1" s="1"/>
  <c r="NU141" i="1" s="1" a="1"/>
  <c r="NU141" i="1" s="1"/>
  <c r="NU143" i="1" s="1" a="1"/>
  <c r="NU143" i="1" s="1"/>
  <c r="DZ138" i="1" a="1"/>
  <c r="DZ138" i="1" s="1"/>
  <c r="DZ140" i="1" s="1" a="1"/>
  <c r="DZ140" i="1" s="1"/>
  <c r="DZ142" i="1" s="1" a="1"/>
  <c r="DZ142" i="1" s="1"/>
  <c r="DZ137" i="1" a="1"/>
  <c r="DZ137" i="1" s="1"/>
  <c r="DZ139" i="1" s="1" a="1"/>
  <c r="DZ139" i="1" s="1"/>
  <c r="DZ141" i="1" s="1" a="1"/>
  <c r="DZ141" i="1" s="1"/>
  <c r="DZ143" i="1" s="1" a="1"/>
  <c r="DZ143" i="1" s="1"/>
  <c r="CF138" i="1" a="1"/>
  <c r="CF138" i="1" s="1"/>
  <c r="CF140" i="1" s="1" a="1"/>
  <c r="CF140" i="1" s="1"/>
  <c r="CF142" i="1" s="1" a="1"/>
  <c r="CF142" i="1" s="1"/>
  <c r="CF137" i="1" a="1"/>
  <c r="CF137" i="1" s="1"/>
  <c r="CF139" i="1" s="1" a="1"/>
  <c r="CF139" i="1" s="1"/>
  <c r="CF141" i="1" s="1" a="1"/>
  <c r="CF141" i="1" s="1"/>
  <c r="CF143" i="1" s="1" a="1"/>
  <c r="CF143" i="1" s="1"/>
  <c r="OZ138" i="1" a="1"/>
  <c r="OZ138" i="1" s="1"/>
  <c r="OZ140" i="1" s="1" a="1"/>
  <c r="OZ140" i="1" s="1"/>
  <c r="OZ142" i="1" s="1" a="1"/>
  <c r="OZ142" i="1" s="1"/>
  <c r="OZ137" i="1" a="1"/>
  <c r="OZ137" i="1" s="1"/>
  <c r="OZ139" i="1" s="1" a="1"/>
  <c r="OZ139" i="1" s="1"/>
  <c r="OZ141" i="1" s="1" a="1"/>
  <c r="OZ141" i="1" s="1"/>
  <c r="OZ143" i="1" s="1" a="1"/>
  <c r="OZ143" i="1" s="1"/>
  <c r="NY138" i="1" a="1"/>
  <c r="NY138" i="1" s="1"/>
  <c r="NY140" i="1" s="1" a="1"/>
  <c r="NY140" i="1" s="1"/>
  <c r="NY142" i="1" s="1" a="1"/>
  <c r="NY142" i="1" s="1"/>
  <c r="NY137" i="1" a="1"/>
  <c r="NY137" i="1" s="1"/>
  <c r="NY139" i="1" s="1" a="1"/>
  <c r="NY139" i="1" s="1"/>
  <c r="NY141" i="1" s="1" a="1"/>
  <c r="NY141" i="1" s="1"/>
  <c r="NY143" i="1" s="1" a="1"/>
  <c r="NY143" i="1" s="1"/>
  <c r="LR138" i="1" a="1"/>
  <c r="LR138" i="1" s="1"/>
  <c r="LR140" i="1" s="1" a="1"/>
  <c r="LR140" i="1" s="1"/>
  <c r="LR142" i="1" s="1" a="1"/>
  <c r="LR142" i="1" s="1"/>
  <c r="LR137" i="1" a="1"/>
  <c r="LR137" i="1" s="1"/>
  <c r="LR139" i="1" s="1" a="1"/>
  <c r="LR139" i="1" s="1"/>
  <c r="LR141" i="1" s="1" a="1"/>
  <c r="LR141" i="1" s="1"/>
  <c r="LR143" i="1" s="1" a="1"/>
  <c r="LR143" i="1" s="1"/>
  <c r="LT138" i="1" a="1"/>
  <c r="LT138" i="1" s="1"/>
  <c r="LT140" i="1" s="1" a="1"/>
  <c r="LT140" i="1" s="1"/>
  <c r="LT142" i="1" s="1" a="1"/>
  <c r="LT142" i="1" s="1"/>
  <c r="LT137" i="1" a="1"/>
  <c r="LT137" i="1" s="1"/>
  <c r="LT139" i="1" s="1" a="1"/>
  <c r="LT139" i="1" s="1"/>
  <c r="LT141" i="1" s="1" a="1"/>
  <c r="LT141" i="1" s="1"/>
  <c r="LT143" i="1" s="1" a="1"/>
  <c r="LT143" i="1" s="1"/>
  <c r="NL138" i="1" a="1"/>
  <c r="NL138" i="1" s="1"/>
  <c r="NL140" i="1" s="1" a="1"/>
  <c r="NL140" i="1" s="1"/>
  <c r="NL142" i="1" s="1" a="1"/>
  <c r="NL142" i="1" s="1"/>
  <c r="NL137" i="1" a="1"/>
  <c r="NL137" i="1" s="1"/>
  <c r="NL139" i="1" s="1" a="1"/>
  <c r="NL139" i="1" s="1"/>
  <c r="NL141" i="1" s="1" a="1"/>
  <c r="NL141" i="1" s="1"/>
  <c r="NL143" i="1" s="1" a="1"/>
  <c r="NL143" i="1" s="1"/>
  <c r="NW138" i="1" a="1"/>
  <c r="NW138" i="1" s="1"/>
  <c r="NW140" i="1" s="1" a="1"/>
  <c r="NW140" i="1" s="1"/>
  <c r="NW142" i="1" s="1" a="1"/>
  <c r="NW142" i="1" s="1"/>
  <c r="NW137" i="1" a="1"/>
  <c r="NW137" i="1" s="1"/>
  <c r="NW139" i="1" s="1" a="1"/>
  <c r="NW139" i="1" s="1"/>
  <c r="NW141" i="1" s="1" a="1"/>
  <c r="NW141" i="1" s="1"/>
  <c r="NW143" i="1" s="1" a="1"/>
  <c r="NW143" i="1" s="1"/>
  <c r="ED138" i="1" a="1"/>
  <c r="ED138" i="1" s="1"/>
  <c r="ED140" i="1" s="1" a="1"/>
  <c r="ED140" i="1" s="1"/>
  <c r="ED142" i="1" s="1" a="1"/>
  <c r="ED142" i="1" s="1"/>
  <c r="ED137" i="1" a="1"/>
  <c r="ED137" i="1" s="1"/>
  <c r="ED139" i="1" s="1" a="1"/>
  <c r="ED139" i="1" s="1"/>
  <c r="ED141" i="1" s="1" a="1"/>
  <c r="ED141" i="1" s="1"/>
  <c r="ED143" i="1" s="1" a="1"/>
  <c r="ED143" i="1" s="1"/>
  <c r="CP138" i="1" a="1"/>
  <c r="CP138" i="1" s="1"/>
  <c r="CP140" i="1" s="1" a="1"/>
  <c r="CP140" i="1" s="1"/>
  <c r="CP142" i="1" s="1" a="1"/>
  <c r="CP142" i="1" s="1"/>
  <c r="CP137" i="1" a="1"/>
  <c r="CP137" i="1" s="1"/>
  <c r="CP139" i="1" s="1" a="1"/>
  <c r="CP139" i="1" s="1"/>
  <c r="CP141" i="1" s="1" a="1"/>
  <c r="CP141" i="1" s="1"/>
  <c r="CP143" i="1" s="1" a="1"/>
  <c r="CP143" i="1" s="1"/>
  <c r="CG138" i="1" a="1"/>
  <c r="CG138" i="1" s="1"/>
  <c r="CG140" i="1" s="1" a="1"/>
  <c r="CG140" i="1" s="1"/>
  <c r="CG142" i="1" s="1" a="1"/>
  <c r="CG142" i="1" s="1"/>
  <c r="CG137" i="1" a="1"/>
  <c r="CG137" i="1" s="1"/>
  <c r="CG139" i="1" s="1" a="1"/>
  <c r="CG139" i="1" s="1"/>
  <c r="CG141" i="1" s="1" a="1"/>
  <c r="CG141" i="1" s="1"/>
  <c r="CG143" i="1" s="1" a="1"/>
  <c r="CG143" i="1" s="1"/>
  <c r="FA122" i="1" a="1"/>
  <c r="FA122" i="1" s="1"/>
  <c r="FA124" i="1" s="1" a="1"/>
  <c r="FA124" i="1" s="1"/>
  <c r="FA126" i="1" s="1" a="1"/>
  <c r="FA126" i="1" s="1"/>
  <c r="FA128" i="1" s="1" a="1"/>
  <c r="FA128" i="1" s="1"/>
  <c r="FA130" i="1" s="1" a="1"/>
  <c r="FA130" i="1" s="1"/>
  <c r="FA132" i="1" s="1" a="1"/>
  <c r="FA132" i="1" s="1"/>
  <c r="FA134" i="1" s="1" a="1"/>
  <c r="FA134" i="1" s="1"/>
  <c r="FA138" i="1" a="1"/>
  <c r="FA138" i="1" s="1"/>
  <c r="FA140" i="1" s="1" a="1"/>
  <c r="FA140" i="1" s="1"/>
  <c r="FA142" i="1" s="1" a="1"/>
  <c r="FA142" i="1" s="1"/>
  <c r="FA137" i="1" a="1"/>
  <c r="FA137" i="1" s="1"/>
  <c r="FA139" i="1" s="1" a="1"/>
  <c r="FA139" i="1" s="1"/>
  <c r="FA141" i="1" s="1" a="1"/>
  <c r="FA141" i="1" s="1"/>
  <c r="FA143" i="1" s="1" a="1"/>
  <c r="FA143" i="1" s="1"/>
  <c r="CJ138" i="1" a="1"/>
  <c r="CJ138" i="1" s="1"/>
  <c r="CJ140" i="1" s="1" a="1"/>
  <c r="CJ140" i="1" s="1"/>
  <c r="CJ142" i="1" s="1" a="1"/>
  <c r="CJ142" i="1" s="1"/>
  <c r="CJ137" i="1" a="1"/>
  <c r="CJ137" i="1" s="1"/>
  <c r="CJ139" i="1" s="1" a="1"/>
  <c r="CJ139" i="1" s="1"/>
  <c r="CJ141" i="1" s="1" a="1"/>
  <c r="CJ141" i="1" s="1"/>
  <c r="CJ143" i="1" s="1" a="1"/>
  <c r="CJ143" i="1" s="1"/>
  <c r="DM138" i="1" a="1"/>
  <c r="DM138" i="1" s="1"/>
  <c r="DM140" i="1" s="1" a="1"/>
  <c r="DM140" i="1" s="1"/>
  <c r="DM142" i="1" s="1" a="1"/>
  <c r="DM142" i="1" s="1"/>
  <c r="DM137" i="1" a="1"/>
  <c r="DM137" i="1" s="1"/>
  <c r="DM139" i="1" s="1" a="1"/>
  <c r="DM139" i="1" s="1"/>
  <c r="DM141" i="1" s="1" a="1"/>
  <c r="DM141" i="1" s="1"/>
  <c r="DM143" i="1" s="1" a="1"/>
  <c r="DM143" i="1" s="1"/>
  <c r="LS138" i="1" a="1"/>
  <c r="LS138" i="1" s="1"/>
  <c r="LS140" i="1" s="1" a="1"/>
  <c r="LS140" i="1" s="1"/>
  <c r="LS142" i="1" s="1" a="1"/>
  <c r="LS142" i="1" s="1"/>
  <c r="LS137" i="1" a="1"/>
  <c r="LS137" i="1" s="1"/>
  <c r="LS139" i="1" s="1" a="1"/>
  <c r="LS139" i="1" s="1"/>
  <c r="LS141" i="1" s="1" a="1"/>
  <c r="LS141" i="1" s="1"/>
  <c r="LS143" i="1" s="1" a="1"/>
  <c r="LS143" i="1" s="1"/>
  <c r="EI138" i="1" a="1"/>
  <c r="EI138" i="1" s="1"/>
  <c r="EI140" i="1" s="1" a="1"/>
  <c r="EI140" i="1" s="1"/>
  <c r="EI142" i="1" s="1" a="1"/>
  <c r="EI142" i="1" s="1"/>
  <c r="EI137" i="1" a="1"/>
  <c r="EI137" i="1" s="1"/>
  <c r="EI139" i="1" s="1" a="1"/>
  <c r="EI139" i="1" s="1"/>
  <c r="EI141" i="1" s="1" a="1"/>
  <c r="EI141" i="1" s="1"/>
  <c r="EI143" i="1" s="1" a="1"/>
  <c r="EI143" i="1" s="1"/>
  <c r="CC138" i="1" a="1"/>
  <c r="CC138" i="1" s="1"/>
  <c r="CC140" i="1" s="1" a="1"/>
  <c r="CC140" i="1" s="1"/>
  <c r="CC142" i="1" s="1" a="1"/>
  <c r="CC142" i="1" s="1"/>
  <c r="CC137" i="1" a="1"/>
  <c r="CC137" i="1" s="1"/>
  <c r="CC139" i="1" s="1" a="1"/>
  <c r="CC139" i="1" s="1"/>
  <c r="CC141" i="1" s="1" a="1"/>
  <c r="CC141" i="1" s="1"/>
  <c r="CC143" i="1" s="1" a="1"/>
  <c r="CC143" i="1" s="1"/>
  <c r="EO138" i="1" a="1"/>
  <c r="EO138" i="1" s="1"/>
  <c r="EO140" i="1" s="1" a="1"/>
  <c r="EO140" i="1" s="1"/>
  <c r="EO142" i="1" s="1" a="1"/>
  <c r="EO142" i="1" s="1"/>
  <c r="EO137" i="1" a="1"/>
  <c r="EO137" i="1" s="1"/>
  <c r="EO139" i="1" s="1" a="1"/>
  <c r="EO139" i="1" s="1"/>
  <c r="EO141" i="1" s="1" a="1"/>
  <c r="EO141" i="1" s="1"/>
  <c r="EO143" i="1" s="1" a="1"/>
  <c r="EO143" i="1" s="1"/>
  <c r="KS138" i="1" a="1"/>
  <c r="KS138" i="1" s="1"/>
  <c r="KS140" i="1" s="1" a="1"/>
  <c r="KS140" i="1" s="1"/>
  <c r="KS142" i="1" s="1" a="1"/>
  <c r="KS142" i="1" s="1"/>
  <c r="KS137" i="1" a="1"/>
  <c r="KS137" i="1" s="1"/>
  <c r="KS139" i="1" s="1" a="1"/>
  <c r="KS139" i="1" s="1"/>
  <c r="KS141" i="1" s="1" a="1"/>
  <c r="KS141" i="1" s="1"/>
  <c r="KS143" i="1" s="1" a="1"/>
  <c r="KS143" i="1" s="1"/>
  <c r="DE138" i="1" a="1"/>
  <c r="DE138" i="1" s="1"/>
  <c r="DE140" i="1" s="1" a="1"/>
  <c r="DE140" i="1" s="1"/>
  <c r="DE142" i="1" s="1" a="1"/>
  <c r="DE142" i="1" s="1"/>
  <c r="DE137" i="1" a="1"/>
  <c r="DE137" i="1" s="1"/>
  <c r="DE139" i="1" s="1" a="1"/>
  <c r="DE139" i="1" s="1"/>
  <c r="DE141" i="1" s="1" a="1"/>
  <c r="DE141" i="1" s="1"/>
  <c r="DE143" i="1" s="1" a="1"/>
  <c r="DE143" i="1" s="1"/>
  <c r="CT138" i="1" a="1"/>
  <c r="CT138" i="1" s="1"/>
  <c r="CT140" i="1" s="1" a="1"/>
  <c r="CT140" i="1" s="1"/>
  <c r="CT142" i="1" s="1" a="1"/>
  <c r="CT142" i="1" s="1"/>
  <c r="CT137" i="1" a="1"/>
  <c r="CT137" i="1" s="1"/>
  <c r="CT139" i="1" s="1" a="1"/>
  <c r="CT139" i="1" s="1"/>
  <c r="CT141" i="1" s="1" a="1"/>
  <c r="CT141" i="1" s="1"/>
  <c r="CT143" i="1" s="1" a="1"/>
  <c r="CT143" i="1" s="1"/>
  <c r="NQ138" i="1" a="1"/>
  <c r="NQ138" i="1" s="1"/>
  <c r="NQ140" i="1" s="1" a="1"/>
  <c r="NQ140" i="1" s="1"/>
  <c r="NQ142" i="1" s="1" a="1"/>
  <c r="NQ142" i="1" s="1"/>
  <c r="NQ137" i="1" a="1"/>
  <c r="NQ137" i="1" s="1"/>
  <c r="NQ139" i="1" s="1" a="1"/>
  <c r="NQ139" i="1" s="1"/>
  <c r="NQ141" i="1" s="1" a="1"/>
  <c r="NQ141" i="1" s="1"/>
  <c r="NQ143" i="1" s="1" a="1"/>
  <c r="NQ143" i="1" s="1"/>
  <c r="NI138" i="1" a="1"/>
  <c r="NI138" i="1" s="1"/>
  <c r="NI140" i="1" s="1" a="1"/>
  <c r="NI140" i="1" s="1"/>
  <c r="NI142" i="1" s="1" a="1"/>
  <c r="NI142" i="1" s="1"/>
  <c r="NI137" i="1" a="1"/>
  <c r="NI137" i="1" s="1"/>
  <c r="NI139" i="1" s="1" a="1"/>
  <c r="NI139" i="1" s="1"/>
  <c r="NI141" i="1" s="1" a="1"/>
  <c r="NI141" i="1" s="1"/>
  <c r="NI143" i="1" s="1" a="1"/>
  <c r="NI143" i="1" s="1"/>
  <c r="JH138" i="1" a="1"/>
  <c r="JH138" i="1" s="1"/>
  <c r="JH140" i="1" s="1" a="1"/>
  <c r="JH140" i="1" s="1"/>
  <c r="JH142" i="1" s="1" a="1"/>
  <c r="JH142" i="1" s="1"/>
  <c r="JH137" i="1" a="1"/>
  <c r="JH137" i="1" s="1"/>
  <c r="JH139" i="1" s="1" a="1"/>
  <c r="JH139" i="1" s="1"/>
  <c r="JH141" i="1" s="1" a="1"/>
  <c r="JH141" i="1" s="1"/>
  <c r="JH143" i="1" s="1" a="1"/>
  <c r="JH143" i="1" s="1"/>
  <c r="OX138" i="1" a="1"/>
  <c r="OX138" i="1" s="1"/>
  <c r="OX140" i="1" s="1" a="1"/>
  <c r="OX140" i="1" s="1"/>
  <c r="OX142" i="1" s="1" a="1"/>
  <c r="OX142" i="1" s="1"/>
  <c r="OX137" i="1" a="1"/>
  <c r="OX137" i="1" s="1"/>
  <c r="OX139" i="1" s="1" a="1"/>
  <c r="OX139" i="1" s="1"/>
  <c r="OX141" i="1" s="1" a="1"/>
  <c r="OX141" i="1" s="1"/>
  <c r="OX143" i="1" s="1" a="1"/>
  <c r="OX143" i="1" s="1"/>
  <c r="OG138" i="1" a="1"/>
  <c r="OG138" i="1" s="1"/>
  <c r="OG140" i="1" s="1" a="1"/>
  <c r="OG140" i="1" s="1"/>
  <c r="OG142" i="1" s="1" a="1"/>
  <c r="OG142" i="1" s="1"/>
  <c r="OG137" i="1" a="1"/>
  <c r="OG137" i="1" s="1"/>
  <c r="OG139" i="1" s="1" a="1"/>
  <c r="OG139" i="1" s="1"/>
  <c r="OG141" i="1" s="1" a="1"/>
  <c r="OG141" i="1" s="1"/>
  <c r="OG143" i="1" s="1" a="1"/>
  <c r="OG143" i="1" s="1"/>
  <c r="JD138" i="1" a="1"/>
  <c r="JD138" i="1" s="1"/>
  <c r="JD140" i="1" s="1" a="1"/>
  <c r="JD140" i="1" s="1"/>
  <c r="JD142" i="1" s="1" a="1"/>
  <c r="JD142" i="1" s="1"/>
  <c r="JD137" i="1" a="1"/>
  <c r="JD137" i="1" s="1"/>
  <c r="JD139" i="1" s="1" a="1"/>
  <c r="JD139" i="1" s="1"/>
  <c r="JD141" i="1" s="1" a="1"/>
  <c r="JD141" i="1" s="1"/>
  <c r="JD143" i="1" s="1" a="1"/>
  <c r="JD143" i="1" s="1"/>
  <c r="KN138" i="1" a="1"/>
  <c r="KN138" i="1" s="1"/>
  <c r="KN140" i="1" s="1" a="1"/>
  <c r="KN140" i="1" s="1"/>
  <c r="KN142" i="1" s="1" a="1"/>
  <c r="KN142" i="1" s="1"/>
  <c r="KN137" i="1" a="1"/>
  <c r="KN137" i="1" s="1"/>
  <c r="KN139" i="1" s="1" a="1"/>
  <c r="KN139" i="1" s="1"/>
  <c r="KN141" i="1" s="1" a="1"/>
  <c r="KN141" i="1" s="1"/>
  <c r="KN143" i="1" s="1" a="1"/>
  <c r="KN143" i="1" s="1"/>
  <c r="EF138" i="1" a="1"/>
  <c r="EF138" i="1" s="1"/>
  <c r="EF140" i="1" s="1" a="1"/>
  <c r="EF140" i="1" s="1"/>
  <c r="EF142" i="1" s="1" a="1"/>
  <c r="EF142" i="1" s="1"/>
  <c r="EF137" i="1" a="1"/>
  <c r="EF137" i="1" s="1"/>
  <c r="EF139" i="1" s="1" a="1"/>
  <c r="EF139" i="1" s="1"/>
  <c r="EF141" i="1" s="1" a="1"/>
  <c r="EF141" i="1" s="1"/>
  <c r="EF143" i="1" s="1" a="1"/>
  <c r="EF143" i="1" s="1"/>
  <c r="CS138" i="1" a="1"/>
  <c r="CS138" i="1" s="1"/>
  <c r="CS140" i="1" s="1" a="1"/>
  <c r="CS140" i="1" s="1"/>
  <c r="CS142" i="1" s="1" a="1"/>
  <c r="CS142" i="1" s="1"/>
  <c r="CS137" i="1" a="1"/>
  <c r="CS137" i="1" s="1"/>
  <c r="CS139" i="1" s="1" a="1"/>
  <c r="CS139" i="1" s="1"/>
  <c r="CS141" i="1" s="1" a="1"/>
  <c r="CS141" i="1" s="1"/>
  <c r="CS143" i="1" s="1" a="1"/>
  <c r="CS143" i="1" s="1"/>
  <c r="CE138" i="1" a="1"/>
  <c r="CE138" i="1" s="1"/>
  <c r="CE140" i="1" s="1" a="1"/>
  <c r="CE140" i="1" s="1"/>
  <c r="CE142" i="1" s="1" a="1"/>
  <c r="CE142" i="1" s="1"/>
  <c r="CE137" i="1" a="1"/>
  <c r="CE137" i="1" s="1"/>
  <c r="CE139" i="1" s="1" a="1"/>
  <c r="CE139" i="1" s="1"/>
  <c r="CE141" i="1" s="1" a="1"/>
  <c r="CE141" i="1" s="1"/>
  <c r="CE143" i="1" s="1" a="1"/>
  <c r="CE143" i="1" s="1"/>
  <c r="LI138" i="1" a="1"/>
  <c r="LI138" i="1" s="1"/>
  <c r="LI140" i="1" s="1" a="1"/>
  <c r="LI140" i="1" s="1"/>
  <c r="LI142" i="1" s="1" a="1"/>
  <c r="LI142" i="1" s="1"/>
  <c r="LI137" i="1" a="1"/>
  <c r="LI137" i="1" s="1"/>
  <c r="LI139" i="1" s="1" a="1"/>
  <c r="LI139" i="1" s="1"/>
  <c r="LI141" i="1" s="1" a="1"/>
  <c r="LI141" i="1" s="1"/>
  <c r="LI143" i="1" s="1" a="1"/>
  <c r="LI143" i="1" s="1"/>
  <c r="EM138" i="1" a="1"/>
  <c r="EM138" i="1" s="1"/>
  <c r="EM140" i="1" s="1" a="1"/>
  <c r="EM140" i="1" s="1"/>
  <c r="EM142" i="1" s="1" a="1"/>
  <c r="EM142" i="1" s="1"/>
  <c r="EM137" i="1" a="1"/>
  <c r="EM137" i="1" s="1"/>
  <c r="EM139" i="1" s="1" a="1"/>
  <c r="EM139" i="1" s="1"/>
  <c r="EM141" i="1" s="1" a="1"/>
  <c r="EM141" i="1" s="1"/>
  <c r="EM143" i="1" s="1" a="1"/>
  <c r="EM143" i="1" s="1"/>
  <c r="LU138" i="1" a="1"/>
  <c r="LU138" i="1" s="1"/>
  <c r="LU140" i="1" s="1" a="1"/>
  <c r="LU140" i="1" s="1"/>
  <c r="LU142" i="1" s="1" a="1"/>
  <c r="LU142" i="1" s="1"/>
  <c r="LU137" i="1" a="1"/>
  <c r="LU137" i="1" s="1"/>
  <c r="LU139" i="1" s="1" a="1"/>
  <c r="LU139" i="1" s="1"/>
  <c r="LU141" i="1" s="1" a="1"/>
  <c r="LU141" i="1" s="1"/>
  <c r="LU143" i="1" s="1" a="1"/>
  <c r="LU143" i="1" s="1"/>
  <c r="EH138" i="1" a="1"/>
  <c r="EH138" i="1" s="1"/>
  <c r="EH140" i="1" s="1" a="1"/>
  <c r="EH140" i="1" s="1"/>
  <c r="EH142" i="1" s="1" a="1"/>
  <c r="EH142" i="1" s="1"/>
  <c r="EH137" i="1" a="1"/>
  <c r="EH137" i="1" s="1"/>
  <c r="EH139" i="1" s="1" a="1"/>
  <c r="EH139" i="1" s="1"/>
  <c r="EH141" i="1" s="1" a="1"/>
  <c r="EH141" i="1" s="1"/>
  <c r="EH143" i="1" s="1" a="1"/>
  <c r="EH143" i="1" s="1"/>
  <c r="DN138" i="1" a="1"/>
  <c r="DN138" i="1" s="1"/>
  <c r="DN140" i="1" s="1" a="1"/>
  <c r="DN140" i="1" s="1"/>
  <c r="DN142" i="1" s="1" a="1"/>
  <c r="DN142" i="1" s="1"/>
  <c r="DN137" i="1" a="1"/>
  <c r="DN137" i="1" s="1"/>
  <c r="DN139" i="1" s="1" a="1"/>
  <c r="DN139" i="1" s="1"/>
  <c r="DN141" i="1" s="1" a="1"/>
  <c r="DN141" i="1" s="1"/>
  <c r="DN143" i="1" s="1" a="1"/>
  <c r="DN143" i="1" s="1"/>
  <c r="DU138" i="1" a="1"/>
  <c r="DU138" i="1" s="1"/>
  <c r="DU140" i="1" s="1" a="1"/>
  <c r="DU140" i="1" s="1"/>
  <c r="DU142" i="1" s="1" a="1"/>
  <c r="DU142" i="1" s="1"/>
  <c r="DU137" i="1" a="1"/>
  <c r="DU137" i="1" s="1"/>
  <c r="DU139" i="1" s="1" a="1"/>
  <c r="DU139" i="1" s="1"/>
  <c r="DU141" i="1" s="1" a="1"/>
  <c r="DU141" i="1" s="1"/>
  <c r="DU143" i="1" s="1" a="1"/>
  <c r="DU143" i="1" s="1"/>
  <c r="DQ138" i="1" a="1"/>
  <c r="DQ138" i="1" s="1"/>
  <c r="DQ140" i="1" s="1" a="1"/>
  <c r="DQ140" i="1" s="1"/>
  <c r="DQ142" i="1" s="1" a="1"/>
  <c r="DQ142" i="1" s="1"/>
  <c r="DQ137" i="1" a="1"/>
  <c r="DQ137" i="1" s="1"/>
  <c r="DQ139" i="1" s="1" a="1"/>
  <c r="DQ139" i="1" s="1"/>
  <c r="DQ141" i="1" s="1" a="1"/>
  <c r="DQ141" i="1" s="1"/>
  <c r="DQ143" i="1" s="1" a="1"/>
  <c r="DQ143" i="1" s="1"/>
  <c r="OA138" i="1" a="1"/>
  <c r="OA138" i="1" s="1"/>
  <c r="OA140" i="1" s="1" a="1"/>
  <c r="OA140" i="1" s="1"/>
  <c r="OA142" i="1" s="1" a="1"/>
  <c r="OA142" i="1" s="1"/>
  <c r="OA137" i="1" a="1"/>
  <c r="OA137" i="1" s="1"/>
  <c r="OA139" i="1" s="1" a="1"/>
  <c r="OA139" i="1" s="1"/>
  <c r="OA141" i="1" s="1" a="1"/>
  <c r="OA141" i="1" s="1"/>
  <c r="OA143" i="1" s="1" a="1"/>
  <c r="OA143" i="1" s="1"/>
  <c r="KP138" i="1" a="1"/>
  <c r="KP138" i="1" s="1"/>
  <c r="KP140" i="1" s="1" a="1"/>
  <c r="KP140" i="1" s="1"/>
  <c r="KP142" i="1" s="1" a="1"/>
  <c r="KP142" i="1" s="1"/>
  <c r="KP137" i="1" a="1"/>
  <c r="KP137" i="1" s="1"/>
  <c r="KP139" i="1" s="1" a="1"/>
  <c r="KP139" i="1" s="1"/>
  <c r="KP141" i="1" s="1" a="1"/>
  <c r="KP141" i="1" s="1"/>
  <c r="KP143" i="1" s="1" a="1"/>
  <c r="KP143" i="1" s="1"/>
  <c r="IQ138" i="1" a="1"/>
  <c r="IQ138" i="1" s="1"/>
  <c r="IQ140" i="1" s="1" a="1"/>
  <c r="IQ140" i="1" s="1"/>
  <c r="IQ142" i="1" s="1" a="1"/>
  <c r="IQ142" i="1" s="1"/>
  <c r="IQ137" i="1" a="1"/>
  <c r="IQ137" i="1" s="1"/>
  <c r="IQ139" i="1" s="1" a="1"/>
  <c r="IQ139" i="1" s="1"/>
  <c r="IQ141" i="1" s="1" a="1"/>
  <c r="IQ141" i="1" s="1"/>
  <c r="IQ143" i="1" s="1" a="1"/>
  <c r="IQ143" i="1" s="1"/>
  <c r="NJ138" i="1" a="1"/>
  <c r="NJ138" i="1" s="1"/>
  <c r="NJ140" i="1" s="1" a="1"/>
  <c r="NJ140" i="1" s="1"/>
  <c r="NJ142" i="1" s="1" a="1"/>
  <c r="NJ142" i="1" s="1"/>
  <c r="NJ137" i="1" a="1"/>
  <c r="NJ137" i="1" s="1"/>
  <c r="NJ139" i="1" s="1" a="1"/>
  <c r="NJ139" i="1" s="1"/>
  <c r="NJ141" i="1" s="1" a="1"/>
  <c r="NJ141" i="1" s="1"/>
  <c r="NJ143" i="1" s="1" a="1"/>
  <c r="NJ143" i="1" s="1"/>
  <c r="PK138" i="1" a="1"/>
  <c r="PK138" i="1" s="1"/>
  <c r="PK140" i="1" s="1" a="1"/>
  <c r="PK140" i="1" s="1"/>
  <c r="PK142" i="1" s="1" a="1"/>
  <c r="PK142" i="1" s="1"/>
  <c r="PK137" i="1" a="1"/>
  <c r="PK137" i="1" s="1"/>
  <c r="PK139" i="1" s="1" a="1"/>
  <c r="PK139" i="1" s="1"/>
  <c r="PK141" i="1" s="1" a="1"/>
  <c r="PK141" i="1" s="1"/>
  <c r="PK143" i="1" s="1" a="1"/>
  <c r="PK143" i="1" s="1"/>
  <c r="NR138" i="1" a="1"/>
  <c r="NR138" i="1" s="1"/>
  <c r="NR140" i="1" s="1" a="1"/>
  <c r="NR140" i="1" s="1"/>
  <c r="NR142" i="1" s="1" a="1"/>
  <c r="NR142" i="1" s="1"/>
  <c r="NR137" i="1" a="1"/>
  <c r="NR137" i="1" s="1"/>
  <c r="NR139" i="1" s="1" a="1"/>
  <c r="NR139" i="1" s="1"/>
  <c r="NR141" i="1" s="1" a="1"/>
  <c r="NR141" i="1" s="1"/>
  <c r="NR143" i="1" s="1" a="1"/>
  <c r="NR143" i="1" s="1"/>
  <c r="BH138" i="1" a="1"/>
  <c r="BH138" i="1" s="1"/>
  <c r="BH140" i="1" s="1" a="1"/>
  <c r="BH140" i="1" s="1"/>
  <c r="BH142" i="1" s="1" a="1"/>
  <c r="BH142" i="1" s="1"/>
  <c r="BH137" i="1" a="1"/>
  <c r="BH137" i="1" s="1"/>
  <c r="BH139" i="1" s="1" a="1"/>
  <c r="BH139" i="1" s="1"/>
  <c r="BH141" i="1" s="1" a="1"/>
  <c r="BH141" i="1" s="1"/>
  <c r="BH143" i="1" s="1" a="1"/>
  <c r="BH143" i="1" s="1"/>
  <c r="EE138" i="1" a="1"/>
  <c r="EE138" i="1" s="1"/>
  <c r="EE140" i="1" s="1" a="1"/>
  <c r="EE140" i="1" s="1"/>
  <c r="EE142" i="1" s="1" a="1"/>
  <c r="EE142" i="1" s="1"/>
  <c r="EE137" i="1" a="1"/>
  <c r="EE137" i="1" s="1"/>
  <c r="EE139" i="1" s="1" a="1"/>
  <c r="EE139" i="1" s="1"/>
  <c r="EE141" i="1" s="1" a="1"/>
  <c r="EE141" i="1" s="1"/>
  <c r="EE143" i="1" s="1" a="1"/>
  <c r="EE143" i="1" s="1"/>
  <c r="EX138" i="1" a="1"/>
  <c r="EX138" i="1" s="1"/>
  <c r="EX140" i="1" s="1" a="1"/>
  <c r="EX140" i="1" s="1"/>
  <c r="EX142" i="1" s="1" a="1"/>
  <c r="EX142" i="1" s="1"/>
  <c r="EX137" i="1" a="1"/>
  <c r="EX137" i="1" s="1"/>
  <c r="EX139" i="1" s="1" a="1"/>
  <c r="EX139" i="1" s="1"/>
  <c r="EX141" i="1" s="1" a="1"/>
  <c r="EX141" i="1" s="1"/>
  <c r="EX143" i="1" s="1" a="1"/>
  <c r="EX143" i="1" s="1"/>
  <c r="DA138" i="1" a="1"/>
  <c r="DA138" i="1" s="1"/>
  <c r="DA140" i="1" s="1" a="1"/>
  <c r="DA140" i="1" s="1"/>
  <c r="DA142" i="1" s="1" a="1"/>
  <c r="DA142" i="1" s="1"/>
  <c r="DA137" i="1" a="1"/>
  <c r="DA137" i="1" s="1"/>
  <c r="DA139" i="1" s="1" a="1"/>
  <c r="DA139" i="1" s="1"/>
  <c r="DA141" i="1" s="1" a="1"/>
  <c r="DA141" i="1" s="1"/>
  <c r="DA143" i="1" s="1" a="1"/>
  <c r="DA143" i="1" s="1"/>
  <c r="CM138" i="1" a="1"/>
  <c r="CM138" i="1" s="1"/>
  <c r="CM140" i="1" s="1" a="1"/>
  <c r="CM140" i="1" s="1"/>
  <c r="CM142" i="1" s="1" a="1"/>
  <c r="CM142" i="1" s="1"/>
  <c r="CM137" i="1" a="1"/>
  <c r="CM137" i="1" s="1"/>
  <c r="CM139" i="1" s="1" a="1"/>
  <c r="CM139" i="1" s="1"/>
  <c r="CM141" i="1" s="1" a="1"/>
  <c r="CM141" i="1" s="1"/>
  <c r="CM143" i="1" s="1" a="1"/>
  <c r="CM143" i="1" s="1"/>
  <c r="JI138" i="1" a="1"/>
  <c r="JI138" i="1" s="1"/>
  <c r="JI140" i="1" s="1" a="1"/>
  <c r="JI140" i="1" s="1"/>
  <c r="JI142" i="1" s="1" a="1"/>
  <c r="JI142" i="1" s="1"/>
  <c r="JI137" i="1" a="1"/>
  <c r="JI137" i="1" s="1"/>
  <c r="JI139" i="1" s="1" a="1"/>
  <c r="JI139" i="1" s="1"/>
  <c r="JI141" i="1" s="1" a="1"/>
  <c r="JI141" i="1" s="1"/>
  <c r="JI143" i="1" s="1" a="1"/>
  <c r="JI143" i="1" s="1"/>
  <c r="ET138" i="1" a="1"/>
  <c r="ET138" i="1" s="1"/>
  <c r="ET140" i="1" s="1" a="1"/>
  <c r="ET140" i="1" s="1"/>
  <c r="ET142" i="1" s="1" a="1"/>
  <c r="ET142" i="1" s="1"/>
  <c r="ET137" i="1" a="1"/>
  <c r="ET137" i="1" s="1"/>
  <c r="ET139" i="1" s="1" a="1"/>
  <c r="ET139" i="1" s="1"/>
  <c r="ET141" i="1" s="1" a="1"/>
  <c r="ET141" i="1" s="1"/>
  <c r="ET143" i="1" s="1" a="1"/>
  <c r="ET143" i="1" s="1"/>
  <c r="BI138" i="1" a="1"/>
  <c r="BI138" i="1" s="1"/>
  <c r="BI140" i="1" s="1" a="1"/>
  <c r="BI140" i="1" s="1"/>
  <c r="BI142" i="1" s="1" a="1"/>
  <c r="BI142" i="1" s="1"/>
  <c r="BI137" i="1" a="1"/>
  <c r="BI137" i="1" s="1"/>
  <c r="BI139" i="1" s="1" a="1"/>
  <c r="BI139" i="1" s="1"/>
  <c r="BI141" i="1" s="1" a="1"/>
  <c r="BI141" i="1" s="1"/>
  <c r="BI143" i="1" s="1" a="1"/>
  <c r="BI143" i="1" s="1"/>
  <c r="IM138" i="1" a="1"/>
  <c r="IM138" i="1" s="1"/>
  <c r="IM140" i="1" s="1" a="1"/>
  <c r="IM140" i="1" s="1"/>
  <c r="IM142" i="1" s="1" a="1"/>
  <c r="IM142" i="1" s="1"/>
  <c r="IM137" i="1" a="1"/>
  <c r="IM137" i="1" s="1"/>
  <c r="IM139" i="1" s="1" a="1"/>
  <c r="IM139" i="1" s="1"/>
  <c r="IM141" i="1" s="1" a="1"/>
  <c r="IM141" i="1" s="1"/>
  <c r="IM143" i="1" s="1" a="1"/>
  <c r="IM143" i="1" s="1"/>
  <c r="CI138" i="1" a="1"/>
  <c r="CI138" i="1" s="1"/>
  <c r="CI140" i="1" s="1" a="1"/>
  <c r="CI140" i="1" s="1"/>
  <c r="CI142" i="1" s="1" a="1"/>
  <c r="CI142" i="1" s="1"/>
  <c r="CI137" i="1" a="1"/>
  <c r="CI137" i="1" s="1"/>
  <c r="CI139" i="1" s="1" a="1"/>
  <c r="CI139" i="1" s="1"/>
  <c r="CI141" i="1" s="1" a="1"/>
  <c r="CI141" i="1" s="1"/>
  <c r="CI143" i="1" s="1" a="1"/>
  <c r="CI143" i="1" s="1"/>
  <c r="LL138" i="1" a="1"/>
  <c r="LL138" i="1" s="1"/>
  <c r="LL140" i="1" s="1" a="1"/>
  <c r="LL140" i="1" s="1"/>
  <c r="LL142" i="1" s="1" a="1"/>
  <c r="LL142" i="1" s="1"/>
  <c r="LL137" i="1" a="1"/>
  <c r="LL137" i="1" s="1"/>
  <c r="LL139" i="1" s="1" a="1"/>
  <c r="LL139" i="1" s="1"/>
  <c r="LL141" i="1" s="1" a="1"/>
  <c r="LL141" i="1" s="1"/>
  <c r="LL143" i="1" s="1" a="1"/>
  <c r="LL143" i="1" s="1"/>
  <c r="NN138" i="1" a="1"/>
  <c r="NN138" i="1" s="1"/>
  <c r="NN140" i="1" s="1" a="1"/>
  <c r="NN140" i="1" s="1"/>
  <c r="NN142" i="1" s="1" a="1"/>
  <c r="NN142" i="1" s="1"/>
  <c r="NN137" i="1" a="1"/>
  <c r="NN137" i="1" s="1"/>
  <c r="NN139" i="1" s="1" a="1"/>
  <c r="NN139" i="1" s="1"/>
  <c r="NN141" i="1" s="1" a="1"/>
  <c r="NN141" i="1" s="1"/>
  <c r="NN143" i="1" s="1" a="1"/>
  <c r="NN143" i="1" s="1"/>
  <c r="EJ138" i="1" a="1"/>
  <c r="EJ138" i="1" s="1"/>
  <c r="EJ140" i="1" s="1" a="1"/>
  <c r="EJ140" i="1" s="1"/>
  <c r="EJ142" i="1" s="1" a="1"/>
  <c r="EJ142" i="1" s="1"/>
  <c r="EJ137" i="1" a="1"/>
  <c r="EJ137" i="1" s="1"/>
  <c r="EJ139" i="1" s="1" a="1"/>
  <c r="EJ139" i="1" s="1"/>
  <c r="EJ141" i="1" s="1" a="1"/>
  <c r="EJ141" i="1" s="1"/>
  <c r="EJ143" i="1" s="1" a="1"/>
  <c r="EJ143" i="1" s="1"/>
  <c r="DV138" i="1" a="1"/>
  <c r="DV138" i="1" s="1"/>
  <c r="DV140" i="1" s="1" a="1"/>
  <c r="DV140" i="1" s="1"/>
  <c r="DV142" i="1" s="1" a="1"/>
  <c r="DV142" i="1" s="1"/>
  <c r="DV137" i="1" a="1"/>
  <c r="DV137" i="1" s="1"/>
  <c r="DV139" i="1" s="1" a="1"/>
  <c r="DV139" i="1" s="1"/>
  <c r="DV141" i="1" s="1" a="1"/>
  <c r="DV141" i="1" s="1"/>
  <c r="DV143" i="1" s="1" a="1"/>
  <c r="DV143" i="1" s="1"/>
  <c r="PT138" i="1" a="1"/>
  <c r="PT138" i="1" s="1"/>
  <c r="PT140" i="1" s="1" a="1"/>
  <c r="PT140" i="1" s="1"/>
  <c r="PT142" i="1" s="1" a="1"/>
  <c r="PT142" i="1" s="1"/>
  <c r="PT137" i="1" a="1"/>
  <c r="PT137" i="1" s="1"/>
  <c r="PT139" i="1" s="1" a="1"/>
  <c r="PT139" i="1" s="1"/>
  <c r="PT141" i="1" s="1" a="1"/>
  <c r="PT141" i="1" s="1"/>
  <c r="PT143" i="1" s="1" a="1"/>
  <c r="PT143" i="1" s="1"/>
  <c r="DC138" i="1" a="1"/>
  <c r="DC138" i="1" s="1"/>
  <c r="DC140" i="1" s="1" a="1"/>
  <c r="DC140" i="1" s="1"/>
  <c r="DC142" i="1" s="1" a="1"/>
  <c r="DC142" i="1" s="1"/>
  <c r="DC137" i="1" a="1"/>
  <c r="DC137" i="1" s="1"/>
  <c r="DC139" i="1" s="1" a="1"/>
  <c r="DC139" i="1" s="1"/>
  <c r="DC141" i="1" s="1" a="1"/>
  <c r="DC141" i="1" s="1"/>
  <c r="DC143" i="1" s="1" a="1"/>
  <c r="DC143" i="1" s="1"/>
  <c r="OB138" i="1" a="1"/>
  <c r="OB138" i="1" s="1"/>
  <c r="OB140" i="1" s="1" a="1"/>
  <c r="OB140" i="1" s="1"/>
  <c r="OB142" i="1" s="1" a="1"/>
  <c r="OB142" i="1" s="1"/>
  <c r="OB137" i="1" a="1"/>
  <c r="OB137" i="1" s="1"/>
  <c r="OB139" i="1" s="1" a="1"/>
  <c r="OB139" i="1" s="1"/>
  <c r="OB141" i="1" s="1" a="1"/>
  <c r="OB141" i="1" s="1"/>
  <c r="OB143" i="1" s="1" a="1"/>
  <c r="OB143" i="1" s="1"/>
  <c r="NH138" i="1" a="1"/>
  <c r="NH138" i="1" s="1"/>
  <c r="NH140" i="1" s="1" a="1"/>
  <c r="NH140" i="1" s="1"/>
  <c r="NH142" i="1" s="1" a="1"/>
  <c r="NH142" i="1" s="1"/>
  <c r="NH137" i="1" a="1"/>
  <c r="NH137" i="1" s="1"/>
  <c r="NH139" i="1" s="1" a="1"/>
  <c r="NH139" i="1" s="1"/>
  <c r="NH141" i="1" s="1" a="1"/>
  <c r="NH141" i="1" s="1"/>
  <c r="NH143" i="1" s="1" a="1"/>
  <c r="NH143" i="1" s="1"/>
  <c r="BG138" i="1" a="1"/>
  <c r="BG138" i="1" s="1"/>
  <c r="BG140" i="1" s="1" a="1"/>
  <c r="BG140" i="1" s="1"/>
  <c r="BG142" i="1" s="1" a="1"/>
  <c r="BG142" i="1" s="1"/>
  <c r="BG137" i="1" a="1"/>
  <c r="BG137" i="1" s="1"/>
  <c r="BG139" i="1" s="1" a="1"/>
  <c r="BG139" i="1" s="1"/>
  <c r="BG141" i="1" s="1" a="1"/>
  <c r="BG141" i="1" s="1"/>
  <c r="BG143" i="1" s="1" a="1"/>
  <c r="BG143" i="1" s="1"/>
  <c r="OV138" i="1" a="1"/>
  <c r="OV138" i="1" s="1"/>
  <c r="OV140" i="1" s="1" a="1"/>
  <c r="OV140" i="1" s="1"/>
  <c r="OV142" i="1" s="1" a="1"/>
  <c r="OV142" i="1" s="1"/>
  <c r="OV137" i="1" a="1"/>
  <c r="OV137" i="1" s="1"/>
  <c r="OV139" i="1" s="1" a="1"/>
  <c r="OV139" i="1" s="1"/>
  <c r="OV141" i="1" s="1" a="1"/>
  <c r="OV141" i="1" s="1"/>
  <c r="OV143" i="1" s="1" a="1"/>
  <c r="OV143" i="1" s="1"/>
  <c r="DX138" i="1" a="1"/>
  <c r="DX138" i="1" s="1"/>
  <c r="DX140" i="1" s="1" a="1"/>
  <c r="DX140" i="1" s="1"/>
  <c r="DX142" i="1" s="1" a="1"/>
  <c r="DX142" i="1" s="1"/>
  <c r="DX137" i="1" a="1"/>
  <c r="DX137" i="1" s="1"/>
  <c r="DX139" i="1" s="1" a="1"/>
  <c r="DX139" i="1" s="1"/>
  <c r="DX141" i="1" s="1" a="1"/>
  <c r="DX141" i="1" s="1"/>
  <c r="DX143" i="1" s="1" a="1"/>
  <c r="DX143" i="1" s="1"/>
  <c r="EZ138" i="1" a="1"/>
  <c r="EZ138" i="1" s="1"/>
  <c r="EZ140" i="1" s="1" a="1"/>
  <c r="EZ140" i="1" s="1"/>
  <c r="EZ142" i="1" s="1" a="1"/>
  <c r="EZ142" i="1" s="1"/>
  <c r="EZ137" i="1" a="1"/>
  <c r="EZ137" i="1" s="1"/>
  <c r="EZ139" i="1" s="1" a="1"/>
  <c r="EZ139" i="1" s="1"/>
  <c r="EZ141" i="1" s="1" a="1"/>
  <c r="EZ141" i="1" s="1"/>
  <c r="EZ143" i="1" s="1" a="1"/>
  <c r="EZ143" i="1" s="1"/>
  <c r="CW138" i="1" a="1"/>
  <c r="CW138" i="1" s="1"/>
  <c r="CW140" i="1" s="1" a="1"/>
  <c r="CW140" i="1" s="1"/>
  <c r="CW142" i="1" s="1" a="1"/>
  <c r="CW142" i="1" s="1"/>
  <c r="CW137" i="1" a="1"/>
  <c r="CW137" i="1" s="1"/>
  <c r="CW139" i="1" s="1" a="1"/>
  <c r="CW139" i="1" s="1"/>
  <c r="CW141" i="1" s="1" a="1"/>
  <c r="CW141" i="1" s="1"/>
  <c r="CW143" i="1" s="1" a="1"/>
  <c r="CW143" i="1" s="1"/>
  <c r="CL138" i="1" a="1"/>
  <c r="CL138" i="1" s="1"/>
  <c r="CL140" i="1" s="1" a="1"/>
  <c r="CL140" i="1" s="1"/>
  <c r="CL142" i="1" s="1" a="1"/>
  <c r="CL142" i="1" s="1"/>
  <c r="CL137" i="1" a="1"/>
  <c r="CL137" i="1" s="1"/>
  <c r="CL139" i="1" s="1" a="1"/>
  <c r="CL139" i="1" s="1"/>
  <c r="CL141" i="1" s="1" a="1"/>
  <c r="CL141" i="1" s="1"/>
  <c r="CL143" i="1" s="1" a="1"/>
  <c r="CL143" i="1" s="1"/>
  <c r="OB114" i="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EA98" i="1" s="1" a="1"/>
  <c r="EA98" i="1" s="1"/>
  <c r="EA100" i="1" s="1" a="1"/>
  <c r="EA100" i="1" s="1"/>
  <c r="EA102" i="1" s="1" a="1"/>
  <c r="EA102" i="1" s="1"/>
  <c r="EA104" i="1" s="1" a="1"/>
  <c r="EA104" i="1" s="1"/>
  <c r="EA106" i="1" s="1" a="1"/>
  <c r="EA106" i="1" s="1"/>
  <c r="EA108" i="1" s="1" a="1"/>
  <c r="EA108"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98" i="1" s="1" a="1"/>
  <c r="DX98" i="1" s="1"/>
  <c r="DX100" i="1" s="1" a="1"/>
  <c r="DX100" i="1" s="1"/>
  <c r="DX102" i="1" s="1" a="1"/>
  <c r="DX102" i="1" s="1"/>
  <c r="DX104" i="1" s="1" a="1"/>
  <c r="DX104" i="1" s="1"/>
  <c r="DX106" i="1" s="1" a="1"/>
  <c r="DX106" i="1" s="1"/>
  <c r="DX108" i="1" s="1" a="1"/>
  <c r="DX108"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98" i="1" s="1" a="1"/>
  <c r="CW98" i="1" s="1"/>
  <c r="CW100" i="1" s="1" a="1"/>
  <c r="CW100" i="1" s="1"/>
  <c r="CW102" i="1" s="1" a="1"/>
  <c r="CW102" i="1" s="1"/>
  <c r="CW104" i="1" s="1" a="1"/>
  <c r="CW104" i="1" s="1"/>
  <c r="CW106" i="1" s="1" a="1"/>
  <c r="CW106" i="1" s="1"/>
  <c r="CW108" i="1" s="1" a="1"/>
  <c r="CW108"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98" i="1" s="1" a="1"/>
  <c r="DA98" i="1" s="1"/>
  <c r="DA100" i="1" s="1" a="1"/>
  <c r="DA100" i="1" s="1"/>
  <c r="DA102" i="1" s="1" a="1"/>
  <c r="DA102" i="1" s="1"/>
  <c r="DA104" i="1" s="1" a="1"/>
  <c r="DA104" i="1" s="1"/>
  <c r="DA106" i="1" s="1" a="1"/>
  <c r="DA106" i="1" s="1"/>
  <c r="DA108" i="1" s="1" a="1"/>
  <c r="DA108"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98" i="1" s="1" a="1"/>
  <c r="EB98" i="1" s="1"/>
  <c r="EB100" i="1" s="1" a="1"/>
  <c r="EB100" i="1" s="1"/>
  <c r="EB102" i="1" s="1" a="1"/>
  <c r="EB102" i="1" s="1"/>
  <c r="EB104" i="1" s="1" a="1"/>
  <c r="EB104" i="1" s="1"/>
  <c r="EB106" i="1" s="1" a="1"/>
  <c r="EB106" i="1" s="1"/>
  <c r="EB108" i="1" s="1" a="1"/>
  <c r="EB108"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98" i="1" s="1" a="1"/>
  <c r="CJ98" i="1" s="1"/>
  <c r="CJ100" i="1" s="1" a="1"/>
  <c r="CJ100" i="1" s="1"/>
  <c r="CJ102" i="1" s="1" a="1"/>
  <c r="CJ102" i="1" s="1"/>
  <c r="CJ104" i="1" s="1" a="1"/>
  <c r="CJ104" i="1" s="1"/>
  <c r="CJ106" i="1" s="1" a="1"/>
  <c r="CJ106" i="1" s="1"/>
  <c r="CJ108" i="1" s="1" a="1"/>
  <c r="CJ108"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98" i="1" s="1" a="1"/>
  <c r="DK98" i="1" s="1"/>
  <c r="DK100" i="1" s="1" a="1"/>
  <c r="DK100" i="1" s="1"/>
  <c r="DK102" i="1" s="1" a="1"/>
  <c r="DK102" i="1" s="1"/>
  <c r="DK104" i="1" s="1" a="1"/>
  <c r="DK104" i="1" s="1"/>
  <c r="DK106" i="1" s="1" a="1"/>
  <c r="DK106" i="1" s="1"/>
  <c r="DK108" i="1" s="1" a="1"/>
  <c r="DK108" i="1" s="1"/>
  <c r="DK113" i="1" a="1"/>
  <c r="DK113" i="1" s="1"/>
  <c r="DK115" i="1" s="1" a="1"/>
  <c r="DK115" i="1" s="1"/>
  <c r="DK117" i="1" s="1" a="1"/>
  <c r="DK117" i="1" s="1"/>
  <c r="DK119" i="1" s="1" a="1"/>
  <c r="DK119" i="1" s="1"/>
  <c r="CN114" i="1" a="1"/>
  <c r="CN114" i="1" s="1"/>
  <c r="CN116" i="1" s="1" a="1"/>
  <c r="CN116" i="1" s="1"/>
  <c r="CN118" i="1" s="1" a="1"/>
  <c r="CN118" i="1" s="1"/>
  <c r="CN96" i="1" a="1"/>
  <c r="CN96" i="1" s="1"/>
  <c r="CN98" i="1" s="1" a="1"/>
  <c r="CN98" i="1" s="1"/>
  <c r="CN100" i="1" s="1" a="1"/>
  <c r="CN100" i="1" s="1"/>
  <c r="CN102" i="1" s="1" a="1"/>
  <c r="CN102" i="1" s="1"/>
  <c r="CN104" i="1" s="1" a="1"/>
  <c r="CN104" i="1" s="1"/>
  <c r="CN106" i="1" s="1" a="1"/>
  <c r="CN106" i="1" s="1"/>
  <c r="CN108" i="1" s="1" a="1"/>
  <c r="CN108"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DG98" i="1" s="1" a="1"/>
  <c r="DG98" i="1" s="1"/>
  <c r="DG100" i="1" s="1" a="1"/>
  <c r="DG100" i="1" s="1"/>
  <c r="DG102" i="1" s="1" a="1"/>
  <c r="DG102" i="1" s="1"/>
  <c r="DG104" i="1" s="1" a="1"/>
  <c r="DG104" i="1" s="1"/>
  <c r="DG106" i="1" s="1" a="1"/>
  <c r="DG106" i="1" s="1"/>
  <c r="DG108" i="1" s="1" a="1"/>
  <c r="DG108"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DW98" i="1" s="1" a="1"/>
  <c r="DW98" i="1" s="1"/>
  <c r="DW100" i="1" s="1" a="1"/>
  <c r="DW100" i="1" s="1"/>
  <c r="DW102" i="1" s="1" a="1"/>
  <c r="DW102" i="1" s="1"/>
  <c r="DW104" i="1" s="1" a="1"/>
  <c r="DW104" i="1" s="1"/>
  <c r="DW106" i="1" s="1" a="1"/>
  <c r="DW106" i="1" s="1"/>
  <c r="DW108" i="1" s="1" a="1"/>
  <c r="DW108"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52" i="1" a="1"/>
  <c r="HX152" i="1" s="1"/>
  <c r="HX153" i="1" s="1" a="1"/>
  <c r="HX153"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DU98" i="1" s="1" a="1"/>
  <c r="DU98" i="1" s="1"/>
  <c r="DU100" i="1" s="1" a="1"/>
  <c r="DU100" i="1" s="1"/>
  <c r="DU102" i="1" s="1" a="1"/>
  <c r="DU102" i="1" s="1"/>
  <c r="DU104" i="1" s="1" a="1"/>
  <c r="DU104" i="1" s="1"/>
  <c r="DU106" i="1" s="1" a="1"/>
  <c r="DU106" i="1" s="1"/>
  <c r="DU108" i="1" s="1" a="1"/>
  <c r="DU108" i="1" s="1"/>
  <c r="EO114" i="1" a="1"/>
  <c r="EO114" i="1" s="1"/>
  <c r="EO116" i="1" s="1" a="1"/>
  <c r="EO116" i="1" s="1"/>
  <c r="EO118" i="1" s="1" a="1"/>
  <c r="EO118" i="1" s="1"/>
  <c r="EO113" i="1" a="1"/>
  <c r="EO113" i="1" s="1"/>
  <c r="EO115" i="1" s="1" a="1"/>
  <c r="EO115" i="1" s="1"/>
  <c r="EO117" i="1" s="1" a="1"/>
  <c r="EO117" i="1" s="1"/>
  <c r="EO119" i="1" s="1" a="1"/>
  <c r="EO119" i="1" s="1"/>
  <c r="EO96" i="1" a="1"/>
  <c r="EO96" i="1" s="1"/>
  <c r="EO98" i="1" s="1" a="1"/>
  <c r="EO98" i="1" s="1"/>
  <c r="EO100" i="1" s="1" a="1"/>
  <c r="EO100" i="1" s="1"/>
  <c r="EO102" i="1" s="1" a="1"/>
  <c r="EO102" i="1" s="1"/>
  <c r="EO104" i="1" s="1" a="1"/>
  <c r="EO104" i="1" s="1"/>
  <c r="EO106" i="1" s="1" a="1"/>
  <c r="EO106" i="1" s="1"/>
  <c r="EO108" i="1" s="1" a="1"/>
  <c r="EO108"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98" i="1" s="1" a="1"/>
  <c r="CG98" i="1" s="1"/>
  <c r="CG100" i="1" s="1" a="1"/>
  <c r="CG100" i="1" s="1"/>
  <c r="CG102" i="1" s="1" a="1"/>
  <c r="CG102" i="1" s="1"/>
  <c r="CG104" i="1" s="1" a="1"/>
  <c r="CG104" i="1" s="1"/>
  <c r="CG106" i="1" s="1" a="1"/>
  <c r="CG106" i="1" s="1"/>
  <c r="CG108" i="1" s="1" a="1"/>
  <c r="CG108"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EV98" i="1" s="1" a="1"/>
  <c r="EV98" i="1" s="1"/>
  <c r="EV100" i="1" s="1" a="1"/>
  <c r="EV100" i="1" s="1"/>
  <c r="EV102" i="1" s="1" a="1"/>
  <c r="EV102" i="1" s="1"/>
  <c r="EV104" i="1" s="1" a="1"/>
  <c r="EV104" i="1" s="1"/>
  <c r="EV106" i="1" s="1" a="1"/>
  <c r="EV106" i="1" s="1"/>
  <c r="EV108" i="1" s="1" a="1"/>
  <c r="EV108"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98" i="1" s="1" a="1"/>
  <c r="EW98" i="1" s="1"/>
  <c r="EW100" i="1" s="1" a="1"/>
  <c r="EW100" i="1" s="1"/>
  <c r="EW102" i="1" s="1" a="1"/>
  <c r="EW102" i="1" s="1"/>
  <c r="EW104" i="1" s="1" a="1"/>
  <c r="EW104" i="1" s="1"/>
  <c r="EW106" i="1" s="1" a="1"/>
  <c r="EW106" i="1" s="1"/>
  <c r="EW108" i="1" s="1" a="1"/>
  <c r="EW108"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CZ98" i="1" s="1" a="1"/>
  <c r="CZ98" i="1" s="1"/>
  <c r="CZ100" i="1" s="1" a="1"/>
  <c r="CZ100" i="1" s="1"/>
  <c r="CZ102" i="1" s="1" a="1"/>
  <c r="CZ102" i="1" s="1"/>
  <c r="CZ104" i="1" s="1" a="1"/>
  <c r="CZ104" i="1" s="1"/>
  <c r="CZ106" i="1" s="1" a="1"/>
  <c r="CZ106" i="1" s="1"/>
  <c r="CZ108" i="1" s="1" a="1"/>
  <c r="CZ108"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98" i="1" s="1" a="1"/>
  <c r="DR98" i="1" s="1"/>
  <c r="DR100" i="1" s="1" a="1"/>
  <c r="DR100" i="1" s="1"/>
  <c r="DR102" i="1" s="1" a="1"/>
  <c r="DR102" i="1" s="1"/>
  <c r="DR104" i="1" s="1" a="1"/>
  <c r="DR104" i="1" s="1"/>
  <c r="DR106" i="1" s="1" a="1"/>
  <c r="DR106" i="1" s="1"/>
  <c r="DR108" i="1" s="1" a="1"/>
  <c r="DR108"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EX98" i="1" s="1" a="1"/>
  <c r="EX98" i="1" s="1"/>
  <c r="EX100" i="1" s="1" a="1"/>
  <c r="EX100" i="1" s="1"/>
  <c r="EX102" i="1" s="1" a="1"/>
  <c r="EX102" i="1" s="1"/>
  <c r="EX104" i="1" s="1" a="1"/>
  <c r="EX104" i="1" s="1"/>
  <c r="EX106" i="1" s="1" a="1"/>
  <c r="EX106" i="1" s="1"/>
  <c r="EX108" i="1" s="1" a="1"/>
  <c r="EX108"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DY98" i="1" s="1" a="1"/>
  <c r="DY98" i="1" s="1"/>
  <c r="DY100" i="1" s="1" a="1"/>
  <c r="DY100" i="1" s="1"/>
  <c r="DY102" i="1" s="1" a="1"/>
  <c r="DY102" i="1" s="1"/>
  <c r="DY104" i="1" s="1" a="1"/>
  <c r="DY104" i="1" s="1"/>
  <c r="DY106" i="1" s="1" a="1"/>
  <c r="DY106" i="1" s="1"/>
  <c r="DY108" i="1" s="1" a="1"/>
  <c r="DY108"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98" i="1" s="1" a="1"/>
  <c r="DZ98" i="1" s="1"/>
  <c r="DZ100" i="1" s="1" a="1"/>
  <c r="DZ100" i="1" s="1"/>
  <c r="DZ102" i="1" s="1" a="1"/>
  <c r="DZ102" i="1" s="1"/>
  <c r="DZ104" i="1" s="1" a="1"/>
  <c r="DZ104" i="1" s="1"/>
  <c r="DZ106" i="1" s="1" a="1"/>
  <c r="DZ106" i="1" s="1"/>
  <c r="DZ108" i="1" s="1" a="1"/>
  <c r="DZ108" i="1" s="1"/>
  <c r="DZ113" i="1" a="1"/>
  <c r="DZ113" i="1" s="1"/>
  <c r="DZ115" i="1" s="1" a="1"/>
  <c r="DZ115" i="1" s="1"/>
  <c r="DZ117" i="1" s="1" a="1"/>
  <c r="DZ117" i="1" s="1"/>
  <c r="DZ119" i="1" s="1" a="1"/>
  <c r="DZ119" i="1" s="1"/>
  <c r="CF114" i="1" a="1"/>
  <c r="CF114" i="1" s="1"/>
  <c r="CF116" i="1" s="1" a="1"/>
  <c r="CF116" i="1" s="1"/>
  <c r="CF118" i="1" s="1" a="1"/>
  <c r="CF118" i="1" s="1"/>
  <c r="CF96" i="1" a="1"/>
  <c r="CF96" i="1" s="1"/>
  <c r="CF98" i="1" s="1" a="1"/>
  <c r="CF98" i="1" s="1"/>
  <c r="CF100" i="1" s="1" a="1"/>
  <c r="CF100" i="1" s="1"/>
  <c r="CF102" i="1" s="1" a="1"/>
  <c r="CF102" i="1" s="1"/>
  <c r="CF104" i="1" s="1" a="1"/>
  <c r="CF104" i="1" s="1"/>
  <c r="CF106" i="1" s="1" a="1"/>
  <c r="CF106" i="1" s="1"/>
  <c r="CF108" i="1" s="1" a="1"/>
  <c r="CF108"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98" i="1" s="1" a="1"/>
  <c r="CP98" i="1" s="1"/>
  <c r="CP100" i="1" s="1" a="1"/>
  <c r="CP100" i="1" s="1"/>
  <c r="CP102" i="1" s="1" a="1"/>
  <c r="CP102" i="1" s="1"/>
  <c r="CP104" i="1" s="1" a="1"/>
  <c r="CP104" i="1" s="1"/>
  <c r="CP106" i="1" s="1" a="1"/>
  <c r="CP106" i="1" s="1"/>
  <c r="CP108" i="1" s="1" a="1"/>
  <c r="CP108"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98" i="1" s="1" a="1"/>
  <c r="DE98" i="1" s="1"/>
  <c r="DE100" i="1" s="1" a="1"/>
  <c r="DE100" i="1" s="1"/>
  <c r="DE102" i="1" s="1" a="1"/>
  <c r="DE102" i="1" s="1"/>
  <c r="DE104" i="1" s="1" a="1"/>
  <c r="DE104" i="1" s="1"/>
  <c r="DE106" i="1" s="1" a="1"/>
  <c r="DE106" i="1" s="1"/>
  <c r="DE108" i="1" s="1" a="1"/>
  <c r="DE108"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DO98" i="1" s="1" a="1"/>
  <c r="DO98" i="1" s="1"/>
  <c r="DO100" i="1" s="1" a="1"/>
  <c r="DO100" i="1" s="1"/>
  <c r="DO102" i="1" s="1" a="1"/>
  <c r="DO102" i="1" s="1"/>
  <c r="DO104" i="1" s="1" a="1"/>
  <c r="DO104" i="1" s="1"/>
  <c r="DO106" i="1" s="1" a="1"/>
  <c r="DO106" i="1" s="1"/>
  <c r="DO108" i="1" s="1" a="1"/>
  <c r="DO108" i="1" s="1"/>
  <c r="EL114" i="1" a="1"/>
  <c r="EL114" i="1" s="1"/>
  <c r="EL116" i="1" s="1" a="1"/>
  <c r="EL116" i="1" s="1"/>
  <c r="EL118" i="1" s="1" a="1"/>
  <c r="EL118" i="1" s="1"/>
  <c r="EL113" i="1" a="1"/>
  <c r="EL113" i="1" s="1"/>
  <c r="EL115" i="1" s="1" a="1"/>
  <c r="EL115" i="1" s="1"/>
  <c r="EL117" i="1" s="1" a="1"/>
  <c r="EL117" i="1" s="1"/>
  <c r="EL119" i="1" s="1" a="1"/>
  <c r="EL119" i="1" s="1"/>
  <c r="EL96" i="1" a="1"/>
  <c r="EL96" i="1" s="1"/>
  <c r="EL98" i="1" s="1" a="1"/>
  <c r="EL98" i="1" s="1"/>
  <c r="EL100" i="1" s="1" a="1"/>
  <c r="EL100" i="1" s="1"/>
  <c r="EL102" i="1" s="1" a="1"/>
  <c r="EL102" i="1" s="1"/>
  <c r="EL104" i="1" s="1" a="1"/>
  <c r="EL104" i="1" s="1"/>
  <c r="EL106" i="1" s="1" a="1"/>
  <c r="EL106" i="1" s="1"/>
  <c r="EL108" i="1" s="1" a="1"/>
  <c r="EL108"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98" i="1" s="1" a="1"/>
  <c r="CH98" i="1" s="1"/>
  <c r="CH100" i="1" s="1" a="1"/>
  <c r="CH100" i="1" s="1"/>
  <c r="CH102" i="1" s="1" a="1"/>
  <c r="CH102" i="1" s="1"/>
  <c r="CH104" i="1" s="1" a="1"/>
  <c r="CH104" i="1" s="1"/>
  <c r="CH106" i="1" s="1" a="1"/>
  <c r="CH106" i="1" s="1"/>
  <c r="CH108" i="1" s="1" a="1"/>
  <c r="CH108" i="1" s="1"/>
  <c r="CH113" i="1" a="1"/>
  <c r="CH113" i="1" s="1"/>
  <c r="CH115" i="1" s="1" a="1"/>
  <c r="CH115" i="1" s="1"/>
  <c r="CH117" i="1" s="1" a="1"/>
  <c r="CH117" i="1" s="1"/>
  <c r="CH119" i="1" s="1" a="1"/>
  <c r="CH119" i="1" s="1"/>
  <c r="CU114" i="1" a="1"/>
  <c r="CU114" i="1" s="1"/>
  <c r="CU116" i="1" s="1" a="1"/>
  <c r="CU116" i="1" s="1"/>
  <c r="CU118" i="1" s="1" a="1"/>
  <c r="CU118" i="1" s="1"/>
  <c r="CU96" i="1" a="1"/>
  <c r="CU96" i="1" s="1"/>
  <c r="CU98" i="1" s="1" a="1"/>
  <c r="CU98" i="1" s="1"/>
  <c r="CU100" i="1" s="1" a="1"/>
  <c r="CU100" i="1" s="1"/>
  <c r="CU102" i="1" s="1" a="1"/>
  <c r="CU102" i="1" s="1"/>
  <c r="CU104" i="1" s="1" a="1"/>
  <c r="CU104" i="1" s="1"/>
  <c r="CU106" i="1" s="1" a="1"/>
  <c r="CU106" i="1" s="1"/>
  <c r="CU108" i="1" s="1" a="1"/>
  <c r="CU108"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98" i="1" s="1" a="1"/>
  <c r="EF98" i="1" s="1"/>
  <c r="EF100" i="1" s="1" a="1"/>
  <c r="EF100" i="1" s="1"/>
  <c r="EF102" i="1" s="1" a="1"/>
  <c r="EF102" i="1" s="1"/>
  <c r="EF104" i="1" s="1" a="1"/>
  <c r="EF104" i="1" s="1"/>
  <c r="EF106" i="1" s="1" a="1"/>
  <c r="EF106" i="1" s="1"/>
  <c r="EF108" i="1" s="1" a="1"/>
  <c r="EF108" i="1" s="1"/>
  <c r="EF113" i="1" a="1"/>
  <c r="EF113" i="1" s="1"/>
  <c r="EF115" i="1" s="1" a="1"/>
  <c r="EF115" i="1" s="1"/>
  <c r="EF117" i="1" s="1" a="1"/>
  <c r="EF117" i="1" s="1"/>
  <c r="EF119" i="1" s="1" a="1"/>
  <c r="EF119" i="1" s="1"/>
  <c r="CE114" i="1" a="1"/>
  <c r="CE114" i="1" s="1"/>
  <c r="CE116" i="1" s="1" a="1"/>
  <c r="CE116" i="1" s="1"/>
  <c r="CE118" i="1" s="1" a="1"/>
  <c r="CE118" i="1" s="1"/>
  <c r="CE96" i="1" a="1"/>
  <c r="CE96" i="1" s="1"/>
  <c r="CE98" i="1" s="1" a="1"/>
  <c r="CE98" i="1" s="1"/>
  <c r="CE100" i="1" s="1" a="1"/>
  <c r="CE100" i="1" s="1"/>
  <c r="CE102" i="1" s="1" a="1"/>
  <c r="CE102" i="1" s="1"/>
  <c r="CE104" i="1" s="1" a="1"/>
  <c r="CE104" i="1" s="1"/>
  <c r="CE106" i="1" s="1" a="1"/>
  <c r="CE106" i="1" s="1"/>
  <c r="CE108" i="1" s="1" a="1"/>
  <c r="CE108"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FA45" i="1" s="1" a="1"/>
  <c r="FA45" i="1" s="1"/>
  <c r="FA46" i="1" s="1" a="1"/>
  <c r="FA46"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J98" i="1" s="1" a="1"/>
  <c r="EJ98" i="1" s="1"/>
  <c r="EJ100" i="1" s="1" a="1"/>
  <c r="EJ100" i="1" s="1"/>
  <c r="EJ102" i="1" s="1" a="1"/>
  <c r="EJ102" i="1" s="1"/>
  <c r="EJ104" i="1" s="1" a="1"/>
  <c r="EJ104" i="1" s="1"/>
  <c r="EJ106" i="1" s="1" a="1"/>
  <c r="EJ106" i="1" s="1"/>
  <c r="EJ108" i="1" s="1" a="1"/>
  <c r="EJ108" i="1" s="1"/>
  <c r="EP114" i="1" a="1"/>
  <c r="EP114" i="1" s="1"/>
  <c r="EP116" i="1" s="1" a="1"/>
  <c r="EP116" i="1" s="1"/>
  <c r="EP118" i="1" s="1" a="1"/>
  <c r="EP118" i="1" s="1"/>
  <c r="EP96" i="1" a="1"/>
  <c r="EP96" i="1" s="1"/>
  <c r="EP98" i="1" s="1" a="1"/>
  <c r="EP98" i="1" s="1"/>
  <c r="EP100" i="1" s="1" a="1"/>
  <c r="EP100" i="1" s="1"/>
  <c r="EP102" i="1" s="1" a="1"/>
  <c r="EP102" i="1" s="1"/>
  <c r="EP104" i="1" s="1" a="1"/>
  <c r="EP104" i="1" s="1"/>
  <c r="EP106" i="1" s="1" a="1"/>
  <c r="EP106" i="1" s="1"/>
  <c r="EP108" i="1" s="1" a="1"/>
  <c r="EP108"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CX98" i="1" s="1" a="1"/>
  <c r="CX98" i="1" s="1"/>
  <c r="CX100" i="1" s="1" a="1"/>
  <c r="CX100" i="1" s="1"/>
  <c r="CX102" i="1" s="1" a="1"/>
  <c r="CX102" i="1" s="1"/>
  <c r="CX104" i="1" s="1" a="1"/>
  <c r="CX104" i="1" s="1"/>
  <c r="CX106" i="1" s="1" a="1"/>
  <c r="CX106" i="1" s="1"/>
  <c r="CX108" i="1" s="1" a="1"/>
  <c r="CX108" i="1" s="1"/>
  <c r="HH119" i="1"/>
  <c r="HN119" i="1"/>
  <c r="HG119" i="1"/>
  <c r="HF119" i="1"/>
  <c r="HE119" i="1"/>
  <c r="HD119" i="1"/>
  <c r="HK119" i="1"/>
  <c r="HL119" i="1"/>
  <c r="HC119" i="1"/>
  <c r="HJ119" i="1"/>
  <c r="HI119" i="1"/>
  <c r="HM119" i="1"/>
  <c r="MN154" i="1" a="1"/>
  <c r="MN154" i="1" s="1"/>
  <c r="MN155" i="1" a="1"/>
  <c r="MN155" i="1" s="1"/>
  <c r="MN156" i="1" a="1"/>
  <c r="MN156" i="1" s="1"/>
  <c r="MN157" i="1" a="1"/>
  <c r="MN157" i="1" s="1"/>
  <c r="MN158" i="1" a="1"/>
  <c r="MN158" i="1" s="1"/>
  <c r="MN159" i="1" a="1"/>
  <c r="MN159" i="1" s="1"/>
  <c r="MN160" i="1" a="1"/>
  <c r="MN160" i="1" s="1"/>
  <c r="MN161" i="1" a="1"/>
  <c r="MN161" i="1" s="1"/>
  <c r="MN162" i="1" a="1"/>
  <c r="MN162" i="1" s="1"/>
  <c r="MN163" i="1" a="1"/>
  <c r="MN163" i="1" s="1"/>
  <c r="MV154" i="1" a="1"/>
  <c r="MV154" i="1" s="1"/>
  <c r="MV155" i="1" a="1"/>
  <c r="MV155" i="1" s="1"/>
  <c r="MV156" i="1" a="1"/>
  <c r="MV156" i="1" s="1"/>
  <c r="MV157" i="1" a="1"/>
  <c r="MV157" i="1" s="1"/>
  <c r="MV158" i="1" a="1"/>
  <c r="MV158" i="1" s="1"/>
  <c r="MV159" i="1" a="1"/>
  <c r="MV159" i="1" s="1"/>
  <c r="MV160" i="1" a="1"/>
  <c r="MV160" i="1" s="1"/>
  <c r="MV161" i="1" a="1"/>
  <c r="MV161" i="1" s="1"/>
  <c r="MV162" i="1" a="1"/>
  <c r="MV162" i="1" s="1"/>
  <c r="MV163" i="1" a="1"/>
  <c r="MV163" i="1" s="1"/>
  <c r="MP154" i="1" a="1"/>
  <c r="MP154" i="1" s="1"/>
  <c r="MP155" i="1" a="1"/>
  <c r="MP155" i="1" s="1"/>
  <c r="MP156" i="1" a="1"/>
  <c r="MP156" i="1" s="1"/>
  <c r="MP157" i="1" a="1"/>
  <c r="MP157" i="1" s="1"/>
  <c r="MP158" i="1" a="1"/>
  <c r="MP158" i="1" s="1"/>
  <c r="MP159" i="1" a="1"/>
  <c r="MP159" i="1" s="1"/>
  <c r="MP160" i="1" a="1"/>
  <c r="MP160" i="1" s="1"/>
  <c r="MP161" i="1" a="1"/>
  <c r="MP161" i="1" s="1"/>
  <c r="MP162" i="1" a="1"/>
  <c r="MP162" i="1" s="1"/>
  <c r="MP163" i="1" a="1"/>
  <c r="MP163" i="1" s="1"/>
  <c r="NB154" i="1" a="1"/>
  <c r="NB154" i="1" s="1"/>
  <c r="NB155" i="1" a="1"/>
  <c r="NB155" i="1" s="1"/>
  <c r="NB156" i="1" a="1"/>
  <c r="NB156" i="1" s="1"/>
  <c r="NB157" i="1" a="1"/>
  <c r="NB157" i="1" s="1"/>
  <c r="NB158" i="1" a="1"/>
  <c r="NB158" i="1" s="1"/>
  <c r="NB159" i="1" a="1"/>
  <c r="NB159" i="1" s="1"/>
  <c r="NB160" i="1" a="1"/>
  <c r="NB160" i="1" s="1"/>
  <c r="NB161" i="1" a="1"/>
  <c r="NB161" i="1" s="1"/>
  <c r="NB162" i="1" a="1"/>
  <c r="NB162" i="1" s="1"/>
  <c r="NB163" i="1" a="1"/>
  <c r="NB163" i="1" s="1"/>
  <c r="ME154" i="1" a="1"/>
  <c r="ME154" i="1" s="1"/>
  <c r="ME155" i="1" a="1"/>
  <c r="ME155" i="1" s="1"/>
  <c r="ME156" i="1" a="1"/>
  <c r="ME156" i="1" s="1"/>
  <c r="ME157" i="1" a="1"/>
  <c r="ME157" i="1" s="1"/>
  <c r="ME158" i="1" a="1"/>
  <c r="ME158" i="1" s="1"/>
  <c r="ME159" i="1" a="1"/>
  <c r="ME159" i="1" s="1"/>
  <c r="ME160" i="1" a="1"/>
  <c r="ME160" i="1" s="1"/>
  <c r="ME161" i="1" a="1"/>
  <c r="ME161" i="1" s="1"/>
  <c r="ME162" i="1" a="1"/>
  <c r="ME162" i="1" s="1"/>
  <c r="ME163" i="1" a="1"/>
  <c r="ME163" i="1" s="1"/>
  <c r="MO154" i="1" a="1"/>
  <c r="MO154" i="1" s="1"/>
  <c r="MO155" i="1" a="1"/>
  <c r="MO155" i="1" s="1"/>
  <c r="MO156" i="1" a="1"/>
  <c r="MO156" i="1" s="1"/>
  <c r="MO157" i="1" a="1"/>
  <c r="MO157" i="1" s="1"/>
  <c r="MO158" i="1" a="1"/>
  <c r="MO158" i="1" s="1"/>
  <c r="MO159" i="1" a="1"/>
  <c r="MO159" i="1" s="1"/>
  <c r="MO160" i="1" a="1"/>
  <c r="MO160" i="1" s="1"/>
  <c r="MO161" i="1" a="1"/>
  <c r="MO161" i="1" s="1"/>
  <c r="MO162" i="1" a="1"/>
  <c r="MO162" i="1" s="1"/>
  <c r="MO163" i="1" a="1"/>
  <c r="MO163"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52" i="1" a="1"/>
  <c r="NH152" i="1" s="1"/>
  <c r="NH153" i="1" s="1" a="1"/>
  <c r="NH153" i="1" s="1"/>
  <c r="MQ154" i="1" a="1"/>
  <c r="MQ154" i="1" s="1"/>
  <c r="MQ155" i="1" a="1"/>
  <c r="MQ155" i="1" s="1"/>
  <c r="MQ156" i="1" a="1"/>
  <c r="MQ156" i="1" s="1"/>
  <c r="MQ157" i="1" a="1"/>
  <c r="MQ157" i="1" s="1"/>
  <c r="MQ158" i="1" a="1"/>
  <c r="MQ158" i="1" s="1"/>
  <c r="MQ159" i="1" a="1"/>
  <c r="MQ159" i="1" s="1"/>
  <c r="MQ160" i="1" a="1"/>
  <c r="MQ160" i="1" s="1"/>
  <c r="MQ161" i="1" a="1"/>
  <c r="MQ161" i="1" s="1"/>
  <c r="MQ162" i="1" a="1"/>
  <c r="MQ162" i="1" s="1"/>
  <c r="MQ163" i="1" a="1"/>
  <c r="MQ163" i="1" s="1"/>
  <c r="MW154" i="1" a="1"/>
  <c r="MW154" i="1" s="1"/>
  <c r="MW155" i="1" a="1"/>
  <c r="MW155" i="1" s="1"/>
  <c r="MW156" i="1" a="1"/>
  <c r="MW156" i="1" s="1"/>
  <c r="MW157" i="1" a="1"/>
  <c r="MW157" i="1" s="1"/>
  <c r="MW158" i="1" a="1"/>
  <c r="MW158" i="1" s="1"/>
  <c r="MW159" i="1" a="1"/>
  <c r="MW159" i="1" s="1"/>
  <c r="MW160" i="1" a="1"/>
  <c r="MW160" i="1" s="1"/>
  <c r="MW161" i="1" a="1"/>
  <c r="MW161" i="1" s="1"/>
  <c r="MW162" i="1" a="1"/>
  <c r="MW162" i="1" s="1"/>
  <c r="MW163" i="1" a="1"/>
  <c r="MW163" i="1" s="1"/>
  <c r="MM154" i="1" a="1"/>
  <c r="MM154" i="1" s="1"/>
  <c r="MM155" i="1" a="1"/>
  <c r="MM155" i="1" s="1"/>
  <c r="MM156" i="1" a="1"/>
  <c r="MM156" i="1" s="1"/>
  <c r="MM157" i="1" a="1"/>
  <c r="MM157" i="1" s="1"/>
  <c r="MM158" i="1" a="1"/>
  <c r="MM158" i="1" s="1"/>
  <c r="MM159" i="1" a="1"/>
  <c r="MM159" i="1" s="1"/>
  <c r="MM160" i="1" a="1"/>
  <c r="MM160" i="1" s="1"/>
  <c r="MM161" i="1" a="1"/>
  <c r="MM161" i="1" s="1"/>
  <c r="MM162" i="1" a="1"/>
  <c r="MM162" i="1" s="1"/>
  <c r="MM163" i="1" a="1"/>
  <c r="MM163" i="1" s="1"/>
  <c r="MT154" i="1" a="1"/>
  <c r="MT154" i="1" s="1"/>
  <c r="MT155" i="1" a="1"/>
  <c r="MT155" i="1" s="1"/>
  <c r="MT156" i="1" a="1"/>
  <c r="MT156" i="1" s="1"/>
  <c r="MT157" i="1" a="1"/>
  <c r="MT157" i="1" s="1"/>
  <c r="MT158" i="1" a="1"/>
  <c r="MT158" i="1" s="1"/>
  <c r="MT159" i="1" a="1"/>
  <c r="MT159" i="1" s="1"/>
  <c r="MT160" i="1" a="1"/>
  <c r="MT160" i="1" s="1"/>
  <c r="MT161" i="1" a="1"/>
  <c r="MT161" i="1" s="1"/>
  <c r="MT162" i="1" a="1"/>
  <c r="MT162" i="1" s="1"/>
  <c r="MT163" i="1" a="1"/>
  <c r="MT163" i="1" s="1"/>
  <c r="NA154" i="1" a="1"/>
  <c r="NA154" i="1" s="1"/>
  <c r="NA155" i="1" a="1"/>
  <c r="NA155" i="1" s="1"/>
  <c r="NA156" i="1" a="1"/>
  <c r="NA156" i="1" s="1"/>
  <c r="NA157" i="1" a="1"/>
  <c r="NA157" i="1" s="1"/>
  <c r="NA158" i="1" a="1"/>
  <c r="NA158" i="1" s="1"/>
  <c r="NA159" i="1" a="1"/>
  <c r="NA159" i="1" s="1"/>
  <c r="NA160" i="1" a="1"/>
  <c r="NA160" i="1" s="1"/>
  <c r="NA161" i="1" a="1"/>
  <c r="NA161" i="1" s="1"/>
  <c r="NA162" i="1" a="1"/>
  <c r="NA162" i="1" s="1"/>
  <c r="NA163" i="1" a="1"/>
  <c r="NA163" i="1" s="1"/>
  <c r="NC154" i="1" a="1"/>
  <c r="NC154" i="1" s="1"/>
  <c r="NC155" i="1" a="1"/>
  <c r="NC155" i="1" s="1"/>
  <c r="NC156" i="1" a="1"/>
  <c r="NC156" i="1" s="1"/>
  <c r="NC157" i="1" a="1"/>
  <c r="NC157" i="1" s="1"/>
  <c r="NC158" i="1" a="1"/>
  <c r="NC158" i="1" s="1"/>
  <c r="NC159" i="1" a="1"/>
  <c r="NC159" i="1" s="1"/>
  <c r="NC160" i="1" a="1"/>
  <c r="NC160" i="1" s="1"/>
  <c r="NC161" i="1" a="1"/>
  <c r="NC161" i="1" s="1"/>
  <c r="NC162" i="1" a="1"/>
  <c r="NC162" i="1" s="1"/>
  <c r="NC163" i="1" a="1"/>
  <c r="NC163" i="1" s="1"/>
  <c r="MD154" i="1" a="1"/>
  <c r="MD154" i="1" s="1"/>
  <c r="MD155" i="1" a="1"/>
  <c r="MD155" i="1" s="1"/>
  <c r="MD156" i="1" a="1"/>
  <c r="MD156" i="1" s="1"/>
  <c r="MD157" i="1" a="1"/>
  <c r="MD157" i="1" s="1"/>
  <c r="MD158" i="1" a="1"/>
  <c r="MD158" i="1" s="1"/>
  <c r="MD159" i="1" a="1"/>
  <c r="MD159" i="1" s="1"/>
  <c r="MD160" i="1" a="1"/>
  <c r="MD160" i="1" s="1"/>
  <c r="MD161" i="1" a="1"/>
  <c r="MD161" i="1" s="1"/>
  <c r="MD162" i="1" a="1"/>
  <c r="MD162" i="1" s="1"/>
  <c r="MD163" i="1" a="1"/>
  <c r="MD163" i="1" s="1"/>
  <c r="MX154" i="1" a="1"/>
  <c r="MX154" i="1" s="1"/>
  <c r="MX155" i="1" a="1"/>
  <c r="MX155" i="1" s="1"/>
  <c r="MX156" i="1" a="1"/>
  <c r="MX156" i="1" s="1"/>
  <c r="MX157" i="1" a="1"/>
  <c r="MX157" i="1" s="1"/>
  <c r="MX158" i="1" a="1"/>
  <c r="MX158" i="1" s="1"/>
  <c r="MX159" i="1" a="1"/>
  <c r="MX159" i="1" s="1"/>
  <c r="MX160" i="1" a="1"/>
  <c r="MX160" i="1" s="1"/>
  <c r="MX161" i="1" a="1"/>
  <c r="MX161" i="1" s="1"/>
  <c r="MX162" i="1" a="1"/>
  <c r="MX162" i="1" s="1"/>
  <c r="MX163" i="1" a="1"/>
  <c r="MX163" i="1" s="1"/>
  <c r="MZ154" i="1" a="1"/>
  <c r="MZ154" i="1" s="1"/>
  <c r="MZ155" i="1" a="1"/>
  <c r="MZ155" i="1" s="1"/>
  <c r="MZ156" i="1" a="1"/>
  <c r="MZ156" i="1" s="1"/>
  <c r="MZ157" i="1" a="1"/>
  <c r="MZ157" i="1" s="1"/>
  <c r="MZ158" i="1" a="1"/>
  <c r="MZ158" i="1" s="1"/>
  <c r="MZ159" i="1" a="1"/>
  <c r="MZ159" i="1" s="1"/>
  <c r="MZ160" i="1" a="1"/>
  <c r="MZ160" i="1" s="1"/>
  <c r="MZ161" i="1" a="1"/>
  <c r="MZ161" i="1" s="1"/>
  <c r="MZ162" i="1" a="1"/>
  <c r="MZ162" i="1" s="1"/>
  <c r="MZ163" i="1" a="1"/>
  <c r="MZ163" i="1" s="1"/>
  <c r="MS154" i="1" a="1"/>
  <c r="MS154" i="1" s="1"/>
  <c r="MS155" i="1" a="1"/>
  <c r="MS155" i="1" s="1"/>
  <c r="MS156" i="1" a="1"/>
  <c r="MS156" i="1" s="1"/>
  <c r="MS157" i="1" a="1"/>
  <c r="MS157" i="1" s="1"/>
  <c r="MS158" i="1" a="1"/>
  <c r="MS158" i="1" s="1"/>
  <c r="MS159" i="1" a="1"/>
  <c r="MS159" i="1" s="1"/>
  <c r="MS160" i="1" a="1"/>
  <c r="MS160" i="1" s="1"/>
  <c r="MS161" i="1" a="1"/>
  <c r="MS161" i="1" s="1"/>
  <c r="MS162" i="1" a="1"/>
  <c r="MS162" i="1" s="1"/>
  <c r="MS163" i="1" a="1"/>
  <c r="MS163" i="1" s="1"/>
  <c r="MJ154" i="1" a="1"/>
  <c r="MJ154" i="1" s="1"/>
  <c r="MJ155" i="1" a="1"/>
  <c r="MJ155" i="1" s="1"/>
  <c r="MJ156" i="1" a="1"/>
  <c r="MJ156" i="1" s="1"/>
  <c r="MJ157" i="1" a="1"/>
  <c r="MJ157" i="1" s="1"/>
  <c r="MJ158" i="1" a="1"/>
  <c r="MJ158" i="1" s="1"/>
  <c r="MJ159" i="1" a="1"/>
  <c r="MJ159" i="1" s="1"/>
  <c r="MJ160" i="1" a="1"/>
  <c r="MJ160" i="1" s="1"/>
  <c r="MJ161" i="1" a="1"/>
  <c r="MJ161" i="1" s="1"/>
  <c r="MJ162" i="1" a="1"/>
  <c r="MJ162" i="1" s="1"/>
  <c r="MJ163" i="1" a="1"/>
  <c r="MJ163" i="1" s="1"/>
  <c r="MU154" i="1" a="1"/>
  <c r="MU154" i="1" s="1"/>
  <c r="MU155" i="1" a="1"/>
  <c r="MU155" i="1" s="1"/>
  <c r="MU156" i="1" a="1"/>
  <c r="MU156" i="1" s="1"/>
  <c r="MU157" i="1" a="1"/>
  <c r="MU157" i="1" s="1"/>
  <c r="MU158" i="1" a="1"/>
  <c r="MU158" i="1" s="1"/>
  <c r="MU159" i="1" a="1"/>
  <c r="MU159" i="1" s="1"/>
  <c r="MU160" i="1" a="1"/>
  <c r="MU160" i="1" s="1"/>
  <c r="MU161" i="1" a="1"/>
  <c r="MU161" i="1" s="1"/>
  <c r="MU162" i="1" a="1"/>
  <c r="MU162" i="1" s="1"/>
  <c r="MU163" i="1" a="1"/>
  <c r="MU163" i="1" s="1"/>
  <c r="MR154" i="1" a="1"/>
  <c r="MR154" i="1" s="1"/>
  <c r="MR155" i="1" a="1"/>
  <c r="MR155" i="1" s="1"/>
  <c r="MR156" i="1" a="1"/>
  <c r="MR156" i="1" s="1"/>
  <c r="MR157" i="1" a="1"/>
  <c r="MR157" i="1" s="1"/>
  <c r="MR158" i="1" a="1"/>
  <c r="MR158" i="1" s="1"/>
  <c r="MR159" i="1" a="1"/>
  <c r="MR159" i="1" s="1"/>
  <c r="MR160" i="1" a="1"/>
  <c r="MR160" i="1" s="1"/>
  <c r="MR161" i="1" a="1"/>
  <c r="MR161" i="1" s="1"/>
  <c r="MR162" i="1" a="1"/>
  <c r="MR162" i="1" s="1"/>
  <c r="MR163" i="1" a="1"/>
  <c r="MR163" i="1" s="1"/>
  <c r="MF154" i="1" a="1"/>
  <c r="MF154" i="1" s="1"/>
  <c r="MF155" i="1" a="1"/>
  <c r="MF155" i="1" s="1"/>
  <c r="MF156" i="1" a="1"/>
  <c r="MF156" i="1" s="1"/>
  <c r="MF157" i="1" a="1"/>
  <c r="MF157" i="1" s="1"/>
  <c r="MF158" i="1" a="1"/>
  <c r="MF158" i="1" s="1"/>
  <c r="MF159" i="1" a="1"/>
  <c r="MF159" i="1" s="1"/>
  <c r="MF160" i="1" a="1"/>
  <c r="MF160" i="1" s="1"/>
  <c r="MF161" i="1" a="1"/>
  <c r="MF161" i="1" s="1"/>
  <c r="MF162" i="1" a="1"/>
  <c r="MF162" i="1" s="1"/>
  <c r="MF163" i="1" a="1"/>
  <c r="MF163" i="1" s="1"/>
  <c r="MY154" i="1" a="1"/>
  <c r="MY154" i="1" s="1"/>
  <c r="MY155" i="1" a="1"/>
  <c r="MY155" i="1" s="1"/>
  <c r="MY156" i="1" a="1"/>
  <c r="MY156" i="1" s="1"/>
  <c r="MY157" i="1" a="1"/>
  <c r="MY157" i="1" s="1"/>
  <c r="MY158" i="1" a="1"/>
  <c r="MY158" i="1" s="1"/>
  <c r="MY159" i="1" a="1"/>
  <c r="MY159" i="1" s="1"/>
  <c r="MY160" i="1" a="1"/>
  <c r="MY160" i="1" s="1"/>
  <c r="MY161" i="1" a="1"/>
  <c r="MY161" i="1" s="1"/>
  <c r="MY162" i="1" a="1"/>
  <c r="MY162" i="1" s="1"/>
  <c r="MY163" i="1" a="1"/>
  <c r="MY163"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52" i="1" a="1"/>
  <c r="OG152" i="1" s="1"/>
  <c r="OG153" i="1" s="1" a="1"/>
  <c r="OG153" i="1" s="1"/>
  <c r="OG162" i="1" s="1" a="1"/>
  <c r="OG162"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52" i="1" a="1"/>
  <c r="JD152" i="1" s="1"/>
  <c r="JD153" i="1" s="1" a="1"/>
  <c r="JD153" i="1" s="1"/>
  <c r="JD154" i="1" s="1" a="1"/>
  <c r="JD15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52" i="1" a="1"/>
  <c r="KN152" i="1" s="1"/>
  <c r="KN153" i="1" s="1" a="1"/>
  <c r="KN153" i="1" s="1"/>
  <c r="KN160" i="1" s="1" a="1"/>
  <c r="KN160"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52" i="1" a="1"/>
  <c r="OX152" i="1" s="1"/>
  <c r="OX153" i="1" s="1" a="1"/>
  <c r="OX153" i="1" s="1"/>
  <c r="OX159" i="1" s="1" a="1"/>
  <c r="OX159"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52" i="1" a="1"/>
  <c r="IQ152" i="1" s="1"/>
  <c r="IQ153" i="1" s="1" a="1"/>
  <c r="IQ153" i="1" s="1"/>
  <c r="IQ159" i="1" s="1" a="1"/>
  <c r="IQ159"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52" i="1" a="1"/>
  <c r="NJ152" i="1" s="1"/>
  <c r="NJ153" i="1" s="1" a="1"/>
  <c r="NJ153" i="1" s="1"/>
  <c r="NJ154" i="1" s="1" a="1"/>
  <c r="NJ154"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52" i="1" a="1"/>
  <c r="PK152" i="1" s="1"/>
  <c r="PK153" i="1" s="1" a="1"/>
  <c r="PK153" i="1" s="1"/>
  <c r="PK156" i="1" s="1" a="1"/>
  <c r="PK156"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52" i="1" a="1"/>
  <c r="NR152" i="1" s="1"/>
  <c r="NR153" i="1" s="1" a="1"/>
  <c r="NR153" i="1" s="1"/>
  <c r="NR154" i="1" s="1" a="1"/>
  <c r="NR154"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52" i="1" a="1"/>
  <c r="BH152" i="1" s="1"/>
  <c r="BH153" i="1" s="1" a="1"/>
  <c r="BH153" i="1" s="1"/>
  <c r="BH154" i="1" s="1" a="1"/>
  <c r="BH154"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G97" i="1" a="1"/>
  <c r="CG97" i="1" s="1"/>
  <c r="CG99" i="1" s="1" a="1"/>
  <c r="CG99" i="1" s="1"/>
  <c r="CG101" i="1" s="1" a="1"/>
  <c r="CG101" i="1" s="1"/>
  <c r="CG103" i="1" s="1" a="1"/>
  <c r="CG103" i="1" s="1"/>
  <c r="CG105" i="1" s="1" a="1"/>
  <c r="CG105" i="1" s="1"/>
  <c r="CG107" i="1" s="1" a="1"/>
  <c r="CG107" i="1" s="1"/>
  <c r="CG109" i="1" s="1" a="1"/>
  <c r="CG109" i="1" s="1"/>
  <c r="L103" i="1" a="1"/>
  <c r="L103" i="1" s="1"/>
  <c r="EF97" i="1" a="1"/>
  <c r="EF97" i="1" s="1"/>
  <c r="EF99" i="1" s="1" a="1"/>
  <c r="EF99" i="1" s="1"/>
  <c r="EF101" i="1" s="1" a="1"/>
  <c r="EF101" i="1" s="1"/>
  <c r="EF103" i="1" s="1" a="1"/>
  <c r="EF103" i="1" s="1"/>
  <c r="EF105" i="1" s="1" a="1"/>
  <c r="EF105" i="1" s="1"/>
  <c r="EF107" i="1" s="1" a="1"/>
  <c r="EF107" i="1" s="1"/>
  <c r="EF109" i="1" s="1" a="1"/>
  <c r="EF109"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JW152" i="1" a="1"/>
  <c r="JW152" i="1" s="1"/>
  <c r="JW153" i="1" s="1" a="1"/>
  <c r="JW153" i="1" s="1"/>
  <c r="JW162" i="1" s="1" a="1"/>
  <c r="JW162"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52" i="1" a="1"/>
  <c r="LX152" i="1" s="1"/>
  <c r="LX153" i="1" s="1" a="1"/>
  <c r="LX153" i="1" s="1"/>
  <c r="LX154" i="1" s="1" a="1"/>
  <c r="LX154"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52" i="1" a="1"/>
  <c r="OT152" i="1" s="1"/>
  <c r="OT153" i="1" s="1" a="1"/>
  <c r="OT153" i="1" s="1"/>
  <c r="OT154" i="1" s="1" a="1"/>
  <c r="OT154"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DA97" i="1" a="1"/>
  <c r="DA97" i="1" s="1"/>
  <c r="DA99" i="1" s="1" a="1"/>
  <c r="DA99" i="1" s="1"/>
  <c r="DA101" i="1" s="1" a="1"/>
  <c r="DA101" i="1" s="1"/>
  <c r="DA103" i="1" s="1" a="1"/>
  <c r="DA103" i="1" s="1"/>
  <c r="DA105" i="1" s="1" a="1"/>
  <c r="DA105" i="1" s="1"/>
  <c r="DA107" i="1" s="1" a="1"/>
  <c r="DA107" i="1" s="1"/>
  <c r="DA109" i="1" s="1" a="1"/>
  <c r="DA109" i="1" s="1"/>
  <c r="LP152" i="1" a="1"/>
  <c r="LP152" i="1" s="1"/>
  <c r="LP153" i="1" s="1" a="1"/>
  <c r="LP153" i="1" s="1"/>
  <c r="LP160" i="1" s="1" a="1"/>
  <c r="LP160"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52" i="1" a="1"/>
  <c r="NT152" i="1" s="1"/>
  <c r="NT153" i="1" s="1" a="1"/>
  <c r="NT153" i="1" s="1"/>
  <c r="NT158" i="1" s="1" a="1"/>
  <c r="NT158"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52" i="1" a="1"/>
  <c r="BI152" i="1" s="1"/>
  <c r="BI153" i="1" s="1" a="1"/>
  <c r="BI153" i="1" s="1"/>
  <c r="BI154" i="1" s="1" a="1"/>
  <c r="BI154"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52" i="1" a="1"/>
  <c r="KO152" i="1" s="1"/>
  <c r="KO153" i="1" s="1" a="1"/>
  <c r="KO153" i="1" s="1"/>
  <c r="KO158" i="1" s="1" a="1"/>
  <c r="KO158"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52" i="1" a="1"/>
  <c r="LR152" i="1" s="1"/>
  <c r="LR153" i="1" s="1" a="1"/>
  <c r="LR153" i="1" s="1"/>
  <c r="LR157" i="1" s="1" a="1"/>
  <c r="LR157"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52" i="1" a="1"/>
  <c r="PL152" i="1" s="1"/>
  <c r="PL153" i="1" s="1" a="1"/>
  <c r="PL153" i="1" s="1"/>
  <c r="PL156" i="1" s="1" a="1"/>
  <c r="PL156"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CW97" i="1" a="1"/>
  <c r="CW97" i="1" s="1"/>
  <c r="CW99" i="1" s="1" a="1"/>
  <c r="CW99" i="1" s="1"/>
  <c r="CW101" i="1" s="1" a="1"/>
  <c r="CW101" i="1" s="1"/>
  <c r="CW103" i="1" s="1" a="1"/>
  <c r="CW103" i="1" s="1"/>
  <c r="CW105" i="1" s="1" a="1"/>
  <c r="CW105" i="1" s="1"/>
  <c r="CW107" i="1" s="1" a="1"/>
  <c r="CW107" i="1" s="1"/>
  <c r="CW109" i="1" s="1" a="1"/>
  <c r="CW109" i="1" s="1"/>
  <c r="LI152" i="1" a="1"/>
  <c r="LI152" i="1" s="1"/>
  <c r="LI153" i="1" s="1" a="1"/>
  <c r="LI153" i="1" s="1"/>
  <c r="LI161" i="1" s="1" a="1"/>
  <c r="LI161"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52" i="1" a="1"/>
  <c r="IM152" i="1" s="1"/>
  <c r="IM153" i="1" s="1" a="1"/>
  <c r="IM153" i="1" s="1"/>
  <c r="IM163" i="1" s="1" a="1"/>
  <c r="IM163"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52" i="1" a="1"/>
  <c r="JX152" i="1" s="1"/>
  <c r="JX153" i="1" s="1" a="1"/>
  <c r="JX153" i="1" s="1"/>
  <c r="JX154" i="1" s="1" a="1"/>
  <c r="JX154"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52" i="1" a="1"/>
  <c r="LN152" i="1" s="1"/>
  <c r="LN153" i="1" s="1" a="1"/>
  <c r="LN153" i="1" s="1"/>
  <c r="LN154" i="1" s="1" a="1"/>
  <c r="LN154"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52" i="1" a="1"/>
  <c r="NX152" i="1" s="1"/>
  <c r="NX153" i="1" s="1" a="1"/>
  <c r="NX153" i="1" s="1"/>
  <c r="NX154" i="1" s="1" a="1"/>
  <c r="NX154"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OZ152" i="1" a="1"/>
  <c r="OZ152" i="1" s="1"/>
  <c r="OZ153" i="1" s="1" a="1"/>
  <c r="OZ153" i="1" s="1"/>
  <c r="OZ160" i="1" s="1" a="1"/>
  <c r="OZ160"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52" i="1" a="1"/>
  <c r="LT152" i="1" s="1"/>
  <c r="LT153" i="1" s="1" a="1"/>
  <c r="LT153" i="1" s="1"/>
  <c r="LT159" i="1" s="1" a="1"/>
  <c r="LT159"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52" i="1" a="1"/>
  <c r="BG152" i="1" s="1"/>
  <c r="BG153" i="1" s="1" a="1"/>
  <c r="BG153" i="1" s="1"/>
  <c r="BG157" i="1" s="1" a="1"/>
  <c r="BG157"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52" i="1" a="1"/>
  <c r="PI152" i="1" s="1"/>
  <c r="PI153" i="1" s="1" a="1"/>
  <c r="PI153" i="1" s="1"/>
  <c r="PI162" i="1" s="1" a="1"/>
  <c r="PI162"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52" i="1" a="1"/>
  <c r="IR152" i="1" s="1"/>
  <c r="IR153" i="1" s="1" a="1"/>
  <c r="IR153" i="1" s="1"/>
  <c r="IR155" i="1" s="1" a="1"/>
  <c r="IR155"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52" i="1" a="1"/>
  <c r="JI152" i="1" s="1"/>
  <c r="JI153" i="1" s="1" a="1"/>
  <c r="JI153" i="1" s="1"/>
  <c r="JI162" i="1" s="1" a="1"/>
  <c r="JI162"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DG97" i="1" a="1"/>
  <c r="DG97" i="1" s="1"/>
  <c r="DG99" i="1" s="1" a="1"/>
  <c r="DG99" i="1" s="1"/>
  <c r="DG101" i="1" s="1" a="1"/>
  <c r="DG101" i="1" s="1"/>
  <c r="DG103" i="1" s="1" a="1"/>
  <c r="DG103" i="1" s="1"/>
  <c r="DG105" i="1" s="1" a="1"/>
  <c r="DG105" i="1" s="1"/>
  <c r="DG107" i="1" s="1" a="1"/>
  <c r="DG107" i="1" s="1"/>
  <c r="DG109" i="1" s="1" a="1"/>
  <c r="DG109" i="1" s="1"/>
  <c r="LU152" i="1" a="1"/>
  <c r="LU152" i="1" s="1"/>
  <c r="LU153" i="1" s="1" a="1"/>
  <c r="LU153" i="1" s="1"/>
  <c r="LU160" i="1" s="1" a="1"/>
  <c r="LU160"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52" i="1" a="1"/>
  <c r="LS152" i="1" s="1"/>
  <c r="LS153" i="1" s="1" a="1"/>
  <c r="LS153" i="1" s="1"/>
  <c r="LS156" i="1" s="1" a="1"/>
  <c r="LS156"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52" i="1" a="1"/>
  <c r="JM152" i="1" s="1"/>
  <c r="JM153" i="1" s="1" a="1"/>
  <c r="JM153" i="1" s="1"/>
  <c r="JM161" i="1" s="1" a="1"/>
  <c r="JM161"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52" i="1" a="1"/>
  <c r="NK152" i="1" s="1"/>
  <c r="NK153" i="1" s="1" a="1"/>
  <c r="NK153" i="1" s="1"/>
  <c r="NK160" i="1" s="1" a="1"/>
  <c r="NK160"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52" i="1" a="1"/>
  <c r="CC152" i="1" s="1"/>
  <c r="CC153" i="1" s="1" a="1"/>
  <c r="CC153" i="1" s="1"/>
  <c r="CC159" i="1" s="1" a="1"/>
  <c r="CC159"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52" i="1" a="1"/>
  <c r="LL152" i="1" s="1"/>
  <c r="LL153" i="1" s="1" a="1"/>
  <c r="LL153" i="1" s="1"/>
  <c r="LL155" i="1" s="1" a="1"/>
  <c r="LL155"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52" i="1" a="1"/>
  <c r="NV152" i="1" s="1"/>
  <c r="NV153" i="1" s="1" a="1"/>
  <c r="NV153" i="1" s="1"/>
  <c r="NV157" i="1" s="1" a="1"/>
  <c r="NV157"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OC152" i="1" a="1"/>
  <c r="OC152" i="1" s="1"/>
  <c r="OC153" i="1" s="1" a="1"/>
  <c r="OC153" i="1" s="1"/>
  <c r="OC157" i="1" s="1" a="1"/>
  <c r="OC157"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KS152" i="1" a="1"/>
  <c r="KS152" i="1" s="1"/>
  <c r="KS153" i="1" s="1" a="1"/>
  <c r="KS153" i="1" s="1"/>
  <c r="KS155" i="1" s="1" a="1"/>
  <c r="KS155"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52" i="1" a="1"/>
  <c r="NO152" i="1" s="1"/>
  <c r="NO153" i="1" s="1" a="1"/>
  <c r="NO153" i="1" s="1"/>
  <c r="NO162" i="1" s="1" a="1"/>
  <c r="NO162"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EO97" i="1" a="1"/>
  <c r="EO97" i="1" s="1"/>
  <c r="EO99" i="1" s="1" a="1"/>
  <c r="EO99" i="1" s="1"/>
  <c r="EO101" i="1" s="1" a="1"/>
  <c r="EO101" i="1" s="1"/>
  <c r="EO103" i="1" s="1" a="1"/>
  <c r="EO103" i="1" s="1"/>
  <c r="EO105" i="1" s="1" a="1"/>
  <c r="EO105" i="1" s="1"/>
  <c r="EO107" i="1" s="1" a="1"/>
  <c r="EO107" i="1" s="1"/>
  <c r="EO109" i="1" s="1" a="1"/>
  <c r="EO109"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52" i="1" a="1"/>
  <c r="JK152" i="1" s="1"/>
  <c r="JK153" i="1" s="1" a="1"/>
  <c r="JK153" i="1" s="1"/>
  <c r="JK156" i="1" s="1" a="1"/>
  <c r="JK156"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52" i="1" a="1"/>
  <c r="ND152" i="1" s="1"/>
  <c r="ND153" i="1" s="1" a="1"/>
  <c r="ND153" i="1" s="1"/>
  <c r="ND163" i="1" s="1" a="1"/>
  <c r="ND163"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52" i="1" a="1"/>
  <c r="JJ152" i="1" s="1"/>
  <c r="JJ153" i="1" s="1" a="1"/>
  <c r="JJ153" i="1" s="1"/>
  <c r="JJ154" i="1" s="1" a="1"/>
  <c r="JJ154"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52" i="1" a="1"/>
  <c r="JY152" i="1" s="1"/>
  <c r="JY153" i="1" s="1" a="1"/>
  <c r="JY153" i="1" s="1"/>
  <c r="JY155" i="1" s="1" a="1"/>
  <c r="JY155"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52" i="1" a="1"/>
  <c r="JE152" i="1" s="1"/>
  <c r="JE153" i="1" s="1" a="1"/>
  <c r="JE153" i="1" s="1"/>
  <c r="JE154" i="1" s="1" a="1"/>
  <c r="JE154"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52" i="1" a="1"/>
  <c r="NM152" i="1" s="1"/>
  <c r="NM153" i="1" s="1" a="1"/>
  <c r="NM153" i="1" s="1"/>
  <c r="NM155" i="1" s="1" a="1"/>
  <c r="NM155"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CZ97" i="1" a="1"/>
  <c r="CZ97" i="1" s="1"/>
  <c r="CZ99" i="1" s="1" a="1"/>
  <c r="CZ99" i="1" s="1"/>
  <c r="CZ101" i="1" s="1" a="1"/>
  <c r="CZ101" i="1" s="1"/>
  <c r="CZ103" i="1" s="1" a="1"/>
  <c r="CZ103" i="1" s="1"/>
  <c r="CZ105" i="1" s="1" a="1"/>
  <c r="CZ105" i="1" s="1"/>
  <c r="CZ107" i="1" s="1" a="1"/>
  <c r="CZ107" i="1" s="1"/>
  <c r="CZ109" i="1" s="1" a="1"/>
  <c r="CZ109" i="1" s="1"/>
  <c r="JG152" i="1" a="1"/>
  <c r="JG152" i="1" s="1"/>
  <c r="JG153" i="1" s="1" a="1"/>
  <c r="JG153" i="1" s="1"/>
  <c r="JG154" i="1" s="1" a="1"/>
  <c r="JG15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KQ152" i="1" a="1"/>
  <c r="KQ152" i="1" s="1"/>
  <c r="KQ153" i="1" s="1" a="1"/>
  <c r="KQ153" i="1" s="1"/>
  <c r="KQ161" i="1" s="1" a="1"/>
  <c r="KQ161"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52" i="1" a="1"/>
  <c r="OA152" i="1" s="1"/>
  <c r="OA153" i="1" s="1" a="1"/>
  <c r="OA153" i="1" s="1"/>
  <c r="OA154" i="1" s="1" a="1"/>
  <c r="OA154"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52" i="1" a="1"/>
  <c r="IS152" i="1" s="1"/>
  <c r="IS153" i="1" s="1" a="1"/>
  <c r="IS153" i="1" s="1"/>
  <c r="IS154" i="1" s="1" a="1"/>
  <c r="IS154"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52" i="1" a="1"/>
  <c r="LJ152" i="1" s="1"/>
  <c r="LJ153" i="1" s="1" a="1"/>
  <c r="LJ153" i="1" s="1"/>
  <c r="LJ154" i="1" s="1" a="1"/>
  <c r="LJ154"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EJ97" i="1" a="1"/>
  <c r="EJ97" i="1" s="1"/>
  <c r="EJ99" i="1" s="1" a="1"/>
  <c r="EJ99" i="1" s="1"/>
  <c r="EJ101" i="1" s="1" a="1"/>
  <c r="EJ101" i="1" s="1"/>
  <c r="EJ103" i="1" s="1" a="1"/>
  <c r="EJ103" i="1" s="1"/>
  <c r="EJ105" i="1" s="1" a="1"/>
  <c r="EJ105" i="1" s="1"/>
  <c r="EJ107" i="1" s="1" a="1"/>
  <c r="EJ107" i="1" s="1"/>
  <c r="EJ109" i="1" s="1" a="1"/>
  <c r="EJ109" i="1" s="1"/>
  <c r="EP152" i="1" a="1"/>
  <c r="EP152" i="1" s="1"/>
  <c r="EP97" i="1" a="1"/>
  <c r="EP97" i="1" s="1"/>
  <c r="EP99" i="1" s="1" a="1"/>
  <c r="EP99" i="1" s="1"/>
  <c r="EP101" i="1" s="1" a="1"/>
  <c r="EP101" i="1" s="1"/>
  <c r="EP103" i="1" s="1" a="1"/>
  <c r="EP103" i="1" s="1"/>
  <c r="EP105" i="1" s="1" a="1"/>
  <c r="EP105" i="1" s="1"/>
  <c r="EP107" i="1" s="1" a="1"/>
  <c r="EP107" i="1" s="1"/>
  <c r="EP109" i="1" s="1" a="1"/>
  <c r="EP109" i="1" s="1"/>
  <c r="DE97" i="1" a="1"/>
  <c r="DE97" i="1" s="1"/>
  <c r="DE99" i="1" s="1" a="1"/>
  <c r="DE99" i="1" s="1"/>
  <c r="DE101" i="1" s="1" a="1"/>
  <c r="DE101" i="1" s="1"/>
  <c r="DE103" i="1" s="1" a="1"/>
  <c r="DE103" i="1" s="1"/>
  <c r="DE105" i="1" s="1" a="1"/>
  <c r="DE105" i="1" s="1"/>
  <c r="DE107" i="1" s="1" a="1"/>
  <c r="DE107" i="1" s="1"/>
  <c r="DE109" i="1" s="1" a="1"/>
  <c r="DE109" i="1" s="1"/>
  <c r="NW152" i="1" a="1"/>
  <c r="NW152" i="1" s="1"/>
  <c r="NW153" i="1" s="1" a="1"/>
  <c r="NW153" i="1" s="1"/>
  <c r="NW157" i="1" s="1" a="1"/>
  <c r="NW157"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52" i="1" a="1"/>
  <c r="OD152" i="1" s="1"/>
  <c r="OD153" i="1" s="1" a="1"/>
  <c r="OD153" i="1" s="1"/>
  <c r="OD161" i="1" s="1" a="1"/>
  <c r="OD161"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52" i="1" a="1"/>
  <c r="JN152" i="1" s="1"/>
  <c r="JN153" i="1" s="1" a="1"/>
  <c r="JN153" i="1" s="1"/>
  <c r="JN155" i="1" s="1" a="1"/>
  <c r="JN155"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52" i="1" a="1"/>
  <c r="NI152" i="1" s="1"/>
  <c r="NI153" i="1" s="1" a="1"/>
  <c r="NI153" i="1" s="1"/>
  <c r="NI161" i="1" s="1" a="1"/>
  <c r="NI161"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52" i="1" a="1"/>
  <c r="LV152" i="1" s="1"/>
  <c r="LV153" i="1" s="1" a="1"/>
  <c r="LV153" i="1" s="1"/>
  <c r="LV160" i="1" s="1" a="1"/>
  <c r="LV160"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52" i="1" a="1"/>
  <c r="PT152" i="1" s="1"/>
  <c r="PT153" i="1" s="1" a="1"/>
  <c r="PT153" i="1" s="1"/>
  <c r="PT154" i="1" s="1" a="1"/>
  <c r="PT154"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EL97" i="1" a="1"/>
  <c r="EL97" i="1" s="1"/>
  <c r="EL99" i="1" s="1" a="1"/>
  <c r="EL99" i="1" s="1"/>
  <c r="EL101" i="1" s="1" a="1"/>
  <c r="EL101" i="1" s="1"/>
  <c r="EL103" i="1" s="1" a="1"/>
  <c r="EL103" i="1" s="1"/>
  <c r="EL105" i="1" s="1" a="1"/>
  <c r="EL105" i="1" s="1"/>
  <c r="EL107" i="1" s="1" a="1"/>
  <c r="EL107" i="1" s="1"/>
  <c r="EL109" i="1" s="1" a="1"/>
  <c r="EL109"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L102" i="1" a="1"/>
  <c r="L102" i="1" s="1"/>
  <c r="DZ97" i="1" a="1"/>
  <c r="DZ97" i="1" s="1"/>
  <c r="DZ99" i="1" s="1" a="1"/>
  <c r="DZ99" i="1" s="1"/>
  <c r="DZ101" i="1" s="1" a="1"/>
  <c r="DZ101" i="1" s="1"/>
  <c r="DZ103" i="1" s="1" a="1"/>
  <c r="DZ103" i="1" s="1"/>
  <c r="DZ105" i="1" s="1" a="1"/>
  <c r="DZ105" i="1" s="1"/>
  <c r="DZ107" i="1" s="1" a="1"/>
  <c r="DZ107" i="1" s="1"/>
  <c r="DZ109" i="1" s="1" a="1"/>
  <c r="DZ109" i="1" s="1"/>
  <c r="PJ152" i="1" a="1"/>
  <c r="PJ152" i="1" s="1"/>
  <c r="PJ153" i="1" s="1" a="1"/>
  <c r="PJ153" i="1" s="1"/>
  <c r="PJ156" i="1" s="1" a="1"/>
  <c r="PJ156"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52" i="1" a="1"/>
  <c r="NQ152" i="1" s="1"/>
  <c r="NQ153" i="1" s="1" a="1"/>
  <c r="NQ153" i="1" s="1"/>
  <c r="NQ157" i="1" s="1" a="1"/>
  <c r="NQ157"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52" i="1" a="1"/>
  <c r="NL152" i="1" s="1"/>
  <c r="NL153" i="1" s="1" a="1"/>
  <c r="NL153" i="1" s="1"/>
  <c r="NL158" i="1" s="1" a="1"/>
  <c r="NL158"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OV152" i="1" a="1"/>
  <c r="OV152" i="1" s="1"/>
  <c r="OV153" i="1" s="1" a="1"/>
  <c r="OV153" i="1" s="1"/>
  <c r="OV154" i="1" s="1" a="1"/>
  <c r="OV154"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52" i="1" a="1"/>
  <c r="NP152" i="1" s="1"/>
  <c r="NP153" i="1" s="1" a="1"/>
  <c r="NP153" i="1" s="1"/>
  <c r="NP154" i="1" s="1" a="1"/>
  <c r="NP154"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52" i="1" a="1"/>
  <c r="NN152" i="1" s="1"/>
  <c r="NN153" i="1" s="1" a="1"/>
  <c r="NN153" i="1" s="1"/>
  <c r="NN156" i="1" s="1" a="1"/>
  <c r="NN156"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52" i="1" a="1"/>
  <c r="LO152" i="1" s="1"/>
  <c r="LO153" i="1" s="1" a="1"/>
  <c r="LO153" i="1" s="1"/>
  <c r="LO163" i="1" s="1" a="1"/>
  <c r="LO163"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52" i="1" a="1"/>
  <c r="NS152" i="1" s="1"/>
  <c r="NS153" i="1" s="1" a="1"/>
  <c r="NS153" i="1" s="1"/>
  <c r="NS154" i="1" s="1" a="1"/>
  <c r="NS154"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52" i="1" a="1"/>
  <c r="KP152" i="1" s="1"/>
  <c r="KP153" i="1" s="1" a="1"/>
  <c r="KP153" i="1" s="1"/>
  <c r="KP163" i="1" s="1" a="1"/>
  <c r="KP163"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52" i="1" a="1"/>
  <c r="FC152" i="1" s="1"/>
  <c r="FC153" i="1" s="1" a="1"/>
  <c r="FC153" i="1" s="1"/>
  <c r="FC158" i="1" s="1" a="1"/>
  <c r="FC158"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52" i="1" a="1"/>
  <c r="KR152" i="1" s="1"/>
  <c r="KR153" i="1" s="1" a="1"/>
  <c r="KR153" i="1" s="1"/>
  <c r="KR161" i="1" s="1" a="1"/>
  <c r="KR161"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52" i="1" a="1"/>
  <c r="IT152" i="1" s="1"/>
  <c r="IT153" i="1" s="1" a="1"/>
  <c r="IT153" i="1" s="1"/>
  <c r="IT161" i="1" s="1" a="1"/>
  <c r="IT161"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52" i="1" a="1"/>
  <c r="JF152" i="1" s="1"/>
  <c r="JF153" i="1" s="1" a="1"/>
  <c r="JF153" i="1" s="1"/>
  <c r="JF155" i="1" s="1" a="1"/>
  <c r="JF155"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52" i="1" a="1"/>
  <c r="NU152" i="1" s="1"/>
  <c r="NU153" i="1" s="1" a="1"/>
  <c r="NU153" i="1" s="1"/>
  <c r="NU155" i="1" s="1" a="1"/>
  <c r="NU155"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52" i="1" a="1"/>
  <c r="NY152" i="1" s="1"/>
  <c r="NY153" i="1" s="1" a="1"/>
  <c r="NY153" i="1" s="1"/>
  <c r="NY161" i="1" s="1" a="1"/>
  <c r="NY161"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52" i="1" a="1"/>
  <c r="CB152" i="1" s="1"/>
  <c r="CB153" i="1" s="1" a="1"/>
  <c r="CB153" i="1" s="1"/>
  <c r="CB155" i="1" s="1" a="1"/>
  <c r="CB155"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52" i="1" a="1"/>
  <c r="LQ152" i="1" s="1"/>
  <c r="LQ153" i="1" s="1" a="1"/>
  <c r="LQ153" i="1" s="1"/>
  <c r="LQ154" i="1" s="1" a="1"/>
  <c r="LQ154"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52" i="1" a="1"/>
  <c r="OB152" i="1" s="1"/>
  <c r="OB153" i="1" s="1" a="1"/>
  <c r="OB153" i="1" s="1"/>
  <c r="OB158" i="1" s="1" a="1"/>
  <c r="OB158"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52" i="1" a="1"/>
  <c r="JH152" i="1" s="1"/>
  <c r="JH153" i="1" s="1" a="1"/>
  <c r="JH153" i="1" s="1"/>
  <c r="JH155" i="1" s="1" a="1"/>
  <c r="JH155"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52" i="1" a="1"/>
  <c r="JC152" i="1" s="1"/>
  <c r="JC153" i="1" s="1" a="1"/>
  <c r="JC153" i="1" s="1"/>
  <c r="JC154" i="1" s="1" a="1"/>
  <c r="JC154"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52" i="1" a="1"/>
  <c r="LM152" i="1" s="1"/>
  <c r="LM153" i="1" s="1" a="1"/>
  <c r="LM153" i="1" s="1"/>
  <c r="LM156" i="1" s="1" a="1"/>
  <c r="LM156"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52" i="1" a="1"/>
  <c r="LW152" i="1" s="1"/>
  <c r="LW153" i="1" s="1" a="1"/>
  <c r="LW153" i="1" s="1"/>
  <c r="LW156" i="1" s="1" a="1"/>
  <c r="LW156"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52" i="1" a="1"/>
  <c r="OW152" i="1" s="1"/>
  <c r="OW153" i="1" s="1" a="1"/>
  <c r="OW153" i="1" s="1"/>
  <c r="OW154" i="1" s="1" a="1"/>
  <c r="OW154"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52" i="1" a="1"/>
  <c r="LK152" i="1" s="1"/>
  <c r="LK153" i="1" s="1" a="1"/>
  <c r="LK153" i="1" s="1"/>
  <c r="LK161" i="1" s="1" a="1"/>
  <c r="LK161"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52" i="1" a="1"/>
  <c r="OU152" i="1" s="1"/>
  <c r="OU153" i="1" s="1" a="1"/>
  <c r="OU153" i="1" s="1"/>
  <c r="OU154" i="1" s="1" a="1"/>
  <c r="OU154"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CN97" i="1" a="1"/>
  <c r="CN97" i="1" s="1"/>
  <c r="CN99" i="1" s="1" a="1"/>
  <c r="CN99" i="1" s="1"/>
  <c r="CN101" i="1" s="1" a="1"/>
  <c r="CN101" i="1" s="1"/>
  <c r="CN103" i="1" s="1" a="1"/>
  <c r="CN103" i="1" s="1"/>
  <c r="CN105" i="1" s="1" a="1"/>
  <c r="CN105" i="1" s="1"/>
  <c r="CN107" i="1" s="1" a="1"/>
  <c r="CN107" i="1" s="1"/>
  <c r="CN109" i="1" s="1" a="1"/>
  <c r="CN109" i="1" s="1"/>
  <c r="CH97" i="1" a="1"/>
  <c r="CH97" i="1" s="1"/>
  <c r="CH99" i="1" s="1" a="1"/>
  <c r="CH99" i="1" s="1"/>
  <c r="CH101" i="1" s="1" a="1"/>
  <c r="CH101" i="1" s="1"/>
  <c r="CH103" i="1" s="1" a="1"/>
  <c r="CH103" i="1" s="1"/>
  <c r="CH105" i="1" s="1" a="1"/>
  <c r="CH105" i="1" s="1"/>
  <c r="CH107" i="1" s="1" a="1"/>
  <c r="CH107" i="1" s="1"/>
  <c r="CH109" i="1" s="1" a="1"/>
  <c r="CH109"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52" i="1" a="1"/>
  <c r="EQ152" i="1" s="1"/>
  <c r="EQ153" i="1" s="1" a="1"/>
  <c r="EQ153"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NG138" i="1" l="1" a="1"/>
  <c r="NG138" i="1" s="1"/>
  <c r="NG140" i="1" s="1" a="1"/>
  <c r="NG140" i="1" s="1"/>
  <c r="NG142" i="1" s="1" a="1"/>
  <c r="NG142" i="1" s="1"/>
  <c r="NG137" i="1" a="1"/>
  <c r="NG137" i="1" s="1"/>
  <c r="NG139" i="1" s="1" a="1"/>
  <c r="NG139" i="1" s="1"/>
  <c r="NG141" i="1" s="1" a="1"/>
  <c r="NG141" i="1" s="1"/>
  <c r="NG143" i="1" s="1" a="1"/>
  <c r="NG143" i="1" s="1"/>
  <c r="FA49" i="1" a="1"/>
  <c r="FA49" i="1" s="1"/>
  <c r="FA50" i="1" s="1" a="1"/>
  <c r="FA50" i="1" s="1"/>
  <c r="FA47" i="1" a="1"/>
  <c r="FA47" i="1" s="1"/>
  <c r="FA48" i="1" s="1" a="1"/>
  <c r="FA48" i="1" s="1"/>
  <c r="PJ139" i="1" a="1"/>
  <c r="PJ139" i="1" s="1"/>
  <c r="PJ141" i="1" s="1" a="1"/>
  <c r="PJ141" i="1" s="1"/>
  <c r="PJ143" i="1" s="1" a="1"/>
  <c r="PJ143" i="1" s="1"/>
  <c r="MD138" i="1"/>
  <c r="MD137" i="1"/>
  <c r="MD139" i="1"/>
  <c r="MD140" i="1"/>
  <c r="MD142" i="1"/>
  <c r="MD141" i="1"/>
  <c r="MD143" i="1"/>
  <c r="MD114" i="1"/>
  <c r="MD113" i="1"/>
  <c r="MD116" i="1"/>
  <c r="MD115" i="1"/>
  <c r="MD118" i="1"/>
  <c r="MD117" i="1"/>
  <c r="MD119" i="1"/>
  <c r="HX154" i="1" a="1"/>
  <c r="HX154" i="1" s="1"/>
  <c r="HX155" i="1" a="1"/>
  <c r="HX155" i="1" s="1"/>
  <c r="HX156" i="1" a="1"/>
  <c r="HX156" i="1" s="1"/>
  <c r="HX157" i="1" a="1"/>
  <c r="HX157" i="1" s="1"/>
  <c r="HX158" i="1" a="1"/>
  <c r="HX158" i="1" s="1"/>
  <c r="HX159" i="1" a="1"/>
  <c r="HX159" i="1" s="1"/>
  <c r="HX160" i="1" a="1"/>
  <c r="HX160" i="1" s="1"/>
  <c r="HX161" i="1" a="1"/>
  <c r="HX161" i="1" s="1"/>
  <c r="HX162" i="1" a="1"/>
  <c r="HX162" i="1" s="1"/>
  <c r="HX163" i="1" a="1"/>
  <c r="HX163"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49" i="1" s="1" a="1"/>
  <c r="MK49" i="1" s="1"/>
  <c r="MK50" i="1" s="1" a="1"/>
  <c r="MK50" i="1" s="1"/>
  <c r="MK152" i="1" a="1"/>
  <c r="MK152" i="1" s="1"/>
  <c r="MK153" i="1" s="1" a="1"/>
  <c r="MK153" i="1" s="1"/>
  <c r="MI44" i="1" a="1"/>
  <c r="MI44" i="1" s="1"/>
  <c r="MI49" i="1" s="1" a="1"/>
  <c r="MI49" i="1" s="1"/>
  <c r="MI50" i="1" s="1" a="1"/>
  <c r="MI50" i="1" s="1"/>
  <c r="MI152" i="1" a="1"/>
  <c r="MI152" i="1" s="1"/>
  <c r="MI153" i="1" s="1" a="1"/>
  <c r="MI153" i="1" s="1"/>
  <c r="NH154" i="1" a="1"/>
  <c r="NH154" i="1" s="1"/>
  <c r="NH155" i="1" a="1"/>
  <c r="NH155" i="1" s="1"/>
  <c r="NH156" i="1" a="1"/>
  <c r="NH156" i="1" s="1"/>
  <c r="NH157" i="1" a="1"/>
  <c r="NH157" i="1" s="1"/>
  <c r="NH158" i="1" a="1"/>
  <c r="NH158" i="1" s="1"/>
  <c r="NH159" i="1" a="1"/>
  <c r="NH159" i="1" s="1"/>
  <c r="NH160" i="1" a="1"/>
  <c r="NH160" i="1" s="1"/>
  <c r="NH161" i="1" a="1"/>
  <c r="NH161" i="1" s="1"/>
  <c r="NH162" i="1" a="1"/>
  <c r="NH162" i="1" s="1"/>
  <c r="NH163" i="1" a="1"/>
  <c r="NH163" i="1" s="1"/>
  <c r="MH44" i="1" a="1"/>
  <c r="MH44" i="1" s="1"/>
  <c r="MH45" i="1" s="1" a="1"/>
  <c r="MH45" i="1" s="1"/>
  <c r="MH46" i="1" s="1" a="1"/>
  <c r="MH46" i="1" s="1"/>
  <c r="MH152" i="1" a="1"/>
  <c r="MH152" i="1" s="1"/>
  <c r="MH153" i="1" s="1" a="1"/>
  <c r="MH153" i="1" s="1"/>
  <c r="ML44" i="1" a="1"/>
  <c r="ML44" i="1" s="1"/>
  <c r="ML49" i="1" s="1" a="1"/>
  <c r="ML49" i="1" s="1"/>
  <c r="ML50" i="1" s="1" a="1"/>
  <c r="ML50" i="1" s="1"/>
  <c r="ML152" i="1" a="1"/>
  <c r="ML152" i="1" s="1"/>
  <c r="ML153" i="1" s="1" a="1"/>
  <c r="ML153" i="1" s="1"/>
  <c r="MG44" i="1" a="1"/>
  <c r="MG44" i="1" s="1"/>
  <c r="MG49" i="1" s="1" a="1"/>
  <c r="MG49" i="1" s="1"/>
  <c r="MG50" i="1" s="1" a="1"/>
  <c r="MG50" i="1" s="1"/>
  <c r="MG152" i="1" a="1"/>
  <c r="MG152" i="1" s="1"/>
  <c r="MG153" i="1" s="1" a="1"/>
  <c r="MG153" i="1" s="1"/>
  <c r="MC44" i="1" a="1"/>
  <c r="MC44" i="1" s="1"/>
  <c r="MC47" i="1" s="1" a="1"/>
  <c r="MC47" i="1" s="1"/>
  <c r="MC48" i="1" s="1" a="1"/>
  <c r="MC48" i="1" s="1"/>
  <c r="MC152" i="1" a="1"/>
  <c r="MC152" i="1" s="1"/>
  <c r="MC153" i="1" s="1" a="1"/>
  <c r="MC153" i="1" s="1"/>
  <c r="MB44" i="1" a="1"/>
  <c r="MB44" i="1" s="1"/>
  <c r="MB49" i="1" s="1" a="1"/>
  <c r="MB49" i="1" s="1"/>
  <c r="MB50" i="1" s="1" a="1"/>
  <c r="MB50" i="1" s="1"/>
  <c r="MB152" i="1" a="1"/>
  <c r="MB152" i="1" s="1"/>
  <c r="MB153" i="1" s="1" a="1"/>
  <c r="MB153"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55" i="1" a="1"/>
  <c r="NX155" i="1" s="1"/>
  <c r="NX160" i="1" a="1"/>
  <c r="NX160" i="1" s="1"/>
  <c r="NX162" i="1" a="1"/>
  <c r="NX162" i="1" s="1"/>
  <c r="NX163" i="1" a="1"/>
  <c r="NX163" i="1" s="1"/>
  <c r="NX156" i="1" a="1"/>
  <c r="NX156" i="1" s="1"/>
  <c r="NX158" i="1" a="1"/>
  <c r="NX158" i="1" s="1"/>
  <c r="NX159" i="1" a="1"/>
  <c r="NX159" i="1" s="1"/>
  <c r="NX161" i="1" a="1"/>
  <c r="NX161" i="1" s="1"/>
  <c r="NX157" i="1" a="1"/>
  <c r="NX157"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52" i="1" a="1"/>
  <c r="NG152" i="1" s="1"/>
  <c r="NG153" i="1" s="1" a="1"/>
  <c r="NG153" i="1" s="1"/>
  <c r="NG160" i="1" s="1" a="1"/>
  <c r="NG160"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57" i="1" a="1"/>
  <c r="JW157"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60" i="1" a="1"/>
  <c r="JW160" i="1" s="1"/>
  <c r="NI154" i="1" a="1"/>
  <c r="NI154" i="1" s="1"/>
  <c r="PI156" i="1" a="1"/>
  <c r="PI156" i="1" s="1"/>
  <c r="JN157" i="1" a="1"/>
  <c r="JN157" i="1" s="1"/>
  <c r="LI163" i="1" a="1"/>
  <c r="LI163" i="1" s="1"/>
  <c r="PI155" i="1" a="1"/>
  <c r="PI155" i="1" s="1"/>
  <c r="NM156" i="1" a="1"/>
  <c r="NM156" i="1" s="1"/>
  <c r="CB154" i="1" a="1"/>
  <c r="CB154" i="1" s="1"/>
  <c r="LW154" i="1" a="1"/>
  <c r="LW154" i="1" s="1"/>
  <c r="JK158" i="1" a="1"/>
  <c r="JK158" i="1" s="1"/>
  <c r="BI159" i="1" a="1"/>
  <c r="BI159" i="1" s="1"/>
  <c r="NS156" i="1" a="1"/>
  <c r="NS156" i="1" s="1"/>
  <c r="JW161" i="1" a="1"/>
  <c r="JW161" i="1" s="1"/>
  <c r="NO157" i="1" a="1"/>
  <c r="NO157" i="1" s="1"/>
  <c r="BI157" i="1" a="1"/>
  <c r="BI157" i="1" s="1"/>
  <c r="KQ160" i="1" a="1"/>
  <c r="KQ160" i="1" s="1"/>
  <c r="LX155" i="1" a="1"/>
  <c r="LX155" i="1" s="1"/>
  <c r="IS162" i="1" a="1"/>
  <c r="IS162" i="1" s="1"/>
  <c r="OW158" i="1" a="1"/>
  <c r="OW158" i="1" s="1"/>
  <c r="LL161" i="1" a="1"/>
  <c r="LL161" i="1" s="1"/>
  <c r="KQ156" i="1" a="1"/>
  <c r="KQ156" i="1" s="1"/>
  <c r="LL154" i="1" a="1"/>
  <c r="LL154" i="1" s="1"/>
  <c r="JN161" i="1" a="1"/>
  <c r="JN161" i="1" s="1"/>
  <c r="LW155" i="1" a="1"/>
  <c r="LW155" i="1" s="1"/>
  <c r="JW154" i="1" a="1"/>
  <c r="JW154" i="1" s="1"/>
  <c r="NM154" i="1" a="1"/>
  <c r="NM154" i="1" s="1"/>
  <c r="OD154" i="1" a="1"/>
  <c r="OD154" i="1" s="1"/>
  <c r="BH162" i="1" a="1"/>
  <c r="BH162" i="1" s="1"/>
  <c r="OC155" i="1" a="1"/>
  <c r="OC155" i="1" s="1"/>
  <c r="BH160" i="1" a="1"/>
  <c r="BH160" i="1" s="1"/>
  <c r="LO156" i="1" a="1"/>
  <c r="LO156" i="1" s="1"/>
  <c r="KP157" i="1" a="1"/>
  <c r="KP157" i="1" s="1"/>
  <c r="KP155" i="1" a="1"/>
  <c r="KP155" i="1" s="1"/>
  <c r="NU154" i="1" a="1"/>
  <c r="NU154" i="1" s="1"/>
  <c r="KR155" i="1" a="1"/>
  <c r="KR155" i="1" s="1"/>
  <c r="LK154" i="1" a="1"/>
  <c r="LK154" i="1" s="1"/>
  <c r="LT154" i="1" a="1"/>
  <c r="LT154" i="1" s="1"/>
  <c r="NS158" i="1" a="1"/>
  <c r="NS158" i="1" s="1"/>
  <c r="OV157" i="1" a="1"/>
  <c r="OV157" i="1" s="1"/>
  <c r="IT154" i="1" a="1"/>
  <c r="IT154" i="1" s="1"/>
  <c r="LI162" i="1" a="1"/>
  <c r="LI162" i="1" s="1"/>
  <c r="LI160" i="1" a="1"/>
  <c r="LI160" i="1" s="1"/>
  <c r="OA160" i="1" a="1"/>
  <c r="OA160" i="1" s="1"/>
  <c r="JN159" i="1" a="1"/>
  <c r="JN159" i="1" s="1"/>
  <c r="NO155" i="1" a="1"/>
  <c r="NO155" i="1" s="1"/>
  <c r="IS160" i="1" a="1"/>
  <c r="IS160" i="1" s="1"/>
  <c r="JN160" i="1" a="1"/>
  <c r="JN160" i="1" s="1"/>
  <c r="LI159" i="1" a="1"/>
  <c r="LI159" i="1" s="1"/>
  <c r="JN158" i="1" a="1"/>
  <c r="JN158" i="1" s="1"/>
  <c r="JY159" i="1" a="1"/>
  <c r="JY159" i="1" s="1"/>
  <c r="OG157" i="1" a="1"/>
  <c r="OG157" i="1" s="1"/>
  <c r="KP154" i="1" a="1"/>
  <c r="KP154" i="1" s="1"/>
  <c r="LL163" i="1" a="1"/>
  <c r="LL163" i="1" s="1"/>
  <c r="NU158" i="1" a="1"/>
  <c r="NU158" i="1" s="1"/>
  <c r="PI157" i="1" a="1"/>
  <c r="PI157" i="1" s="1"/>
  <c r="OG156" i="1" a="1"/>
  <c r="OG156" i="1" s="1"/>
  <c r="LL162" i="1" a="1"/>
  <c r="LL162" i="1" s="1"/>
  <c r="PL160" i="1" a="1"/>
  <c r="PL160" i="1" s="1"/>
  <c r="PL159" i="1" a="1"/>
  <c r="PL159" i="1" s="1"/>
  <c r="PL157" i="1" a="1"/>
  <c r="PL157" i="1" s="1"/>
  <c r="OV161" i="1" a="1"/>
  <c r="OV161" i="1" s="1"/>
  <c r="OG155" i="1" a="1"/>
  <c r="OG155" i="1" s="1"/>
  <c r="NO154" i="1" a="1"/>
  <c r="NO154" i="1" s="1"/>
  <c r="KR156" i="1" a="1"/>
  <c r="KR156" i="1" s="1"/>
  <c r="PL155" i="1" a="1"/>
  <c r="PL155" i="1" s="1"/>
  <c r="OV160" i="1" a="1"/>
  <c r="OV160" i="1" s="1"/>
  <c r="KP158" i="1" a="1"/>
  <c r="KP158" i="1" s="1"/>
  <c r="LI158" i="1" a="1"/>
  <c r="LI158" i="1" s="1"/>
  <c r="LO158" i="1" a="1"/>
  <c r="LO158" i="1" s="1"/>
  <c r="JG162" i="1" a="1"/>
  <c r="JG162" i="1" s="1"/>
  <c r="NM158" i="1" a="1"/>
  <c r="NM158" i="1" s="1"/>
  <c r="LJ157" i="1" a="1"/>
  <c r="LJ157" i="1" s="1"/>
  <c r="LO157" i="1" a="1"/>
  <c r="LO157" i="1" s="1"/>
  <c r="NQ156" i="1" a="1"/>
  <c r="NQ156" i="1" s="1"/>
  <c r="NM157" i="1" a="1"/>
  <c r="NM157" i="1" s="1"/>
  <c r="LJ156" i="1" a="1"/>
  <c r="LJ156" i="1" s="1"/>
  <c r="LN159" i="1" a="1"/>
  <c r="LN159" i="1" s="1"/>
  <c r="NW163" i="1" a="1"/>
  <c r="NW163" i="1" s="1"/>
  <c r="LL160" i="1" a="1"/>
  <c r="LL160" i="1" s="1"/>
  <c r="NJ163" i="1" a="1"/>
  <c r="NJ163" i="1" s="1"/>
  <c r="LL159" i="1" a="1"/>
  <c r="LL159" i="1" s="1"/>
  <c r="BG161" i="1" a="1"/>
  <c r="BG161" i="1" s="1"/>
  <c r="NN155" i="1" a="1"/>
  <c r="NN155" i="1" s="1"/>
  <c r="NJ162" i="1" a="1"/>
  <c r="NJ162" i="1" s="1"/>
  <c r="LV154" i="1" a="1"/>
  <c r="LV154" i="1" s="1"/>
  <c r="LL158" i="1" a="1"/>
  <c r="LL158" i="1" s="1"/>
  <c r="NJ161" i="1" a="1"/>
  <c r="NJ161" i="1" s="1"/>
  <c r="LL157" i="1" a="1"/>
  <c r="LL157" i="1" s="1"/>
  <c r="PL162" i="1" a="1"/>
  <c r="PL162" i="1" s="1"/>
  <c r="NJ160" i="1" a="1"/>
  <c r="NJ160" i="1" s="1"/>
  <c r="JD161" i="1" a="1"/>
  <c r="JD161" i="1" s="1"/>
  <c r="JJ155" i="1" a="1"/>
  <c r="JJ155" i="1" s="1"/>
  <c r="LL156" i="1" a="1"/>
  <c r="LL156" i="1" s="1"/>
  <c r="NU160" i="1" a="1"/>
  <c r="NU160" i="1" s="1"/>
  <c r="PL161" i="1" a="1"/>
  <c r="PL161" i="1" s="1"/>
  <c r="NJ158" i="1" a="1"/>
  <c r="NJ158" i="1" s="1"/>
  <c r="NI155" i="1" a="1"/>
  <c r="NI155" i="1" s="1"/>
  <c r="LR154" i="1" a="1"/>
  <c r="LR154" i="1" s="1"/>
  <c r="JC161" i="1" a="1"/>
  <c r="JC161" i="1" s="1"/>
  <c r="JC160" i="1" a="1"/>
  <c r="JC160" i="1" s="1"/>
  <c r="OT159" i="1" a="1"/>
  <c r="OT159" i="1" s="1"/>
  <c r="NU162" i="1" a="1"/>
  <c r="NU162" i="1" s="1"/>
  <c r="LP155" i="1" a="1"/>
  <c r="LP155" i="1" s="1"/>
  <c r="JF162" i="1" a="1"/>
  <c r="JF162" i="1" s="1"/>
  <c r="JD163" i="1" a="1"/>
  <c r="JD163" i="1" s="1"/>
  <c r="JC158" i="1" a="1"/>
  <c r="JC158" i="1" s="1"/>
  <c r="JX160" i="1" a="1"/>
  <c r="JX160" i="1" s="1"/>
  <c r="NU163" i="1" a="1"/>
  <c r="NU163" i="1" s="1"/>
  <c r="OT157" i="1" a="1"/>
  <c r="OT157" i="1" s="1"/>
  <c r="NU161" i="1" a="1"/>
  <c r="NU161" i="1" s="1"/>
  <c r="NN160" i="1" a="1"/>
  <c r="NN160" i="1" s="1"/>
  <c r="LP154" i="1" a="1"/>
  <c r="LP154" i="1" s="1"/>
  <c r="JF161" i="1" a="1"/>
  <c r="JF161" i="1" s="1"/>
  <c r="JD162" i="1" a="1"/>
  <c r="JD162" i="1" s="1"/>
  <c r="NM159" i="1" a="1"/>
  <c r="NM159" i="1" s="1"/>
  <c r="OU159" i="1" a="1"/>
  <c r="OU159" i="1" s="1"/>
  <c r="JC157" i="1" a="1"/>
  <c r="JC157" i="1" s="1"/>
  <c r="JY160" i="1" a="1"/>
  <c r="JY160" i="1" s="1"/>
  <c r="JX157" i="1" a="1"/>
  <c r="JX157" i="1" s="1"/>
  <c r="LU154" i="1" a="1"/>
  <c r="LU154" i="1" s="1"/>
  <c r="PL158" i="1" a="1"/>
  <c r="PL158" i="1" s="1"/>
  <c r="PI154" i="1" a="1"/>
  <c r="PI154" i="1" s="1"/>
  <c r="BH161" i="1" a="1"/>
  <c r="BH161" i="1" s="1"/>
  <c r="OW159" i="1" a="1"/>
  <c r="OW159" i="1" s="1"/>
  <c r="NW156" i="1" a="1"/>
  <c r="NW156" i="1" s="1"/>
  <c r="NO156" i="1" a="1"/>
  <c r="NO156" i="1" s="1"/>
  <c r="LN156" i="1" a="1"/>
  <c r="LN156" i="1" s="1"/>
  <c r="IT162" i="1" a="1"/>
  <c r="IT162" i="1" s="1"/>
  <c r="PJ162" i="1" a="1"/>
  <c r="PJ162" i="1" s="1"/>
  <c r="NP163" i="1" a="1"/>
  <c r="NP163" i="1" s="1"/>
  <c r="LX160" i="1" a="1"/>
  <c r="LX160" i="1" s="1"/>
  <c r="IT160" i="1" a="1"/>
  <c r="IT160" i="1" s="1"/>
  <c r="LR163" i="1" a="1"/>
  <c r="LR163" i="1" s="1"/>
  <c r="PJ160" i="1" a="1"/>
  <c r="PJ160" i="1" s="1"/>
  <c r="NP159" i="1" a="1"/>
  <c r="NP159" i="1" s="1"/>
  <c r="LX159" i="1" a="1"/>
  <c r="LX159" i="1" s="1"/>
  <c r="IT159" i="1" a="1"/>
  <c r="IT159" i="1" s="1"/>
  <c r="LR162" i="1" a="1"/>
  <c r="LR162" i="1" s="1"/>
  <c r="BI163" i="1" a="1"/>
  <c r="BI163" i="1" s="1"/>
  <c r="BG156" i="1" a="1"/>
  <c r="BG156" i="1" s="1"/>
  <c r="LO155" i="1" a="1"/>
  <c r="LO155" i="1" s="1"/>
  <c r="LX158" i="1" a="1"/>
  <c r="LX158" i="1" s="1"/>
  <c r="NJ157" i="1" a="1"/>
  <c r="NJ157" i="1" s="1"/>
  <c r="IT158" i="1" a="1"/>
  <c r="IT158" i="1" s="1"/>
  <c r="LR161" i="1" a="1"/>
  <c r="LR161" i="1" s="1"/>
  <c r="LM160" i="1" a="1"/>
  <c r="LM160" i="1" s="1"/>
  <c r="OD157" i="1" a="1"/>
  <c r="OD157" i="1" s="1"/>
  <c r="BI162" i="1" a="1"/>
  <c r="BI162" i="1" s="1"/>
  <c r="LO154" i="1" a="1"/>
  <c r="LO154" i="1" s="1"/>
  <c r="LX157" i="1" a="1"/>
  <c r="LX157" i="1" s="1"/>
  <c r="IT156" i="1" a="1"/>
  <c r="IT156" i="1" s="1"/>
  <c r="LR160" i="1" a="1"/>
  <c r="LR160" i="1" s="1"/>
  <c r="OD156" i="1" a="1"/>
  <c r="OD156" i="1" s="1"/>
  <c r="BI161" i="1" a="1"/>
  <c r="BI161" i="1" s="1"/>
  <c r="IT163" i="1" a="1"/>
  <c r="IT163" i="1" s="1"/>
  <c r="IQ154" i="1" a="1"/>
  <c r="IQ154" i="1" s="1"/>
  <c r="LX156" i="1" a="1"/>
  <c r="LX156" i="1" s="1"/>
  <c r="LK155" i="1" a="1"/>
  <c r="LK155" i="1" s="1"/>
  <c r="OZ155" i="1" a="1"/>
  <c r="OZ155" i="1" s="1"/>
  <c r="PT163" i="1" a="1"/>
  <c r="PT163" i="1" s="1"/>
  <c r="IT155" i="1" a="1"/>
  <c r="IT155" i="1" s="1"/>
  <c r="LR159" i="1" a="1"/>
  <c r="LR159" i="1" s="1"/>
  <c r="OD155" i="1" a="1"/>
  <c r="OD155" i="1" s="1"/>
  <c r="NK154" i="1" a="1"/>
  <c r="NK154" i="1" s="1"/>
  <c r="BI160" i="1" a="1"/>
  <c r="BI160" i="1" s="1"/>
  <c r="OU158" i="1" a="1"/>
  <c r="OU158" i="1" s="1"/>
  <c r="JX163" i="1" a="1"/>
  <c r="JX163" i="1" s="1"/>
  <c r="KQ159" i="1" a="1"/>
  <c r="KQ159" i="1" s="1"/>
  <c r="JI157" i="1" a="1"/>
  <c r="JI157" i="1" s="1"/>
  <c r="OC163" i="1" a="1"/>
  <c r="OC163" i="1" s="1"/>
  <c r="NN154" i="1" a="1"/>
  <c r="NN154" i="1" s="1"/>
  <c r="JW159" i="1" a="1"/>
  <c r="JW159" i="1" s="1"/>
  <c r="OV159" i="1" a="1"/>
  <c r="OV159" i="1" s="1"/>
  <c r="OW157" i="1" a="1"/>
  <c r="OW157" i="1" s="1"/>
  <c r="NW155" i="1" a="1"/>
  <c r="NW155" i="1" s="1"/>
  <c r="OU157" i="1" a="1"/>
  <c r="OU157" i="1" s="1"/>
  <c r="NP161" i="1" a="1"/>
  <c r="NP161" i="1" s="1"/>
  <c r="JX162" i="1" a="1"/>
  <c r="JX162" i="1" s="1"/>
  <c r="JK155" i="1" a="1"/>
  <c r="JK155" i="1" s="1"/>
  <c r="KQ158" i="1" a="1"/>
  <c r="KQ158" i="1" s="1"/>
  <c r="NP162" i="1" a="1"/>
  <c r="NP162" i="1" s="1"/>
  <c r="JK157" i="1" a="1"/>
  <c r="JK157" i="1" s="1"/>
  <c r="OC156" i="1" a="1"/>
  <c r="OC156" i="1" s="1"/>
  <c r="NS159" i="1" a="1"/>
  <c r="NS159" i="1" s="1"/>
  <c r="JG163" i="1" a="1"/>
  <c r="JG163" i="1" s="1"/>
  <c r="JF163" i="1" a="1"/>
  <c r="JF163" i="1" s="1"/>
  <c r="JW158" i="1" a="1"/>
  <c r="JW158" i="1" s="1"/>
  <c r="OV158" i="1" a="1"/>
  <c r="OV158" i="1" s="1"/>
  <c r="OU156" i="1" a="1"/>
  <c r="OU156" i="1" s="1"/>
  <c r="JC162" i="1" a="1"/>
  <c r="JC162" i="1" s="1"/>
  <c r="NP160" i="1" a="1"/>
  <c r="NP160" i="1" s="1"/>
  <c r="JX161" i="1" a="1"/>
  <c r="JX161" i="1" s="1"/>
  <c r="JK154" i="1" a="1"/>
  <c r="JK154" i="1" s="1"/>
  <c r="KQ157" i="1" a="1"/>
  <c r="KQ157" i="1" s="1"/>
  <c r="JG157" i="1" a="1"/>
  <c r="JG157" i="1" s="1"/>
  <c r="JW156" i="1" a="1"/>
  <c r="JW156" i="1" s="1"/>
  <c r="PT161" i="1" a="1"/>
  <c r="PT161" i="1" s="1"/>
  <c r="NP158" i="1" a="1"/>
  <c r="NP158" i="1" s="1"/>
  <c r="JX159" i="1" a="1"/>
  <c r="JX159" i="1" s="1"/>
  <c r="KQ155" i="1" a="1"/>
  <c r="KQ155" i="1" s="1"/>
  <c r="BG162" i="1" a="1"/>
  <c r="BG162" i="1" s="1"/>
  <c r="JG156" i="1" a="1"/>
  <c r="JG156" i="1" s="1"/>
  <c r="JW155" i="1" a="1"/>
  <c r="JW155" i="1" s="1"/>
  <c r="ND154" i="1" a="1"/>
  <c r="ND154" i="1" s="1"/>
  <c r="PT160" i="1" a="1"/>
  <c r="PT160" i="1" s="1"/>
  <c r="JC159" i="1" a="1"/>
  <c r="JC159" i="1" s="1"/>
  <c r="NP157" i="1" a="1"/>
  <c r="NP157" i="1" s="1"/>
  <c r="JX158" i="1" a="1"/>
  <c r="JX158" i="1" s="1"/>
  <c r="KQ154" i="1" a="1"/>
  <c r="KQ154" i="1" s="1"/>
  <c r="BG155" i="1" a="1"/>
  <c r="BG155" i="1" s="1"/>
  <c r="OX154" i="1" a="1"/>
  <c r="OX154" i="1" s="1"/>
  <c r="JC155" i="1" a="1"/>
  <c r="JC155" i="1" s="1"/>
  <c r="IM154" i="1" a="1"/>
  <c r="IM154" i="1" s="1"/>
  <c r="LI157" i="1" a="1"/>
  <c r="LI157" i="1" s="1"/>
  <c r="JN156" i="1" a="1"/>
  <c r="JN156" i="1" s="1"/>
  <c r="OZ154" i="1" a="1"/>
  <c r="OZ154" i="1" s="1"/>
  <c r="NR159" i="1" a="1"/>
  <c r="NR159" i="1" s="1"/>
  <c r="JD160" i="1" a="1"/>
  <c r="JD160" i="1" s="1"/>
  <c r="LR158" i="1" a="1"/>
  <c r="LR158" i="1" s="1"/>
  <c r="CC154" i="1" a="1"/>
  <c r="CC154" i="1" s="1"/>
  <c r="IS161" i="1" a="1"/>
  <c r="IS161" i="1" s="1"/>
  <c r="BI156" i="1" a="1"/>
  <c r="BI156" i="1" s="1"/>
  <c r="LI155" i="1" a="1"/>
  <c r="LI155" i="1" s="1"/>
  <c r="OA162" i="1" a="1"/>
  <c r="OA162" i="1" s="1"/>
  <c r="JN154" i="1" a="1"/>
  <c r="JN154" i="1" s="1"/>
  <c r="NR156" i="1" a="1"/>
  <c r="NR156" i="1" s="1"/>
  <c r="JD159" i="1" a="1"/>
  <c r="JD159" i="1" s="1"/>
  <c r="LR156" i="1" a="1"/>
  <c r="LR156" i="1" s="1"/>
  <c r="KS163" i="1" a="1"/>
  <c r="KS163" i="1" s="1"/>
  <c r="LI154" i="1" a="1"/>
  <c r="LI154" i="1" s="1"/>
  <c r="OA161" i="1" a="1"/>
  <c r="OA161" i="1" s="1"/>
  <c r="NI156" i="1" a="1"/>
  <c r="NI156" i="1" s="1"/>
  <c r="JD157" i="1" a="1"/>
  <c r="JD157" i="1" s="1"/>
  <c r="LR155" i="1" a="1"/>
  <c r="LR155" i="1" s="1"/>
  <c r="PJ163" i="1" a="1"/>
  <c r="PJ163" i="1" s="1"/>
  <c r="KS161" i="1" a="1"/>
  <c r="KS161" i="1" s="1"/>
  <c r="NK155" i="1" a="1"/>
  <c r="NK155" i="1" s="1"/>
  <c r="LU155" i="1" a="1"/>
  <c r="LU155" i="1" s="1"/>
  <c r="NQ155" i="1" a="1"/>
  <c r="NQ155" i="1" s="1"/>
  <c r="LW160" i="1" a="1"/>
  <c r="LW160" i="1" s="1"/>
  <c r="CB158" i="1" a="1"/>
  <c r="CB158" i="1" s="1"/>
  <c r="LW159" i="1" a="1"/>
  <c r="LW159" i="1" s="1"/>
  <c r="PJ154" i="1" a="1"/>
  <c r="PJ154" i="1" s="1"/>
  <c r="JM156" i="1" a="1"/>
  <c r="JM156" i="1" s="1"/>
  <c r="KQ163" i="1" a="1"/>
  <c r="KQ163" i="1" s="1"/>
  <c r="CB157" i="1" a="1"/>
  <c r="CB157" i="1" s="1"/>
  <c r="NN163" i="1" a="1"/>
  <c r="NN163" i="1" s="1"/>
  <c r="JW163" i="1" a="1"/>
  <c r="JW163" i="1" s="1"/>
  <c r="OV163" i="1" a="1"/>
  <c r="OV163" i="1" s="1"/>
  <c r="LW158" i="1" a="1"/>
  <c r="LW158" i="1" s="1"/>
  <c r="OU161" i="1" a="1"/>
  <c r="OU161" i="1" s="1"/>
  <c r="JM155" i="1" a="1"/>
  <c r="JM155" i="1" s="1"/>
  <c r="KQ162" i="1" a="1"/>
  <c r="KQ162" i="1" s="1"/>
  <c r="CB156" i="1" a="1"/>
  <c r="CB156" i="1" s="1"/>
  <c r="NN162" i="1" a="1"/>
  <c r="NN162" i="1" s="1"/>
  <c r="OV162" i="1" a="1"/>
  <c r="OV162" i="1" s="1"/>
  <c r="LW157" i="1" a="1"/>
  <c r="LW157" i="1" s="1"/>
  <c r="OU160" i="1" a="1"/>
  <c r="OU160" i="1" s="1"/>
  <c r="LM161" i="1" a="1"/>
  <c r="LM161" i="1" s="1"/>
  <c r="NV163" i="1" a="1"/>
  <c r="NV163" i="1" s="1"/>
  <c r="JM154" i="1" a="1"/>
  <c r="JM154" i="1" s="1"/>
  <c r="JK159" i="1" a="1"/>
  <c r="JK159" i="1" s="1"/>
  <c r="OT163" i="1" a="1"/>
  <c r="OT163" i="1" s="1"/>
  <c r="NS163" i="1" a="1"/>
  <c r="NS163" i="1" s="1"/>
  <c r="JE158" i="1" a="1"/>
  <c r="JE158" i="1" s="1"/>
  <c r="LK159" i="1" a="1"/>
  <c r="LK159" i="1" s="1"/>
  <c r="OZ159" i="1" a="1"/>
  <c r="OZ159" i="1" s="1"/>
  <c r="ND158" i="1" a="1"/>
  <c r="ND158" i="1" s="1"/>
  <c r="PK154" i="1" a="1"/>
  <c r="PK154" i="1" s="1"/>
  <c r="PT155" i="1" a="1"/>
  <c r="PT155" i="1" s="1"/>
  <c r="OW163" i="1" a="1"/>
  <c r="OW163" i="1" s="1"/>
  <c r="JH161" i="1" a="1"/>
  <c r="JH161" i="1" s="1"/>
  <c r="NL157" i="1" a="1"/>
  <c r="NL157" i="1" s="1"/>
  <c r="NY154" i="1" a="1"/>
  <c r="NY154" i="1" s="1"/>
  <c r="LM154" i="1" a="1"/>
  <c r="LM154" i="1" s="1"/>
  <c r="JJ159" i="1" a="1"/>
  <c r="JJ159" i="1" s="1"/>
  <c r="OD162" i="1" a="1"/>
  <c r="OD162" i="1" s="1"/>
  <c r="NK159" i="1" a="1"/>
  <c r="NK159" i="1" s="1"/>
  <c r="IM158" i="1" a="1"/>
  <c r="IM158" i="1" s="1"/>
  <c r="OT162" i="1" a="1"/>
  <c r="OT162" i="1" s="1"/>
  <c r="CB161" i="1" a="1"/>
  <c r="CB161" i="1" s="1"/>
  <c r="NS162" i="1" a="1"/>
  <c r="NS162" i="1" s="1"/>
  <c r="JE157" i="1" a="1"/>
  <c r="JE157" i="1" s="1"/>
  <c r="LX163" i="1" a="1"/>
  <c r="LX163" i="1" s="1"/>
  <c r="LK158" i="1" a="1"/>
  <c r="LK158" i="1" s="1"/>
  <c r="OZ158" i="1" a="1"/>
  <c r="OZ158" i="1" s="1"/>
  <c r="ND157" i="1" a="1"/>
  <c r="ND157" i="1" s="1"/>
  <c r="OW162" i="1" a="1"/>
  <c r="OW162" i="1" s="1"/>
  <c r="NL156" i="1" a="1"/>
  <c r="NL156" i="1" s="1"/>
  <c r="LJ160" i="1" a="1"/>
  <c r="LJ160" i="1" s="1"/>
  <c r="JJ158" i="1" a="1"/>
  <c r="JJ158" i="1" s="1"/>
  <c r="OD160" i="1" a="1"/>
  <c r="OD160" i="1" s="1"/>
  <c r="NK158" i="1" a="1"/>
  <c r="NK158" i="1" s="1"/>
  <c r="IM157" i="1" a="1"/>
  <c r="IM157" i="1" s="1"/>
  <c r="JK162" i="1" a="1"/>
  <c r="JK162" i="1" s="1"/>
  <c r="OT161" i="1" a="1"/>
  <c r="OT161" i="1" s="1"/>
  <c r="CB160" i="1" a="1"/>
  <c r="CB160" i="1" s="1"/>
  <c r="BG154" i="1" a="1"/>
  <c r="BG154" i="1" s="1"/>
  <c r="NS161" i="1" a="1"/>
  <c r="NS161" i="1" s="1"/>
  <c r="JE156" i="1" a="1"/>
  <c r="JE156" i="1" s="1"/>
  <c r="LX162" i="1" a="1"/>
  <c r="LX162" i="1" s="1"/>
  <c r="JG155" i="1" a="1"/>
  <c r="JG155" i="1" s="1"/>
  <c r="LK157" i="1" a="1"/>
  <c r="LK157" i="1" s="1"/>
  <c r="OZ157" i="1" a="1"/>
  <c r="OZ157" i="1" s="1"/>
  <c r="ND156" i="1" a="1"/>
  <c r="ND156" i="1" s="1"/>
  <c r="LW162" i="1" a="1"/>
  <c r="LW162" i="1" s="1"/>
  <c r="KN155" i="1" a="1"/>
  <c r="KN155" i="1" s="1"/>
  <c r="OW161" i="1" a="1"/>
  <c r="OW161" i="1" s="1"/>
  <c r="NM161" i="1" a="1"/>
  <c r="NM161" i="1" s="1"/>
  <c r="NL155" i="1" a="1"/>
  <c r="NL155" i="1" s="1"/>
  <c r="OU163" i="1" a="1"/>
  <c r="OU163" i="1" s="1"/>
  <c r="LJ159" i="1" a="1"/>
  <c r="LJ159" i="1" s="1"/>
  <c r="JJ157" i="1" a="1"/>
  <c r="JJ157" i="1" s="1"/>
  <c r="OD159" i="1" a="1"/>
  <c r="OD159" i="1" s="1"/>
  <c r="NK157" i="1" a="1"/>
  <c r="NK157" i="1" s="1"/>
  <c r="IM156" i="1" a="1"/>
  <c r="IM156" i="1" s="1"/>
  <c r="JK161" i="1" a="1"/>
  <c r="JK161" i="1" s="1"/>
  <c r="OT160" i="1" a="1"/>
  <c r="OT160" i="1" s="1"/>
  <c r="CB159" i="1" a="1"/>
  <c r="CB159" i="1" s="1"/>
  <c r="NS160" i="1" a="1"/>
  <c r="NS160" i="1" s="1"/>
  <c r="JE155" i="1" a="1"/>
  <c r="JE155" i="1" s="1"/>
  <c r="LX161" i="1" a="1"/>
  <c r="LX161" i="1" s="1"/>
  <c r="LK156" i="1" a="1"/>
  <c r="LK156" i="1" s="1"/>
  <c r="OZ156" i="1" a="1"/>
  <c r="OZ156" i="1" s="1"/>
  <c r="ND155" i="1" a="1"/>
  <c r="ND155" i="1" s="1"/>
  <c r="LW161" i="1" a="1"/>
  <c r="LW161" i="1" s="1"/>
  <c r="KN154" i="1" a="1"/>
  <c r="KN154" i="1" s="1"/>
  <c r="OW160" i="1" a="1"/>
  <c r="OW160" i="1" s="1"/>
  <c r="NM160" i="1" a="1"/>
  <c r="NM160" i="1" s="1"/>
  <c r="NL154" i="1" a="1"/>
  <c r="NL154" i="1" s="1"/>
  <c r="OU162" i="1" a="1"/>
  <c r="OU162" i="1" s="1"/>
  <c r="LJ158" i="1" a="1"/>
  <c r="LJ158" i="1" s="1"/>
  <c r="JC163" i="1" a="1"/>
  <c r="JC163" i="1" s="1"/>
  <c r="JJ156" i="1" a="1"/>
  <c r="JJ156" i="1" s="1"/>
  <c r="OD158" i="1" a="1"/>
  <c r="OD158" i="1" s="1"/>
  <c r="NK156" i="1" a="1"/>
  <c r="NK156" i="1" s="1"/>
  <c r="IM155" i="1" a="1"/>
  <c r="IM155" i="1" s="1"/>
  <c r="JK160" i="1" a="1"/>
  <c r="JK160" i="1" s="1"/>
  <c r="NU159" i="1" a="1"/>
  <c r="NU159" i="1" s="1"/>
  <c r="NR160" i="1" a="1"/>
  <c r="NR160" i="1" s="1"/>
  <c r="JD158" i="1" a="1"/>
  <c r="JD158" i="1" s="1"/>
  <c r="PJ155" i="1" a="1"/>
  <c r="PJ155" i="1" s="1"/>
  <c r="JC156" i="1" a="1"/>
  <c r="JC156" i="1" s="1"/>
  <c r="KS162" i="1" a="1"/>
  <c r="KS162" i="1" s="1"/>
  <c r="LN160" i="1" a="1"/>
  <c r="LN160" i="1" s="1"/>
  <c r="NU157" i="1" a="1"/>
  <c r="NU157" i="1" s="1"/>
  <c r="NR158" i="1" a="1"/>
  <c r="NR158" i="1" s="1"/>
  <c r="JD156" i="1" a="1"/>
  <c r="JD156" i="1" s="1"/>
  <c r="LN158" i="1" a="1"/>
  <c r="LN158" i="1" s="1"/>
  <c r="IF93" i="1"/>
  <c r="LI156" i="1" a="1"/>
  <c r="LI156" i="1" s="1"/>
  <c r="BG163" i="1" a="1"/>
  <c r="BG163" i="1" s="1"/>
  <c r="NU156" i="1" a="1"/>
  <c r="NU156" i="1" s="1"/>
  <c r="NJ159" i="1" a="1"/>
  <c r="NJ159" i="1" s="1"/>
  <c r="NR157" i="1" a="1"/>
  <c r="NR157" i="1" s="1"/>
  <c r="PT162" i="1" a="1"/>
  <c r="PT162" i="1" s="1"/>
  <c r="JD155" i="1" a="1"/>
  <c r="JD155" i="1" s="1"/>
  <c r="IT157" i="1" a="1"/>
  <c r="IT157" i="1" s="1"/>
  <c r="KP156" i="1" a="1"/>
  <c r="KP156" i="1" s="1"/>
  <c r="LM162" i="1" a="1"/>
  <c r="LM162" i="1" s="1"/>
  <c r="LV155" i="1" a="1"/>
  <c r="LV155" i="1" s="1"/>
  <c r="JY161" i="1" a="1"/>
  <c r="JY161" i="1" s="1"/>
  <c r="LN157" i="1" a="1"/>
  <c r="LN157" i="1" s="1"/>
  <c r="JI156" i="1" a="1"/>
  <c r="JI156" i="1" s="1"/>
  <c r="BG160" i="1" a="1"/>
  <c r="BG160" i="1" s="1"/>
  <c r="JG161" i="1" a="1"/>
  <c r="JG161" i="1" s="1"/>
  <c r="OZ163" i="1" a="1"/>
  <c r="OZ163" i="1" s="1"/>
  <c r="PK163" i="1" a="1"/>
  <c r="PK163" i="1" s="1"/>
  <c r="PT159" i="1" a="1"/>
  <c r="PT159" i="1" s="1"/>
  <c r="NL161" i="1" a="1"/>
  <c r="NL161" i="1" s="1"/>
  <c r="LM159" i="1" a="1"/>
  <c r="LM159" i="1" s="1"/>
  <c r="JJ163" i="1" a="1"/>
  <c r="JJ163" i="1" s="1"/>
  <c r="JY158" i="1" a="1"/>
  <c r="JY158" i="1" s="1"/>
  <c r="NK163" i="1" a="1"/>
  <c r="NK163" i="1" s="1"/>
  <c r="LS163" i="1" a="1"/>
  <c r="LS163" i="1" s="1"/>
  <c r="JI155" i="1" a="1"/>
  <c r="JI155" i="1" s="1"/>
  <c r="IR163" i="1" a="1"/>
  <c r="IR163" i="1" s="1"/>
  <c r="BG159" i="1" a="1"/>
  <c r="BG159" i="1" s="1"/>
  <c r="JG160" i="1" a="1"/>
  <c r="JG160" i="1" s="1"/>
  <c r="LK163" i="1" a="1"/>
  <c r="LK163" i="1" s="1"/>
  <c r="OZ162" i="1" a="1"/>
  <c r="OZ162" i="1" s="1"/>
  <c r="PK162" i="1" a="1"/>
  <c r="PK162" i="1" s="1"/>
  <c r="PT158" i="1" a="1"/>
  <c r="PT158" i="1" s="1"/>
  <c r="NL160" i="1" a="1"/>
  <c r="NL160" i="1" s="1"/>
  <c r="LQ162" i="1" a="1"/>
  <c r="LQ162" i="1" s="1"/>
  <c r="LM158" i="1" a="1"/>
  <c r="LM158" i="1" s="1"/>
  <c r="JJ162" i="1" a="1"/>
  <c r="JJ162" i="1" s="1"/>
  <c r="JY157" i="1" a="1"/>
  <c r="JY157" i="1" s="1"/>
  <c r="NK162" i="1" a="1"/>
  <c r="NK162" i="1" s="1"/>
  <c r="LS162" i="1" a="1"/>
  <c r="LS162" i="1" s="1"/>
  <c r="IH93" i="1"/>
  <c r="JI154" i="1" a="1"/>
  <c r="JI154" i="1" s="1"/>
  <c r="IR162" i="1" a="1"/>
  <c r="IR162" i="1" s="1"/>
  <c r="BG158" i="1" a="1"/>
  <c r="BG158" i="1" s="1"/>
  <c r="KR154" i="1" a="1"/>
  <c r="KR154" i="1" s="1"/>
  <c r="JE160" i="1" a="1"/>
  <c r="JE160" i="1" s="1"/>
  <c r="PL154" i="1" a="1"/>
  <c r="PL154" i="1" s="1"/>
  <c r="JG159" i="1" a="1"/>
  <c r="JG159" i="1" s="1"/>
  <c r="LK162" i="1" a="1"/>
  <c r="LK162" i="1" s="1"/>
  <c r="OZ161" i="1" a="1"/>
  <c r="OZ161" i="1" s="1"/>
  <c r="OV156" i="1" a="1"/>
  <c r="OV156" i="1" s="1"/>
  <c r="PK160" i="1" a="1"/>
  <c r="PK160" i="1" s="1"/>
  <c r="PT157" i="1" a="1"/>
  <c r="PT157" i="1" s="1"/>
  <c r="OG154" i="1" a="1"/>
  <c r="OG154" i="1" s="1"/>
  <c r="JH163" i="1" a="1"/>
  <c r="JH163" i="1" s="1"/>
  <c r="NL159" i="1" a="1"/>
  <c r="NL159" i="1" s="1"/>
  <c r="NY156" i="1" a="1"/>
  <c r="NY156" i="1" s="1"/>
  <c r="LQ161" i="1" a="1"/>
  <c r="LQ161" i="1" s="1"/>
  <c r="LM157" i="1" a="1"/>
  <c r="LM157" i="1" s="1"/>
  <c r="JJ161" i="1" a="1"/>
  <c r="JJ161" i="1" s="1"/>
  <c r="JY156" i="1" a="1"/>
  <c r="JY156" i="1" s="1"/>
  <c r="NK161" i="1" a="1"/>
  <c r="NK161" i="1" s="1"/>
  <c r="JX156" i="1" a="1"/>
  <c r="JX156" i="1" s="1"/>
  <c r="LS155" i="1" a="1"/>
  <c r="LS155" i="1" s="1"/>
  <c r="BI155" i="1" a="1"/>
  <c r="BI155" i="1" s="1"/>
  <c r="IG93" i="1"/>
  <c r="NL163" i="1" a="1"/>
  <c r="NL163" i="1" s="1"/>
  <c r="NL162" i="1" a="1"/>
  <c r="NL162" i="1" s="1"/>
  <c r="IR161" i="1" a="1"/>
  <c r="IR161" i="1" s="1"/>
  <c r="JE159" i="1" a="1"/>
  <c r="JE159" i="1" s="1"/>
  <c r="JG158" i="1" a="1"/>
  <c r="JG158" i="1" s="1"/>
  <c r="LK160" i="1" a="1"/>
  <c r="LK160" i="1" s="1"/>
  <c r="NQ163" i="1" a="1"/>
  <c r="NQ163" i="1" s="1"/>
  <c r="PK155" i="1" a="1"/>
  <c r="PK155" i="1" s="1"/>
  <c r="PT156" i="1" a="1"/>
  <c r="PT156" i="1" s="1"/>
  <c r="JH162" i="1" a="1"/>
  <c r="JH162" i="1" s="1"/>
  <c r="NY155" i="1" a="1"/>
  <c r="NY155" i="1" s="1"/>
  <c r="LQ160" i="1" a="1"/>
  <c r="LQ160" i="1" s="1"/>
  <c r="LM155" i="1" a="1"/>
  <c r="LM155" i="1" s="1"/>
  <c r="JJ160" i="1" a="1"/>
  <c r="JJ160" i="1" s="1"/>
  <c r="OD163" i="1" a="1"/>
  <c r="OD163" i="1" s="1"/>
  <c r="JY154" i="1" a="1"/>
  <c r="JY154" i="1" s="1"/>
  <c r="LS154" i="1" a="1"/>
  <c r="LS154" i="1" s="1"/>
  <c r="LZ91" i="1"/>
  <c r="JI161" i="1" a="1"/>
  <c r="JI161" i="1" s="1"/>
  <c r="IR154" i="1" a="1"/>
  <c r="IR154" i="1" s="1"/>
  <c r="IQ158" i="1" a="1"/>
  <c r="IQ158" i="1" s="1"/>
  <c r="KR160" i="1" a="1"/>
  <c r="KR160" i="1" s="1"/>
  <c r="LO162" i="1" a="1"/>
  <c r="LO162" i="1" s="1"/>
  <c r="NT157" i="1" a="1"/>
  <c r="NT157" i="1" s="1"/>
  <c r="LP159" i="1" a="1"/>
  <c r="LP159" i="1" s="1"/>
  <c r="PI161" i="1" a="1"/>
  <c r="PI161" i="1" s="1"/>
  <c r="JF154" i="1" a="1"/>
  <c r="JF154" i="1" s="1"/>
  <c r="OX158" i="1" a="1"/>
  <c r="OX158" i="1" s="1"/>
  <c r="NI160" i="1" a="1"/>
  <c r="NI160" i="1" s="1"/>
  <c r="ND162" i="1" a="1"/>
  <c r="ND162" i="1" s="1"/>
  <c r="OB157" i="1" a="1"/>
  <c r="OB157" i="1" s="1"/>
  <c r="KN159" i="1" a="1"/>
  <c r="KN159" i="1" s="1"/>
  <c r="OG161" i="1" a="1"/>
  <c r="OG161" i="1" s="1"/>
  <c r="JH154" i="1" a="1"/>
  <c r="JH154" i="1" s="1"/>
  <c r="LT158" i="1" a="1"/>
  <c r="LT158" i="1" s="1"/>
  <c r="NY160" i="1" a="1"/>
  <c r="NY160" i="1" s="1"/>
  <c r="KP162" i="1" a="1"/>
  <c r="KP162" i="1" s="1"/>
  <c r="FC157" i="1" a="1"/>
  <c r="FC157" i="1" s="1"/>
  <c r="LV159" i="1" a="1"/>
  <c r="LV159" i="1" s="1"/>
  <c r="NO161" i="1" a="1"/>
  <c r="NO161" i="1" s="1"/>
  <c r="KS154" i="1" a="1"/>
  <c r="KS154" i="1" s="1"/>
  <c r="NV156" i="1" a="1"/>
  <c r="NV156" i="1" s="1"/>
  <c r="CC158" i="1" a="1"/>
  <c r="CC158" i="1" s="1"/>
  <c r="JM160" i="1" a="1"/>
  <c r="JM160" i="1" s="1"/>
  <c r="IM162" i="1" a="1"/>
  <c r="IM162" i="1" s="1"/>
  <c r="KO157" i="1" a="1"/>
  <c r="KO157" i="1" s="1"/>
  <c r="LU159" i="1" a="1"/>
  <c r="LU159" i="1" s="1"/>
  <c r="MA91" i="1"/>
  <c r="JI160" i="1" a="1"/>
  <c r="JI160" i="1" s="1"/>
  <c r="IQ157" i="1" a="1"/>
  <c r="IQ157" i="1" s="1"/>
  <c r="KR159" i="1" a="1"/>
  <c r="KR159" i="1" s="1"/>
  <c r="LO161" i="1" a="1"/>
  <c r="LO161" i="1" s="1"/>
  <c r="JE163" i="1" a="1"/>
  <c r="JE163" i="1" s="1"/>
  <c r="NT156" i="1" a="1"/>
  <c r="NT156" i="1" s="1"/>
  <c r="LP158" i="1" a="1"/>
  <c r="LP158" i="1" s="1"/>
  <c r="PI160" i="1" a="1"/>
  <c r="PI160" i="1" s="1"/>
  <c r="OX157" i="1" a="1"/>
  <c r="OX157" i="1" s="1"/>
  <c r="NI159" i="1" a="1"/>
  <c r="NI159" i="1" s="1"/>
  <c r="ND161" i="1" a="1"/>
  <c r="ND161" i="1" s="1"/>
  <c r="NR163" i="1" a="1"/>
  <c r="NR163" i="1" s="1"/>
  <c r="OB156" i="1" a="1"/>
  <c r="OB156" i="1" s="1"/>
  <c r="KN158" i="1" a="1"/>
  <c r="KN158" i="1" s="1"/>
  <c r="OG160" i="1" a="1"/>
  <c r="OG160" i="1" s="1"/>
  <c r="LT157" i="1" a="1"/>
  <c r="LT157" i="1" s="1"/>
  <c r="NY159" i="1" a="1"/>
  <c r="NY159" i="1" s="1"/>
  <c r="KP161" i="1" a="1"/>
  <c r="KP161" i="1" s="1"/>
  <c r="LJ163" i="1" a="1"/>
  <c r="LJ163" i="1" s="1"/>
  <c r="FC156" i="1" a="1"/>
  <c r="FC156" i="1" s="1"/>
  <c r="LV158" i="1" a="1"/>
  <c r="LV158" i="1" s="1"/>
  <c r="NO160" i="1" a="1"/>
  <c r="NO160" i="1" s="1"/>
  <c r="NV155" i="1" a="1"/>
  <c r="NV155" i="1" s="1"/>
  <c r="CC157" i="1" a="1"/>
  <c r="CC157" i="1" s="1"/>
  <c r="JM159" i="1" a="1"/>
  <c r="JM159" i="1" s="1"/>
  <c r="IM161" i="1" a="1"/>
  <c r="IM161" i="1" s="1"/>
  <c r="LN163" i="1" a="1"/>
  <c r="LN163" i="1" s="1"/>
  <c r="KO156" i="1" a="1"/>
  <c r="KO156" i="1" s="1"/>
  <c r="LU158" i="1" a="1"/>
  <c r="LU158" i="1" s="1"/>
  <c r="PP91" i="1"/>
  <c r="JI159" i="1" a="1"/>
  <c r="JI159" i="1" s="1"/>
  <c r="CB163" i="1" a="1"/>
  <c r="CB163" i="1" s="1"/>
  <c r="OC154" i="1" a="1"/>
  <c r="OC154" i="1" s="1"/>
  <c r="IQ156" i="1" a="1"/>
  <c r="IQ156" i="1" s="1"/>
  <c r="KR158" i="1" a="1"/>
  <c r="KR158" i="1" s="1"/>
  <c r="LO160" i="1" a="1"/>
  <c r="LO160" i="1" s="1"/>
  <c r="JE162" i="1" a="1"/>
  <c r="JE162" i="1" s="1"/>
  <c r="NT155" i="1" a="1"/>
  <c r="NT155" i="1" s="1"/>
  <c r="LP157" i="1" a="1"/>
  <c r="LP157" i="1" s="1"/>
  <c r="PI159" i="1" a="1"/>
  <c r="PI159" i="1" s="1"/>
  <c r="JN163" i="1" a="1"/>
  <c r="JN163" i="1" s="1"/>
  <c r="NQ154" i="1" a="1"/>
  <c r="NQ154" i="1" s="1"/>
  <c r="OX156" i="1" a="1"/>
  <c r="OX156" i="1" s="1"/>
  <c r="NI158" i="1" a="1"/>
  <c r="NI158" i="1" s="1"/>
  <c r="ND160" i="1" a="1"/>
  <c r="ND160" i="1" s="1"/>
  <c r="NR162" i="1" a="1"/>
  <c r="NR162" i="1" s="1"/>
  <c r="OB155" i="1" a="1"/>
  <c r="OB155" i="1" s="1"/>
  <c r="KN157" i="1" a="1"/>
  <c r="KN157" i="1" s="1"/>
  <c r="OG159" i="1" a="1"/>
  <c r="OG159" i="1" s="1"/>
  <c r="NM163" i="1" a="1"/>
  <c r="NM163" i="1" s="1"/>
  <c r="NW154" i="1" a="1"/>
  <c r="NW154" i="1" s="1"/>
  <c r="LT156" i="1" a="1"/>
  <c r="LT156" i="1" s="1"/>
  <c r="NY158" i="1" a="1"/>
  <c r="NY158" i="1" s="1"/>
  <c r="KP160" i="1" a="1"/>
  <c r="KP160" i="1" s="1"/>
  <c r="LJ162" i="1" a="1"/>
  <c r="LJ162" i="1" s="1"/>
  <c r="FC155" i="1" a="1"/>
  <c r="FC155" i="1" s="1"/>
  <c r="LV157" i="1" a="1"/>
  <c r="LV157" i="1" s="1"/>
  <c r="NO159" i="1" a="1"/>
  <c r="NO159" i="1" s="1"/>
  <c r="JY163" i="1" a="1"/>
  <c r="JY163" i="1" s="1"/>
  <c r="NV154" i="1" a="1"/>
  <c r="NV154" i="1" s="1"/>
  <c r="CC156" i="1" a="1"/>
  <c r="CC156" i="1" s="1"/>
  <c r="JM158" i="1" a="1"/>
  <c r="JM158" i="1" s="1"/>
  <c r="IM160" i="1" a="1"/>
  <c r="IM160" i="1" s="1"/>
  <c r="LN162" i="1" a="1"/>
  <c r="LN162" i="1" s="1"/>
  <c r="KO155" i="1" a="1"/>
  <c r="KO155" i="1" s="1"/>
  <c r="LU157" i="1" a="1"/>
  <c r="LU157" i="1" s="1"/>
  <c r="PQ91" i="1"/>
  <c r="JI158" i="1" a="1"/>
  <c r="JI158" i="1" s="1"/>
  <c r="CB162" i="1" a="1"/>
  <c r="CB162" i="1" s="1"/>
  <c r="IQ155" i="1" a="1"/>
  <c r="IQ155" i="1" s="1"/>
  <c r="KR157" i="1" a="1"/>
  <c r="KR157" i="1" s="1"/>
  <c r="LO159" i="1" a="1"/>
  <c r="LO159" i="1" s="1"/>
  <c r="JE161" i="1" a="1"/>
  <c r="JE161" i="1" s="1"/>
  <c r="PL163" i="1" a="1"/>
  <c r="PL163" i="1" s="1"/>
  <c r="NT154" i="1" a="1"/>
  <c r="NT154" i="1" s="1"/>
  <c r="LP156" i="1" a="1"/>
  <c r="LP156" i="1" s="1"/>
  <c r="PI158" i="1" a="1"/>
  <c r="PI158" i="1" s="1"/>
  <c r="JN162" i="1" a="1"/>
  <c r="JN162" i="1" s="1"/>
  <c r="OX155" i="1" a="1"/>
  <c r="OX155" i="1" s="1"/>
  <c r="NI157" i="1" a="1"/>
  <c r="NI157" i="1" s="1"/>
  <c r="ND159" i="1" a="1"/>
  <c r="ND159" i="1" s="1"/>
  <c r="NR161" i="1" a="1"/>
  <c r="NR161" i="1" s="1"/>
  <c r="LW163" i="1" a="1"/>
  <c r="LW163" i="1" s="1"/>
  <c r="OB154" i="1" a="1"/>
  <c r="OB154" i="1" s="1"/>
  <c r="KN156" i="1" a="1"/>
  <c r="KN156" i="1" s="1"/>
  <c r="OG158" i="1" a="1"/>
  <c r="OG158" i="1" s="1"/>
  <c r="NM162" i="1" a="1"/>
  <c r="NM162" i="1" s="1"/>
  <c r="LT155" i="1" a="1"/>
  <c r="LT155" i="1" s="1"/>
  <c r="NY157" i="1" a="1"/>
  <c r="NY157" i="1" s="1"/>
  <c r="KP159" i="1" a="1"/>
  <c r="KP159" i="1" s="1"/>
  <c r="LJ161" i="1" a="1"/>
  <c r="LJ161" i="1" s="1"/>
  <c r="LM163" i="1" a="1"/>
  <c r="LM163" i="1" s="1"/>
  <c r="FC154" i="1" a="1"/>
  <c r="FC154" i="1" s="1"/>
  <c r="LV156" i="1" a="1"/>
  <c r="LV156" i="1" s="1"/>
  <c r="NO158" i="1" a="1"/>
  <c r="NO158" i="1" s="1"/>
  <c r="JY162" i="1" a="1"/>
  <c r="JY162" i="1" s="1"/>
  <c r="CC155" i="1" a="1"/>
  <c r="CC155" i="1" s="1"/>
  <c r="JM157" i="1" a="1"/>
  <c r="JM157" i="1" s="1"/>
  <c r="IM159" i="1" a="1"/>
  <c r="IM159" i="1" s="1"/>
  <c r="LN161" i="1" a="1"/>
  <c r="LN161" i="1" s="1"/>
  <c r="JK163" i="1" a="1"/>
  <c r="JK163" i="1" s="1"/>
  <c r="KO154" i="1" a="1"/>
  <c r="KO154" i="1" s="1"/>
  <c r="LU156" i="1" a="1"/>
  <c r="LU156" i="1" s="1"/>
  <c r="NR155" i="1" a="1"/>
  <c r="NR155" i="1" s="1"/>
  <c r="LJ155" i="1" a="1"/>
  <c r="LJ155" i="1" s="1"/>
  <c r="LN155" i="1" a="1"/>
  <c r="LN155" i="1" s="1"/>
  <c r="R93" i="1"/>
  <c r="MC93" i="1" s="1"/>
  <c r="MC91" i="1"/>
  <c r="OA163" i="1" a="1"/>
  <c r="OA163" i="1" s="1"/>
  <c r="BH163" i="1" a="1"/>
  <c r="BH163" i="1" s="1"/>
  <c r="LQ163" i="1" a="1"/>
  <c r="LQ163" i="1" s="1"/>
  <c r="IS163" i="1" a="1"/>
  <c r="IS163" i="1" s="1"/>
  <c r="BI158" i="1" a="1"/>
  <c r="BI158" i="1" s="1"/>
  <c r="OT158" i="1" a="1"/>
  <c r="OT158" i="1" s="1"/>
  <c r="IR160" i="1" a="1"/>
  <c r="IR160" i="1" s="1"/>
  <c r="OC162" i="1" a="1"/>
  <c r="OC162" i="1" s="1"/>
  <c r="NS157" i="1" a="1"/>
  <c r="NS157" i="1" s="1"/>
  <c r="OA159" i="1" a="1"/>
  <c r="OA159" i="1" s="1"/>
  <c r="NN161" i="1" a="1"/>
  <c r="NN161" i="1" s="1"/>
  <c r="NT163" i="1" a="1"/>
  <c r="NT163" i="1" s="1"/>
  <c r="JF160" i="1" a="1"/>
  <c r="JF160" i="1" s="1"/>
  <c r="NQ162" i="1" a="1"/>
  <c r="NQ162" i="1" s="1"/>
  <c r="BH159" i="1" a="1"/>
  <c r="BH159" i="1" s="1"/>
  <c r="PK161" i="1" a="1"/>
  <c r="PK161" i="1" s="1"/>
  <c r="OB163" i="1" a="1"/>
  <c r="OB163" i="1" s="1"/>
  <c r="JH160" i="1" a="1"/>
  <c r="JH160" i="1" s="1"/>
  <c r="NW162" i="1" a="1"/>
  <c r="NW162" i="1" s="1"/>
  <c r="LQ159" i="1" a="1"/>
  <c r="LQ159" i="1" s="1"/>
  <c r="PJ161" i="1" a="1"/>
  <c r="PJ161" i="1" s="1"/>
  <c r="FC163" i="1" a="1"/>
  <c r="FC163" i="1" s="1"/>
  <c r="KS160" i="1" a="1"/>
  <c r="KS160" i="1" s="1"/>
  <c r="NV162" i="1" a="1"/>
  <c r="NV162" i="1" s="1"/>
  <c r="IS159" i="1" a="1"/>
  <c r="IS159" i="1" s="1"/>
  <c r="LS161" i="1" a="1"/>
  <c r="LS161" i="1" s="1"/>
  <c r="KO163" i="1" a="1"/>
  <c r="KO163" i="1" s="1"/>
  <c r="IR159" i="1" a="1"/>
  <c r="IR159" i="1" s="1"/>
  <c r="OC161" i="1" a="1"/>
  <c r="OC161" i="1" s="1"/>
  <c r="IQ163" i="1" a="1"/>
  <c r="IQ163" i="1" s="1"/>
  <c r="OA158" i="1" a="1"/>
  <c r="OA158" i="1" s="1"/>
  <c r="NT162" i="1" a="1"/>
  <c r="NT162" i="1" s="1"/>
  <c r="JF159" i="1" a="1"/>
  <c r="JF159" i="1" s="1"/>
  <c r="NQ161" i="1" a="1"/>
  <c r="NQ161" i="1" s="1"/>
  <c r="OX163" i="1" a="1"/>
  <c r="OX163" i="1" s="1"/>
  <c r="BH158" i="1" a="1"/>
  <c r="BH158" i="1" s="1"/>
  <c r="OB162" i="1" a="1"/>
  <c r="OB162" i="1" s="1"/>
  <c r="JH159" i="1" a="1"/>
  <c r="JH159" i="1" s="1"/>
  <c r="NW161" i="1" a="1"/>
  <c r="NW161" i="1" s="1"/>
  <c r="LT163" i="1" a="1"/>
  <c r="LT163" i="1" s="1"/>
  <c r="LQ158" i="1" a="1"/>
  <c r="LQ158" i="1" s="1"/>
  <c r="FC162" i="1" a="1"/>
  <c r="FC162" i="1" s="1"/>
  <c r="KS159" i="1" a="1"/>
  <c r="KS159" i="1" s="1"/>
  <c r="NV161" i="1" a="1"/>
  <c r="NV161" i="1" s="1"/>
  <c r="CC163" i="1" a="1"/>
  <c r="CC163" i="1" s="1"/>
  <c r="IS158" i="1" a="1"/>
  <c r="IS158" i="1" s="1"/>
  <c r="LS160" i="1" a="1"/>
  <c r="LS160" i="1" s="1"/>
  <c r="KO162" i="1" a="1"/>
  <c r="KO162" i="1" s="1"/>
  <c r="OT156" i="1" a="1"/>
  <c r="OT156" i="1" s="1"/>
  <c r="IR158" i="1" a="1"/>
  <c r="IR158" i="1" s="1"/>
  <c r="OC160" i="1" a="1"/>
  <c r="OC160" i="1" s="1"/>
  <c r="IQ162" i="1" a="1"/>
  <c r="IQ162" i="1" s="1"/>
  <c r="NS155" i="1" a="1"/>
  <c r="NS155" i="1" s="1"/>
  <c r="OA157" i="1" a="1"/>
  <c r="OA157" i="1" s="1"/>
  <c r="NN159" i="1" a="1"/>
  <c r="NN159" i="1" s="1"/>
  <c r="NT161" i="1" a="1"/>
  <c r="NT161" i="1" s="1"/>
  <c r="LP163" i="1" a="1"/>
  <c r="LP163" i="1" s="1"/>
  <c r="NJ156" i="1" a="1"/>
  <c r="NJ156" i="1" s="1"/>
  <c r="JF158" i="1" a="1"/>
  <c r="JF158" i="1" s="1"/>
  <c r="NQ160" i="1" a="1"/>
  <c r="NQ160" i="1" s="1"/>
  <c r="OX162" i="1" a="1"/>
  <c r="OX162" i="1" s="1"/>
  <c r="OV155" i="1" a="1"/>
  <c r="OV155" i="1" s="1"/>
  <c r="BH157" i="1" a="1"/>
  <c r="BH157" i="1" s="1"/>
  <c r="PK159" i="1" a="1"/>
  <c r="PK159" i="1" s="1"/>
  <c r="OB161" i="1" a="1"/>
  <c r="OB161" i="1" s="1"/>
  <c r="KN163" i="1" a="1"/>
  <c r="KN163" i="1" s="1"/>
  <c r="OW156" i="1" a="1"/>
  <c r="OW156" i="1" s="1"/>
  <c r="JH158" i="1" a="1"/>
  <c r="JH158" i="1" s="1"/>
  <c r="NW160" i="1" a="1"/>
  <c r="NW160" i="1" s="1"/>
  <c r="LT162" i="1" a="1"/>
  <c r="LT162" i="1" s="1"/>
  <c r="OU155" i="1" a="1"/>
  <c r="OU155" i="1" s="1"/>
  <c r="LQ157" i="1" a="1"/>
  <c r="LQ157" i="1" s="1"/>
  <c r="PJ159" i="1" a="1"/>
  <c r="PJ159" i="1" s="1"/>
  <c r="FC161" i="1" a="1"/>
  <c r="FC161" i="1" s="1"/>
  <c r="LV163" i="1" a="1"/>
  <c r="LV163" i="1" s="1"/>
  <c r="NP156" i="1" a="1"/>
  <c r="NP156" i="1" s="1"/>
  <c r="KS158" i="1" a="1"/>
  <c r="KS158" i="1" s="1"/>
  <c r="NV160" i="1" a="1"/>
  <c r="NV160" i="1" s="1"/>
  <c r="CC162" i="1" a="1"/>
  <c r="CC162" i="1" s="1"/>
  <c r="JX155" i="1" a="1"/>
  <c r="JX155" i="1" s="1"/>
  <c r="IS157" i="1" a="1"/>
  <c r="IS157" i="1" s="1"/>
  <c r="LS159" i="1" a="1"/>
  <c r="LS159" i="1" s="1"/>
  <c r="KO161" i="1" a="1"/>
  <c r="KO161" i="1" s="1"/>
  <c r="LU163" i="1" a="1"/>
  <c r="LU163" i="1" s="1"/>
  <c r="OT155" i="1" a="1"/>
  <c r="OT155" i="1" s="1"/>
  <c r="IR157" i="1" a="1"/>
  <c r="IR157" i="1" s="1"/>
  <c r="OC159" i="1" a="1"/>
  <c r="OC159" i="1" s="1"/>
  <c r="IQ161" i="1" a="1"/>
  <c r="IQ161" i="1" s="1"/>
  <c r="KR163" i="1" a="1"/>
  <c r="KR163" i="1" s="1"/>
  <c r="OA156" i="1" a="1"/>
  <c r="OA156" i="1" s="1"/>
  <c r="NN158" i="1" a="1"/>
  <c r="NN158" i="1" s="1"/>
  <c r="NT160" i="1" a="1"/>
  <c r="NT160" i="1" s="1"/>
  <c r="LP162" i="1" a="1"/>
  <c r="LP162" i="1" s="1"/>
  <c r="NJ155" i="1" a="1"/>
  <c r="NJ155" i="1" s="1"/>
  <c r="JF157" i="1" a="1"/>
  <c r="JF157" i="1" s="1"/>
  <c r="NQ159" i="1" a="1"/>
  <c r="NQ159" i="1" s="1"/>
  <c r="OX161" i="1" a="1"/>
  <c r="OX161" i="1" s="1"/>
  <c r="NI163" i="1" a="1"/>
  <c r="NI163" i="1" s="1"/>
  <c r="BH156" i="1" a="1"/>
  <c r="BH156" i="1" s="1"/>
  <c r="PK158" i="1" a="1"/>
  <c r="PK158" i="1" s="1"/>
  <c r="OB160" i="1" a="1"/>
  <c r="OB160" i="1" s="1"/>
  <c r="KN162" i="1" a="1"/>
  <c r="KN162" i="1" s="1"/>
  <c r="OW155" i="1" a="1"/>
  <c r="OW155" i="1" s="1"/>
  <c r="JH157" i="1" a="1"/>
  <c r="JH157" i="1" s="1"/>
  <c r="NW159" i="1" a="1"/>
  <c r="NW159" i="1" s="1"/>
  <c r="LT161" i="1" a="1"/>
  <c r="LT161" i="1" s="1"/>
  <c r="NY163" i="1" a="1"/>
  <c r="NY163" i="1" s="1"/>
  <c r="LQ156" i="1" a="1"/>
  <c r="LQ156" i="1" s="1"/>
  <c r="PJ158" i="1" a="1"/>
  <c r="PJ158" i="1" s="1"/>
  <c r="FC160" i="1" a="1"/>
  <c r="FC160" i="1" s="1"/>
  <c r="LV162" i="1" a="1"/>
  <c r="LV162" i="1" s="1"/>
  <c r="NP155" i="1" a="1"/>
  <c r="NP155" i="1" s="1"/>
  <c r="KS157" i="1" a="1"/>
  <c r="KS157" i="1" s="1"/>
  <c r="NV159" i="1" a="1"/>
  <c r="NV159" i="1" s="1"/>
  <c r="CC161" i="1" a="1"/>
  <c r="CC161" i="1" s="1"/>
  <c r="JM163" i="1" a="1"/>
  <c r="JM163" i="1" s="1"/>
  <c r="IS156" i="1" a="1"/>
  <c r="IS156" i="1" s="1"/>
  <c r="LS158" i="1" a="1"/>
  <c r="LS158" i="1" s="1"/>
  <c r="KO160" i="1" a="1"/>
  <c r="KO160" i="1" s="1"/>
  <c r="LU162" i="1" a="1"/>
  <c r="LU162" i="1" s="1"/>
  <c r="PR91" i="1"/>
  <c r="JI163" i="1" a="1"/>
  <c r="JI163" i="1" s="1"/>
  <c r="IR156" i="1" a="1"/>
  <c r="IR156" i="1" s="1"/>
  <c r="OC158" i="1" a="1"/>
  <c r="OC158" i="1" s="1"/>
  <c r="IQ160" i="1" a="1"/>
  <c r="IQ160" i="1" s="1"/>
  <c r="KR162" i="1" a="1"/>
  <c r="KR162" i="1" s="1"/>
  <c r="OA155" i="1" a="1"/>
  <c r="OA155" i="1" s="1"/>
  <c r="NN157" i="1" a="1"/>
  <c r="NN157" i="1" s="1"/>
  <c r="NT159" i="1" a="1"/>
  <c r="NT159" i="1" s="1"/>
  <c r="LP161" i="1" a="1"/>
  <c r="LP161" i="1" s="1"/>
  <c r="PI163" i="1" a="1"/>
  <c r="PI163" i="1" s="1"/>
  <c r="JF156" i="1" a="1"/>
  <c r="JF156" i="1" s="1"/>
  <c r="NQ158" i="1" a="1"/>
  <c r="NQ158" i="1" s="1"/>
  <c r="OX160" i="1" a="1"/>
  <c r="OX160" i="1" s="1"/>
  <c r="NI162" i="1" a="1"/>
  <c r="NI162" i="1" s="1"/>
  <c r="BH155" i="1" a="1"/>
  <c r="BH155" i="1" s="1"/>
  <c r="PK157" i="1" a="1"/>
  <c r="PK157" i="1" s="1"/>
  <c r="OB159" i="1" a="1"/>
  <c r="OB159" i="1" s="1"/>
  <c r="KN161" i="1" a="1"/>
  <c r="KN161" i="1" s="1"/>
  <c r="OG163" i="1" a="1"/>
  <c r="OG163" i="1" s="1"/>
  <c r="JH156" i="1" a="1"/>
  <c r="JH156" i="1" s="1"/>
  <c r="NW158" i="1" a="1"/>
  <c r="NW158" i="1" s="1"/>
  <c r="LT160" i="1" a="1"/>
  <c r="LT160" i="1" s="1"/>
  <c r="NY162" i="1" a="1"/>
  <c r="NY162" i="1" s="1"/>
  <c r="LQ155" i="1" a="1"/>
  <c r="LQ155" i="1" s="1"/>
  <c r="PJ157" i="1" a="1"/>
  <c r="PJ157" i="1" s="1"/>
  <c r="FC159" i="1" a="1"/>
  <c r="FC159" i="1" s="1"/>
  <c r="LV161" i="1" a="1"/>
  <c r="LV161" i="1" s="1"/>
  <c r="NO163" i="1" a="1"/>
  <c r="NO163" i="1" s="1"/>
  <c r="KS156" i="1" a="1"/>
  <c r="KS156" i="1" s="1"/>
  <c r="NV158" i="1" a="1"/>
  <c r="NV158" i="1" s="1"/>
  <c r="CC160" i="1" a="1"/>
  <c r="CC160" i="1" s="1"/>
  <c r="JM162" i="1" a="1"/>
  <c r="JM162" i="1" s="1"/>
  <c r="IS155" i="1" a="1"/>
  <c r="IS155" i="1" s="1"/>
  <c r="LS157" i="1" a="1"/>
  <c r="LS157" i="1" s="1"/>
  <c r="KO159" i="1" a="1"/>
  <c r="KO159" i="1" s="1"/>
  <c r="LU161" i="1" a="1"/>
  <c r="LU161"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KR47" i="1" a="1"/>
  <c r="KR47" i="1" s="1"/>
  <c r="KR48" i="1" s="1" a="1"/>
  <c r="KR48" i="1" s="1"/>
  <c r="KR49" i="1" a="1"/>
  <c r="KR49" i="1" s="1"/>
  <c r="KR50" i="1" s="1" a="1"/>
  <c r="KR50" i="1" s="1"/>
  <c r="KR45" i="1" a="1"/>
  <c r="KR45" i="1" s="1"/>
  <c r="KR46" i="1" s="1" a="1"/>
  <c r="KR46"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I47" i="1" l="1" a="1"/>
  <c r="MI47" i="1" s="1"/>
  <c r="MI48" i="1" s="1" a="1"/>
  <c r="MI48" i="1" s="1"/>
  <c r="MB45" i="1" a="1"/>
  <c r="MB45" i="1" s="1"/>
  <c r="MB46" i="1" s="1" a="1"/>
  <c r="MB46" i="1" s="1"/>
  <c r="MI45" i="1" a="1"/>
  <c r="MI45" i="1" s="1"/>
  <c r="MI46" i="1" s="1" a="1"/>
  <c r="MI46" i="1" s="1"/>
  <c r="MK45" i="1" a="1"/>
  <c r="MK45" i="1" s="1"/>
  <c r="MK46" i="1" s="1" a="1"/>
  <c r="MK46" i="1" s="1"/>
  <c r="MB47" i="1" a="1"/>
  <c r="MB47" i="1" s="1"/>
  <c r="MB48" i="1" s="1" a="1"/>
  <c r="MB48" i="1" s="1"/>
  <c r="MC45" i="1" a="1"/>
  <c r="MC45" i="1" s="1"/>
  <c r="MC46" i="1" s="1" a="1"/>
  <c r="MC46" i="1" s="1"/>
  <c r="MK47" i="1" a="1"/>
  <c r="MK47" i="1" s="1"/>
  <c r="MK48" i="1" s="1" a="1"/>
  <c r="MK48" i="1" s="1"/>
  <c r="ME138" i="1"/>
  <c r="ME137" i="1"/>
  <c r="ME140" i="1"/>
  <c r="ME139" i="1"/>
  <c r="ME141" i="1"/>
  <c r="ME142" i="1"/>
  <c r="ME143" i="1"/>
  <c r="MC49" i="1" a="1"/>
  <c r="MC49" i="1" s="1"/>
  <c r="MC50" i="1" s="1" a="1"/>
  <c r="MC50" i="1" s="1"/>
  <c r="ME113" i="1"/>
  <c r="ME114" i="1"/>
  <c r="ME116" i="1"/>
  <c r="ME115" i="1"/>
  <c r="ME117" i="1"/>
  <c r="ME118" i="1"/>
  <c r="ME119" i="1"/>
  <c r="MG154" i="1" a="1"/>
  <c r="MG154" i="1" s="1"/>
  <c r="MG155" i="1" a="1"/>
  <c r="MG155" i="1" s="1"/>
  <c r="MG156" i="1" a="1"/>
  <c r="MG156" i="1" s="1"/>
  <c r="MG157" i="1" a="1"/>
  <c r="MG157" i="1" s="1"/>
  <c r="MG158" i="1" a="1"/>
  <c r="MG158" i="1" s="1"/>
  <c r="MG159" i="1" a="1"/>
  <c r="MG159" i="1" s="1"/>
  <c r="MG160" i="1" a="1"/>
  <c r="MG160" i="1" s="1"/>
  <c r="MG161" i="1" a="1"/>
  <c r="MG161" i="1" s="1"/>
  <c r="MG162" i="1" a="1"/>
  <c r="MG162" i="1" s="1"/>
  <c r="MG163" i="1" a="1"/>
  <c r="MG163" i="1" s="1"/>
  <c r="MH47" i="1" a="1"/>
  <c r="MH47" i="1" s="1"/>
  <c r="MH48" i="1" s="1" a="1"/>
  <c r="MH48" i="1" s="1"/>
  <c r="ML154" i="1" a="1"/>
  <c r="ML154" i="1" s="1"/>
  <c r="ML155" i="1" a="1"/>
  <c r="ML155" i="1" s="1"/>
  <c r="ML156" i="1" a="1"/>
  <c r="ML156" i="1" s="1"/>
  <c r="ML157" i="1" a="1"/>
  <c r="ML157" i="1" s="1"/>
  <c r="ML158" i="1" a="1"/>
  <c r="ML158" i="1" s="1"/>
  <c r="ML159" i="1" a="1"/>
  <c r="ML159" i="1" s="1"/>
  <c r="ML160" i="1" a="1"/>
  <c r="ML160" i="1" s="1"/>
  <c r="ML161" i="1" a="1"/>
  <c r="ML161" i="1" s="1"/>
  <c r="ML162" i="1" a="1"/>
  <c r="ML162" i="1" s="1"/>
  <c r="ML163" i="1" a="1"/>
  <c r="ML163" i="1" s="1"/>
  <c r="MH154" i="1" a="1"/>
  <c r="MH154" i="1" s="1"/>
  <c r="MH155" i="1" a="1"/>
  <c r="MH155" i="1" s="1"/>
  <c r="MH156" i="1" a="1"/>
  <c r="MH156" i="1" s="1"/>
  <c r="MH157" i="1" a="1"/>
  <c r="MH157" i="1" s="1"/>
  <c r="MH158" i="1" a="1"/>
  <c r="MH158" i="1" s="1"/>
  <c r="MH159" i="1" a="1"/>
  <c r="MH159" i="1" s="1"/>
  <c r="MH160" i="1" a="1"/>
  <c r="MH160" i="1" s="1"/>
  <c r="MH161" i="1" a="1"/>
  <c r="MH161" i="1" s="1"/>
  <c r="MH162" i="1" a="1"/>
  <c r="MH162" i="1" s="1"/>
  <c r="MH163" i="1" a="1"/>
  <c r="MH163" i="1" s="1"/>
  <c r="MG45" i="1" a="1"/>
  <c r="MG45" i="1" s="1"/>
  <c r="MG46" i="1" s="1" a="1"/>
  <c r="MG46" i="1" s="1"/>
  <c r="MG47" i="1" a="1"/>
  <c r="MG47" i="1" s="1"/>
  <c r="MG48" i="1" s="1" a="1"/>
  <c r="MG48" i="1" s="1"/>
  <c r="MB154" i="1" a="1"/>
  <c r="MB154" i="1" s="1"/>
  <c r="MB155" i="1" a="1"/>
  <c r="MB155" i="1" s="1"/>
  <c r="MB156" i="1" a="1"/>
  <c r="MB156" i="1" s="1"/>
  <c r="MB157" i="1" a="1"/>
  <c r="MB157" i="1" s="1"/>
  <c r="MB158" i="1" a="1"/>
  <c r="MB158" i="1" s="1"/>
  <c r="MB159" i="1" a="1"/>
  <c r="MB159" i="1" s="1"/>
  <c r="MB160" i="1" a="1"/>
  <c r="MB160" i="1" s="1"/>
  <c r="MB161" i="1" a="1"/>
  <c r="MB161" i="1" s="1"/>
  <c r="MB162" i="1" a="1"/>
  <c r="MB162" i="1" s="1"/>
  <c r="MB163" i="1" a="1"/>
  <c r="MB163" i="1" s="1"/>
  <c r="MI154" i="1" a="1"/>
  <c r="MI154" i="1" s="1"/>
  <c r="MI155" i="1" a="1"/>
  <c r="MI155" i="1" s="1"/>
  <c r="MI156" i="1" a="1"/>
  <c r="MI156" i="1" s="1"/>
  <c r="MI157" i="1" a="1"/>
  <c r="MI157" i="1" s="1"/>
  <c r="MI158" i="1" a="1"/>
  <c r="MI158" i="1" s="1"/>
  <c r="MI159" i="1" a="1"/>
  <c r="MI159" i="1" s="1"/>
  <c r="MI160" i="1" a="1"/>
  <c r="MI160" i="1" s="1"/>
  <c r="MI161" i="1" a="1"/>
  <c r="MI161" i="1" s="1"/>
  <c r="MI162" i="1" a="1"/>
  <c r="MI162" i="1" s="1"/>
  <c r="MI163" i="1" a="1"/>
  <c r="MI163" i="1" s="1"/>
  <c r="MC154" i="1" a="1"/>
  <c r="MC154" i="1" s="1"/>
  <c r="MC155" i="1" a="1"/>
  <c r="MC155" i="1" s="1"/>
  <c r="MC156" i="1" a="1"/>
  <c r="MC156" i="1" s="1"/>
  <c r="MC157" i="1" a="1"/>
  <c r="MC157" i="1" s="1"/>
  <c r="MC158" i="1" a="1"/>
  <c r="MC158" i="1" s="1"/>
  <c r="MC159" i="1" a="1"/>
  <c r="MC159" i="1" s="1"/>
  <c r="MC160" i="1" a="1"/>
  <c r="MC160" i="1" s="1"/>
  <c r="MC161" i="1" a="1"/>
  <c r="MC161" i="1" s="1"/>
  <c r="MC162" i="1" a="1"/>
  <c r="MC162" i="1" s="1"/>
  <c r="MC163" i="1" a="1"/>
  <c r="MC163" i="1" s="1"/>
  <c r="MK154" i="1" a="1"/>
  <c r="MK154" i="1" s="1"/>
  <c r="MK155" i="1" a="1"/>
  <c r="MK155" i="1" s="1"/>
  <c r="MK156" i="1" a="1"/>
  <c r="MK156" i="1" s="1"/>
  <c r="MK157" i="1" a="1"/>
  <c r="MK157" i="1" s="1"/>
  <c r="MK158" i="1" a="1"/>
  <c r="MK158" i="1" s="1"/>
  <c r="MK159" i="1" a="1"/>
  <c r="MK159" i="1" s="1"/>
  <c r="MK160" i="1" a="1"/>
  <c r="MK160" i="1" s="1"/>
  <c r="MK161" i="1" a="1"/>
  <c r="MK161" i="1" s="1"/>
  <c r="MK162" i="1" a="1"/>
  <c r="MK162" i="1" s="1"/>
  <c r="MK163" i="1" a="1"/>
  <c r="MK163"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55" i="1" a="1"/>
  <c r="NG155" i="1" s="1"/>
  <c r="NG154" i="1" a="1"/>
  <c r="NG154" i="1" s="1"/>
  <c r="PP93" i="1"/>
  <c r="MB93" i="1"/>
  <c r="NG159" i="1" a="1"/>
  <c r="NG159" i="1" s="1"/>
  <c r="NG158" i="1" a="1"/>
  <c r="NG158" i="1" s="1"/>
  <c r="NG157" i="1" a="1"/>
  <c r="NG157" i="1" s="1"/>
  <c r="NG156" i="1" a="1"/>
  <c r="NG156" i="1" s="1"/>
  <c r="MD93" i="1"/>
  <c r="NG163" i="1" a="1"/>
  <c r="NG163" i="1" s="1"/>
  <c r="NG162" i="1" a="1"/>
  <c r="NG162" i="1" s="1"/>
  <c r="NG161" i="1" a="1"/>
  <c r="NG161"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38" i="1" l="1"/>
  <c r="MF137" i="1"/>
  <c r="MF140" i="1"/>
  <c r="MF139" i="1"/>
  <c r="MF141" i="1"/>
  <c r="MF142" i="1"/>
  <c r="MF143" i="1"/>
  <c r="MF113" i="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38" i="1" l="1"/>
  <c r="MG137" i="1"/>
  <c r="MG140" i="1"/>
  <c r="MG139" i="1"/>
  <c r="MG142" i="1"/>
  <c r="MG141" i="1"/>
  <c r="MG143" i="1"/>
  <c r="MG113" i="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37" i="1" l="1"/>
  <c r="MH138" i="1"/>
  <c r="MH139" i="1"/>
  <c r="MH140" i="1"/>
  <c r="MH141" i="1"/>
  <c r="MH142" i="1"/>
  <c r="MH143" i="1"/>
  <c r="MH113" i="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37" i="1" l="1"/>
  <c r="MI138" i="1"/>
  <c r="MI140" i="1"/>
  <c r="MI139" i="1"/>
  <c r="MI141" i="1"/>
  <c r="MI142" i="1"/>
  <c r="MI143" i="1"/>
  <c r="MI114" i="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37" i="1" l="1"/>
  <c r="MJ138" i="1"/>
  <c r="MJ139" i="1"/>
  <c r="MJ140" i="1"/>
  <c r="MJ142" i="1"/>
  <c r="MJ141" i="1"/>
  <c r="MJ143" i="1"/>
  <c r="MJ113" i="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38" i="1" l="1"/>
  <c r="MK137" i="1"/>
  <c r="MK140" i="1"/>
  <c r="MK139" i="1"/>
  <c r="MK142" i="1"/>
  <c r="MK141" i="1"/>
  <c r="MK143" i="1"/>
  <c r="MK114" i="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37" i="1" l="1"/>
  <c r="ML138" i="1"/>
  <c r="ML140" i="1"/>
  <c r="ML139" i="1"/>
  <c r="ML142" i="1"/>
  <c r="ML141" i="1"/>
  <c r="ML143" i="1"/>
  <c r="ML113" i="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37" i="1" l="1"/>
  <c r="MM138" i="1"/>
  <c r="MM140" i="1"/>
  <c r="MM139" i="1"/>
  <c r="MM141" i="1"/>
  <c r="MM142" i="1"/>
  <c r="MM143" i="1"/>
  <c r="MM114" i="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37" i="1" l="1"/>
  <c r="MN138" i="1"/>
  <c r="MN139" i="1"/>
  <c r="MN140" i="1"/>
  <c r="MN142" i="1"/>
  <c r="MN141" i="1"/>
  <c r="MN143" i="1"/>
  <c r="MN113" i="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38" i="1" l="1"/>
  <c r="MO137" i="1"/>
  <c r="MO140" i="1"/>
  <c r="MO139" i="1"/>
  <c r="MO142" i="1"/>
  <c r="MO141" i="1"/>
  <c r="MO143" i="1"/>
  <c r="MO113" i="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37" i="1" l="1"/>
  <c r="MP138" i="1"/>
  <c r="MP139" i="1"/>
  <c r="MP140" i="1"/>
  <c r="MP142" i="1"/>
  <c r="MP141" i="1"/>
  <c r="MP143" i="1"/>
  <c r="MP114" i="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37" i="1" l="1"/>
  <c r="MQ138" i="1"/>
  <c r="MQ139" i="1"/>
  <c r="MQ140" i="1"/>
  <c r="MQ141" i="1"/>
  <c r="MQ142" i="1"/>
  <c r="MQ143" i="1"/>
  <c r="MQ114" i="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38" i="1" l="1"/>
  <c r="MR137" i="1"/>
  <c r="MR140" i="1"/>
  <c r="MR139" i="1"/>
  <c r="MR142" i="1"/>
  <c r="MR141" i="1"/>
  <c r="MR143" i="1"/>
  <c r="MR114" i="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37" i="1" l="1"/>
  <c r="MS138" i="1"/>
  <c r="MS140" i="1"/>
  <c r="MS139" i="1"/>
  <c r="MS141" i="1"/>
  <c r="MS142" i="1"/>
  <c r="MS143" i="1"/>
  <c r="MS113" i="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38" i="1" l="1"/>
  <c r="MT137" i="1"/>
  <c r="MT140" i="1"/>
  <c r="MT139" i="1"/>
  <c r="MT142" i="1"/>
  <c r="MT141" i="1"/>
  <c r="MT143" i="1"/>
  <c r="MT113" i="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37" i="1" l="1"/>
  <c r="MU138" i="1"/>
  <c r="MU140" i="1"/>
  <c r="MU139" i="1"/>
  <c r="MU142" i="1"/>
  <c r="MU141" i="1"/>
  <c r="MU143" i="1"/>
  <c r="MU114" i="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37" i="1" l="1"/>
  <c r="MV138" i="1"/>
  <c r="MV140" i="1"/>
  <c r="MV139" i="1"/>
  <c r="MV142" i="1"/>
  <c r="MV141" i="1"/>
  <c r="MV143" i="1"/>
  <c r="MV113" i="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37" i="1" l="1"/>
  <c r="MW138" i="1"/>
  <c r="MW139" i="1"/>
  <c r="MW140" i="1"/>
  <c r="MW142" i="1"/>
  <c r="MW141" i="1"/>
  <c r="MW143" i="1"/>
  <c r="MW113" i="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38" i="1" l="1"/>
  <c r="MX137" i="1"/>
  <c r="MX140" i="1"/>
  <c r="MX139" i="1"/>
  <c r="MX142" i="1"/>
  <c r="MX141" i="1"/>
  <c r="MX143" i="1"/>
  <c r="MX113" i="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37" i="1" l="1"/>
  <c r="MY138" i="1"/>
  <c r="MY140" i="1"/>
  <c r="MY139" i="1"/>
  <c r="MY142" i="1"/>
  <c r="MY141" i="1"/>
  <c r="MY143" i="1"/>
  <c r="MY114" i="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38" i="1" l="1"/>
  <c r="MZ137" i="1"/>
  <c r="MZ140" i="1"/>
  <c r="MZ139" i="1"/>
  <c r="MZ141" i="1"/>
  <c r="MZ142" i="1"/>
  <c r="MZ143" i="1"/>
  <c r="MZ113" i="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37" i="1" l="1"/>
  <c r="NA138" i="1"/>
  <c r="NA139" i="1"/>
  <c r="NA140" i="1"/>
  <c r="NA142" i="1"/>
  <c r="NA141" i="1"/>
  <c r="NA143" i="1"/>
  <c r="NA113" i="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38" i="1" l="1"/>
  <c r="NB137" i="1"/>
  <c r="NB139" i="1"/>
  <c r="NB140" i="1"/>
  <c r="NB141" i="1"/>
  <c r="NB142" i="1"/>
  <c r="NB143" i="1"/>
  <c r="NB114" i="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38" i="1" l="1"/>
  <c r="NC137" i="1"/>
  <c r="NC139" i="1"/>
  <c r="NC140" i="1"/>
  <c r="NC141" i="1"/>
  <c r="NC142" i="1"/>
  <c r="NC143" i="1"/>
  <c r="NC114" i="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71" i="1" l="1"/>
  <c r="Y14" i="1"/>
  <c r="AA14" i="1"/>
  <c r="Z14" i="1"/>
  <c r="V14" i="1"/>
  <c r="U14" i="1"/>
  <c r="O14" i="1"/>
  <c r="M14" i="1"/>
  <c r="X14" i="1"/>
  <c r="AB14" i="1"/>
  <c r="J14" i="1"/>
  <c r="I14" i="1"/>
  <c r="IL171" i="1"/>
  <c r="JB171" i="1"/>
  <c r="JA171" i="1"/>
  <c r="IZ171" i="1"/>
  <c r="IY171" i="1"/>
  <c r="IX171" i="1"/>
  <c r="IW171" i="1"/>
  <c r="IN17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71" i="1"/>
  <c r="Q14" i="1" l="1"/>
  <c r="P14" i="1"/>
  <c r="R14" i="1"/>
  <c r="PR14" i="1"/>
  <c r="PP14" i="1"/>
  <c r="ID14" i="1"/>
  <c r="IK14" i="1"/>
  <c r="IJ14" i="1"/>
  <c r="II14" i="1"/>
  <c r="IH14" i="1"/>
  <c r="IG14" i="1"/>
  <c r="IF14" i="1"/>
  <c r="IE14" i="1"/>
  <c r="MA14" i="1"/>
  <c r="MA15" i="1" s="1" a="1"/>
  <c r="MA15" i="1" s="1"/>
  <c r="IO171" i="1"/>
  <c r="IO14" i="1"/>
  <c r="IO15" i="1" s="1" a="1"/>
  <c r="IO15" i="1" s="1"/>
  <c r="IU171" i="1"/>
  <c r="IU14" i="1"/>
  <c r="IU15" i="1" s="1" a="1"/>
  <c r="IU15" i="1" s="1"/>
  <c r="IV171"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U138" i="1" l="1" a="1"/>
  <c r="IU138" i="1" s="1"/>
  <c r="IU140" i="1" s="1" a="1"/>
  <c r="IU140" i="1" s="1"/>
  <c r="IU142" i="1" s="1" a="1"/>
  <c r="IU142" i="1" s="1"/>
  <c r="IU137" i="1" a="1"/>
  <c r="IU137" i="1" s="1"/>
  <c r="IU139" i="1" s="1" a="1"/>
  <c r="IU139" i="1" s="1"/>
  <c r="IU141" i="1" s="1" a="1"/>
  <c r="IU141" i="1" s="1"/>
  <c r="IU143" i="1" s="1" a="1"/>
  <c r="IU143" i="1" s="1"/>
  <c r="IW138" i="1" a="1"/>
  <c r="IW138" i="1" s="1"/>
  <c r="IW140" i="1" s="1" a="1"/>
  <c r="IW140" i="1" s="1"/>
  <c r="IW142" i="1" s="1" a="1"/>
  <c r="IW142" i="1" s="1"/>
  <c r="IW137" i="1" a="1"/>
  <c r="IW137" i="1" s="1"/>
  <c r="IW139" i="1" s="1" a="1"/>
  <c r="IW139" i="1" s="1"/>
  <c r="IW141" i="1" s="1" a="1"/>
  <c r="IW141" i="1" s="1"/>
  <c r="IW143" i="1" s="1" a="1"/>
  <c r="IW143" i="1" s="1"/>
  <c r="IV138" i="1" a="1"/>
  <c r="IV138" i="1" s="1"/>
  <c r="IV140" i="1" s="1" a="1"/>
  <c r="IV140" i="1" s="1"/>
  <c r="IV142" i="1" s="1" a="1"/>
  <c r="IV142" i="1" s="1"/>
  <c r="IV137" i="1" a="1"/>
  <c r="IV137" i="1" s="1"/>
  <c r="IV139" i="1" s="1" a="1"/>
  <c r="IV139" i="1" s="1"/>
  <c r="IV141" i="1" s="1" a="1"/>
  <c r="IV141" i="1" s="1"/>
  <c r="IV143" i="1" s="1" a="1"/>
  <c r="IV143" i="1" s="1"/>
  <c r="IO138" i="1" a="1"/>
  <c r="IO138" i="1" s="1"/>
  <c r="IO140" i="1" s="1" a="1"/>
  <c r="IO140" i="1" s="1"/>
  <c r="IO142" i="1" s="1" a="1"/>
  <c r="IO142" i="1" s="1"/>
  <c r="IO137" i="1" a="1"/>
  <c r="IO137" i="1" s="1"/>
  <c r="IO139" i="1" s="1" a="1"/>
  <c r="IO139" i="1" s="1"/>
  <c r="IO141" i="1" s="1" a="1"/>
  <c r="IO141" i="1" s="1"/>
  <c r="IO143" i="1" s="1" a="1"/>
  <c r="IO143" i="1" s="1"/>
  <c r="JP138" i="1" a="1"/>
  <c r="JP138" i="1" s="1"/>
  <c r="JP140" i="1" s="1" a="1"/>
  <c r="JP140" i="1" s="1"/>
  <c r="JP142" i="1" s="1" a="1"/>
  <c r="JP142" i="1" s="1"/>
  <c r="JP137" i="1" a="1"/>
  <c r="JP137" i="1" s="1"/>
  <c r="JP139" i="1" s="1" a="1"/>
  <c r="JP139" i="1" s="1"/>
  <c r="JP141" i="1" s="1" a="1"/>
  <c r="JP141" i="1" s="1"/>
  <c r="JP143" i="1" s="1" a="1"/>
  <c r="JP143" i="1" s="1"/>
  <c r="JB138" i="1" a="1"/>
  <c r="JB138" i="1" s="1"/>
  <c r="JB140" i="1" s="1" a="1"/>
  <c r="JB140" i="1" s="1"/>
  <c r="JB142" i="1" s="1" a="1"/>
  <c r="JB142" i="1" s="1"/>
  <c r="JB137" i="1" a="1"/>
  <c r="JB137" i="1" s="1"/>
  <c r="JB139" i="1" s="1" a="1"/>
  <c r="JB139" i="1" s="1"/>
  <c r="JB141" i="1" s="1" a="1"/>
  <c r="JB141" i="1" s="1"/>
  <c r="JB143" i="1" s="1" a="1"/>
  <c r="JB143" i="1" s="1"/>
  <c r="IX138" i="1" a="1"/>
  <c r="IX138" i="1" s="1"/>
  <c r="IX140" i="1" s="1" a="1"/>
  <c r="IX140" i="1" s="1"/>
  <c r="IX142" i="1" s="1" a="1"/>
  <c r="IX142" i="1" s="1"/>
  <c r="IX137" i="1" a="1"/>
  <c r="IX137" i="1" s="1"/>
  <c r="IX139" i="1" s="1" a="1"/>
  <c r="IX139" i="1" s="1"/>
  <c r="IX141" i="1" s="1" a="1"/>
  <c r="IX141" i="1" s="1"/>
  <c r="IX143" i="1" s="1" a="1"/>
  <c r="IX143" i="1" s="1"/>
  <c r="IY138" i="1" a="1"/>
  <c r="IY138" i="1" s="1"/>
  <c r="IY140" i="1" s="1" a="1"/>
  <c r="IY140" i="1" s="1"/>
  <c r="IY142" i="1" s="1" a="1"/>
  <c r="IY142" i="1" s="1"/>
  <c r="IY137" i="1" a="1"/>
  <c r="IY137" i="1" s="1"/>
  <c r="IY139" i="1" s="1" a="1"/>
  <c r="IY139" i="1" s="1"/>
  <c r="IY141" i="1" s="1" a="1"/>
  <c r="IY141" i="1" s="1"/>
  <c r="IY143" i="1" s="1" a="1"/>
  <c r="IY143" i="1" s="1"/>
  <c r="JA138" i="1" a="1"/>
  <c r="JA138" i="1" s="1"/>
  <c r="JA140" i="1" s="1" a="1"/>
  <c r="JA140" i="1" s="1"/>
  <c r="JA142" i="1" s="1" a="1"/>
  <c r="JA142" i="1" s="1"/>
  <c r="JA137" i="1" a="1"/>
  <c r="JA137" i="1" s="1"/>
  <c r="JA139" i="1" s="1" a="1"/>
  <c r="JA139" i="1" s="1"/>
  <c r="JA141" i="1" s="1" a="1"/>
  <c r="JA141" i="1" s="1"/>
  <c r="JA143" i="1" s="1" a="1"/>
  <c r="JA143" i="1" s="1"/>
  <c r="IZ138" i="1" a="1"/>
  <c r="IZ138" i="1" s="1"/>
  <c r="IZ140" i="1" s="1" a="1"/>
  <c r="IZ140" i="1" s="1"/>
  <c r="IZ142" i="1" s="1" a="1"/>
  <c r="IZ142" i="1" s="1"/>
  <c r="IZ137" i="1" a="1"/>
  <c r="IZ137" i="1" s="1"/>
  <c r="IZ139" i="1" s="1" a="1"/>
  <c r="IZ139" i="1" s="1"/>
  <c r="IZ141" i="1" s="1" a="1"/>
  <c r="IZ141" i="1" s="1"/>
  <c r="IZ143" i="1" s="1" a="1"/>
  <c r="IZ143" i="1" s="1"/>
  <c r="IN138" i="1" a="1"/>
  <c r="IN138" i="1" s="1"/>
  <c r="IN140" i="1" s="1" a="1"/>
  <c r="IN140" i="1" s="1"/>
  <c r="IN142" i="1" s="1" a="1"/>
  <c r="IN142" i="1" s="1"/>
  <c r="IN137" i="1" a="1"/>
  <c r="IN137" i="1" s="1"/>
  <c r="IN139" i="1" s="1" a="1"/>
  <c r="IN139" i="1" s="1"/>
  <c r="IN141" i="1" s="1" a="1"/>
  <c r="IN141" i="1" s="1"/>
  <c r="IN143" i="1" s="1" a="1"/>
  <c r="IN143" i="1" s="1"/>
  <c r="IV114" i="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52" i="1" a="1"/>
  <c r="MA152" i="1" s="1"/>
  <c r="MA153" i="1" s="1" a="1"/>
  <c r="MA153"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52" i="1" a="1"/>
  <c r="IV152" i="1" s="1"/>
  <c r="IV153" i="1" s="1" a="1"/>
  <c r="IV153" i="1" s="1"/>
  <c r="IV160" i="1" s="1" a="1"/>
  <c r="IV160"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52" i="1" a="1"/>
  <c r="IO152" i="1" s="1"/>
  <c r="IO153" i="1" s="1" a="1"/>
  <c r="IO153" i="1" s="1"/>
  <c r="IO161" i="1" s="1" a="1"/>
  <c r="IO161"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52" i="1" a="1"/>
  <c r="IW152" i="1" s="1"/>
  <c r="IW153" i="1" s="1" a="1"/>
  <c r="IW153" i="1" s="1"/>
  <c r="IW155" i="1" s="1" a="1"/>
  <c r="IW155"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52" i="1" a="1"/>
  <c r="JB152" i="1" s="1"/>
  <c r="JB153" i="1" s="1" a="1"/>
  <c r="JB153" i="1" s="1"/>
  <c r="JB155" i="1" s="1" a="1"/>
  <c r="JB155"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52" i="1" a="1"/>
  <c r="IX152" i="1" s="1"/>
  <c r="IX153" i="1" s="1" a="1"/>
  <c r="IX153" i="1" s="1"/>
  <c r="IX154" i="1" s="1" a="1"/>
  <c r="IX154"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52" i="1" a="1"/>
  <c r="JA152" i="1" s="1"/>
  <c r="JA153" i="1" s="1" a="1"/>
  <c r="JA153" i="1" s="1"/>
  <c r="JA156" i="1" s="1" a="1"/>
  <c r="JA156"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52" i="1" a="1"/>
  <c r="IY152" i="1" s="1"/>
  <c r="IY153" i="1" s="1" a="1"/>
  <c r="IY153" i="1" s="1"/>
  <c r="IY154" i="1" s="1" a="1"/>
  <c r="IY154"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52" i="1" a="1"/>
  <c r="IU152" i="1" s="1"/>
  <c r="IU153" i="1" s="1" a="1"/>
  <c r="IU153" i="1" s="1"/>
  <c r="IU162" i="1" s="1" a="1"/>
  <c r="IU162"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52" i="1" a="1"/>
  <c r="JP152" i="1" s="1"/>
  <c r="JP153" i="1" s="1" a="1"/>
  <c r="JP153" i="1" s="1"/>
  <c r="JP158" i="1" s="1" a="1"/>
  <c r="JP158"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52" i="1" a="1"/>
  <c r="IZ152" i="1" s="1"/>
  <c r="IZ153" i="1" s="1" a="1"/>
  <c r="IZ153" i="1" s="1"/>
  <c r="IZ154" i="1" s="1" a="1"/>
  <c r="IZ154"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52" i="1" a="1"/>
  <c r="IN152" i="1" s="1"/>
  <c r="IN153" i="1" s="1" a="1"/>
  <c r="IN153" i="1" s="1"/>
  <c r="IN163" i="1" s="1" a="1"/>
  <c r="IN163"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54" i="1" l="1" a="1"/>
  <c r="MA154" i="1" s="1"/>
  <c r="MA155" i="1" a="1"/>
  <c r="MA155" i="1" s="1"/>
  <c r="MA156" i="1" a="1"/>
  <c r="MA156" i="1" s="1"/>
  <c r="MA157" i="1" a="1"/>
  <c r="MA157" i="1" s="1"/>
  <c r="MA158" i="1" a="1"/>
  <c r="MA158" i="1" s="1"/>
  <c r="MA159" i="1" a="1"/>
  <c r="MA159" i="1" s="1"/>
  <c r="MA160" i="1" a="1"/>
  <c r="MA160" i="1" s="1"/>
  <c r="MA161" i="1" a="1"/>
  <c r="MA161" i="1" s="1"/>
  <c r="MA162" i="1" a="1"/>
  <c r="MA162" i="1" s="1"/>
  <c r="MA163" i="1" a="1"/>
  <c r="MA163"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57" i="1" a="1"/>
  <c r="IU157" i="1" s="1"/>
  <c r="IX163" i="1" a="1"/>
  <c r="IX163" i="1" s="1"/>
  <c r="IX162" i="1" a="1"/>
  <c r="IX162" i="1" s="1"/>
  <c r="IV155" i="1" a="1"/>
  <c r="IV155" i="1" s="1"/>
  <c r="IX161" i="1" a="1"/>
  <c r="IX161" i="1" s="1"/>
  <c r="IV154" i="1" a="1"/>
  <c r="IV154" i="1" s="1"/>
  <c r="IX160" i="1" a="1"/>
  <c r="IX160" i="1" s="1"/>
  <c r="IX159" i="1" a="1"/>
  <c r="IX159" i="1" s="1"/>
  <c r="JB154" i="1" a="1"/>
  <c r="JB154" i="1" s="1"/>
  <c r="IN156" i="1" a="1"/>
  <c r="IN156" i="1" s="1"/>
  <c r="IX158" i="1" a="1"/>
  <c r="IX158" i="1" s="1"/>
  <c r="IX157" i="1" a="1"/>
  <c r="IX157" i="1" s="1"/>
  <c r="IO159" i="1" a="1"/>
  <c r="IO159" i="1" s="1"/>
  <c r="IW161" i="1" a="1"/>
  <c r="IW161" i="1" s="1"/>
  <c r="IW160" i="1" a="1"/>
  <c r="IW160" i="1" s="1"/>
  <c r="IW158" i="1" a="1"/>
  <c r="IW158" i="1" s="1"/>
  <c r="IW159" i="1" a="1"/>
  <c r="IW159" i="1" s="1"/>
  <c r="IW157" i="1" a="1"/>
  <c r="IW157" i="1" s="1"/>
  <c r="IW154" i="1" a="1"/>
  <c r="IW154" i="1" s="1"/>
  <c r="IW156" i="1" a="1"/>
  <c r="IW156" i="1" s="1"/>
  <c r="IW163" i="1" a="1"/>
  <c r="IW163" i="1" s="1"/>
  <c r="IW162" i="1" a="1"/>
  <c r="IW162" i="1" s="1"/>
  <c r="IN155" i="1" a="1"/>
  <c r="IN155" i="1" s="1"/>
  <c r="IO156" i="1" a="1"/>
  <c r="IO156" i="1" s="1"/>
  <c r="IN154" i="1" a="1"/>
  <c r="IN154" i="1" s="1"/>
  <c r="IO155" i="1" a="1"/>
  <c r="IO155" i="1" s="1"/>
  <c r="IU155" i="1" a="1"/>
  <c r="IU155" i="1" s="1"/>
  <c r="IN160" i="1" a="1"/>
  <c r="IN160" i="1" s="1"/>
  <c r="IN162" i="1" a="1"/>
  <c r="IN162" i="1" s="1"/>
  <c r="IN161" i="1" a="1"/>
  <c r="IN161" i="1" s="1"/>
  <c r="IN159" i="1" a="1"/>
  <c r="IN159" i="1" s="1"/>
  <c r="IN158" i="1" a="1"/>
  <c r="IN158" i="1" s="1"/>
  <c r="IO160" i="1" a="1"/>
  <c r="IO160" i="1" s="1"/>
  <c r="IU156" i="1" a="1"/>
  <c r="IU156" i="1" s="1"/>
  <c r="IN157" i="1" a="1"/>
  <c r="IN157" i="1" s="1"/>
  <c r="IO154" i="1" a="1"/>
  <c r="IO154" i="1" s="1"/>
  <c r="IX156" i="1" a="1"/>
  <c r="IX156" i="1" s="1"/>
  <c r="JA155" i="1" a="1"/>
  <c r="JA155" i="1" s="1"/>
  <c r="IX155" i="1" a="1"/>
  <c r="IX155" i="1" s="1"/>
  <c r="IU154" i="1" a="1"/>
  <c r="IU154" i="1" s="1"/>
  <c r="JA154" i="1" a="1"/>
  <c r="JA154" i="1" s="1"/>
  <c r="IV159" i="1" a="1"/>
  <c r="IV159" i="1" s="1"/>
  <c r="IO158" i="1" a="1"/>
  <c r="IO158" i="1" s="1"/>
  <c r="IU161" i="1" a="1"/>
  <c r="IU161" i="1" s="1"/>
  <c r="IO157" i="1" a="1"/>
  <c r="IO157" i="1" s="1"/>
  <c r="IU160" i="1" a="1"/>
  <c r="IU160" i="1" s="1"/>
  <c r="IZ161" i="1" a="1"/>
  <c r="IZ161" i="1" s="1"/>
  <c r="JB162" i="1" a="1"/>
  <c r="JB162" i="1" s="1"/>
  <c r="IZ159" i="1" a="1"/>
  <c r="IZ159" i="1" s="1"/>
  <c r="JP157" i="1" a="1"/>
  <c r="JP157" i="1" s="1"/>
  <c r="JB160" i="1" a="1"/>
  <c r="JB160" i="1" s="1"/>
  <c r="IZ163" i="1" a="1"/>
  <c r="IZ163" i="1" s="1"/>
  <c r="IZ157" i="1" a="1"/>
  <c r="IZ157" i="1" s="1"/>
  <c r="IO163" i="1" a="1"/>
  <c r="IO163" i="1" s="1"/>
  <c r="JB158" i="1" a="1"/>
  <c r="JB158" i="1" s="1"/>
  <c r="IZ160" i="1" a="1"/>
  <c r="IZ160" i="1" s="1"/>
  <c r="JB161" i="1" a="1"/>
  <c r="JB161" i="1" s="1"/>
  <c r="IZ156" i="1" a="1"/>
  <c r="IZ156" i="1" s="1"/>
  <c r="IO162" i="1" a="1"/>
  <c r="IO162" i="1" s="1"/>
  <c r="JB157" i="1" a="1"/>
  <c r="JB157" i="1" s="1"/>
  <c r="IZ162" i="1" a="1"/>
  <c r="IZ162" i="1" s="1"/>
  <c r="JB163" i="1" a="1"/>
  <c r="JB163" i="1" s="1"/>
  <c r="IZ158" i="1" a="1"/>
  <c r="IZ158" i="1" s="1"/>
  <c r="JB159" i="1" a="1"/>
  <c r="JB159" i="1" s="1"/>
  <c r="IZ155" i="1" a="1"/>
  <c r="IZ155" i="1" s="1"/>
  <c r="JB156" i="1" a="1"/>
  <c r="JB156" i="1" s="1"/>
  <c r="JP156" i="1" a="1"/>
  <c r="JP156" i="1" s="1"/>
  <c r="IV158" i="1" a="1"/>
  <c r="IV158" i="1" s="1"/>
  <c r="JP155" i="1" a="1"/>
  <c r="JP155" i="1" s="1"/>
  <c r="IV157" i="1" a="1"/>
  <c r="IV157" i="1" s="1"/>
  <c r="IU159" i="1" a="1"/>
  <c r="IU159" i="1" s="1"/>
  <c r="JP154" i="1" a="1"/>
  <c r="JP154" i="1" s="1"/>
  <c r="IV156" i="1" a="1"/>
  <c r="IV156" i="1" s="1"/>
  <c r="IU158" i="1" a="1"/>
  <c r="IU158" i="1" s="1"/>
  <c r="IY163" i="1" a="1"/>
  <c r="IY163" i="1" s="1"/>
  <c r="IY161" i="1" a="1"/>
  <c r="IY161" i="1" s="1"/>
  <c r="JA161" i="1" a="1"/>
  <c r="JA161" i="1" s="1"/>
  <c r="IY159" i="1" a="1"/>
  <c r="IY159" i="1" s="1"/>
  <c r="JP163" i="1" a="1"/>
  <c r="JP163" i="1" s="1"/>
  <c r="IY158" i="1" a="1"/>
  <c r="IY158" i="1" s="1"/>
  <c r="JA160" i="1" a="1"/>
  <c r="JA160" i="1" s="1"/>
  <c r="JP162" i="1" a="1"/>
  <c r="JP162" i="1" s="1"/>
  <c r="JA163" i="1" a="1"/>
  <c r="JA163" i="1" s="1"/>
  <c r="IY160" i="1" a="1"/>
  <c r="IY160" i="1" s="1"/>
  <c r="JP161" i="1" a="1"/>
  <c r="JP161" i="1" s="1"/>
  <c r="IY157" i="1" a="1"/>
  <c r="IY157" i="1" s="1"/>
  <c r="IY156" i="1" a="1"/>
  <c r="IY156" i="1" s="1"/>
  <c r="JP160" i="1" a="1"/>
  <c r="JP160" i="1" s="1"/>
  <c r="IV162" i="1" a="1"/>
  <c r="IV162" i="1" s="1"/>
  <c r="JA159" i="1" a="1"/>
  <c r="JA159" i="1" s="1"/>
  <c r="IV163" i="1" a="1"/>
  <c r="IV163" i="1" s="1"/>
  <c r="IU163" i="1" a="1"/>
  <c r="IU163" i="1" s="1"/>
  <c r="IY162" i="1" a="1"/>
  <c r="IY162" i="1" s="1"/>
  <c r="JA162" i="1" a="1"/>
  <c r="JA162" i="1" s="1"/>
  <c r="JA158" i="1" a="1"/>
  <c r="JA158" i="1" s="1"/>
  <c r="IY155" i="1" a="1"/>
  <c r="IY155" i="1" s="1"/>
  <c r="JA157" i="1" a="1"/>
  <c r="JA157" i="1" s="1"/>
  <c r="JP159" i="1" a="1"/>
  <c r="JP159" i="1" s="1"/>
  <c r="IV161" i="1" a="1"/>
  <c r="IV161"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71" i="1" l="1"/>
  <c r="OS14" i="1" l="1"/>
  <c r="OS15" i="1" s="1" a="1"/>
  <c r="OS15" i="1" s="1"/>
  <c r="OS138" i="1" l="1" a="1"/>
  <c r="OS138" i="1" s="1"/>
  <c r="OS140" i="1" s="1" a="1"/>
  <c r="OS140" i="1" s="1"/>
  <c r="OS142" i="1" s="1" a="1"/>
  <c r="OS142" i="1" s="1"/>
  <c r="OS137" i="1" a="1"/>
  <c r="OS137" i="1" s="1"/>
  <c r="OS139" i="1" s="1" a="1"/>
  <c r="OS139" i="1" s="1"/>
  <c r="OS141" i="1" s="1" a="1"/>
  <c r="OS141" i="1" s="1"/>
  <c r="OS143" i="1" s="1" a="1"/>
  <c r="OS143" i="1" s="1"/>
  <c r="OS114" i="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52" i="1" a="1"/>
  <c r="OS152" i="1" s="1"/>
  <c r="OS153" i="1" s="1" a="1"/>
  <c r="OS153" i="1" s="1"/>
  <c r="OS154" i="1" s="1" a="1"/>
  <c r="OS154"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63" i="1" l="1" a="1"/>
  <c r="OS163" i="1" s="1"/>
  <c r="OS161" i="1" a="1"/>
  <c r="OS161" i="1" s="1"/>
  <c r="OS160" i="1" a="1"/>
  <c r="OS160" i="1" s="1"/>
  <c r="OS159" i="1" a="1"/>
  <c r="OS159" i="1" s="1"/>
  <c r="OS162" i="1" a="1"/>
  <c r="OS162" i="1" s="1"/>
  <c r="OS156" i="1" a="1"/>
  <c r="OS156" i="1" s="1"/>
  <c r="OS158" i="1" a="1"/>
  <c r="OS158" i="1" s="1"/>
  <c r="OS157" i="1" a="1"/>
  <c r="OS157" i="1" s="1"/>
  <c r="OS155" i="1" a="1"/>
  <c r="OS155"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7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71"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OY138" i="1" l="1" a="1"/>
  <c r="OY138" i="1" s="1"/>
  <c r="OY140" i="1" s="1" a="1"/>
  <c r="OY140" i="1" s="1"/>
  <c r="OY142" i="1" s="1" a="1"/>
  <c r="OY142" i="1" s="1"/>
  <c r="OY137" i="1" a="1"/>
  <c r="OY137" i="1" s="1"/>
  <c r="OY139" i="1" s="1" a="1"/>
  <c r="OY139" i="1" s="1"/>
  <c r="OY141" i="1" s="1" a="1"/>
  <c r="OY141" i="1" s="1"/>
  <c r="OY143" i="1" s="1" a="1"/>
  <c r="OY143" i="1" s="1"/>
  <c r="FH138" i="1" a="1"/>
  <c r="FH138" i="1" s="1"/>
  <c r="FH140" i="1" s="1" a="1"/>
  <c r="FH140" i="1" s="1"/>
  <c r="FH142" i="1" s="1" a="1"/>
  <c r="FH142" i="1" s="1"/>
  <c r="FH137" i="1" a="1"/>
  <c r="FH137" i="1" s="1"/>
  <c r="FH139" i="1" s="1" a="1"/>
  <c r="FH139" i="1" s="1"/>
  <c r="FH141" i="1" s="1" a="1"/>
  <c r="FH141" i="1" s="1"/>
  <c r="FH143" i="1" s="1" a="1"/>
  <c r="FH143" i="1" s="1"/>
  <c r="FH114" i="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52" i="1" a="1"/>
  <c r="FH152" i="1" s="1"/>
  <c r="FH153" i="1" s="1" a="1"/>
  <c r="FH153" i="1" s="1"/>
  <c r="FH154" i="1" s="1" a="1"/>
  <c r="FH154"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52" i="1" a="1"/>
  <c r="OY152" i="1" s="1"/>
  <c r="OY153" i="1" s="1" a="1"/>
  <c r="OY153" i="1" s="1"/>
  <c r="OY162" i="1" s="1" a="1"/>
  <c r="OY162"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52" i="1" a="1"/>
  <c r="S152" i="1" s="1"/>
  <c r="S153" i="1" s="1" a="1"/>
  <c r="S153"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9" i="1" a="1"/>
  <c r="OY159" i="1" s="1"/>
  <c r="OY160" i="1" a="1"/>
  <c r="OY160" i="1" s="1"/>
  <c r="OY161" i="1" a="1"/>
  <c r="OY161" i="1" s="1"/>
  <c r="FH163" i="1" a="1"/>
  <c r="FH163" i="1" s="1"/>
  <c r="OY157" i="1" a="1"/>
  <c r="OY157" i="1" s="1"/>
  <c r="OY158" i="1" a="1"/>
  <c r="OY158" i="1" s="1"/>
  <c r="OY156" i="1" a="1"/>
  <c r="OY156" i="1" s="1"/>
  <c r="OY155" i="1" a="1"/>
  <c r="OY155" i="1" s="1"/>
  <c r="FH162" i="1" a="1"/>
  <c r="FH162" i="1" s="1"/>
  <c r="FH158" i="1" a="1"/>
  <c r="FH158" i="1" s="1"/>
  <c r="FH161" i="1" a="1"/>
  <c r="FH161" i="1" s="1"/>
  <c r="FH160" i="1" a="1"/>
  <c r="FH160" i="1" s="1"/>
  <c r="FH159" i="1" a="1"/>
  <c r="FH159" i="1" s="1"/>
  <c r="FH156" i="1" a="1"/>
  <c r="FH156" i="1" s="1"/>
  <c r="FH157" i="1" a="1"/>
  <c r="FH157" i="1" s="1"/>
  <c r="OY154" i="1" a="1"/>
  <c r="OY154" i="1" s="1"/>
  <c r="S154" i="1" a="1"/>
  <c r="S154" i="1" s="1"/>
  <c r="S155" i="1" a="1"/>
  <c r="S155" i="1" s="1"/>
  <c r="S156" i="1" a="1"/>
  <c r="S156" i="1" s="1"/>
  <c r="S157" i="1" a="1"/>
  <c r="S157" i="1" s="1"/>
  <c r="S158" i="1" a="1"/>
  <c r="S158" i="1" s="1"/>
  <c r="S159" i="1" a="1"/>
  <c r="S159" i="1" s="1"/>
  <c r="S160" i="1" a="1"/>
  <c r="S160" i="1" s="1"/>
  <c r="S161" i="1" a="1"/>
  <c r="S161" i="1" s="1"/>
  <c r="S162" i="1" a="1"/>
  <c r="S162" i="1" s="1"/>
  <c r="S163" i="1" a="1"/>
  <c r="S163" i="1" s="1"/>
  <c r="FH155" i="1" a="1"/>
  <c r="FH155" i="1" s="1"/>
  <c r="OY163" i="1" a="1"/>
  <c r="OY163"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71" i="1"/>
  <c r="GG14" i="1"/>
  <c r="GG15" i="1" s="1" a="1"/>
  <c r="GG15" i="1" s="1"/>
  <c r="GG44" i="1" s="1" a="1"/>
  <c r="GG44" i="1" s="1"/>
  <c r="GF171" i="1"/>
  <c r="GG171"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71" i="1"/>
  <c r="KL171" i="1"/>
  <c r="GJ171" i="1"/>
  <c r="GI171"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71"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71" i="1"/>
  <c r="OV171" i="1"/>
  <c r="IC171" i="1"/>
  <c r="KA14" i="1"/>
  <c r="BK40" i="4"/>
  <c r="AW40" i="4" s="1"/>
  <c r="AZ34" i="4"/>
  <c r="PN171" i="1"/>
  <c r="PM171" i="1"/>
  <c r="PD171" i="1"/>
  <c r="NZ171" i="1"/>
  <c r="NF171" i="1"/>
  <c r="LH171" i="1"/>
  <c r="FB171" i="1"/>
  <c r="JZ171" i="1"/>
  <c r="BM171" i="1"/>
  <c r="BC17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71" i="1"/>
  <c r="CA171"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71" i="1"/>
  <c r="KI171"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7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M138" i="1" l="1" a="1"/>
  <c r="KM138" i="1" s="1"/>
  <c r="KM140" i="1" s="1" a="1"/>
  <c r="KM140" i="1" s="1"/>
  <c r="KM142" i="1" s="1" a="1"/>
  <c r="KM142" i="1" s="1"/>
  <c r="KM137" i="1" a="1"/>
  <c r="KM137" i="1" s="1"/>
  <c r="KL138" i="1" a="1"/>
  <c r="KL138" i="1" s="1"/>
  <c r="KL140" i="1" s="1" a="1"/>
  <c r="KL140" i="1" s="1"/>
  <c r="KL142" i="1" s="1" a="1"/>
  <c r="KL142" i="1" s="1"/>
  <c r="KL137" i="1" a="1"/>
  <c r="KL137" i="1" s="1"/>
  <c r="KL139" i="1" s="1" a="1"/>
  <c r="KL139" i="1" s="1"/>
  <c r="KL141" i="1" s="1" a="1"/>
  <c r="KL141" i="1" s="1"/>
  <c r="KL143" i="1" s="1" a="1"/>
  <c r="KL143" i="1" s="1"/>
  <c r="KI138" i="1" a="1"/>
  <c r="KI138" i="1" s="1"/>
  <c r="KI140" i="1" s="1" a="1"/>
  <c r="KI140" i="1" s="1"/>
  <c r="KI142" i="1" s="1" a="1"/>
  <c r="KI142" i="1" s="1"/>
  <c r="KI137" i="1" a="1"/>
  <c r="KI137" i="1" s="1"/>
  <c r="KI139" i="1" s="1" a="1"/>
  <c r="KI139" i="1" s="1"/>
  <c r="KI141" i="1" s="1" a="1"/>
  <c r="KI141" i="1" s="1"/>
  <c r="KI143" i="1" s="1" a="1"/>
  <c r="KI143" i="1" s="1"/>
  <c r="KL114" i="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52" i="1" a="1"/>
  <c r="KM152" i="1" s="1"/>
  <c r="KM153" i="1" s="1" a="1"/>
  <c r="KM153" i="1" s="1"/>
  <c r="KM162" i="1" s="1" a="1"/>
  <c r="KM162"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52" i="1" a="1"/>
  <c r="KL152" i="1" s="1"/>
  <c r="KL153" i="1" s="1" a="1"/>
  <c r="KL153" i="1" s="1"/>
  <c r="KL154" i="1" s="1" a="1"/>
  <c r="KL154"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52" i="1" a="1"/>
  <c r="KI152" i="1" s="1"/>
  <c r="KI153" i="1" s="1" a="1"/>
  <c r="KI153" i="1" s="1"/>
  <c r="KI154" i="1" s="1" a="1"/>
  <c r="KI154"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39" i="1" l="1" a="1"/>
  <c r="KM139" i="1" s="1"/>
  <c r="KM141" i="1" s="1" a="1"/>
  <c r="KM141" i="1" s="1"/>
  <c r="KM143" i="1" s="1" a="1"/>
  <c r="KM143" i="1" s="1"/>
  <c r="KM161" i="1" a="1"/>
  <c r="KM161" i="1" s="1"/>
  <c r="KM160" i="1" a="1"/>
  <c r="KM160" i="1" s="1"/>
  <c r="KM158" i="1" a="1"/>
  <c r="KM158" i="1" s="1"/>
  <c r="KM157" i="1" a="1"/>
  <c r="KM157" i="1" s="1"/>
  <c r="KM156" i="1" a="1"/>
  <c r="KM156" i="1" s="1"/>
  <c r="KM159" i="1" a="1"/>
  <c r="KM159" i="1" s="1"/>
  <c r="KM155" i="1" a="1"/>
  <c r="KM155" i="1" s="1"/>
  <c r="KM154" i="1" a="1"/>
  <c r="KM154" i="1" s="1"/>
  <c r="KL163" i="1" a="1"/>
  <c r="KL163" i="1" s="1"/>
  <c r="KI160" i="1" a="1"/>
  <c r="KI160" i="1" s="1"/>
  <c r="KL158" i="1" a="1"/>
  <c r="KL158" i="1" s="1"/>
  <c r="KL157" i="1" a="1"/>
  <c r="KL157" i="1" s="1"/>
  <c r="KI158" i="1" a="1"/>
  <c r="KI158" i="1" s="1"/>
  <c r="KL162" i="1" a="1"/>
  <c r="KL162" i="1" s="1"/>
  <c r="KI163" i="1" a="1"/>
  <c r="KI163" i="1" s="1"/>
  <c r="KL161" i="1" a="1"/>
  <c r="KL161" i="1" s="1"/>
  <c r="KI162" i="1" a="1"/>
  <c r="KI162" i="1" s="1"/>
  <c r="KL160" i="1" a="1"/>
  <c r="KL160" i="1" s="1"/>
  <c r="KI161" i="1" a="1"/>
  <c r="KI161" i="1" s="1"/>
  <c r="KL159" i="1" a="1"/>
  <c r="KL159" i="1" s="1"/>
  <c r="KI159" i="1" a="1"/>
  <c r="KI159" i="1" s="1"/>
  <c r="KL156" i="1" a="1"/>
  <c r="KL156" i="1" s="1"/>
  <c r="KI157" i="1" a="1"/>
  <c r="KI157" i="1" s="1"/>
  <c r="KL155" i="1" a="1"/>
  <c r="KL155" i="1" s="1"/>
  <c r="KI156" i="1" a="1"/>
  <c r="KI156" i="1" s="1"/>
  <c r="KM163" i="1" a="1"/>
  <c r="KM163" i="1" s="1"/>
  <c r="KI155" i="1" a="1"/>
  <c r="KI155"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71" i="1"/>
  <c r="AF262" i="8" l="1"/>
  <c r="AF261" i="8"/>
  <c r="AF260" i="8"/>
  <c r="AF259" i="8"/>
  <c r="AF258" i="8"/>
  <c r="AF257" i="8"/>
  <c r="AF256" i="8"/>
  <c r="AS447" i="4"/>
  <c r="AT447" i="4" s="1"/>
  <c r="AU447" i="4" s="1"/>
  <c r="AV447" i="4" s="1"/>
  <c r="AW447" i="4" s="1"/>
  <c r="AX447" i="4" s="1"/>
  <c r="AF255" i="8"/>
  <c r="AR395" i="6"/>
  <c r="AR447" i="4"/>
  <c r="BL14" i="1"/>
  <c r="BL15" i="1" s="1" a="1"/>
  <c r="BL15" i="1" s="1"/>
  <c r="BL138" i="1" l="1" a="1"/>
  <c r="BL138" i="1" s="1"/>
  <c r="BL140" i="1" s="1" a="1"/>
  <c r="BL140" i="1" s="1"/>
  <c r="BL142" i="1" s="1" a="1"/>
  <c r="BL142" i="1" s="1"/>
  <c r="BL137" i="1" a="1"/>
  <c r="BL137" i="1" s="1"/>
  <c r="BL139" i="1" s="1" a="1"/>
  <c r="BL139" i="1" s="1"/>
  <c r="BL141" i="1" s="1" a="1"/>
  <c r="BL141" i="1" s="1"/>
  <c r="BL143" i="1" s="1" a="1"/>
  <c r="BL143" i="1" s="1"/>
  <c r="BL114" i="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52" i="1" a="1"/>
  <c r="BL152" i="1" s="1"/>
  <c r="BL153" i="1" s="1" a="1"/>
  <c r="BL153" i="1" s="1"/>
  <c r="BL154" i="1" s="1" a="1"/>
  <c r="BL154"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71"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63" i="1" a="1"/>
  <c r="BL163" i="1" s="1"/>
  <c r="BL162" i="1" a="1"/>
  <c r="BL162" i="1" s="1"/>
  <c r="BL161" i="1" a="1"/>
  <c r="BL161" i="1" s="1"/>
  <c r="BL160" i="1" a="1"/>
  <c r="BL160" i="1" s="1"/>
  <c r="BL159" i="1" a="1"/>
  <c r="BL159" i="1" s="1"/>
  <c r="BL158" i="1" a="1"/>
  <c r="BL158" i="1" s="1"/>
  <c r="BL157" i="1" a="1"/>
  <c r="BL157" i="1" s="1"/>
  <c r="BL156" i="1" a="1"/>
  <c r="BL156" i="1" s="1"/>
  <c r="BL155" i="1" a="1"/>
  <c r="BL155"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71" i="1"/>
  <c r="LZ44" i="1" l="1" a="1"/>
  <c r="LZ44" i="1" s="1"/>
  <c r="LZ152" i="1" a="1"/>
  <c r="LZ152" i="1" s="1"/>
  <c r="LZ153" i="1" s="1" a="1"/>
  <c r="LZ153"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71"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71"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71" i="1"/>
  <c r="M143" i="8"/>
  <c r="M143" i="7"/>
  <c r="M143" i="6"/>
  <c r="M142" i="8"/>
  <c r="M142" i="7"/>
  <c r="M142" i="6"/>
  <c r="HA171"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54" i="1" l="1" a="1"/>
  <c r="LZ154" i="1" s="1"/>
  <c r="LZ155" i="1" a="1"/>
  <c r="LZ155" i="1" s="1"/>
  <c r="LZ156" i="1" a="1"/>
  <c r="LZ156" i="1" s="1"/>
  <c r="LZ157" i="1" a="1"/>
  <c r="LZ157" i="1" s="1"/>
  <c r="LZ158" i="1" a="1"/>
  <c r="LZ158" i="1" s="1"/>
  <c r="LZ159" i="1" a="1"/>
  <c r="LZ159" i="1" s="1"/>
  <c r="LZ160" i="1" a="1"/>
  <c r="LZ160" i="1" s="1"/>
  <c r="LZ161" i="1" a="1"/>
  <c r="LZ161" i="1" s="1"/>
  <c r="LZ162" i="1" a="1"/>
  <c r="LZ162" i="1" s="1"/>
  <c r="LZ163" i="1" a="1"/>
  <c r="LZ163"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38" i="1" l="1" a="1"/>
  <c r="LE138" i="1" s="1"/>
  <c r="LE140" i="1" s="1" a="1"/>
  <c r="LE140" i="1" s="1"/>
  <c r="LE142" i="1" s="1" a="1"/>
  <c r="LE142" i="1" s="1"/>
  <c r="LE137" i="1" a="1"/>
  <c r="LE137" i="1" s="1"/>
  <c r="LE139" i="1" s="1" a="1"/>
  <c r="LE139" i="1" s="1"/>
  <c r="LE141" i="1" s="1" a="1"/>
  <c r="LE141" i="1" s="1"/>
  <c r="LE143" i="1" s="1" a="1"/>
  <c r="LE143" i="1" s="1"/>
  <c r="LE114" i="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52" i="1" a="1"/>
  <c r="LE152"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53" i="1" a="1"/>
  <c r="LE153" i="1" s="1"/>
  <c r="LE154" i="1" s="1" a="1"/>
  <c r="LE154"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63" i="1" l="1" a="1"/>
  <c r="LE163" i="1" s="1"/>
  <c r="LE162" i="1" a="1"/>
  <c r="LE162" i="1" s="1"/>
  <c r="LE161" i="1" a="1"/>
  <c r="LE161" i="1" s="1"/>
  <c r="LE160" i="1" a="1"/>
  <c r="LE160" i="1" s="1"/>
  <c r="LE159" i="1" a="1"/>
  <c r="LE159" i="1" s="1"/>
  <c r="LE158" i="1" a="1"/>
  <c r="LE158" i="1" s="1"/>
  <c r="LE157" i="1" a="1"/>
  <c r="LE157" i="1" s="1"/>
  <c r="LE156" i="1" a="1"/>
  <c r="LE156" i="1" s="1"/>
  <c r="LE155" i="1" a="1"/>
  <c r="LE155"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71" i="1"/>
  <c r="GS14" i="1"/>
  <c r="GS15" i="1" s="1" a="1"/>
  <c r="GS15" i="1" s="1"/>
  <c r="GS44" i="1" s="1" a="1"/>
  <c r="GS44" i="1" s="1"/>
  <c r="GT171" i="1"/>
  <c r="GT14" i="1"/>
  <c r="GT15" i="1" s="1" a="1"/>
  <c r="GT15" i="1" s="1"/>
  <c r="GT44" i="1" s="1" a="1"/>
  <c r="GT44" i="1" s="1"/>
  <c r="GU171"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71" i="1"/>
  <c r="HI171"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HK44" i="1" s="1"/>
  <c r="T152" i="1" a="1"/>
  <c r="T152" i="1" s="1"/>
  <c r="T153" i="1" s="1" a="1"/>
  <c r="T153"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71"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54" i="1" l="1" a="1"/>
  <c r="T154" i="1" s="1"/>
  <c r="T155" i="1" a="1"/>
  <c r="T155" i="1" s="1"/>
  <c r="T156" i="1" a="1"/>
  <c r="T156" i="1" s="1"/>
  <c r="T157" i="1" a="1"/>
  <c r="T157" i="1" s="1"/>
  <c r="T158" i="1" a="1"/>
  <c r="T158" i="1" s="1"/>
  <c r="T159" i="1" a="1"/>
  <c r="T159" i="1" s="1"/>
  <c r="T160" i="1" a="1"/>
  <c r="T160" i="1" s="1"/>
  <c r="T161" i="1" a="1"/>
  <c r="T161" i="1" s="1"/>
  <c r="T162" i="1" a="1"/>
  <c r="T162" i="1" s="1"/>
  <c r="T163" i="1" a="1"/>
  <c r="T163"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71"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71"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71"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71" i="1"/>
  <c r="HT14" i="1"/>
  <c r="HT15" i="1" s="1" a="1"/>
  <c r="HT15" i="1" s="1"/>
  <c r="HT44" i="1" s="1" a="1"/>
  <c r="HT44" i="1" s="1"/>
  <c r="HT171" i="1"/>
  <c r="HW14" i="1"/>
  <c r="HW15" i="1" s="1" a="1"/>
  <c r="HW15" i="1" s="1"/>
  <c r="HW44" i="1" s="1" a="1"/>
  <c r="HW44" i="1" s="1"/>
  <c r="HW171"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71" i="1"/>
  <c r="OI171" i="1"/>
  <c r="OJ171"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71" i="1"/>
  <c r="GR14" i="1"/>
  <c r="GR15" i="1" s="1" a="1"/>
  <c r="GR15" i="1" s="1"/>
  <c r="GR44" i="1" s="1" a="1"/>
  <c r="GR44" i="1" s="1"/>
  <c r="E489" i="4"/>
  <c r="OQ14" i="1"/>
  <c r="OQ15" i="1" s="1" a="1"/>
  <c r="OQ15" i="1" s="1"/>
  <c r="OQ171" i="1"/>
  <c r="OR14" i="1"/>
  <c r="OR15" i="1" s="1" a="1"/>
  <c r="OR15" i="1" s="1"/>
  <c r="OR171"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Q138" i="1" l="1" a="1"/>
  <c r="OQ138" i="1" s="1"/>
  <c r="OQ140" i="1" s="1" a="1"/>
  <c r="OQ140" i="1" s="1"/>
  <c r="OQ142" i="1" s="1" a="1"/>
  <c r="OQ142" i="1" s="1"/>
  <c r="OQ137" i="1" a="1"/>
  <c r="OQ137" i="1" s="1"/>
  <c r="OQ139" i="1" s="1" a="1"/>
  <c r="OQ139" i="1" s="1"/>
  <c r="OQ141" i="1" s="1" a="1"/>
  <c r="OQ141" i="1" s="1"/>
  <c r="OQ143" i="1" s="1" a="1"/>
  <c r="OQ143" i="1" s="1"/>
  <c r="OR138" i="1" a="1"/>
  <c r="OR138" i="1" s="1"/>
  <c r="OR140" i="1" s="1" a="1"/>
  <c r="OR140" i="1" s="1"/>
  <c r="OR142" i="1" s="1" a="1"/>
  <c r="OR142" i="1" s="1"/>
  <c r="OR137" i="1" a="1"/>
  <c r="OR137" i="1" s="1"/>
  <c r="OR139" i="1" s="1" a="1"/>
  <c r="OR139" i="1" s="1"/>
  <c r="OR141" i="1" s="1" a="1"/>
  <c r="OR141" i="1" s="1"/>
  <c r="OR143" i="1" s="1" a="1"/>
  <c r="OR143" i="1" s="1"/>
  <c r="OR114" i="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52" i="1" a="1"/>
  <c r="OQ152" i="1" s="1"/>
  <c r="OQ153" i="1" s="1" a="1"/>
  <c r="OQ153" i="1" s="1"/>
  <c r="OQ162" i="1" s="1" a="1"/>
  <c r="OQ162"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52" i="1" a="1"/>
  <c r="OR152" i="1" s="1"/>
  <c r="OR153" i="1" s="1" a="1"/>
  <c r="OR153" i="1" s="1"/>
  <c r="OR154" i="1" s="1" a="1"/>
  <c r="OR154"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38" i="1" l="1" a="1"/>
  <c r="OI138" i="1" s="1"/>
  <c r="OI137" i="1" a="1"/>
  <c r="OI137" i="1" s="1"/>
  <c r="OI114" i="1" a="1"/>
  <c r="OI114" i="1" s="1"/>
  <c r="OI113" i="1" a="1"/>
  <c r="OI113" i="1" s="1"/>
  <c r="OI122" i="1" a="1"/>
  <c r="OI122" i="1" s="1"/>
  <c r="OI121" i="1" a="1"/>
  <c r="OI121" i="1" s="1"/>
  <c r="OI152" i="1" a="1"/>
  <c r="OI152" i="1" s="1"/>
  <c r="OI153" i="1" s="1" a="1"/>
  <c r="OI153" i="1" s="1"/>
  <c r="OH153" i="1" s="1" a="1"/>
  <c r="OH153" i="1" s="1"/>
  <c r="OI97" i="1" a="1"/>
  <c r="OI97" i="1" s="1"/>
  <c r="OI96" i="1" a="1"/>
  <c r="OI96" i="1" s="1"/>
  <c r="OQ161" i="1" a="1"/>
  <c r="OQ161" i="1" s="1"/>
  <c r="OQ159" i="1" a="1"/>
  <c r="OQ159" i="1" s="1"/>
  <c r="OQ160" i="1" a="1"/>
  <c r="OQ160" i="1" s="1"/>
  <c r="OQ158" i="1" a="1"/>
  <c r="OQ158" i="1" s="1"/>
  <c r="OR163" i="1" a="1"/>
  <c r="OR163" i="1" s="1"/>
  <c r="OQ157" i="1" a="1"/>
  <c r="OQ157" i="1" s="1"/>
  <c r="OR162" i="1" a="1"/>
  <c r="OR162" i="1" s="1"/>
  <c r="OQ156" i="1" a="1"/>
  <c r="OQ156" i="1" s="1"/>
  <c r="OR161" i="1" a="1"/>
  <c r="OR161" i="1" s="1"/>
  <c r="OR160" i="1" a="1"/>
  <c r="OR160" i="1" s="1"/>
  <c r="OQ155" i="1" a="1"/>
  <c r="OQ155" i="1" s="1"/>
  <c r="OR159" i="1" a="1"/>
  <c r="OR159" i="1" s="1"/>
  <c r="OR158" i="1" a="1"/>
  <c r="OR158" i="1" s="1"/>
  <c r="OR157" i="1" a="1"/>
  <c r="OR157" i="1" s="1"/>
  <c r="OR156" i="1" a="1"/>
  <c r="OR156" i="1" s="1"/>
  <c r="OR155" i="1" a="1"/>
  <c r="OR155" i="1" s="1"/>
  <c r="OQ154" i="1" a="1"/>
  <c r="OQ154" i="1" s="1"/>
  <c r="OQ163" i="1" a="1"/>
  <c r="OQ163"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37" i="1" l="1" a="1"/>
  <c r="OH137" i="1" s="1"/>
  <c r="OI139" i="1" a="1"/>
  <c r="OI139" i="1" s="1"/>
  <c r="OH138" i="1" a="1"/>
  <c r="OH138" i="1" s="1"/>
  <c r="OI140" i="1" a="1"/>
  <c r="OI140" i="1" s="1"/>
  <c r="OH113" i="1" a="1"/>
  <c r="OH113" i="1" s="1"/>
  <c r="OI115" i="1" a="1"/>
  <c r="OI115" i="1" s="1"/>
  <c r="OH114" i="1" a="1"/>
  <c r="OH114" i="1" s="1"/>
  <c r="OI116" i="1" a="1"/>
  <c r="OI116" i="1" s="1"/>
  <c r="OH152" i="1" a="1"/>
  <c r="OH152"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9" i="1" a="1"/>
  <c r="OI159" i="1" s="1"/>
  <c r="OH159" i="1" s="1" a="1"/>
  <c r="OH159" i="1" s="1"/>
  <c r="OI156" i="1" a="1"/>
  <c r="OI156" i="1" s="1"/>
  <c r="OH156" i="1" s="1" a="1"/>
  <c r="OH156" i="1" s="1"/>
  <c r="OI158" i="1" a="1"/>
  <c r="OI158" i="1" s="1"/>
  <c r="OH158" i="1" s="1" a="1"/>
  <c r="OH158" i="1" s="1"/>
  <c r="OI155" i="1" a="1"/>
  <c r="OI155" i="1" s="1"/>
  <c r="OH155" i="1" s="1" a="1"/>
  <c r="OH155" i="1" s="1"/>
  <c r="OI154" i="1" a="1"/>
  <c r="OI154" i="1" s="1"/>
  <c r="OH154" i="1" s="1" a="1"/>
  <c r="OH154" i="1" s="1"/>
  <c r="OI163" i="1" a="1"/>
  <c r="OI163" i="1" s="1"/>
  <c r="OH163" i="1" s="1" a="1"/>
  <c r="OH163" i="1" s="1"/>
  <c r="OI162" i="1" a="1"/>
  <c r="OI162" i="1" s="1"/>
  <c r="OH162" i="1" s="1" a="1"/>
  <c r="OH162" i="1" s="1"/>
  <c r="OI160" i="1" a="1"/>
  <c r="OI160" i="1" s="1"/>
  <c r="OH160" i="1" s="1" a="1"/>
  <c r="OH160" i="1" s="1"/>
  <c r="OI157" i="1" a="1"/>
  <c r="OI157" i="1" s="1"/>
  <c r="OH157" i="1" s="1" a="1"/>
  <c r="OH157" i="1" s="1"/>
  <c r="OI161" i="1" a="1"/>
  <c r="OI161" i="1" s="1"/>
  <c r="OH161" i="1" s="1" a="1"/>
  <c r="OH161"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71" i="1"/>
  <c r="KB171" i="1"/>
  <c r="OH140" i="1" l="1" a="1"/>
  <c r="OH140" i="1" s="1"/>
  <c r="OI142" i="1" a="1"/>
  <c r="OI142" i="1" s="1"/>
  <c r="OH142" i="1" s="1" a="1"/>
  <c r="OH142" i="1" s="1"/>
  <c r="OH139" i="1" a="1"/>
  <c r="OH139" i="1" s="1"/>
  <c r="OI141" i="1" a="1"/>
  <c r="OI141" i="1" s="1"/>
  <c r="OH115" i="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37" i="1" s="1" a="1"/>
  <c r="KG137" i="1" s="1"/>
  <c r="KG139" i="1" s="1" a="1"/>
  <c r="KG139" i="1" s="1"/>
  <c r="KG171"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71" i="1"/>
  <c r="OH141" i="1" l="1" a="1"/>
  <c r="OH141" i="1" s="1"/>
  <c r="OI143" i="1" a="1"/>
  <c r="OI143" i="1" s="1"/>
  <c r="OH143" i="1" s="1" a="1"/>
  <c r="OH143" i="1" s="1"/>
  <c r="KH139" i="1"/>
  <c r="KG141" i="1" a="1"/>
  <c r="KG141" i="1" s="1"/>
  <c r="OH117" i="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52" i="1" a="1"/>
  <c r="KG152" i="1" s="1"/>
  <c r="KG153" i="1" s="1" a="1"/>
  <c r="KG153" i="1" s="1"/>
  <c r="KG154" i="1" s="1" a="1"/>
  <c r="KG154"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C140" i="1" l="1"/>
  <c r="KH140" i="1"/>
  <c r="KC141" i="1" s="1"/>
  <c r="KG125" i="1" a="1"/>
  <c r="KG125" i="1" s="1"/>
  <c r="KG127" i="1" s="1" a="1"/>
  <c r="KG127" i="1" s="1"/>
  <c r="KH115" i="1"/>
  <c r="KG117" i="1" a="1"/>
  <c r="KG117" i="1" s="1"/>
  <c r="OH127" i="1" a="1"/>
  <c r="OH127" i="1" s="1"/>
  <c r="OI129" i="1" a="1"/>
  <c r="OI129" i="1" s="1"/>
  <c r="KC124" i="1"/>
  <c r="KH124" i="1"/>
  <c r="KC125" i="1" s="1"/>
  <c r="OH128" i="1" a="1"/>
  <c r="OH128" i="1" s="1"/>
  <c r="OI130" i="1" a="1"/>
  <c r="OI130" i="1" s="1"/>
  <c r="KH98" i="1"/>
  <c r="KG100" i="1" a="1"/>
  <c r="KG100" i="1" s="1"/>
  <c r="OI81" i="1" a="1"/>
  <c r="OI81" i="1" s="1"/>
  <c r="OH81" i="1" s="1" a="1"/>
  <c r="OH81" i="1" s="1"/>
  <c r="KG163" i="1" a="1"/>
  <c r="KG163" i="1" s="1"/>
  <c r="KG158" i="1" a="1"/>
  <c r="KG158" i="1" s="1"/>
  <c r="KG162" i="1" a="1"/>
  <c r="KG162" i="1" s="1"/>
  <c r="KG157" i="1" a="1"/>
  <c r="KG157" i="1" s="1"/>
  <c r="KG161" i="1" a="1"/>
  <c r="KG161" i="1" s="1"/>
  <c r="KG160" i="1" a="1"/>
  <c r="KG160" i="1" s="1"/>
  <c r="KG159" i="1" a="1"/>
  <c r="KG159" i="1" s="1"/>
  <c r="KG156" i="1" a="1"/>
  <c r="KG156" i="1" s="1"/>
  <c r="KG155" i="1" a="1"/>
  <c r="KG155"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H141" i="1" l="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C142" i="1" l="1"/>
  <c r="KH142" i="1"/>
  <c r="KC143" i="1" s="1"/>
  <c r="KH117" i="1"/>
  <c r="KC118" i="1" s="1"/>
  <c r="OI85" i="1" a="1"/>
  <c r="OI85" i="1" s="1"/>
  <c r="OH85" i="1" s="1" a="1"/>
  <c r="OH85" i="1" s="1"/>
  <c r="KH126" i="1"/>
  <c r="KC127" i="1" s="1"/>
  <c r="KH100" i="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KH101" i="1" l="1"/>
  <c r="KC102" i="1" s="1"/>
  <c r="KC101" i="1"/>
  <c r="OI87" i="1" a="1"/>
  <c r="OI87" i="1" s="1"/>
  <c r="KH118" i="1"/>
  <c r="KC119" i="1" s="1"/>
  <c r="KH127" i="1"/>
  <c r="KC128" i="1" s="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71" i="1"/>
  <c r="FN171" i="1"/>
  <c r="FJ171" i="1"/>
  <c r="FD171" i="1"/>
  <c r="KH128" i="1" l="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38" i="1" l="1"/>
  <c r="FD140" i="1" s="1"/>
  <c r="FD142" i="1" s="1"/>
  <c r="FD137" i="1"/>
  <c r="FD139" i="1" s="1"/>
  <c r="FD141" i="1" s="1"/>
  <c r="FD143" i="1" s="1"/>
  <c r="FJ138" i="1"/>
  <c r="FJ140" i="1" s="1"/>
  <c r="FJ142" i="1" s="1"/>
  <c r="FJ137" i="1"/>
  <c r="FJ139" i="1" s="1"/>
  <c r="FJ141" i="1" s="1"/>
  <c r="FJ143" i="1" s="1"/>
  <c r="FN138" i="1"/>
  <c r="FN140" i="1" s="1"/>
  <c r="FN142" i="1" s="1"/>
  <c r="FN137" i="1"/>
  <c r="FN139" i="1" s="1"/>
  <c r="FN141" i="1" s="1"/>
  <c r="FN143" i="1" s="1"/>
  <c r="FT138" i="1"/>
  <c r="FT140" i="1" s="1"/>
  <c r="FT142" i="1" s="1"/>
  <c r="FT137" i="1"/>
  <c r="FT139" i="1" s="1"/>
  <c r="FT141" i="1" s="1"/>
  <c r="FT143" i="1" s="1"/>
  <c r="FD114" i="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KC130" i="1" s="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H130" i="1" l="1"/>
  <c r="KC131" i="1" s="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H131" i="1" l="1"/>
  <c r="KC132" i="1" s="1"/>
  <c r="KH102" i="1"/>
  <c r="KC103" i="1" s="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H132" i="1" l="1"/>
  <c r="KC133" i="1" s="1"/>
  <c r="KH133" i="1"/>
  <c r="KC134" i="1" s="1"/>
  <c r="KG110" i="1" a="1"/>
  <c r="KG110" i="1" s="1"/>
  <c r="KH103" i="1"/>
  <c r="KC104" i="1" s="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71" i="1"/>
  <c r="KH104" i="1" l="1"/>
  <c r="KC105" i="1" s="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H135" i="1" l="1"/>
  <c r="KH105" i="1"/>
  <c r="KC106" i="1" s="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H106" i="1" l="1"/>
  <c r="KC107" i="1" s="1"/>
  <c r="BB17" i="1"/>
  <c r="E506" i="4"/>
  <c r="P491" i="4"/>
  <c r="C492" i="4"/>
  <c r="F507" i="4"/>
  <c r="I508" i="4"/>
  <c r="V508" i="4" s="1"/>
  <c r="H508" i="4"/>
  <c r="U508" i="4" s="1"/>
  <c r="G508" i="4"/>
  <c r="T508" i="4" s="1"/>
  <c r="D508" i="4"/>
  <c r="Q508" i="4" s="1"/>
  <c r="F572" i="4"/>
  <c r="E572" i="4"/>
  <c r="D572" i="4"/>
  <c r="Q572" i="4" s="1"/>
  <c r="R505" i="4"/>
  <c r="S491" i="4"/>
  <c r="B491" i="4"/>
  <c r="A509" i="4"/>
  <c r="A573" i="4"/>
  <c r="KH107" i="1" l="1"/>
  <c r="KC108" i="1" s="1"/>
  <c r="P492" i="4"/>
  <c r="C493" i="4"/>
  <c r="F508" i="4"/>
  <c r="E507" i="4"/>
  <c r="F573" i="4"/>
  <c r="E573" i="4"/>
  <c r="D573" i="4"/>
  <c r="Q573" i="4" s="1"/>
  <c r="I509" i="4"/>
  <c r="H509" i="4"/>
  <c r="G509" i="4"/>
  <c r="T509" i="4" s="1"/>
  <c r="D509" i="4"/>
  <c r="Q509" i="4" s="1"/>
  <c r="R506" i="4"/>
  <c r="S492" i="4"/>
  <c r="B492" i="4"/>
  <c r="A510" i="4"/>
  <c r="A574" i="4"/>
  <c r="KH108" i="1" l="1"/>
  <c r="KC109" i="1" s="1"/>
  <c r="E508" i="4"/>
  <c r="P493" i="4"/>
  <c r="C494" i="4"/>
  <c r="F509" i="4"/>
  <c r="U509" i="4"/>
  <c r="F574" i="4"/>
  <c r="E574" i="4"/>
  <c r="D574" i="4"/>
  <c r="Q574" i="4" s="1"/>
  <c r="I510" i="4"/>
  <c r="H510" i="4"/>
  <c r="U510" i="4" s="1"/>
  <c r="G510" i="4"/>
  <c r="D510" i="4"/>
  <c r="Q510" i="4" s="1"/>
  <c r="V509" i="4"/>
  <c r="R507" i="4"/>
  <c r="S493" i="4"/>
  <c r="B493" i="4"/>
  <c r="A575" i="4"/>
  <c r="A511" i="4"/>
  <c r="E509" i="4" l="1"/>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H110" i="1" l="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71"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38" i="1" l="1" a="1"/>
  <c r="PB138" i="1" s="1"/>
  <c r="PB140" i="1" s="1" a="1"/>
  <c r="PB140" i="1" s="1"/>
  <c r="PB142" i="1" s="1" a="1"/>
  <c r="PB142" i="1" s="1"/>
  <c r="PB137" i="1" a="1"/>
  <c r="PB137" i="1" s="1"/>
  <c r="PB139" i="1" s="1" a="1"/>
  <c r="PB139" i="1" s="1"/>
  <c r="PB141" i="1" s="1" a="1"/>
  <c r="PB141" i="1" s="1"/>
  <c r="PB143" i="1" s="1" a="1"/>
  <c r="PB143" i="1" s="1"/>
  <c r="PB114" i="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52" i="1" a="1"/>
  <c r="PB152" i="1" s="1"/>
  <c r="PB153" i="1" s="1" a="1"/>
  <c r="PB153" i="1" s="1"/>
  <c r="PB154" i="1" s="1" a="1"/>
  <c r="PB154"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71" i="1"/>
  <c r="KK171" i="1"/>
  <c r="PB163" i="1" l="1" a="1"/>
  <c r="PB163" i="1" s="1"/>
  <c r="PB162" i="1" a="1"/>
  <c r="PB162" i="1" s="1"/>
  <c r="PB161" i="1" a="1"/>
  <c r="PB161" i="1" s="1"/>
  <c r="PB160" i="1" a="1"/>
  <c r="PB160" i="1" s="1"/>
  <c r="PB159" i="1" a="1"/>
  <c r="PB159" i="1" s="1"/>
  <c r="PB158" i="1" a="1"/>
  <c r="PB158" i="1" s="1"/>
  <c r="PB157" i="1" a="1"/>
  <c r="PB157" i="1" s="1"/>
  <c r="PB156" i="1" a="1"/>
  <c r="PB156" i="1" s="1"/>
  <c r="PB155" i="1" a="1"/>
  <c r="PB155"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38" i="1" l="1" a="1"/>
  <c r="KK138" i="1" s="1"/>
  <c r="KK140" i="1" s="1" a="1"/>
  <c r="KK140" i="1" s="1"/>
  <c r="KK142" i="1" s="1" a="1"/>
  <c r="KK142" i="1" s="1"/>
  <c r="KK137" i="1" a="1"/>
  <c r="KK137" i="1" s="1"/>
  <c r="KK139" i="1" s="1" a="1"/>
  <c r="KK139" i="1" s="1"/>
  <c r="KK141" i="1" s="1" a="1"/>
  <c r="KK141" i="1" s="1"/>
  <c r="KK143" i="1" s="1" a="1"/>
  <c r="KK143" i="1" s="1"/>
  <c r="KK114" i="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52" i="1" a="1"/>
  <c r="KK152" i="1" s="1"/>
  <c r="KK153" i="1" s="1" a="1"/>
  <c r="KK153" i="1" s="1"/>
  <c r="KK154" i="1" s="1" a="1"/>
  <c r="KK154"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63" i="1" l="1" a="1"/>
  <c r="KK163" i="1" s="1"/>
  <c r="KK162" i="1" a="1"/>
  <c r="KK162" i="1" s="1"/>
  <c r="KK160" i="1" a="1"/>
  <c r="KK160" i="1" s="1"/>
  <c r="KK161" i="1" a="1"/>
  <c r="KK161" i="1" s="1"/>
  <c r="KK159" i="1" a="1"/>
  <c r="KK159" i="1" s="1"/>
  <c r="KK158" i="1" a="1"/>
  <c r="KK158" i="1" s="1"/>
  <c r="KK157" i="1" a="1"/>
  <c r="KK157" i="1" s="1"/>
  <c r="KK156" i="1" a="1"/>
  <c r="KK156" i="1" s="1"/>
  <c r="KK155" i="1" a="1"/>
  <c r="KK155"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71"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71" i="1"/>
  <c r="LY171"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38" i="1" l="1" a="1"/>
  <c r="LY138" i="1" s="1"/>
  <c r="LY140" i="1" s="1" a="1"/>
  <c r="LY140" i="1" s="1"/>
  <c r="LY142" i="1" s="1" a="1"/>
  <c r="LY142" i="1" s="1"/>
  <c r="LY137" i="1" a="1"/>
  <c r="LY137" i="1" s="1"/>
  <c r="LY139" i="1" s="1" a="1"/>
  <c r="LY139" i="1" s="1"/>
  <c r="LY141" i="1" s="1" a="1"/>
  <c r="LY141" i="1" s="1"/>
  <c r="LY143" i="1" s="1" a="1"/>
  <c r="LY143" i="1" s="1"/>
  <c r="LY114" i="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52" i="1" a="1"/>
  <c r="LY152"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53" i="1" a="1"/>
  <c r="LY153" i="1" s="1"/>
  <c r="LY154" i="1" s="1" a="1"/>
  <c r="LY154"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63" i="1" l="1" a="1"/>
  <c r="LY163" i="1" s="1"/>
  <c r="LY162" i="1" a="1"/>
  <c r="LY162" i="1" s="1"/>
  <c r="LY161" i="1" a="1"/>
  <c r="LY161" i="1" s="1"/>
  <c r="LY160" i="1" a="1"/>
  <c r="LY160" i="1" s="1"/>
  <c r="LY159" i="1" a="1"/>
  <c r="LY159" i="1" s="1"/>
  <c r="LY158" i="1" a="1"/>
  <c r="LY158" i="1" s="1"/>
  <c r="LY157" i="1" a="1"/>
  <c r="LY157" i="1" s="1"/>
  <c r="LY156" i="1" a="1"/>
  <c r="LY156" i="1" s="1"/>
  <c r="LY155" i="1" a="1"/>
  <c r="LY155"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71" i="1"/>
  <c r="FM171" i="1"/>
  <c r="FS171" i="1"/>
  <c r="FG171"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FG138" i="1" l="1" a="1"/>
  <c r="FG138" i="1" s="1"/>
  <c r="FG140" i="1" s="1" a="1"/>
  <c r="FG140" i="1" s="1"/>
  <c r="FG142" i="1" s="1" a="1"/>
  <c r="FG142" i="1" s="1"/>
  <c r="FG137" i="1" a="1"/>
  <c r="FG137" i="1" s="1"/>
  <c r="FG139" i="1" s="1" a="1"/>
  <c r="FG139" i="1" s="1"/>
  <c r="FG141" i="1" s="1" a="1"/>
  <c r="FG141" i="1" s="1"/>
  <c r="FG143" i="1" s="1" a="1"/>
  <c r="FG143" i="1" s="1"/>
  <c r="FS138" i="1" a="1"/>
  <c r="FS138" i="1" s="1"/>
  <c r="FS140" i="1" s="1" a="1"/>
  <c r="FS140" i="1" s="1"/>
  <c r="FS142" i="1" s="1" a="1"/>
  <c r="FS142" i="1" s="1"/>
  <c r="FS137" i="1" a="1"/>
  <c r="FS137" i="1" s="1"/>
  <c r="FS139" i="1" s="1" a="1"/>
  <c r="FS139" i="1" s="1"/>
  <c r="FS141" i="1" s="1" a="1"/>
  <c r="FS141" i="1" s="1"/>
  <c r="FS143" i="1" s="1" a="1"/>
  <c r="FS143" i="1" s="1"/>
  <c r="FP138" i="1" a="1"/>
  <c r="FP138" i="1" s="1"/>
  <c r="FP140" i="1" s="1" a="1"/>
  <c r="FP140" i="1" s="1"/>
  <c r="FP142" i="1" s="1" a="1"/>
  <c r="FP142" i="1" s="1"/>
  <c r="FP137" i="1" a="1"/>
  <c r="FP137" i="1" s="1"/>
  <c r="FP139" i="1" s="1" a="1"/>
  <c r="FP139" i="1" s="1"/>
  <c r="FP141" i="1" s="1" a="1"/>
  <c r="FP141" i="1" s="1"/>
  <c r="FP143" i="1" s="1" a="1"/>
  <c r="FP143" i="1" s="1"/>
  <c r="FM138" i="1" a="1"/>
  <c r="FM138" i="1" s="1"/>
  <c r="FM140" i="1" s="1" a="1"/>
  <c r="FM140" i="1" s="1"/>
  <c r="FM142" i="1" s="1" a="1"/>
  <c r="FM142" i="1" s="1"/>
  <c r="FM137" i="1" a="1"/>
  <c r="FM137" i="1" s="1"/>
  <c r="FM139" i="1" s="1" a="1"/>
  <c r="FM139" i="1" s="1"/>
  <c r="FM141" i="1" s="1" a="1"/>
  <c r="FM141" i="1" s="1"/>
  <c r="FM143" i="1" s="1" a="1"/>
  <c r="FM143" i="1" s="1"/>
  <c r="HX25" i="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52" i="1" a="1"/>
  <c r="FM152" i="1" s="1"/>
  <c r="FM153" i="1" s="1" a="1"/>
  <c r="FM153" i="1" s="1"/>
  <c r="FM160" i="1" s="1" a="1"/>
  <c r="FM160"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52" i="1" a="1"/>
  <c r="FS152" i="1" s="1"/>
  <c r="FS153" i="1" s="1" a="1"/>
  <c r="FS153" i="1" s="1"/>
  <c r="FS154" i="1" s="1" a="1"/>
  <c r="FS154"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52" i="1" a="1"/>
  <c r="FP152" i="1" s="1"/>
  <c r="FP153" i="1" s="1" a="1"/>
  <c r="FP153" i="1" s="1"/>
  <c r="FP162" i="1" s="1" a="1"/>
  <c r="FP162"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52" i="1" a="1"/>
  <c r="FG152" i="1" s="1"/>
  <c r="FG153" i="1" s="1" a="1"/>
  <c r="FG153" i="1" s="1"/>
  <c r="FG154" i="1" s="1" a="1"/>
  <c r="FG154"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71" i="1"/>
  <c r="LF171" i="1"/>
  <c r="LA171" i="1"/>
  <c r="FA66" i="1" l="1" a="1"/>
  <c r="FA66" i="1" s="1"/>
  <c r="FA65" i="1" a="1"/>
  <c r="FA65" i="1" s="1"/>
  <c r="FA67" i="1" a="1"/>
  <c r="FA67" i="1" s="1"/>
  <c r="FA64" i="1" a="1"/>
  <c r="FA64" i="1" s="1"/>
  <c r="FA63" i="1" a="1"/>
  <c r="FA63" i="1" s="1"/>
  <c r="FA62" i="1" a="1"/>
  <c r="FA62" i="1" s="1"/>
  <c r="FA61" i="1" a="1"/>
  <c r="FA61" i="1" s="1"/>
  <c r="FA60" i="1" a="1"/>
  <c r="FA6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57" i="1" a="1"/>
  <c r="FP157" i="1" s="1"/>
  <c r="NX42" i="1" a="1"/>
  <c r="NX42" i="1" s="1"/>
  <c r="NX31" i="1" a="1"/>
  <c r="NX31" i="1" s="1"/>
  <c r="NX24" i="1" a="1"/>
  <c r="NX24" i="1" s="1"/>
  <c r="NX35" i="1" a="1"/>
  <c r="NX35" i="1" s="1"/>
  <c r="NX25" i="1" a="1"/>
  <c r="NX25" i="1" s="1"/>
  <c r="NX36" i="1" a="1"/>
  <c r="NX36" i="1" s="1"/>
  <c r="FM155" i="1" a="1"/>
  <c r="FM155" i="1" s="1"/>
  <c r="FG163" i="1" a="1"/>
  <c r="FG163" i="1" s="1"/>
  <c r="FG162" i="1" a="1"/>
  <c r="FG162" i="1" s="1"/>
  <c r="FG161" i="1" a="1"/>
  <c r="FG161" i="1" s="1"/>
  <c r="FP155" i="1" a="1"/>
  <c r="FP155" i="1" s="1"/>
  <c r="FG160" i="1" a="1"/>
  <c r="FG160" i="1" s="1"/>
  <c r="FG159" i="1" a="1"/>
  <c r="FG159" i="1" s="1"/>
  <c r="FG158" i="1" a="1"/>
  <c r="FG158" i="1" s="1"/>
  <c r="FG157" i="1" a="1"/>
  <c r="FG157" i="1" s="1"/>
  <c r="FP156" i="1" a="1"/>
  <c r="FP156" i="1" s="1"/>
  <c r="FG156" i="1" a="1"/>
  <c r="FG156" i="1" s="1"/>
  <c r="FS157" i="1" a="1"/>
  <c r="FS157" i="1" s="1"/>
  <c r="FP154" i="1" a="1"/>
  <c r="FP154" i="1" s="1"/>
  <c r="FG155" i="1" a="1"/>
  <c r="FG155" i="1" s="1"/>
  <c r="FS156" i="1" a="1"/>
  <c r="FS156" i="1" s="1"/>
  <c r="FS155" i="1" a="1"/>
  <c r="FS155" i="1" s="1"/>
  <c r="FS163" i="1" a="1"/>
  <c r="FS163" i="1" s="1"/>
  <c r="FS162" i="1" a="1"/>
  <c r="FS162" i="1" s="1"/>
  <c r="FS161" i="1" a="1"/>
  <c r="FS161" i="1" s="1"/>
  <c r="FS160" i="1" a="1"/>
  <c r="FS160" i="1" s="1"/>
  <c r="FS159" i="1" a="1"/>
  <c r="FS159" i="1" s="1"/>
  <c r="FS158" i="1" a="1"/>
  <c r="FS158" i="1" s="1"/>
  <c r="FM159" i="1" a="1"/>
  <c r="FM159" i="1" s="1"/>
  <c r="FP161" i="1" a="1"/>
  <c r="FP161" i="1" s="1"/>
  <c r="FM158" i="1" a="1"/>
  <c r="FM158" i="1" s="1"/>
  <c r="FP160" i="1" a="1"/>
  <c r="FP160" i="1" s="1"/>
  <c r="FM157" i="1" a="1"/>
  <c r="FM157" i="1" s="1"/>
  <c r="FP159" i="1" a="1"/>
  <c r="FP159" i="1" s="1"/>
  <c r="FM156" i="1" a="1"/>
  <c r="FM156" i="1" s="1"/>
  <c r="FP158" i="1" a="1"/>
  <c r="FP158" i="1" s="1"/>
  <c r="FM154" i="1" a="1"/>
  <c r="FM154" i="1" s="1"/>
  <c r="FM163" i="1" a="1"/>
  <c r="FM163" i="1" s="1"/>
  <c r="FM162" i="1" a="1"/>
  <c r="FM162" i="1" s="1"/>
  <c r="FM161" i="1" a="1"/>
  <c r="FM161" i="1" s="1"/>
  <c r="FP163" i="1" a="1"/>
  <c r="FP163"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52" i="1" s="1" a="1"/>
  <c r="LF152" i="1" s="1"/>
  <c r="LG14" i="1"/>
  <c r="LG15" i="1" s="1" a="1"/>
  <c r="LG15" i="1" s="1"/>
  <c r="LG152" i="1" s="1" a="1"/>
  <c r="LG152" i="1" s="1"/>
  <c r="LA14" i="1"/>
  <c r="LA15" i="1" s="1" a="1"/>
  <c r="LA15" i="1" s="1"/>
  <c r="LA138" i="1" l="1" a="1"/>
  <c r="LA138" i="1" s="1"/>
  <c r="LA140" i="1" s="1" a="1"/>
  <c r="LA140" i="1" s="1"/>
  <c r="LA142" i="1" s="1" a="1"/>
  <c r="LA142" i="1" s="1"/>
  <c r="LA137" i="1" a="1"/>
  <c r="LA137" i="1" s="1"/>
  <c r="LA139" i="1" s="1" a="1"/>
  <c r="LA139" i="1" s="1"/>
  <c r="LA141" i="1" s="1" a="1"/>
  <c r="LA141" i="1" s="1"/>
  <c r="LA143" i="1" s="1" a="1"/>
  <c r="LA143" i="1" s="1"/>
  <c r="LA114" i="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52" i="1" a="1"/>
  <c r="LA152"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53" i="1" a="1"/>
  <c r="LG153" i="1" s="1"/>
  <c r="LG156" i="1" s="1" a="1"/>
  <c r="LG156" i="1" s="1"/>
  <c r="LF153" i="1" a="1"/>
  <c r="LF153" i="1" s="1"/>
  <c r="LF162" i="1" s="1" a="1"/>
  <c r="LF162" i="1" s="1"/>
  <c r="LA153" i="1" a="1"/>
  <c r="LA153" i="1" s="1"/>
  <c r="LA154" i="1" s="1" a="1"/>
  <c r="LA154"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61" i="1" l="1" a="1"/>
  <c r="LG161" i="1" s="1"/>
  <c r="LG157" i="1" a="1"/>
  <c r="LG157" i="1" s="1"/>
  <c r="LG163" i="1" a="1"/>
  <c r="LG163" i="1" s="1"/>
  <c r="LG162" i="1" a="1"/>
  <c r="LG162" i="1" s="1"/>
  <c r="LG155" i="1" a="1"/>
  <c r="LG155" i="1" s="1"/>
  <c r="LG160" i="1" a="1"/>
  <c r="LG160" i="1" s="1"/>
  <c r="LG154" i="1" a="1"/>
  <c r="LG154" i="1" s="1"/>
  <c r="LF155" i="1" a="1"/>
  <c r="LF155" i="1" s="1"/>
  <c r="LF157" i="1" a="1"/>
  <c r="LF157" i="1" s="1"/>
  <c r="LF154" i="1" a="1"/>
  <c r="LF154" i="1" s="1"/>
  <c r="LG159" i="1" a="1"/>
  <c r="LG159" i="1" s="1"/>
  <c r="LG158" i="1" a="1"/>
  <c r="LG158" i="1" s="1"/>
  <c r="LF156" i="1" a="1"/>
  <c r="LF156" i="1" s="1"/>
  <c r="LA157" i="1" a="1"/>
  <c r="LA157" i="1" s="1"/>
  <c r="LF161" i="1" a="1"/>
  <c r="LF161" i="1" s="1"/>
  <c r="LF160" i="1" a="1"/>
  <c r="LF160" i="1" s="1"/>
  <c r="LA163" i="1" a="1"/>
  <c r="LA163" i="1" s="1"/>
  <c r="LA162" i="1" a="1"/>
  <c r="LA162" i="1" s="1"/>
  <c r="LA161" i="1" a="1"/>
  <c r="LA161" i="1" s="1"/>
  <c r="LA160" i="1" a="1"/>
  <c r="LA160" i="1" s="1"/>
  <c r="LA159" i="1" a="1"/>
  <c r="LA159" i="1" s="1"/>
  <c r="LA158" i="1" a="1"/>
  <c r="LA158" i="1" s="1"/>
  <c r="LF159" i="1" a="1"/>
  <c r="LF159" i="1" s="1"/>
  <c r="LF158" i="1" a="1"/>
  <c r="LF158" i="1" s="1"/>
  <c r="LA156" i="1" a="1"/>
  <c r="LA156" i="1" s="1"/>
  <c r="LA155" i="1" a="1"/>
  <c r="LA155" i="1" s="1"/>
  <c r="LF163" i="1" a="1"/>
  <c r="LF163"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71"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71"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71" i="1"/>
  <c r="KC90" i="1" l="1"/>
  <c r="KH90" i="1"/>
  <c r="H616" i="4"/>
  <c r="I617" i="4"/>
  <c r="G567" i="4"/>
  <c r="P554" i="4"/>
  <c r="C555" i="4"/>
  <c r="B555" i="4" s="1"/>
  <c r="F619" i="4"/>
  <c r="E619" i="4"/>
  <c r="R619" i="4" s="1"/>
  <c r="D619" i="4"/>
  <c r="Q619" i="4" s="1"/>
  <c r="V555" i="4"/>
  <c r="U575" i="4"/>
  <c r="U569" i="4"/>
  <c r="U572" i="4"/>
  <c r="U578" i="4"/>
  <c r="S538" i="4"/>
  <c r="A620" i="4"/>
  <c r="KU171" i="1"/>
  <c r="KT171"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71"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71" i="1"/>
  <c r="H622" i="4" l="1"/>
  <c r="I623" i="4"/>
  <c r="G573" i="4"/>
  <c r="P560" i="4"/>
  <c r="C561" i="4"/>
  <c r="B561" i="4" s="1"/>
  <c r="F625" i="4"/>
  <c r="E625" i="4"/>
  <c r="R625" i="4" s="1"/>
  <c r="D625" i="4"/>
  <c r="Q625" i="4" s="1"/>
  <c r="V561" i="4"/>
  <c r="U599" i="4"/>
  <c r="U593" i="4"/>
  <c r="U596" i="4"/>
  <c r="U602" i="4"/>
  <c r="S544" i="4"/>
  <c r="A626" i="4"/>
  <c r="GY171" i="1"/>
  <c r="GZ171"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52" i="1" s="1" a="1"/>
  <c r="KD152" i="1" s="1"/>
  <c r="KC15" i="1"/>
  <c r="KB15" i="1"/>
  <c r="KB152" i="1" s="1" a="1"/>
  <c r="KB152" i="1" s="1"/>
  <c r="KA15" i="1"/>
  <c r="KA152" i="1" s="1" a="1"/>
  <c r="KA152" i="1" s="1"/>
  <c r="KF15" i="1"/>
  <c r="KF152" i="1" s="1" a="1"/>
  <c r="KF152"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E138" i="1" l="1" a="1"/>
  <c r="KE138" i="1" s="1"/>
  <c r="KE140" i="1" s="1" a="1"/>
  <c r="KE140" i="1" s="1"/>
  <c r="KE142" i="1" s="1" a="1"/>
  <c r="KE142" i="1" s="1"/>
  <c r="KE137" i="1" a="1"/>
  <c r="KE137" i="1" s="1"/>
  <c r="KE139" i="1" s="1" a="1"/>
  <c r="KE139" i="1" s="1"/>
  <c r="KE141" i="1" s="1" a="1"/>
  <c r="KE141" i="1" s="1"/>
  <c r="KE143" i="1" s="1" a="1"/>
  <c r="KE143" i="1" s="1"/>
  <c r="KC121" i="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52" i="1" a="1"/>
  <c r="KE152" i="1" s="1"/>
  <c r="KE153" i="1" s="1" a="1"/>
  <c r="KE153" i="1" s="1"/>
  <c r="KE160" i="1" s="1" a="1"/>
  <c r="KE160"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52" i="1" a="1"/>
  <c r="KC152" i="1" s="1"/>
  <c r="KC153" i="1" s="1" a="1"/>
  <c r="KC153" i="1" s="1"/>
  <c r="KC154" i="1" s="1" a="1"/>
  <c r="KC154" i="1" s="1"/>
  <c r="KC96" i="1" a="1"/>
  <c r="KC96" i="1" s="1"/>
  <c r="KF153" i="1" a="1"/>
  <c r="KF153" i="1" s="1"/>
  <c r="KF162" i="1" s="1" a="1"/>
  <c r="KF162" i="1" s="1"/>
  <c r="KD153" i="1" a="1"/>
  <c r="KD153" i="1" s="1"/>
  <c r="KD155" i="1" s="1" a="1"/>
  <c r="KD155" i="1" s="1"/>
  <c r="KA153" i="1" a="1"/>
  <c r="KA153" i="1" s="1"/>
  <c r="KA159" i="1" s="1" a="1"/>
  <c r="KA159" i="1" s="1"/>
  <c r="KB153" i="1" a="1"/>
  <c r="KB153" i="1" s="1"/>
  <c r="KB158" i="1" s="1" a="1"/>
  <c r="KB158"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61" i="1" l="1" a="1"/>
  <c r="KC161" i="1" s="1"/>
  <c r="KC159" i="1" a="1"/>
  <c r="KC159" i="1" s="1"/>
  <c r="KC163" i="1" a="1"/>
  <c r="KC163" i="1" s="1"/>
  <c r="KC162" i="1" a="1"/>
  <c r="KC162" i="1" s="1"/>
  <c r="KC160" i="1" a="1"/>
  <c r="KC160" i="1" s="1"/>
  <c r="KC158" i="1" a="1"/>
  <c r="KC158" i="1" s="1"/>
  <c r="KC157" i="1" a="1"/>
  <c r="KC157" i="1" s="1"/>
  <c r="KF160" i="1" a="1"/>
  <c r="KF160" i="1" s="1"/>
  <c r="KF158" i="1" a="1"/>
  <c r="KF158" i="1" s="1"/>
  <c r="KC156" i="1" a="1"/>
  <c r="KC156" i="1" s="1"/>
  <c r="KF159" i="1" a="1"/>
  <c r="KF159" i="1" s="1"/>
  <c r="KC155" i="1" a="1"/>
  <c r="KC155" i="1" s="1"/>
  <c r="KF161" i="1" a="1"/>
  <c r="KF161" i="1" s="1"/>
  <c r="KB154" i="1" a="1"/>
  <c r="KB154" i="1" s="1"/>
  <c r="KB156" i="1" a="1"/>
  <c r="KB156" i="1" s="1"/>
  <c r="KB155" i="1" a="1"/>
  <c r="KB155" i="1" s="1"/>
  <c r="KF156" i="1" a="1"/>
  <c r="KF156" i="1" s="1"/>
  <c r="KF157" i="1" a="1"/>
  <c r="KF157" i="1" s="1"/>
  <c r="KA154" i="1" a="1"/>
  <c r="KA154" i="1" s="1"/>
  <c r="KE159" i="1" a="1"/>
  <c r="KE159" i="1" s="1"/>
  <c r="KE158" i="1" a="1"/>
  <c r="KE158" i="1" s="1"/>
  <c r="KE157" i="1" a="1"/>
  <c r="KE157" i="1" s="1"/>
  <c r="KE156" i="1" a="1"/>
  <c r="KE156" i="1" s="1"/>
  <c r="KD163" i="1" a="1"/>
  <c r="KD163" i="1" s="1"/>
  <c r="KD158" i="1" a="1"/>
  <c r="KD158" i="1" s="1"/>
  <c r="KD154" i="1" a="1"/>
  <c r="KD154" i="1" s="1"/>
  <c r="KD157" i="1" a="1"/>
  <c r="KD157" i="1" s="1"/>
  <c r="KD160" i="1" a="1"/>
  <c r="KD160" i="1" s="1"/>
  <c r="KD159" i="1" a="1"/>
  <c r="KD159" i="1" s="1"/>
  <c r="KD156" i="1" a="1"/>
  <c r="KD156" i="1" s="1"/>
  <c r="KD162" i="1" a="1"/>
  <c r="KD162" i="1" s="1"/>
  <c r="KD161" i="1" a="1"/>
  <c r="KD161" i="1" s="1"/>
  <c r="KB157" i="1" a="1"/>
  <c r="KB157" i="1" s="1"/>
  <c r="KF154" i="1" a="1"/>
  <c r="KF154" i="1" s="1"/>
  <c r="KA163" i="1" a="1"/>
  <c r="KA163" i="1" s="1"/>
  <c r="KE154" i="1" a="1"/>
  <c r="KE154" i="1" s="1"/>
  <c r="KA162" i="1" a="1"/>
  <c r="KA162" i="1" s="1"/>
  <c r="KE155" i="1" a="1"/>
  <c r="KE155" i="1" s="1"/>
  <c r="KA161" i="1" a="1"/>
  <c r="KA161" i="1" s="1"/>
  <c r="KA160" i="1" a="1"/>
  <c r="KA160" i="1" s="1"/>
  <c r="KA156" i="1" a="1"/>
  <c r="KA156" i="1" s="1"/>
  <c r="KF155" i="1" a="1"/>
  <c r="KF155" i="1" s="1"/>
  <c r="KA158" i="1" a="1"/>
  <c r="KA158" i="1" s="1"/>
  <c r="KA157" i="1" a="1"/>
  <c r="KA157" i="1" s="1"/>
  <c r="KA155" i="1" a="1"/>
  <c r="KA155" i="1" s="1"/>
  <c r="KB162" i="1" a="1"/>
  <c r="KB162" i="1" s="1"/>
  <c r="KB161" i="1" a="1"/>
  <c r="KB161" i="1" s="1"/>
  <c r="KB160" i="1" a="1"/>
  <c r="KB160" i="1" s="1"/>
  <c r="KE162" i="1" a="1"/>
  <c r="KE162" i="1" s="1"/>
  <c r="KB163" i="1" a="1"/>
  <c r="KB163" i="1" s="1"/>
  <c r="KE163" i="1" a="1"/>
  <c r="KE163" i="1" s="1"/>
  <c r="KB159" i="1" a="1"/>
  <c r="KB159" i="1" s="1"/>
  <c r="KE161" i="1" a="1"/>
  <c r="KE161" i="1" s="1"/>
  <c r="KF163" i="1" a="1"/>
  <c r="KF163"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71" i="1"/>
  <c r="PF171" i="1"/>
  <c r="PE171" i="1"/>
  <c r="GL171" i="1"/>
  <c r="HJ171" i="1"/>
  <c r="HH171" i="1"/>
  <c r="LD171" i="1"/>
  <c r="LC171" i="1"/>
  <c r="LB171" i="1"/>
  <c r="KZ171" i="1"/>
  <c r="KY171" i="1"/>
  <c r="KX171" i="1"/>
  <c r="KW171" i="1"/>
  <c r="KV171" i="1"/>
  <c r="BK171" i="1"/>
  <c r="BJ171" i="1"/>
  <c r="BF171" i="1"/>
  <c r="BE171" i="1"/>
  <c r="FQ171" i="1"/>
  <c r="FI171" i="1"/>
  <c r="HS171" i="1"/>
  <c r="GQ171" i="1"/>
  <c r="GK171" i="1"/>
  <c r="KJ171" i="1"/>
  <c r="KU14" i="1"/>
  <c r="KU15" i="1" s="1" a="1"/>
  <c r="KU15" i="1" s="1"/>
  <c r="KU152" i="1" s="1" a="1"/>
  <c r="KU152" i="1" s="1"/>
  <c r="KT14" i="1"/>
  <c r="KT15" i="1" s="1" a="1"/>
  <c r="KT15" i="1" s="1"/>
  <c r="KT152" i="1" s="1" a="1"/>
  <c r="KT152" i="1" s="1"/>
  <c r="HQ171" i="1"/>
  <c r="HO171" i="1"/>
  <c r="BN171" i="1"/>
  <c r="KU153" i="1" l="1" a="1"/>
  <c r="KU153" i="1" s="1"/>
  <c r="KU154" i="1" s="1" a="1"/>
  <c r="KU154" i="1" s="1"/>
  <c r="KT153" i="1" a="1"/>
  <c r="KT153" i="1" s="1"/>
  <c r="KT162" i="1" s="1" a="1"/>
  <c r="KT162"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38" i="1" l="1" a="1"/>
  <c r="KJ138" i="1" s="1"/>
  <c r="KJ140" i="1" s="1" a="1"/>
  <c r="KJ140" i="1" s="1"/>
  <c r="KJ142" i="1" s="1" a="1"/>
  <c r="KJ142" i="1" s="1"/>
  <c r="KJ137" i="1" a="1"/>
  <c r="KJ137" i="1" s="1"/>
  <c r="KJ114" i="1" a="1"/>
  <c r="KJ114" i="1" s="1"/>
  <c r="KJ116" i="1" s="1" a="1"/>
  <c r="KJ116" i="1" s="1"/>
  <c r="KJ118" i="1" s="1" a="1"/>
  <c r="KJ118" i="1" s="1"/>
  <c r="KJ113" i="1" a="1"/>
  <c r="KJ113" i="1" s="1"/>
  <c r="KJ122" i="1" a="1"/>
  <c r="KJ122" i="1" s="1"/>
  <c r="KJ124" i="1" s="1" a="1"/>
  <c r="KJ124" i="1" s="1"/>
  <c r="KJ126" i="1" s="1" a="1"/>
  <c r="KJ126" i="1" s="1"/>
  <c r="KJ121" i="1" a="1"/>
  <c r="KJ121" i="1" s="1"/>
  <c r="KJ152" i="1" a="1"/>
  <c r="KJ152" i="1" s="1"/>
  <c r="KJ153" i="1" s="1" a="1"/>
  <c r="KJ153" i="1" s="1"/>
  <c r="KJ154" i="1" s="1" a="1"/>
  <c r="KJ154" i="1" s="1"/>
  <c r="KJ97" i="1" a="1"/>
  <c r="KJ97" i="1" s="1"/>
  <c r="KJ99" i="1" s="1" a="1"/>
  <c r="KJ99" i="1" s="1"/>
  <c r="KJ101" i="1" s="1" a="1"/>
  <c r="KJ101" i="1" s="1"/>
  <c r="KJ96" i="1" a="1"/>
  <c r="KJ96" i="1" s="1"/>
  <c r="BA96" i="1" s="1"/>
  <c r="BA97" i="1" s="1"/>
  <c r="KU163" i="1" a="1"/>
  <c r="KU163" i="1" s="1"/>
  <c r="KU162" i="1" a="1"/>
  <c r="KU162" i="1" s="1"/>
  <c r="KU161" i="1" a="1"/>
  <c r="KU161" i="1" s="1"/>
  <c r="KU160" i="1" a="1"/>
  <c r="KU160" i="1" s="1"/>
  <c r="KU158" i="1" a="1"/>
  <c r="KU158" i="1" s="1"/>
  <c r="KU159" i="1" a="1"/>
  <c r="KU159" i="1" s="1"/>
  <c r="KU157" i="1" a="1"/>
  <c r="KU157" i="1" s="1"/>
  <c r="KU156" i="1" a="1"/>
  <c r="KU156" i="1" s="1"/>
  <c r="KU155" i="1" a="1"/>
  <c r="KU155" i="1" s="1"/>
  <c r="KT160" i="1" a="1"/>
  <c r="KT160" i="1" s="1"/>
  <c r="KT161" i="1" a="1"/>
  <c r="KT161" i="1" s="1"/>
  <c r="KT156" i="1" a="1"/>
  <c r="KT156" i="1" s="1"/>
  <c r="KT159" i="1" a="1"/>
  <c r="KT159" i="1" s="1"/>
  <c r="KT157" i="1" a="1"/>
  <c r="KT157" i="1" s="1"/>
  <c r="KT158" i="1" a="1"/>
  <c r="KT158" i="1" s="1"/>
  <c r="KT155" i="1" a="1"/>
  <c r="KT155" i="1" s="1"/>
  <c r="KT154" i="1" a="1"/>
  <c r="KT154" i="1" s="1"/>
  <c r="KT163" i="1" a="1"/>
  <c r="KT163"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39" i="1" l="1" a="1"/>
  <c r="KJ139" i="1" s="1"/>
  <c r="KJ141" i="1" s="1" a="1"/>
  <c r="KJ141" i="1" s="1"/>
  <c r="KJ143" i="1" s="1" a="1"/>
  <c r="KJ143" i="1" s="1"/>
  <c r="BA137" i="1"/>
  <c r="KJ115" i="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63" i="1" a="1"/>
  <c r="KJ163" i="1" s="1"/>
  <c r="KJ157" i="1" a="1"/>
  <c r="KJ157" i="1" s="1"/>
  <c r="KJ161" i="1" a="1"/>
  <c r="KJ161" i="1" s="1"/>
  <c r="KJ158" i="1" a="1"/>
  <c r="KJ158" i="1" s="1"/>
  <c r="KJ162" i="1" a="1"/>
  <c r="KJ162" i="1" s="1"/>
  <c r="KJ160" i="1" a="1"/>
  <c r="KJ160" i="1" s="1"/>
  <c r="KJ159" i="1" a="1"/>
  <c r="KJ159" i="1" s="1"/>
  <c r="KJ156" i="1" a="1"/>
  <c r="KJ156" i="1" s="1"/>
  <c r="KJ155" i="1" a="1"/>
  <c r="KJ155"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38" i="1" l="1"/>
  <c r="BA114" i="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39" i="1" l="1"/>
  <c r="BA115" i="1"/>
  <c r="BA123" i="1"/>
  <c r="G588" i="4"/>
  <c r="H637" i="4"/>
  <c r="U637" i="4" s="1"/>
  <c r="I638" i="4"/>
  <c r="P575" i="4"/>
  <c r="C576" i="4"/>
  <c r="B576" i="4" s="1"/>
  <c r="F640" i="4"/>
  <c r="E640" i="4"/>
  <c r="R640" i="4" s="1"/>
  <c r="D640" i="4"/>
  <c r="Q640" i="4" s="1"/>
  <c r="V576" i="4"/>
  <c r="S559" i="4"/>
  <c r="A641" i="4"/>
  <c r="B57" i="3"/>
  <c r="B85" i="3"/>
  <c r="B84" i="3"/>
  <c r="B83" i="3"/>
  <c r="B69" i="3"/>
  <c r="B65" i="3"/>
  <c r="BA140" i="1" l="1"/>
  <c r="BA116" i="1"/>
  <c r="BA124" i="1"/>
  <c r="H638" i="4"/>
  <c r="U638" i="4" s="1"/>
  <c r="I639" i="4"/>
  <c r="G589" i="4"/>
  <c r="P576" i="4"/>
  <c r="C577" i="4"/>
  <c r="B577" i="4" s="1"/>
  <c r="F641" i="4"/>
  <c r="E641" i="4"/>
  <c r="R641" i="4" s="1"/>
  <c r="D641" i="4"/>
  <c r="Q641" i="4" s="1"/>
  <c r="V577" i="4"/>
  <c r="S560" i="4"/>
  <c r="A642" i="4"/>
  <c r="BK14" i="1"/>
  <c r="BK15" i="1" s="1" a="1"/>
  <c r="BK15" i="1" s="1"/>
  <c r="BK138" i="1" l="1" a="1"/>
  <c r="BK138" i="1" s="1"/>
  <c r="BK140" i="1" s="1" a="1"/>
  <c r="BK140" i="1" s="1"/>
  <c r="BK142" i="1" s="1" a="1"/>
  <c r="BK142" i="1" s="1"/>
  <c r="BK137" i="1" a="1"/>
  <c r="BK137" i="1" s="1"/>
  <c r="BK139" i="1" s="1" a="1"/>
  <c r="BK139" i="1" s="1"/>
  <c r="BK141" i="1" s="1" a="1"/>
  <c r="BK141" i="1" s="1"/>
  <c r="BK143" i="1" s="1" a="1"/>
  <c r="BK143" i="1" s="1"/>
  <c r="BA141" i="1"/>
  <c r="BK114" i="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52" i="1" a="1"/>
  <c r="BK152" i="1" s="1"/>
  <c r="BK153" i="1" s="1" a="1"/>
  <c r="BK153" i="1" s="1"/>
  <c r="BK154" i="1" s="1" a="1"/>
  <c r="BK154"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42" i="1" l="1"/>
  <c r="BA118" i="1"/>
  <c r="BA126" i="1"/>
  <c r="BK110" i="1" a="1"/>
  <c r="BK110" i="1" s="1"/>
  <c r="BK163" i="1" a="1"/>
  <c r="BK163" i="1" s="1"/>
  <c r="BK161" i="1" a="1"/>
  <c r="BK161" i="1" s="1"/>
  <c r="BK160" i="1" a="1"/>
  <c r="BK160" i="1" s="1"/>
  <c r="BK162" i="1" a="1"/>
  <c r="BK162" i="1" s="1"/>
  <c r="BK159" i="1" a="1"/>
  <c r="BK159" i="1" s="1"/>
  <c r="BK158" i="1" a="1"/>
  <c r="BK158" i="1" s="1"/>
  <c r="BK157" i="1" a="1"/>
  <c r="BK157" i="1" s="1"/>
  <c r="BK156" i="1" a="1"/>
  <c r="BK156" i="1" s="1"/>
  <c r="BK155" i="1" a="1"/>
  <c r="BK155"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43" i="1" l="1"/>
  <c r="BA119" i="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38" i="1" l="1" a="1"/>
  <c r="KZ138" i="1" s="1"/>
  <c r="KZ140" i="1" s="1" a="1"/>
  <c r="KZ140" i="1" s="1"/>
  <c r="KZ142" i="1" s="1" a="1"/>
  <c r="KZ142" i="1" s="1"/>
  <c r="KZ137" i="1" a="1"/>
  <c r="KZ137" i="1" s="1"/>
  <c r="KZ139" i="1" s="1" a="1"/>
  <c r="KZ139" i="1" s="1"/>
  <c r="KZ141" i="1" s="1" a="1"/>
  <c r="KZ141" i="1" s="1"/>
  <c r="KZ143" i="1" s="1" a="1"/>
  <c r="KZ143" i="1" s="1"/>
  <c r="KY138" i="1" a="1"/>
  <c r="KY138" i="1" s="1"/>
  <c r="KY140" i="1" s="1" a="1"/>
  <c r="KY140" i="1" s="1"/>
  <c r="KY142" i="1" s="1" a="1"/>
  <c r="KY142" i="1" s="1"/>
  <c r="KY137" i="1" a="1"/>
  <c r="KY137" i="1" s="1"/>
  <c r="KY139" i="1" s="1" a="1"/>
  <c r="KY139" i="1" s="1"/>
  <c r="KY141" i="1" s="1" a="1"/>
  <c r="KY141" i="1" s="1"/>
  <c r="KY143" i="1" s="1" a="1"/>
  <c r="KY143" i="1" s="1"/>
  <c r="KZ114" i="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52" i="1" a="1"/>
  <c r="KZ152" i="1" s="1"/>
  <c r="KZ153" i="1" s="1" a="1"/>
  <c r="KZ153" i="1" s="1"/>
  <c r="KZ154" i="1" s="1" a="1"/>
  <c r="KZ154"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52" i="1" a="1"/>
  <c r="KY152" i="1" s="1"/>
  <c r="KY153" i="1" s="1" a="1"/>
  <c r="KY153" i="1" s="1"/>
  <c r="KY162" i="1" s="1" a="1"/>
  <c r="KY162"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8" i="1" a="1"/>
  <c r="KZ158" i="1" s="1"/>
  <c r="KZ157" i="1" a="1"/>
  <c r="KZ157" i="1" s="1"/>
  <c r="KZ156" i="1" a="1"/>
  <c r="KZ156" i="1" s="1"/>
  <c r="KZ163" i="1" a="1"/>
  <c r="KZ163" i="1" s="1"/>
  <c r="KZ162" i="1" a="1"/>
  <c r="KZ162" i="1" s="1"/>
  <c r="KZ161" i="1" a="1"/>
  <c r="KZ161" i="1" s="1"/>
  <c r="KZ160" i="1" a="1"/>
  <c r="KZ160" i="1" s="1"/>
  <c r="KZ159" i="1" a="1"/>
  <c r="KZ159" i="1" s="1"/>
  <c r="KZ155" i="1" a="1"/>
  <c r="KZ155" i="1" s="1"/>
  <c r="KY161" i="1" a="1"/>
  <c r="KY161" i="1" s="1"/>
  <c r="KY159" i="1" a="1"/>
  <c r="KY159" i="1" s="1"/>
  <c r="KY160" i="1" a="1"/>
  <c r="KY160" i="1" s="1"/>
  <c r="KY158" i="1" a="1"/>
  <c r="KY158" i="1" s="1"/>
  <c r="KY157" i="1" a="1"/>
  <c r="KY157" i="1" s="1"/>
  <c r="KY156" i="1" a="1"/>
  <c r="KY156" i="1" s="1"/>
  <c r="KY155" i="1" a="1"/>
  <c r="KY155" i="1" s="1"/>
  <c r="KY154" i="1" a="1"/>
  <c r="KY154" i="1" s="1"/>
  <c r="KY163" i="1" a="1"/>
  <c r="KY163"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38" i="1" l="1" a="1"/>
  <c r="BJ138" i="1" s="1"/>
  <c r="BJ140" i="1" s="1" a="1"/>
  <c r="BJ140" i="1" s="1"/>
  <c r="BJ142" i="1" s="1" a="1"/>
  <c r="BJ142" i="1" s="1"/>
  <c r="BJ137" i="1" a="1"/>
  <c r="BJ137" i="1" s="1"/>
  <c r="BJ139" i="1" s="1" a="1"/>
  <c r="BJ139" i="1" s="1"/>
  <c r="BJ141" i="1" s="1" a="1"/>
  <c r="BJ141" i="1" s="1"/>
  <c r="BJ143" i="1" s="1" a="1"/>
  <c r="BJ143" i="1" s="1"/>
  <c r="BJ114" i="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52" i="1" a="1"/>
  <c r="BJ152" i="1" s="1"/>
  <c r="BJ153" i="1" s="1" a="1"/>
  <c r="BJ153" i="1" s="1"/>
  <c r="BJ154" i="1" s="1" a="1"/>
  <c r="BJ154"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38" i="1" l="1" a="1"/>
  <c r="FI138" i="1" s="1"/>
  <c r="FI140" i="1" s="1" a="1"/>
  <c r="FI140" i="1" s="1"/>
  <c r="FI142" i="1" s="1" a="1"/>
  <c r="FI142" i="1" s="1"/>
  <c r="FI137" i="1" a="1"/>
  <c r="FI137" i="1" s="1"/>
  <c r="FI139" i="1" s="1" a="1"/>
  <c r="FI139" i="1" s="1"/>
  <c r="FI141" i="1" s="1" a="1"/>
  <c r="FI141" i="1" s="1"/>
  <c r="FI143" i="1" s="1" a="1"/>
  <c r="FI143" i="1" s="1"/>
  <c r="FI114" i="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52" i="1" a="1"/>
  <c r="FI152" i="1" s="1"/>
  <c r="FI153" i="1" s="1" a="1"/>
  <c r="FI153" i="1" s="1"/>
  <c r="FI154" i="1" s="1" a="1"/>
  <c r="FI15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62" i="1" a="1"/>
  <c r="BJ162" i="1" s="1"/>
  <c r="BJ159" i="1" a="1"/>
  <c r="BJ159" i="1" s="1"/>
  <c r="BJ163" i="1" a="1"/>
  <c r="BJ163" i="1" s="1"/>
  <c r="BJ161" i="1" a="1"/>
  <c r="BJ161" i="1" s="1"/>
  <c r="BJ160" i="1" a="1"/>
  <c r="BJ160" i="1" s="1"/>
  <c r="BJ158" i="1" a="1"/>
  <c r="BJ158" i="1" s="1"/>
  <c r="BJ156" i="1" a="1"/>
  <c r="BJ156" i="1" s="1"/>
  <c r="BJ155" i="1" a="1"/>
  <c r="BJ155" i="1" s="1"/>
  <c r="BJ157" i="1" a="1"/>
  <c r="BJ157"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71" i="1"/>
  <c r="FQ14" i="1"/>
  <c r="FQ15" i="1" s="1" a="1"/>
  <c r="FQ15" i="1" s="1"/>
  <c r="FQ138" i="1" l="1" a="1"/>
  <c r="FQ138" i="1" s="1"/>
  <c r="FQ140" i="1" s="1" a="1"/>
  <c r="FQ140" i="1" s="1"/>
  <c r="FQ142" i="1" s="1" a="1"/>
  <c r="FQ142" i="1" s="1"/>
  <c r="FQ137" i="1" a="1"/>
  <c r="FQ137" i="1" s="1"/>
  <c r="FQ139" i="1" s="1" a="1"/>
  <c r="FQ139" i="1" s="1"/>
  <c r="FQ141" i="1" s="1" a="1"/>
  <c r="FQ141" i="1" s="1"/>
  <c r="FQ143" i="1" s="1" a="1"/>
  <c r="FQ143" i="1" s="1"/>
  <c r="FQ114" i="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52" i="1" a="1"/>
  <c r="FQ152" i="1" s="1"/>
  <c r="FQ153" i="1" s="1" a="1"/>
  <c r="FQ153" i="1" s="1"/>
  <c r="FQ155" i="1" s="1" a="1"/>
  <c r="FQ155"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62" i="1" a="1"/>
  <c r="FI162" i="1" s="1"/>
  <c r="FI163" i="1" a="1"/>
  <c r="FI163" i="1" s="1"/>
  <c r="FI161" i="1" a="1"/>
  <c r="FI161" i="1" s="1"/>
  <c r="FI159" i="1" a="1"/>
  <c r="FI159" i="1" s="1"/>
  <c r="FI160" i="1" a="1"/>
  <c r="FI160" i="1" s="1"/>
  <c r="FI158" i="1" a="1"/>
  <c r="FI158" i="1" s="1"/>
  <c r="FI157" i="1" a="1"/>
  <c r="FI157" i="1" s="1"/>
  <c r="FI156" i="1" a="1"/>
  <c r="FI156" i="1" s="1"/>
  <c r="FI155" i="1" a="1"/>
  <c r="FI155"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62" i="1" a="1"/>
  <c r="FQ162" i="1" s="1"/>
  <c r="FQ159" i="1" a="1"/>
  <c r="FQ159" i="1" s="1"/>
  <c r="FQ161" i="1" a="1"/>
  <c r="FQ161" i="1" s="1"/>
  <c r="FQ156" i="1" a="1"/>
  <c r="FQ156" i="1" s="1"/>
  <c r="FQ163" i="1" a="1"/>
  <c r="FQ163" i="1" s="1"/>
  <c r="FQ160" i="1" a="1"/>
  <c r="FQ160" i="1" s="1"/>
  <c r="FQ158" i="1" a="1"/>
  <c r="FQ158" i="1" s="1"/>
  <c r="FQ154" i="1" a="1"/>
  <c r="FQ154" i="1" s="1"/>
  <c r="FQ157" i="1" a="1"/>
  <c r="FQ157"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D137" i="1" s="1" a="1"/>
  <c r="LD137" i="1" s="1"/>
  <c r="LD139" i="1" s="1" a="1"/>
  <c r="LD139" i="1" s="1"/>
  <c r="LD141" i="1" s="1" a="1"/>
  <c r="LD141" i="1" s="1"/>
  <c r="LD143" i="1" s="1" a="1"/>
  <c r="LD143" i="1" s="1"/>
  <c r="LC14" i="1"/>
  <c r="LC15" i="1" s="1" a="1"/>
  <c r="LC15" i="1" s="1"/>
  <c r="LC137" i="1" s="1" a="1"/>
  <c r="LC137" i="1" s="1"/>
  <c r="LC139" i="1" s="1" a="1"/>
  <c r="LC139" i="1" s="1"/>
  <c r="LC141" i="1" s="1" a="1"/>
  <c r="LC141" i="1" s="1"/>
  <c r="LC143" i="1" s="1" a="1"/>
  <c r="LC143"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52" i="1" a="1"/>
  <c r="LC152" i="1" s="1"/>
  <c r="LC153" i="1" s="1" a="1"/>
  <c r="LC153" i="1" s="1"/>
  <c r="LC154" i="1" s="1" a="1"/>
  <c r="LC154" i="1" s="1"/>
  <c r="LC96" i="1" a="1"/>
  <c r="LC96" i="1" s="1"/>
  <c r="LC98" i="1" s="1" a="1"/>
  <c r="LC98" i="1" s="1"/>
  <c r="LC100" i="1" s="1" a="1"/>
  <c r="LC100" i="1" s="1"/>
  <c r="LC102" i="1" s="1" a="1"/>
  <c r="LC102" i="1" s="1"/>
  <c r="LC104" i="1" s="1" a="1"/>
  <c r="LC104" i="1" s="1"/>
  <c r="LC106" i="1" s="1" a="1"/>
  <c r="LC106" i="1" s="1"/>
  <c r="LC108" i="1" s="1" a="1"/>
  <c r="LC108" i="1" s="1"/>
  <c r="LC110" i="1" s="1" a="1"/>
  <c r="LC110" i="1" s="1"/>
  <c r="LD152" i="1" a="1"/>
  <c r="LD152" i="1" s="1"/>
  <c r="LD153" i="1" s="1" a="1"/>
  <c r="LD153" i="1" s="1"/>
  <c r="LD162" i="1" s="1" a="1"/>
  <c r="LD162"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63" i="1" l="1" a="1"/>
  <c r="LC163" i="1" s="1"/>
  <c r="LC162" i="1" a="1"/>
  <c r="LC162" i="1" s="1"/>
  <c r="LC161" i="1" a="1"/>
  <c r="LC161" i="1" s="1"/>
  <c r="LC160" i="1" a="1"/>
  <c r="LC160" i="1" s="1"/>
  <c r="LC159" i="1" a="1"/>
  <c r="LC159" i="1" s="1"/>
  <c r="LC158" i="1" a="1"/>
  <c r="LC158" i="1" s="1"/>
  <c r="LC157" i="1" a="1"/>
  <c r="LC157" i="1" s="1"/>
  <c r="LC156" i="1" a="1"/>
  <c r="LC156" i="1" s="1"/>
  <c r="LC155" i="1" a="1"/>
  <c r="LC155" i="1" s="1"/>
  <c r="LD161" i="1" a="1"/>
  <c r="LD161" i="1" s="1"/>
  <c r="LD159" i="1" a="1"/>
  <c r="LD159" i="1" s="1"/>
  <c r="LD160" i="1" a="1"/>
  <c r="LD160" i="1" s="1"/>
  <c r="LD158" i="1" a="1"/>
  <c r="LD158" i="1" s="1"/>
  <c r="LD157" i="1" a="1"/>
  <c r="LD157" i="1" s="1"/>
  <c r="LD156" i="1" a="1"/>
  <c r="LD156" i="1" s="1"/>
  <c r="LD155" i="1" a="1"/>
  <c r="LD155" i="1" s="1"/>
  <c r="LD154" i="1" a="1"/>
  <c r="LD154" i="1" s="1"/>
  <c r="LD163" i="1" a="1"/>
  <c r="LD163"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X137" i="1" s="1" a="1"/>
  <c r="KX137" i="1" s="1"/>
  <c r="KX139" i="1" s="1" a="1"/>
  <c r="KX139" i="1" s="1"/>
  <c r="KX141" i="1" s="1" a="1"/>
  <c r="KX141" i="1" s="1"/>
  <c r="KX143" i="1" s="1" a="1"/>
  <c r="KX143" i="1" s="1"/>
  <c r="KW14" i="1"/>
  <c r="KW15" i="1" s="1" a="1"/>
  <c r="KW15" i="1" s="1"/>
  <c r="KW137" i="1" s="1" a="1"/>
  <c r="KW137" i="1" s="1"/>
  <c r="KW139" i="1" s="1" a="1"/>
  <c r="KW139" i="1" s="1"/>
  <c r="KW141" i="1" s="1" a="1"/>
  <c r="KW141" i="1" s="1"/>
  <c r="KW143" i="1" s="1" a="1"/>
  <c r="KW143"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52" i="1" a="1"/>
  <c r="KX152" i="1" s="1"/>
  <c r="KX96" i="1" a="1"/>
  <c r="KX96" i="1" s="1"/>
  <c r="KX98" i="1" s="1" a="1"/>
  <c r="KX98" i="1" s="1"/>
  <c r="KX100" i="1" s="1" a="1"/>
  <c r="KX100" i="1" s="1"/>
  <c r="KX102" i="1" s="1" a="1"/>
  <c r="KX102" i="1" s="1"/>
  <c r="KX104" i="1" s="1" a="1"/>
  <c r="KX104" i="1" s="1"/>
  <c r="KX106" i="1" s="1" a="1"/>
  <c r="KX106" i="1" s="1"/>
  <c r="KX108" i="1" s="1" a="1"/>
  <c r="KX108" i="1" s="1"/>
  <c r="KX110" i="1" s="1" a="1"/>
  <c r="KX110" i="1" s="1"/>
  <c r="KW152" i="1" a="1"/>
  <c r="KW152" i="1" s="1"/>
  <c r="KW153" i="1" s="1" a="1"/>
  <c r="KW153" i="1" s="1"/>
  <c r="KW154" i="1" s="1" a="1"/>
  <c r="KW154" i="1" s="1"/>
  <c r="KW96" i="1" a="1"/>
  <c r="KW96" i="1" s="1"/>
  <c r="KW98" i="1" s="1" a="1"/>
  <c r="KW98" i="1" s="1"/>
  <c r="KW100" i="1" s="1" a="1"/>
  <c r="KW100" i="1" s="1"/>
  <c r="KW102" i="1" s="1" a="1"/>
  <c r="KW102" i="1" s="1"/>
  <c r="KW104" i="1" s="1" a="1"/>
  <c r="KW104" i="1" s="1"/>
  <c r="KW106" i="1" s="1" a="1"/>
  <c r="KW106" i="1" s="1"/>
  <c r="KW108" i="1" s="1" a="1"/>
  <c r="KW108" i="1" s="1"/>
  <c r="KW110" i="1" s="1" a="1"/>
  <c r="KW110" i="1" s="1"/>
  <c r="KX153" i="1" a="1"/>
  <c r="KX153" i="1" s="1"/>
  <c r="KX162" i="1" s="1" a="1"/>
  <c r="KX162"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61" i="1" l="1" a="1"/>
  <c r="KX161" i="1" s="1"/>
  <c r="KX160" i="1" a="1"/>
  <c r="KX160" i="1" s="1"/>
  <c r="KX159" i="1" a="1"/>
  <c r="KX159" i="1" s="1"/>
  <c r="KW158" i="1" a="1"/>
  <c r="KW158" i="1" s="1"/>
  <c r="KW157" i="1" a="1"/>
  <c r="KW157" i="1" s="1"/>
  <c r="KW156" i="1" a="1"/>
  <c r="KW156" i="1" s="1"/>
  <c r="KW163" i="1" a="1"/>
  <c r="KW163" i="1" s="1"/>
  <c r="KW162" i="1" a="1"/>
  <c r="KW162" i="1" s="1"/>
  <c r="KW161" i="1" a="1"/>
  <c r="KW161" i="1" s="1"/>
  <c r="KW160" i="1" a="1"/>
  <c r="KW160" i="1" s="1"/>
  <c r="KW159" i="1" a="1"/>
  <c r="KW159" i="1" s="1"/>
  <c r="KW155" i="1" a="1"/>
  <c r="KW155" i="1" s="1"/>
  <c r="KX158" i="1" a="1"/>
  <c r="KX158" i="1" s="1"/>
  <c r="KX157" i="1" a="1"/>
  <c r="KX157" i="1" s="1"/>
  <c r="KX156" i="1" a="1"/>
  <c r="KX156" i="1" s="1"/>
  <c r="KX155" i="1" a="1"/>
  <c r="KX155" i="1" s="1"/>
  <c r="KX154" i="1" a="1"/>
  <c r="KX154" i="1" s="1"/>
  <c r="KX163" i="1" a="1"/>
  <c r="KX163"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38" i="1" l="1" a="1"/>
  <c r="BE138" i="1" s="1"/>
  <c r="BE140" i="1" s="1" a="1"/>
  <c r="BE140" i="1" s="1"/>
  <c r="BE142" i="1" s="1" a="1"/>
  <c r="BE142" i="1" s="1"/>
  <c r="BE137" i="1" a="1"/>
  <c r="BE137" i="1" s="1"/>
  <c r="BE139" i="1" s="1" a="1"/>
  <c r="BE139" i="1" s="1"/>
  <c r="BE141" i="1" s="1" a="1"/>
  <c r="BE141" i="1" s="1"/>
  <c r="BE143" i="1" s="1" a="1"/>
  <c r="BE143" i="1" s="1"/>
  <c r="BF138" i="1" a="1"/>
  <c r="BF138" i="1" s="1"/>
  <c r="BF140" i="1" s="1" a="1"/>
  <c r="BF140" i="1" s="1"/>
  <c r="BF142" i="1" s="1" a="1"/>
  <c r="BF142" i="1" s="1"/>
  <c r="BF137" i="1" a="1"/>
  <c r="BF137" i="1" s="1"/>
  <c r="BF139" i="1" s="1" a="1"/>
  <c r="BF139" i="1" s="1"/>
  <c r="BF141" i="1" s="1" a="1"/>
  <c r="BF141" i="1" s="1"/>
  <c r="BF143" i="1" s="1" a="1"/>
  <c r="BF143" i="1" s="1"/>
  <c r="BE114" i="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52" i="1" a="1"/>
  <c r="BE152"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52" i="1" a="1"/>
  <c r="BF152" i="1" s="1"/>
  <c r="BF153" i="1" s="1" a="1"/>
  <c r="BF153" i="1" s="1"/>
  <c r="BF162" i="1" s="1" a="1"/>
  <c r="BF162"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53" i="1" a="1"/>
  <c r="BE153" i="1" s="1"/>
  <c r="BE154" i="1" s="1" a="1"/>
  <c r="BE154"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63" i="1" a="1"/>
  <c r="BE163" i="1" s="1"/>
  <c r="BE162" i="1" a="1"/>
  <c r="BE162" i="1" s="1"/>
  <c r="BE161" i="1" a="1"/>
  <c r="BE161" i="1" s="1"/>
  <c r="BE160" i="1" a="1"/>
  <c r="BE160" i="1" s="1"/>
  <c r="BE159" i="1" a="1"/>
  <c r="BE159" i="1" s="1"/>
  <c r="BE158" i="1" a="1"/>
  <c r="BE158" i="1" s="1"/>
  <c r="BE157" i="1" a="1"/>
  <c r="BE157" i="1" s="1"/>
  <c r="BE156" i="1" a="1"/>
  <c r="BE156" i="1" s="1"/>
  <c r="BE155" i="1" a="1"/>
  <c r="BE155" i="1" s="1"/>
  <c r="BF155" i="1" a="1"/>
  <c r="BF155" i="1" s="1"/>
  <c r="BF161" i="1" a="1"/>
  <c r="BF161" i="1" s="1"/>
  <c r="BF157" i="1" a="1"/>
  <c r="BF157" i="1" s="1"/>
  <c r="BF159" i="1" a="1"/>
  <c r="BF159" i="1" s="1"/>
  <c r="BF158" i="1" a="1"/>
  <c r="BF158" i="1" s="1"/>
  <c r="BF156" i="1" a="1"/>
  <c r="BF156" i="1" s="1"/>
  <c r="BF160" i="1" a="1"/>
  <c r="BF160" i="1" s="1"/>
  <c r="BF154" i="1" a="1"/>
  <c r="BF154" i="1" s="1"/>
  <c r="BF163" i="1" a="1"/>
  <c r="BF163"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38" i="1" l="1" a="1"/>
  <c r="BD138" i="1" s="1"/>
  <c r="BD140" i="1" s="1" a="1"/>
  <c r="BD140" i="1" s="1"/>
  <c r="BD142" i="1" s="1" a="1"/>
  <c r="BD142" i="1" s="1"/>
  <c r="BD137" i="1" a="1"/>
  <c r="BD137" i="1" s="1"/>
  <c r="BD139" i="1" s="1" a="1"/>
  <c r="BD139" i="1" s="1"/>
  <c r="BD141" i="1" s="1" a="1"/>
  <c r="BD141" i="1" s="1"/>
  <c r="BD143" i="1" s="1" a="1"/>
  <c r="BD143" i="1" s="1"/>
  <c r="BD114" i="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52" i="1" a="1"/>
  <c r="BD152" i="1" s="1"/>
  <c r="BD153" i="1" s="1" a="1"/>
  <c r="BD153" i="1" s="1"/>
  <c r="BD154" i="1" s="1" a="1"/>
  <c r="BD154"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63" i="1" a="1"/>
  <c r="BD163" i="1" s="1"/>
  <c r="BD162" i="1" a="1"/>
  <c r="BD162" i="1" s="1"/>
  <c r="BD159" i="1" a="1"/>
  <c r="BD159" i="1" s="1"/>
  <c r="BD161" i="1" a="1"/>
  <c r="BD161" i="1" s="1"/>
  <c r="BD160" i="1" a="1"/>
  <c r="BD160" i="1" s="1"/>
  <c r="BD158" i="1" a="1"/>
  <c r="BD158" i="1" s="1"/>
  <c r="BD157" i="1" a="1"/>
  <c r="BD157" i="1" s="1"/>
  <c r="BD155" i="1" a="1"/>
  <c r="BD155" i="1" s="1"/>
  <c r="BD156" i="1" a="1"/>
  <c r="BD156"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53" i="1" l="1"/>
  <c r="HT154" i="1"/>
  <c r="HT155" i="1"/>
  <c r="HT156" i="1"/>
  <c r="HT157" i="1"/>
  <c r="HT158" i="1"/>
  <c r="HT159" i="1"/>
  <c r="HT160" i="1"/>
  <c r="HT161" i="1"/>
  <c r="HT162" i="1"/>
  <c r="HT163"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55" i="1" l="1"/>
  <c r="HW156" i="1"/>
  <c r="HW157" i="1"/>
  <c r="HW158" i="1"/>
  <c r="HW159" i="1"/>
  <c r="HW160" i="1"/>
  <c r="HW161" i="1"/>
  <c r="HW162" i="1"/>
  <c r="HW163"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53" i="1" l="1"/>
  <c r="HS153" i="1"/>
  <c r="HR161" i="1"/>
  <c r="HS161" i="1"/>
  <c r="HS158" i="1"/>
  <c r="HR158" i="1"/>
  <c r="HS155" i="1"/>
  <c r="HR155" i="1"/>
  <c r="HS163" i="1"/>
  <c r="HR163" i="1"/>
  <c r="HS160" i="1"/>
  <c r="HR160" i="1"/>
  <c r="HS156" i="1"/>
  <c r="HR156" i="1"/>
  <c r="HS154" i="1"/>
  <c r="HR154" i="1"/>
  <c r="HS162" i="1"/>
  <c r="HR162" i="1"/>
  <c r="HS159" i="1"/>
  <c r="HR159" i="1"/>
  <c r="HS157" i="1"/>
  <c r="HR157" i="1"/>
  <c r="HS152" i="1"/>
  <c r="HR152"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60" i="1" l="1"/>
  <c r="NE160" i="1"/>
  <c r="HO160" i="1"/>
  <c r="HP160" i="1"/>
  <c r="PN160" i="1"/>
  <c r="HQ159" i="1"/>
  <c r="HO159" i="1"/>
  <c r="HP159" i="1"/>
  <c r="NE159" i="1"/>
  <c r="PN159" i="1"/>
  <c r="HQ158" i="1"/>
  <c r="HO158" i="1"/>
  <c r="NE158" i="1"/>
  <c r="HP158" i="1"/>
  <c r="PN158" i="1"/>
  <c r="HQ163" i="1"/>
  <c r="HP163" i="1"/>
  <c r="HO163" i="1"/>
  <c r="NE163" i="1"/>
  <c r="PN163" i="1"/>
  <c r="HP157" i="1"/>
  <c r="HO157" i="1"/>
  <c r="NE157" i="1"/>
  <c r="HQ157" i="1"/>
  <c r="PN157" i="1"/>
  <c r="NE156" i="1"/>
  <c r="HQ156" i="1"/>
  <c r="HP156" i="1"/>
  <c r="HO156" i="1"/>
  <c r="PN156" i="1"/>
  <c r="N69" i="1"/>
  <c r="GK69" i="1" s="1"/>
  <c r="NE155" i="1"/>
  <c r="HQ155" i="1"/>
  <c r="HP155" i="1"/>
  <c r="HO155" i="1"/>
  <c r="PN155" i="1"/>
  <c r="N65" i="1"/>
  <c r="GN65" i="1" s="1"/>
  <c r="N62" i="1"/>
  <c r="GM62" i="1" s="1"/>
  <c r="NE154" i="1"/>
  <c r="HQ154" i="1"/>
  <c r="HP154" i="1"/>
  <c r="HO154" i="1"/>
  <c r="PN154" i="1"/>
  <c r="NE162" i="1"/>
  <c r="HQ162" i="1"/>
  <c r="HP162" i="1"/>
  <c r="HO162" i="1"/>
  <c r="PN162" i="1"/>
  <c r="N67" i="1"/>
  <c r="GK67" i="1" s="1"/>
  <c r="N61" i="1"/>
  <c r="GN61" i="1" s="1"/>
  <c r="HQ153" i="1"/>
  <c r="NE153" i="1"/>
  <c r="HP153" i="1"/>
  <c r="HO153" i="1"/>
  <c r="PN153" i="1"/>
  <c r="N64" i="1"/>
  <c r="GN64" i="1" s="1"/>
  <c r="N63" i="1"/>
  <c r="GK63" i="1" s="1"/>
  <c r="N60" i="1"/>
  <c r="GK60" i="1" s="1"/>
  <c r="NE152" i="1"/>
  <c r="HP152" i="1"/>
  <c r="HO152" i="1"/>
  <c r="HQ152" i="1"/>
  <c r="HO161" i="1"/>
  <c r="HP161" i="1"/>
  <c r="HQ161" i="1"/>
  <c r="NE161" i="1"/>
  <c r="PN161"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O59" i="1" l="1"/>
  <c r="GP65" i="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52" i="1"/>
  <c r="HL152" i="1"/>
  <c r="HF152" i="1"/>
  <c r="PA157" i="1"/>
  <c r="IA157" i="1"/>
  <c r="IC157" i="1"/>
  <c r="GY157" i="1"/>
  <c r="IB157" i="1"/>
  <c r="GX157" i="1"/>
  <c r="HZ157" i="1"/>
  <c r="GW157" i="1"/>
  <c r="HY157" i="1"/>
  <c r="GV157" i="1"/>
  <c r="GU157" i="1"/>
  <c r="GT157" i="1"/>
  <c r="GZ157" i="1"/>
  <c r="GS157" i="1"/>
  <c r="GR157" i="1"/>
  <c r="GQ157" i="1"/>
  <c r="HA157" i="1"/>
  <c r="JU157" i="1"/>
  <c r="JT157" i="1"/>
  <c r="JL157" i="1"/>
  <c r="JO157" i="1"/>
  <c r="JS157" i="1"/>
  <c r="IP157" i="1"/>
  <c r="JR157" i="1"/>
  <c r="JQ157" i="1"/>
  <c r="JV157" i="1"/>
  <c r="HB157" i="1"/>
  <c r="GM69" i="1"/>
  <c r="GN59" i="1"/>
  <c r="HA156" i="1"/>
  <c r="GY156" i="1"/>
  <c r="GQ156" i="1"/>
  <c r="IA156" i="1"/>
  <c r="GX156" i="1"/>
  <c r="HZ156" i="1"/>
  <c r="GW156" i="1"/>
  <c r="HY156" i="1"/>
  <c r="GV156" i="1"/>
  <c r="GU156" i="1"/>
  <c r="GT156" i="1"/>
  <c r="GZ156" i="1"/>
  <c r="GS156" i="1"/>
  <c r="IC156" i="1"/>
  <c r="IB156" i="1"/>
  <c r="GR156" i="1"/>
  <c r="PA156" i="1"/>
  <c r="JV156" i="1"/>
  <c r="JT156" i="1"/>
  <c r="JU156" i="1"/>
  <c r="JQ156" i="1"/>
  <c r="JL156" i="1"/>
  <c r="JR156" i="1"/>
  <c r="JS156" i="1"/>
  <c r="IP156" i="1"/>
  <c r="JO156" i="1"/>
  <c r="HB156" i="1"/>
  <c r="GW155" i="1"/>
  <c r="GV155" i="1"/>
  <c r="GS155" i="1"/>
  <c r="IC155" i="1"/>
  <c r="GR155" i="1"/>
  <c r="PA155" i="1"/>
  <c r="GQ155" i="1"/>
  <c r="HZ155" i="1"/>
  <c r="GY155" i="1"/>
  <c r="GU155" i="1"/>
  <c r="GT155" i="1"/>
  <c r="GX155" i="1"/>
  <c r="IB155" i="1"/>
  <c r="IA155" i="1"/>
  <c r="HY155" i="1"/>
  <c r="HA155" i="1"/>
  <c r="GZ155" i="1"/>
  <c r="HF155" i="1"/>
  <c r="HB155" i="1"/>
  <c r="GO69" i="1"/>
  <c r="PA154" i="1"/>
  <c r="IA154" i="1"/>
  <c r="IC154" i="1"/>
  <c r="IB154" i="1"/>
  <c r="HZ154" i="1"/>
  <c r="HY154" i="1"/>
  <c r="HA154" i="1"/>
  <c r="GV154" i="1"/>
  <c r="GY154" i="1"/>
  <c r="GX154" i="1"/>
  <c r="GW154" i="1"/>
  <c r="GU154" i="1"/>
  <c r="GT154" i="1"/>
  <c r="GS154" i="1"/>
  <c r="GZ154" i="1"/>
  <c r="GR154" i="1"/>
  <c r="GQ154" i="1"/>
  <c r="IP154" i="1"/>
  <c r="JT154" i="1"/>
  <c r="JQ154" i="1"/>
  <c r="JR154" i="1"/>
  <c r="JU154" i="1"/>
  <c r="JL154" i="1"/>
  <c r="JV154" i="1"/>
  <c r="JS154" i="1"/>
  <c r="JO154" i="1"/>
  <c r="HC154" i="1"/>
  <c r="HB154" i="1"/>
  <c r="GQ152" i="1"/>
  <c r="FJ152" i="1"/>
  <c r="IC152" i="1"/>
  <c r="IB152" i="1"/>
  <c r="GY152" i="1"/>
  <c r="GX152" i="1"/>
  <c r="GW152" i="1"/>
  <c r="GV152" i="1"/>
  <c r="GT152" i="1"/>
  <c r="GU152" i="1"/>
  <c r="FD152" i="1"/>
  <c r="GR152" i="1"/>
  <c r="FN152" i="1"/>
  <c r="IA152" i="1"/>
  <c r="PA152" i="1"/>
  <c r="HZ152" i="1"/>
  <c r="HA152" i="1"/>
  <c r="GZ152" i="1"/>
  <c r="FT152" i="1"/>
  <c r="GS152" i="1"/>
  <c r="JS152" i="1"/>
  <c r="JU152" i="1"/>
  <c r="JT152" i="1"/>
  <c r="JQ152" i="1"/>
  <c r="IP152" i="1"/>
  <c r="JO152" i="1"/>
  <c r="JV152" i="1"/>
  <c r="JL152" i="1"/>
  <c r="JR152" i="1"/>
  <c r="HK152" i="1"/>
  <c r="HB152" i="1"/>
  <c r="GO163" i="1"/>
  <c r="GN163" i="1"/>
  <c r="GM163" i="1"/>
  <c r="GP163" i="1"/>
  <c r="GL163" i="1"/>
  <c r="GK163" i="1"/>
  <c r="GM65" i="1"/>
  <c r="GL162" i="1"/>
  <c r="GK162" i="1"/>
  <c r="GP162" i="1"/>
  <c r="GO162" i="1"/>
  <c r="GN162" i="1"/>
  <c r="GM162" i="1"/>
  <c r="GN161" i="1"/>
  <c r="GM161" i="1"/>
  <c r="GL161" i="1"/>
  <c r="GO161" i="1"/>
  <c r="GK161" i="1"/>
  <c r="GP161" i="1"/>
  <c r="GN160" i="1"/>
  <c r="GP160" i="1"/>
  <c r="GO160" i="1"/>
  <c r="GM160" i="1"/>
  <c r="GL160" i="1"/>
  <c r="GK160" i="1"/>
  <c r="GL66" i="1"/>
  <c r="GP159" i="1"/>
  <c r="GO159" i="1"/>
  <c r="GN159" i="1"/>
  <c r="GL159" i="1"/>
  <c r="GK159" i="1"/>
  <c r="GM159" i="1"/>
  <c r="GO158" i="1"/>
  <c r="GP158" i="1"/>
  <c r="GN158" i="1"/>
  <c r="GK158" i="1"/>
  <c r="GM158" i="1"/>
  <c r="GL158" i="1"/>
  <c r="GN66" i="1"/>
  <c r="IC163" i="1"/>
  <c r="IB163" i="1"/>
  <c r="GV163" i="1"/>
  <c r="GU163" i="1"/>
  <c r="GS163" i="1"/>
  <c r="GR163" i="1"/>
  <c r="GQ163" i="1"/>
  <c r="GW163" i="1"/>
  <c r="GT163" i="1"/>
  <c r="IA163" i="1"/>
  <c r="HZ163" i="1"/>
  <c r="HY163" i="1"/>
  <c r="GZ163" i="1"/>
  <c r="PA163" i="1"/>
  <c r="HA163" i="1"/>
  <c r="GY163" i="1"/>
  <c r="GX163" i="1"/>
  <c r="JQ163" i="1"/>
  <c r="JV163" i="1"/>
  <c r="JR163" i="1"/>
  <c r="JL163" i="1"/>
  <c r="JO163" i="1"/>
  <c r="IP163" i="1"/>
  <c r="JU163" i="1"/>
  <c r="JT163" i="1"/>
  <c r="JS163" i="1"/>
  <c r="HB163" i="1"/>
  <c r="GN157" i="1"/>
  <c r="GM157" i="1"/>
  <c r="GL157" i="1"/>
  <c r="GO157" i="1"/>
  <c r="GK157" i="1"/>
  <c r="GP157" i="1"/>
  <c r="IC162" i="1"/>
  <c r="PA162" i="1"/>
  <c r="IB162" i="1"/>
  <c r="GZ162" i="1"/>
  <c r="GW162" i="1"/>
  <c r="GV162" i="1"/>
  <c r="GU162" i="1"/>
  <c r="GT162" i="1"/>
  <c r="HA162" i="1"/>
  <c r="HZ162" i="1"/>
  <c r="GY162" i="1"/>
  <c r="IA162" i="1"/>
  <c r="HY162" i="1"/>
  <c r="GX162" i="1"/>
  <c r="GQ162" i="1"/>
  <c r="GS162" i="1"/>
  <c r="GR162" i="1"/>
  <c r="JR162" i="1"/>
  <c r="JO162" i="1"/>
  <c r="JQ162" i="1"/>
  <c r="JV162" i="1"/>
  <c r="JL162" i="1"/>
  <c r="JU162" i="1"/>
  <c r="IP162" i="1"/>
  <c r="JT162" i="1"/>
  <c r="JS162" i="1"/>
  <c r="HE162" i="1"/>
  <c r="HB162" i="1"/>
  <c r="GP156" i="1"/>
  <c r="GM156" i="1"/>
  <c r="GK156" i="1"/>
  <c r="GL156" i="1"/>
  <c r="GO156" i="1"/>
  <c r="GN156" i="1"/>
  <c r="GP60" i="1"/>
  <c r="GP66" i="1"/>
  <c r="GU161" i="1"/>
  <c r="GT161" i="1"/>
  <c r="GS161" i="1"/>
  <c r="IC161" i="1"/>
  <c r="IB161" i="1"/>
  <c r="IA161" i="1"/>
  <c r="GY161" i="1"/>
  <c r="GX161" i="1"/>
  <c r="GW161" i="1"/>
  <c r="GR161" i="1"/>
  <c r="HA161" i="1"/>
  <c r="GZ161" i="1"/>
  <c r="GV161" i="1"/>
  <c r="PA161" i="1"/>
  <c r="GQ161" i="1"/>
  <c r="HZ161" i="1"/>
  <c r="HY161" i="1"/>
  <c r="JR161" i="1"/>
  <c r="JV161" i="1"/>
  <c r="JQ161" i="1"/>
  <c r="JL161" i="1"/>
  <c r="JU161" i="1"/>
  <c r="JS161" i="1"/>
  <c r="IP161" i="1"/>
  <c r="JT161" i="1"/>
  <c r="JO161" i="1"/>
  <c r="HF161" i="1"/>
  <c r="HB161" i="1"/>
  <c r="GP155" i="1"/>
  <c r="GO155" i="1"/>
  <c r="GN155" i="1"/>
  <c r="GM155" i="1"/>
  <c r="GL155" i="1"/>
  <c r="GK155" i="1"/>
  <c r="GN60" i="1"/>
  <c r="GO60" i="1"/>
  <c r="GO66" i="1"/>
  <c r="GK66" i="1"/>
  <c r="IC160" i="1"/>
  <c r="HZ160" i="1"/>
  <c r="HY160" i="1"/>
  <c r="IA160" i="1"/>
  <c r="GY160" i="1"/>
  <c r="GX160" i="1"/>
  <c r="GW160" i="1"/>
  <c r="GS160" i="1"/>
  <c r="GR160" i="1"/>
  <c r="GQ160" i="1"/>
  <c r="IB160" i="1"/>
  <c r="PA160" i="1"/>
  <c r="GZ160" i="1"/>
  <c r="GV160" i="1"/>
  <c r="HA160" i="1"/>
  <c r="GU160" i="1"/>
  <c r="GT160" i="1"/>
  <c r="JL160" i="1"/>
  <c r="JS160" i="1"/>
  <c r="JT160" i="1"/>
  <c r="JO160" i="1"/>
  <c r="JQ160" i="1"/>
  <c r="JV160" i="1"/>
  <c r="JR160" i="1"/>
  <c r="JU160" i="1"/>
  <c r="IP160" i="1"/>
  <c r="HH160" i="1"/>
  <c r="HB160" i="1"/>
  <c r="GP154" i="1"/>
  <c r="GO154" i="1"/>
  <c r="GL154" i="1"/>
  <c r="GM154" i="1"/>
  <c r="GK154" i="1"/>
  <c r="GN154" i="1"/>
  <c r="GL62" i="1"/>
  <c r="GK59" i="1"/>
  <c r="GZ159" i="1"/>
  <c r="GY159" i="1"/>
  <c r="GX159" i="1"/>
  <c r="GT159" i="1"/>
  <c r="HZ159" i="1"/>
  <c r="HA159" i="1"/>
  <c r="HY159" i="1"/>
  <c r="GW159" i="1"/>
  <c r="GV159" i="1"/>
  <c r="GS159" i="1"/>
  <c r="IA159" i="1"/>
  <c r="PA159" i="1"/>
  <c r="IC159" i="1"/>
  <c r="GR159" i="1"/>
  <c r="IB159" i="1"/>
  <c r="GU159" i="1"/>
  <c r="GQ159" i="1"/>
  <c r="JV159" i="1"/>
  <c r="JS159" i="1"/>
  <c r="IP159" i="1"/>
  <c r="JU159" i="1"/>
  <c r="JT159" i="1"/>
  <c r="JO159" i="1"/>
  <c r="JL159" i="1"/>
  <c r="JQ159" i="1"/>
  <c r="JR159" i="1"/>
  <c r="HD159" i="1"/>
  <c r="HB159" i="1"/>
  <c r="GL153" i="1"/>
  <c r="GK153" i="1"/>
  <c r="GP153" i="1"/>
  <c r="GO153" i="1"/>
  <c r="GN153" i="1"/>
  <c r="GM153" i="1"/>
  <c r="GX153" i="1"/>
  <c r="GW153" i="1"/>
  <c r="GV153" i="1"/>
  <c r="GU153" i="1"/>
  <c r="GT153" i="1"/>
  <c r="IC153" i="1"/>
  <c r="HY153" i="1"/>
  <c r="GY153" i="1"/>
  <c r="IA153" i="1"/>
  <c r="HZ153" i="1"/>
  <c r="HA153" i="1"/>
  <c r="PA153" i="1"/>
  <c r="GS153" i="1"/>
  <c r="GR153" i="1"/>
  <c r="IB153" i="1"/>
  <c r="GZ153" i="1"/>
  <c r="GQ153" i="1"/>
  <c r="JU153" i="1"/>
  <c r="JT153" i="1"/>
  <c r="JV153" i="1"/>
  <c r="JS153" i="1"/>
  <c r="JO153" i="1"/>
  <c r="JR153" i="1"/>
  <c r="JL153" i="1"/>
  <c r="IP153" i="1"/>
  <c r="JQ153" i="1"/>
  <c r="HJ153" i="1"/>
  <c r="HB153" i="1"/>
  <c r="GS158" i="1"/>
  <c r="GR158" i="1"/>
  <c r="GQ158" i="1"/>
  <c r="GV158" i="1"/>
  <c r="GU158" i="1"/>
  <c r="GT158" i="1"/>
  <c r="HA158" i="1"/>
  <c r="GY158" i="1"/>
  <c r="GX158" i="1"/>
  <c r="GW158" i="1"/>
  <c r="PA158" i="1"/>
  <c r="IC158" i="1"/>
  <c r="GZ158" i="1"/>
  <c r="IB158" i="1"/>
  <c r="HY158" i="1"/>
  <c r="IA158" i="1"/>
  <c r="HZ158" i="1"/>
  <c r="JU158" i="1"/>
  <c r="JQ158" i="1"/>
  <c r="JS158" i="1"/>
  <c r="JR158" i="1"/>
  <c r="JT158" i="1"/>
  <c r="JO158" i="1"/>
  <c r="JL158" i="1"/>
  <c r="IP158" i="1"/>
  <c r="JV158" i="1"/>
  <c r="HM158" i="1"/>
  <c r="HB158" i="1"/>
  <c r="GP152" i="1"/>
  <c r="GO152" i="1"/>
  <c r="GN152" i="1"/>
  <c r="GM152" i="1"/>
  <c r="GL152" i="1"/>
  <c r="GK152"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53" i="1" l="1"/>
  <c r="FD157" i="1" s="1"/>
  <c r="HC152" i="1"/>
  <c r="BA152" i="1" s="1"/>
  <c r="HN158" i="1"/>
  <c r="HC158" i="1"/>
  <c r="HG152" i="1"/>
  <c r="HL158" i="1"/>
  <c r="HE159" i="1"/>
  <c r="HC159" i="1"/>
  <c r="HN154" i="1"/>
  <c r="HK153" i="1"/>
  <c r="HC153" i="1"/>
  <c r="HH153" i="1"/>
  <c r="HF158" i="1"/>
  <c r="HJ158" i="1"/>
  <c r="HF153" i="1"/>
  <c r="HG153" i="1"/>
  <c r="HL161" i="1"/>
  <c r="HK162" i="1"/>
  <c r="HG161" i="1"/>
  <c r="HL162" i="1"/>
  <c r="HD162" i="1"/>
  <c r="HH162" i="1"/>
  <c r="HK154" i="1"/>
  <c r="HH154" i="1"/>
  <c r="HD154" i="1"/>
  <c r="HE158" i="1"/>
  <c r="FN153" i="1"/>
  <c r="FN156" i="1" s="1"/>
  <c r="HG158" i="1"/>
  <c r="HI158" i="1"/>
  <c r="HM159" i="1"/>
  <c r="HN159" i="1"/>
  <c r="HH161" i="1"/>
  <c r="HJ161" i="1"/>
  <c r="HM154" i="1"/>
  <c r="HD161" i="1"/>
  <c r="HF159" i="1"/>
  <c r="HF154" i="1"/>
  <c r="HE161" i="1"/>
  <c r="HG159" i="1"/>
  <c r="HI154" i="1"/>
  <c r="HI161" i="1"/>
  <c r="HM161" i="1"/>
  <c r="HE154" i="1"/>
  <c r="HN161" i="1"/>
  <c r="HI159" i="1"/>
  <c r="HJ154" i="1"/>
  <c r="HJ159" i="1"/>
  <c r="HG155" i="1"/>
  <c r="HK159" i="1"/>
  <c r="HK161" i="1"/>
  <c r="HL159" i="1"/>
  <c r="FJ153" i="1"/>
  <c r="FJ154" i="1" s="1"/>
  <c r="HM155" i="1"/>
  <c r="HM162" i="1"/>
  <c r="HD153" i="1"/>
  <c r="HF157" i="1"/>
  <c r="HI157" i="1"/>
  <c r="HH157" i="1"/>
  <c r="HG157" i="1"/>
  <c r="HM157" i="1"/>
  <c r="HL157" i="1"/>
  <c r="HE157" i="1"/>
  <c r="HC157" i="1"/>
  <c r="HN157" i="1"/>
  <c r="HK157" i="1"/>
  <c r="HJ157" i="1"/>
  <c r="HD157" i="1"/>
  <c r="HN162" i="1"/>
  <c r="HE153" i="1"/>
  <c r="GH158" i="1"/>
  <c r="GG158" i="1"/>
  <c r="GF158" i="1"/>
  <c r="GI158" i="1"/>
  <c r="GE158" i="1"/>
  <c r="GJ158" i="1"/>
  <c r="PQ158" i="1"/>
  <c r="PP158" i="1"/>
  <c r="PS158" i="1"/>
  <c r="PR158" i="1"/>
  <c r="GH162" i="1"/>
  <c r="GE162" i="1"/>
  <c r="GJ162" i="1"/>
  <c r="GG162" i="1"/>
  <c r="GF162" i="1"/>
  <c r="GI162" i="1"/>
  <c r="PP162" i="1"/>
  <c r="PS162" i="1"/>
  <c r="PR162" i="1"/>
  <c r="PQ162" i="1"/>
  <c r="GJ163" i="1"/>
  <c r="GI163" i="1"/>
  <c r="GH163" i="1"/>
  <c r="GF163" i="1"/>
  <c r="GE163" i="1"/>
  <c r="GG163" i="1"/>
  <c r="PR163" i="1"/>
  <c r="PQ163" i="1"/>
  <c r="PS163" i="1"/>
  <c r="PP163" i="1"/>
  <c r="HJ162" i="1"/>
  <c r="GH154" i="1"/>
  <c r="GG154" i="1"/>
  <c r="GF154" i="1"/>
  <c r="GE154" i="1"/>
  <c r="GJ154" i="1"/>
  <c r="GI154" i="1"/>
  <c r="PS154" i="1"/>
  <c r="PR154" i="1"/>
  <c r="PQ154" i="1"/>
  <c r="PP154" i="1"/>
  <c r="HN153" i="1"/>
  <c r="GI161" i="1"/>
  <c r="GH161" i="1"/>
  <c r="GG161" i="1"/>
  <c r="GF161" i="1"/>
  <c r="GJ161" i="1"/>
  <c r="GE161" i="1"/>
  <c r="PQ161" i="1"/>
  <c r="PS161" i="1"/>
  <c r="PR161" i="1"/>
  <c r="PP161" i="1"/>
  <c r="HF162" i="1"/>
  <c r="HE152" i="1"/>
  <c r="HE160" i="1"/>
  <c r="HC161" i="1"/>
  <c r="HD158" i="1"/>
  <c r="HG162" i="1"/>
  <c r="GH157" i="1"/>
  <c r="GF157" i="1"/>
  <c r="GG157" i="1"/>
  <c r="GE157" i="1"/>
  <c r="GI157" i="1"/>
  <c r="GJ157" i="1"/>
  <c r="PS157" i="1"/>
  <c r="PR157" i="1"/>
  <c r="PQ157" i="1"/>
  <c r="PP157" i="1"/>
  <c r="HN152" i="1"/>
  <c r="HF160" i="1"/>
  <c r="HN155" i="1"/>
  <c r="HM152" i="1"/>
  <c r="HG160" i="1"/>
  <c r="HI162" i="1"/>
  <c r="HC155" i="1"/>
  <c r="GJ152" i="1"/>
  <c r="GE152" i="1"/>
  <c r="GI152" i="1"/>
  <c r="GG152" i="1"/>
  <c r="GH152" i="1"/>
  <c r="GF152" i="1"/>
  <c r="PS152" i="1"/>
  <c r="PP152" i="1"/>
  <c r="PR152" i="1"/>
  <c r="PQ152" i="1"/>
  <c r="HJ160" i="1"/>
  <c r="HH158" i="1"/>
  <c r="HD155" i="1"/>
  <c r="HH152" i="1"/>
  <c r="HN160" i="1"/>
  <c r="HH155" i="1"/>
  <c r="GG156" i="1"/>
  <c r="GE156" i="1"/>
  <c r="GJ156" i="1"/>
  <c r="GH156" i="1"/>
  <c r="GF156" i="1"/>
  <c r="GI156" i="1"/>
  <c r="PS156" i="1"/>
  <c r="PR156" i="1"/>
  <c r="PQ156" i="1"/>
  <c r="PP156" i="1"/>
  <c r="HI152" i="1"/>
  <c r="HI160" i="1"/>
  <c r="FT153" i="1"/>
  <c r="FT163" i="1" s="1"/>
  <c r="HI163" i="1"/>
  <c r="HH163" i="1"/>
  <c r="HG163" i="1"/>
  <c r="HM163" i="1"/>
  <c r="HD163" i="1"/>
  <c r="HC163" i="1"/>
  <c r="HN163" i="1"/>
  <c r="HF163" i="1"/>
  <c r="HE163" i="1"/>
  <c r="HL163" i="1"/>
  <c r="HK163" i="1"/>
  <c r="HJ163" i="1"/>
  <c r="HK158" i="1"/>
  <c r="HJ155" i="1"/>
  <c r="HG154" i="1"/>
  <c r="HJ152" i="1"/>
  <c r="HK160" i="1"/>
  <c r="GJ155" i="1"/>
  <c r="GI155" i="1"/>
  <c r="GH155" i="1"/>
  <c r="GF155" i="1"/>
  <c r="GE155" i="1"/>
  <c r="GG155" i="1"/>
  <c r="PP155" i="1"/>
  <c r="PS155" i="1"/>
  <c r="PR155" i="1"/>
  <c r="PQ155" i="1"/>
  <c r="HK155" i="1"/>
  <c r="HL160" i="1"/>
  <c r="HL155" i="1"/>
  <c r="HI153" i="1"/>
  <c r="HM160" i="1"/>
  <c r="GI153" i="1"/>
  <c r="GH153" i="1"/>
  <c r="GG153" i="1"/>
  <c r="GF153" i="1"/>
  <c r="GE153" i="1"/>
  <c r="GJ153" i="1"/>
  <c r="PP153" i="1"/>
  <c r="PS153" i="1"/>
  <c r="PR153" i="1"/>
  <c r="PQ153" i="1"/>
  <c r="HM156" i="1"/>
  <c r="HL156" i="1"/>
  <c r="HI156" i="1"/>
  <c r="HG156" i="1"/>
  <c r="HD156" i="1"/>
  <c r="HC156" i="1"/>
  <c r="HJ156" i="1"/>
  <c r="HH156" i="1"/>
  <c r="HF156" i="1"/>
  <c r="HE156" i="1"/>
  <c r="HN156" i="1"/>
  <c r="HK156" i="1"/>
  <c r="HI155" i="1"/>
  <c r="HM153" i="1"/>
  <c r="HC160" i="1"/>
  <c r="GF159" i="1"/>
  <c r="GE159" i="1"/>
  <c r="GJ159" i="1"/>
  <c r="GI159" i="1"/>
  <c r="GH159" i="1"/>
  <c r="GG159" i="1"/>
  <c r="PR159" i="1"/>
  <c r="PQ159" i="1"/>
  <c r="PP159" i="1"/>
  <c r="PS159" i="1"/>
  <c r="HE155" i="1"/>
  <c r="HH159" i="1"/>
  <c r="HL154" i="1"/>
  <c r="HC162" i="1"/>
  <c r="HL153" i="1"/>
  <c r="HD160" i="1"/>
  <c r="GI160" i="1"/>
  <c r="GH160" i="1"/>
  <c r="GJ160" i="1"/>
  <c r="GG160" i="1"/>
  <c r="GF160" i="1"/>
  <c r="GE160" i="1"/>
  <c r="PS160" i="1"/>
  <c r="PP160" i="1"/>
  <c r="PQ160" i="1"/>
  <c r="PR160"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53" i="1" l="1"/>
  <c r="BA154" i="1" s="1"/>
  <c r="BA155" i="1" s="1"/>
  <c r="BA156" i="1" s="1"/>
  <c r="BA157" i="1" s="1"/>
  <c r="BA158" i="1" s="1"/>
  <c r="FD154" i="1"/>
  <c r="FD155" i="1"/>
  <c r="FD156" i="1"/>
  <c r="FD159" i="1"/>
  <c r="FD163" i="1"/>
  <c r="FD158" i="1"/>
  <c r="FD162" i="1"/>
  <c r="FD161" i="1"/>
  <c r="FN159" i="1"/>
  <c r="FN163" i="1"/>
  <c r="FN161" i="1"/>
  <c r="FN162" i="1"/>
  <c r="FJ163" i="1"/>
  <c r="FN154" i="1"/>
  <c r="FJ156" i="1"/>
  <c r="FN158" i="1"/>
  <c r="FN155" i="1"/>
  <c r="FN160" i="1"/>
  <c r="FT159" i="1"/>
  <c r="FT155" i="1"/>
  <c r="FJ161" i="1"/>
  <c r="FT161" i="1"/>
  <c r="FT157" i="1"/>
  <c r="FT160" i="1"/>
  <c r="FT154" i="1"/>
  <c r="FT162" i="1"/>
  <c r="FT158" i="1"/>
  <c r="FN157" i="1"/>
  <c r="FD160" i="1"/>
  <c r="FJ155" i="1"/>
  <c r="FJ160" i="1"/>
  <c r="FJ158" i="1"/>
  <c r="FT156" i="1"/>
  <c r="FJ157" i="1"/>
  <c r="FJ159" i="1"/>
  <c r="FJ162" i="1"/>
  <c r="BA60" i="1"/>
  <c r="BA61" i="1" s="1"/>
  <c r="BA62" i="1" s="1"/>
  <c r="BA63" i="1" s="1"/>
  <c r="BA64" i="1" s="1"/>
  <c r="BA65" i="1" s="1"/>
  <c r="BA66" i="1" s="1"/>
  <c r="BA159" i="1" l="1"/>
  <c r="BA160" i="1" s="1"/>
  <c r="BA161" i="1" s="1"/>
  <c r="BA162" i="1" s="1"/>
  <c r="BA163" i="1" s="1"/>
  <c r="BA67" i="1"/>
  <c r="BA68" i="1" s="1"/>
  <c r="BA69" i="1" s="1"/>
  <c r="BA70" i="1" s="1"/>
  <c r="FZ15" i="1"/>
  <c r="FZ21" i="1"/>
  <c r="FZ19" i="1"/>
  <c r="FZ18" i="1"/>
  <c r="FZ33" i="1" s="1"/>
  <c r="FZ20" i="1"/>
  <c r="FD17" i="1"/>
  <c r="FD21" i="1" s="1"/>
  <c r="FT17" i="1"/>
  <c r="FT19" i="1" s="1"/>
  <c r="FN17" i="1"/>
  <c r="FN18" i="1" s="1"/>
  <c r="KH15" i="1"/>
  <c r="KH137" i="1" s="1" a="1"/>
  <c r="KH137" i="1" s="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52" i="1"/>
  <c r="KH153" i="1" s="1"/>
  <c r="KH154"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63" i="1" l="1"/>
  <c r="KH162" i="1"/>
  <c r="KH161" i="1"/>
  <c r="KH160" i="1"/>
  <c r="KH159" i="1"/>
  <c r="KH158" i="1"/>
  <c r="KH156" i="1"/>
  <c r="KH157" i="1"/>
  <c r="KH155"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44" i="1" s="1"/>
  <c r="BB137" i="1" l="1"/>
  <c r="BB143" i="1"/>
  <c r="BB138" i="1"/>
  <c r="BB139" i="1"/>
  <c r="BB140" i="1"/>
  <c r="BB141" i="1"/>
  <c r="BB142" i="1"/>
  <c r="BB113" i="1"/>
  <c r="BB119" i="1"/>
  <c r="BB114" i="1"/>
  <c r="BB118" i="1"/>
  <c r="BB115" i="1"/>
  <c r="BB116" i="1"/>
  <c r="BB117" i="1"/>
  <c r="BB110" i="1"/>
  <c r="BB133" i="1"/>
  <c r="BB134" i="1"/>
  <c r="BB135" i="1"/>
  <c r="BB121" i="1"/>
  <c r="BB130" i="1"/>
  <c r="BB132" i="1"/>
  <c r="BB125" i="1"/>
  <c r="BB123" i="1"/>
  <c r="BB128" i="1"/>
  <c r="BB129" i="1"/>
  <c r="BB126" i="1"/>
  <c r="BB127" i="1"/>
  <c r="BB124" i="1"/>
  <c r="BB122" i="1"/>
  <c r="BB131" i="1"/>
  <c r="BB168" i="1"/>
  <c r="BB171" i="1"/>
  <c r="BB111" i="1"/>
  <c r="BB152" i="1"/>
  <c r="BB159" i="1"/>
  <c r="BB156" i="1"/>
  <c r="BB166" i="1"/>
  <c r="BB167" i="1"/>
  <c r="BB155" i="1"/>
  <c r="BB158" i="1"/>
  <c r="BB164" i="1"/>
  <c r="BB161" i="1"/>
  <c r="BB160" i="1"/>
  <c r="BB147" i="1"/>
  <c r="BB169" i="1"/>
  <c r="BB165" i="1"/>
  <c r="BB153" i="1"/>
  <c r="BB154" i="1"/>
  <c r="BB146" i="1"/>
  <c r="BB163" i="1"/>
  <c r="BB162" i="1"/>
  <c r="BB170" i="1"/>
  <c r="BB157"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7" authorId="2" shapeId="0" xr:uid="{6F605931-206E-458B-A447-87A39382D5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37" authorId="2" shapeId="0" xr:uid="{327A1E1A-54F8-4DE7-95CB-E4A78A8D6BE3}">
      <text>
        <r>
          <rPr>
            <b/>
            <sz val="9"/>
            <color indexed="81"/>
            <rFont val="Tahoma"/>
            <family val="2"/>
          </rPr>
          <t>John:</t>
        </r>
        <r>
          <rPr>
            <sz val="9"/>
            <color indexed="81"/>
            <rFont val="Tahoma"/>
            <family val="2"/>
          </rPr>
          <t xml:space="preserve">
Use the MU (LMAT) equations if maternal genotype</t>
        </r>
      </text>
    </comment>
    <comment ref="FY137" authorId="2" shapeId="0" xr:uid="{58E6A8F0-1A21-46FB-AB9B-186C7D45A1E9}">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37" authorId="3" shapeId="0" xr:uid="{12B994B3-B14F-4E53-B849-E28058F6198F}">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37" authorId="2" shapeId="0" xr:uid="{CA764C86-5225-4BA8-8A3F-48CB58622698}">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37" authorId="2" shapeId="0" xr:uid="{47249CDA-C4B0-423E-A7A7-AC77BA962534}">
      <text>
        <r>
          <rPr>
            <b/>
            <sz val="9"/>
            <color indexed="81"/>
            <rFont val="Tahoma"/>
            <family val="2"/>
          </rPr>
          <t>John:</t>
        </r>
        <r>
          <rPr>
            <sz val="9"/>
            <color indexed="81"/>
            <rFont val="Tahoma"/>
            <family val="2"/>
          </rPr>
          <t xml:space="preserve">
Turn off the LTW scalar for the N33 section of the optimisation.</t>
        </r>
      </text>
    </comment>
    <comment ref="LZ137" authorId="2" shapeId="0" xr:uid="{7B36ED1E-DD3B-4D7B-A3DD-E3BA84A955D5}">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37" authorId="2" shapeId="0" xr:uid="{754F15DC-C59E-40D9-8D23-7A6D35662F31}">
      <text>
        <r>
          <rPr>
            <b/>
            <sz val="9"/>
            <color indexed="81"/>
            <rFont val="Tahoma"/>
            <family val="2"/>
          </rPr>
          <t>John:</t>
        </r>
        <r>
          <rPr>
            <sz val="9"/>
            <color indexed="81"/>
            <rFont val="Tahoma"/>
            <family val="2"/>
          </rPr>
          <t xml:space="preserve">
Feed supply changes in individual periods</t>
        </r>
      </text>
    </comment>
    <comment ref="PA137" authorId="2" shapeId="0" xr:uid="{712C9DFD-1B51-4D7A-958E-CA3BD8928166}">
      <text>
        <r>
          <rPr>
            <b/>
            <sz val="9"/>
            <color indexed="81"/>
            <rFont val="Tahoma"/>
            <family val="2"/>
          </rPr>
          <t>John:</t>
        </r>
        <r>
          <rPr>
            <sz val="9"/>
            <color indexed="81"/>
            <rFont val="Tahoma"/>
            <family val="2"/>
          </rPr>
          <t xml:space="preserve">
Vary the estimate of the number of EL mated with genotype.
Merino 0
Maternal 0.75</t>
        </r>
      </text>
    </comment>
    <comment ref="CA138" authorId="2" shapeId="0" xr:uid="{095FBBFB-20C6-43B9-9AEF-0DC8928837C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38" authorId="2" shapeId="0" xr:uid="{87954C25-9F1C-4988-BAF8-3F6CEBFA2982}">
      <text>
        <r>
          <rPr>
            <b/>
            <sz val="9"/>
            <color indexed="81"/>
            <rFont val="Tahoma"/>
            <family val="2"/>
          </rPr>
          <t>John:</t>
        </r>
        <r>
          <rPr>
            <sz val="9"/>
            <color indexed="81"/>
            <rFont val="Tahoma"/>
            <family val="2"/>
          </rPr>
          <t xml:space="preserve">
Can start with the final pkl_fs from the previous optimisation</t>
        </r>
      </text>
    </comment>
    <comment ref="KH138" authorId="2" shapeId="0" xr:uid="{8F3C7BE2-88AC-4F07-9460-B2625FA710C4}">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39" authorId="2" shapeId="0" xr:uid="{E7F5C40F-7C97-4FDB-8EEE-37475D41B8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0" authorId="2" shapeId="0" xr:uid="{9831E7F8-4DDD-4A99-88E3-279201832B2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1" authorId="2" shapeId="0" xr:uid="{1F088E9C-3C28-4866-8D45-50FEF7B84F2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2" authorId="2" shapeId="0" xr:uid="{C43384EA-AA41-4984-83D3-4FE779A9981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3" authorId="2" shapeId="0" xr:uid="{F1245083-1695-4BAA-A96C-54420E6F10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43" authorId="2" shapeId="0" xr:uid="{FA0A51CA-B9FA-47D4-9A37-120727967C43}">
      <text>
        <r>
          <rPr>
            <b/>
            <sz val="9"/>
            <color indexed="81"/>
            <rFont val="Tahoma"/>
            <family val="2"/>
          </rPr>
          <t>John:</t>
        </r>
        <r>
          <rPr>
            <sz val="9"/>
            <color indexed="81"/>
            <rFont val="Tahoma"/>
            <family val="2"/>
          </rPr>
          <t xml:space="preserve">
Can start with the final pkl_fs from the previous optimisation</t>
        </r>
      </text>
    </comment>
    <comment ref="AY145"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45"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46"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46"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46"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46"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46"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46"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46"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46"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46"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46"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46"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46"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47"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47"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8"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52"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52"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52"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52"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52"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52"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52"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52"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52"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52"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2"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52"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52"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2"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52"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53"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6"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7"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8"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8"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8"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8"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9"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0"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1"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2"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3"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7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<sst xmlns="http://schemas.openxmlformats.org/spreadsheetml/2006/main" count="16807" uniqueCount="2731">
  <si>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</si>
  <si>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</si>
  <si>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</si>
  <si>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</si>
  <si>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</si>
  <si>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</si>
  <si>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</si>
  <si>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</si>
  <si>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</si>
  <si>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</si>
  <si>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</si>
  <si>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</si>
  <si>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</si>
  <si>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</si>
  <si>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</si>
  <si>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</si>
  <si>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</si>
  <si>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</si>
  <si>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</si>
  <si>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</si>
  <si>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</si>
  <si>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</si>
  <si>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</si>
  <si>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</si>
  <si>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</si>
  <si>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</si>
  <si>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</si>
  <si>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</si>
  <si>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</si>
  <si>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</si>
  <si>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</si>
  <si>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</si>
  <si>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</si>
  <si>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</si>
  <si>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</si>
  <si>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</si>
  <si>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</si>
  <si>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</si>
  <si>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</si>
  <si>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</si>
  <si>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</si>
  <si>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</si>
  <si>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</si>
  <si>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</si>
  <si>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</si>
  <si>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</si>
  <si>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</si>
  <si>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</si>
  <si>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</si>
  <si>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</si>
  <si>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</si>
  <si>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</si>
  <si>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</si>
  <si>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</si>
  <si>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</si>
  <si>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</si>
  <si>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</si>
  <si>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</si>
  <si>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</si>
  <si>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</si>
  <si>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</si>
  <si>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</si>
  <si>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</si>
  <si>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</si>
  <si>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</si>
  <si>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</si>
  <si>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</si>
  <si>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</si>
  <si>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</si>
  <si>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</si>
  <si>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</si>
  <si>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</si>
  <si>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</si>
  <si>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</si>
  <si>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</si>
  <si>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</si>
  <si>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</si>
  <si>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</si>
  <si>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</si>
  <si>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</si>
  <si>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</si>
  <si>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</si>
  <si>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</si>
  <si>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</si>
  <si>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</si>
  <si>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</si>
  <si>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</si>
  <si>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</si>
  <si>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</si>
  <si>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</si>
  <si>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</si>
  <si>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</si>
  <si>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</si>
  <si>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</si>
  <si>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</si>
  <si>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</si>
  <si>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</si>
  <si>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</si>
  <si>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</si>
  <si>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</si>
  <si>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</si>
  <si>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</si>
  <si>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</si>
  <si>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</si>
  <si>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</si>
  <si>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</si>
  <si>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</si>
  <si>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</si>
  <si>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</si>
  <si>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</si>
  <si>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</si>
  <si>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</si>
  <si>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</si>
  <si>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</si>
  <si>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</si>
  <si>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</si>
  <si>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</si>
  <si>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</si>
  <si>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</si>
  <si>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</si>
  <si>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</si>
  <si>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</si>
  <si>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</si>
  <si>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</si>
  <si>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</si>
  <si>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</si>
  <si>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</si>
  <si>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</si>
  <si>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</si>
  <si>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</si>
  <si>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</si>
  <si>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</si>
  <si>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</si>
  <si>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</si>
  <si>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</si>
  <si>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</si>
  <si>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</si>
  <si>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</si>
  <si>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</si>
  <si>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</si>
  <si>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</si>
  <si>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</si>
  <si>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</si>
  <si>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</si>
  <si>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</si>
  <si>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</si>
  <si>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</si>
  <si>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</si>
  <si>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</si>
  <si>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</si>
  <si>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</si>
  <si>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</si>
  <si>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</si>
  <si>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</si>
  <si>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</si>
  <si>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</si>
  <si>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</si>
  <si>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</si>
  <si>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</si>
  <si>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</si>
  <si>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</si>
  <si>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</si>
  <si>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</si>
  <si>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</si>
  <si>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</si>
  <si>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</si>
  <si>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</si>
  <si>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</si>
  <si>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</si>
  <si>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</si>
  <si>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</si>
  <si>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</si>
  <si>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</si>
  <si>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</si>
  <si>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</si>
  <si>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</si>
  <si>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</si>
  <si>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</si>
  <si>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</si>
  <si>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</si>
  <si>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</si>
  <si>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</si>
  <si>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</si>
  <si>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</si>
  <si>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</si>
  <si>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</si>
  <si>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</si>
  <si>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</si>
  <si>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</si>
  <si>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</si>
  <si>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</si>
  <si>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</si>
  <si>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</si>
  <si>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</si>
  <si>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</si>
  <si>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</si>
  <si>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</si>
  <si>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</si>
  <si>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</si>
  <si>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</si>
  <si>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</si>
  <si>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</si>
  <si>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</si>
  <si>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</si>
  <si>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</si>
  <si>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</si>
  <si>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</si>
  <si>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</si>
  <si>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</si>
  <si>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</si>
  <si>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</si>
  <si>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</si>
  <si>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</si>
  <si>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</si>
  <si>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</si>
  <si>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</si>
  <si>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</si>
  <si>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</si>
  <si>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</si>
  <si>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</si>
  <si>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</si>
  <si>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</si>
  <si>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</si>
  <si>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</si>
  <si>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</si>
  <si>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</si>
  <si>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</si>
  <si>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</si>
  <si>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</si>
  <si>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</si>
  <si>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</si>
  <si>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</si>
  <si>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</si>
  <si>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</si>
  <si>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</si>
  <si>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</si>
  <si>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</si>
  <si>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</si>
  <si>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</si>
  <si>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</si>
  <si>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</si>
  <si>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</si>
  <si>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</si>
  <si>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</si>
  <si>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</si>
  <si>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</si>
  <si>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</si>
  <si>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</si>
  <si>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</si>
  <si>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</si>
  <si>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</si>
  <si>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</si>
  <si>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</si>
  <si>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</si>
  <si>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</si>
  <si>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</si>
  <si>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</si>
  <si>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</si>
  <si>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</si>
  <si>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</si>
  <si>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</si>
  <si>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</si>
  <si>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</si>
  <si>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</si>
  <si>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</si>
  <si>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</si>
  <si>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</si>
  <si>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</si>
  <si>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</si>
  <si>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</si>
  <si>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</si>
  <si>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</si>
  <si>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</si>
  <si>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</si>
  <si>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</si>
  <si>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</si>
  <si>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</si>
  <si>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</si>
  <si>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</si>
  <si>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</si>
  <si>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</si>
  <si>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</si>
  <si>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</si>
  <si>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</si>
  <si>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</si>
  <si>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</si>
  <si>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</si>
  <si>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</si>
  <si>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</si>
  <si>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</si>
  <si>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</si>
  <si>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</si>
  <si>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</si>
  <si>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</si>
  <si>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</si>
  <si>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</si>
  <si>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</si>
  <si>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</si>
  <si>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</si>
  <si>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</si>
  <si>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</si>
  <si>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</si>
  <si>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</si>
  <si>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</si>
  <si>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</si>
  <si>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</si>
  <si>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</si>
  <si>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</si>
  <si>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</si>
  <si>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</si>
  <si>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</si>
  <si>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</si>
  <si>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</si>
  <si>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</si>
  <si>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</si>
  <si>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</si>
  <si>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</si>
  <si>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</si>
  <si>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</si>
  <si>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</si>
  <si>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</si>
  <si>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</si>
  <si>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</si>
  <si>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</si>
  <si>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</si>
  <si>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</si>
  <si>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</si>
  <si>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</si>
  <si>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</si>
  <si>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</si>
  <si>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</si>
  <si>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</si>
  <si>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</si>
  <si>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</si>
  <si>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</si>
  <si>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</si>
  <si>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</si>
  <si>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</si>
  <si>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</si>
  <si>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</si>
  <si>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</si>
  <si>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</si>
  <si>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</si>
  <si>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</si>
  <si>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</si>
  <si>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</si>
  <si>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</si>
  <si>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</si>
  <si>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</si>
  <si>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</si>
  <si>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</si>
  <si>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</si>
  <si>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</si>
  <si>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</si>
  <si>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</si>
  <si>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</si>
  <si>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</si>
  <si>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</si>
  <si>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</si>
  <si>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</si>
  <si>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</si>
  <si>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</si>
  <si>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</si>
  <si>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</si>
  <si>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</si>
  <si>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</si>
  <si>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</si>
  <si>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</si>
  <si>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</si>
  <si>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</si>
  <si>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</si>
  <si>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</si>
  <si>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</si>
  <si>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</si>
  <si>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</si>
  <si>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</si>
  <si>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</si>
  <si>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</si>
  <si>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</si>
  <si>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</si>
  <si>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</si>
  <si>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</si>
  <si>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</si>
  <si>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</si>
  <si>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</si>
  <si>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</si>
  <si>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</si>
  <si>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</si>
  <si>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</si>
  <si>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</si>
  <si>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</si>
  <si>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</si>
  <si>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</si>
  <si>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</si>
  <si>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</si>
  <si>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</si>
  <si>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</si>
  <si>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</si>
  <si>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</si>
  <si>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</si>
  <si>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</si>
  <si>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</si>
  <si>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</si>
  <si>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</si>
  <si>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</si>
  <si>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</si>
  <si>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</si>
  <si>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</si>
  <si>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</si>
  <si>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</si>
  <si>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</si>
  <si>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</si>
  <si>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</si>
  <si>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</si>
  <si>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</si>
  <si>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</si>
  <si>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</si>
  <si>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</si>
  <si>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</si>
  <si>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</si>
  <si>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</si>
  <si>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</si>
  <si>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</si>
  <si>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</si>
  <si>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</si>
  <si>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</si>
  <si>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</si>
  <si>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</si>
  <si>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</si>
  <si>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</si>
  <si>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</si>
  <si>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</si>
  <si>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</si>
  <si>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</si>
  <si>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</si>
  <si>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</si>
  <si>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</si>
  <si>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</si>
  <si>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</si>
  <si>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</si>
  <si>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</si>
  <si>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</si>
  <si>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</si>
  <si>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</si>
  <si>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</si>
  <si>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</si>
  <si>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</si>
  <si>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</si>
  <si>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</si>
  <si>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</si>
  <si>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</si>
  <si>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</si>
  <si>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</si>
  <si>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</si>
  <si>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</si>
  <si>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</si>
  <si>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</si>
  <si>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</si>
  <si>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</si>
  <si>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</si>
  <si>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</si>
  <si>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</si>
  <si>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</si>
  <si>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</si>
  <si>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</si>
  <si>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</si>
  <si>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</si>
  <si>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</si>
  <si>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</si>
  <si>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</si>
  <si>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</si>
  <si>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</si>
  <si>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</si>
  <si>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</si>
  <si>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</si>
  <si>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</si>
  <si>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</si>
  <si>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</si>
  <si>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</si>
  <si>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</si>
  <si>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</si>
  <si>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</si>
  <si>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</si>
  <si>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</si>
  <si>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</si>
  <si>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</si>
  <si>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</si>
  <si>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</si>
  <si>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</si>
  <si>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</si>
  <si>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</si>
  <si>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</si>
  <si>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</si>
  <si>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</si>
  <si>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</si>
  <si>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</si>
  <si>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</si>
  <si>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</si>
  <si>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</si>
  <si>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</si>
  <si>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</si>
  <si>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</si>
  <si>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</si>
  <si>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</si>
  <si>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</si>
  <si>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</si>
  <si>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</si>
  <si>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</si>
  <si>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</si>
  <si>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</si>
  <si>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</si>
  <si>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</si>
  <si>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</si>
  <si>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</si>
  <si>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</si>
  <si>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</si>
  <si>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</si>
  <si>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</si>
  <si>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</si>
  <si>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</si>
  <si>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</si>
  <si>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</si>
  <si>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</si>
  <si>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</si>
  <si>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</si>
  <si>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</si>
  <si>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</si>
  <si>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</si>
  <si>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</si>
  <si>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</si>
  <si>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</si>
  <si>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</si>
  <si>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</si>
  <si>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</si>
  <si>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</si>
  <si>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</si>
  <si>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</si>
  <si>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</si>
  <si>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</si>
  <si>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</si>
  <si>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</si>
  <si>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</si>
  <si>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</si>
  <si>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</si>
  <si>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</si>
  <si>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</si>
  <si>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</si>
  <si>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</si>
  <si>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</si>
  <si>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</si>
  <si>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</si>
  <si>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</si>
  <si>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</si>
  <si>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</si>
  <si>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</si>
  <si>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</si>
  <si>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</si>
  <si>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</si>
  <si>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</si>
  <si>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</si>
  <si>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</si>
  <si>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</si>
  <si>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</si>
  <si>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</si>
  <si>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</si>
  <si>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</si>
  <si>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</si>
  <si>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</si>
  <si>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</si>
  <si>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</si>
  <si>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</si>
  <si>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</si>
  <si>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</si>
  <si>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</si>
  <si>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</si>
  <si>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</si>
  <si>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</si>
  <si>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</si>
  <si>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</si>
  <si>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</si>
  <si>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</si>
  <si>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</si>
  <si>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</si>
  <si>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</si>
  <si>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</si>
  <si>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</si>
  <si>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</si>
  <si>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</si>
  <si>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</si>
  <si>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</si>
  <si>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</si>
  <si>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</si>
  <si>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</si>
  <si>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</si>
  <si>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</si>
  <si>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</si>
  <si>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</si>
  <si>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</si>
  <si>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</si>
  <si>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</si>
  <si>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</si>
  <si>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</si>
  <si>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</si>
  <si>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</si>
  <si>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</si>
  <si>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</si>
  <si>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</si>
  <si>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</si>
  <si>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</si>
  <si>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</si>
  <si>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</si>
  <si>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</si>
  <si>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</si>
  <si>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</si>
  <si>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</si>
  <si>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</si>
  <si>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</si>
  <si>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</si>
  <si>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</si>
  <si>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</si>
  <si>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</si>
  <si>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</si>
  <si>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</si>
  <si>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</si>
  <si>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</si>
  <si>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</si>
  <si>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</si>
  <si>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</si>
  <si>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</si>
  <si>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</si>
  <si>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</si>
  <si>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</si>
  <si>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</si>
  <si>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</si>
  <si>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</si>
  <si>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</si>
  <si>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</si>
  <si>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</si>
  <si>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</si>
  <si>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</si>
  <si>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</si>
  <si>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</si>
  <si>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</si>
  <si>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</si>
  <si>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</si>
  <si>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</si>
  <si>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</si>
  <si>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</si>
  <si>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</si>
  <si>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</si>
  <si>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</si>
  <si>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</si>
  <si>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</si>
  <si>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</si>
  <si>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</si>
  <si>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</si>
  <si>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</si>
  <si>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</si>
  <si>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</si>
  <si>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</si>
  <si>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</si>
  <si>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</si>
  <si>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</si>
  <si>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</si>
  <si>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</si>
  <si>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</si>
  <si>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</si>
  <si>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</si>
  <si>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</si>
  <si>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</si>
  <si>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</si>
  <si>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</si>
  <si>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</si>
  <si>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</si>
  <si>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</si>
  <si>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</si>
  <si>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</si>
  <si>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</si>
  <si>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</si>
  <si>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</si>
  <si>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</si>
  <si>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</si>
  <si>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</si>
  <si>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</si>
  <si>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</si>
  <si>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</si>
  <si>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</si>
  <si>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</si>
  <si>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</si>
  <si>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</si>
  <si>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</si>
  <si>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</si>
  <si>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</si>
  <si>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</si>
  <si>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</si>
  <si>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</si>
  <si>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</si>
  <si>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</si>
  <si>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</si>
  <si>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</si>
  <si>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</si>
  <si>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</si>
  <si>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</si>
  <si>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</si>
  <si>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</si>
  <si>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</si>
  <si>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</si>
  <si>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</si>
  <si>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</si>
  <si>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</si>
  <si>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</si>
  <si>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</si>
  <si>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</si>
  <si>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</si>
  <si>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</si>
  <si>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</si>
  <si>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</si>
  <si>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</si>
  <si>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</si>
  <si>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</si>
  <si>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</si>
  <si>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</si>
  <si>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</si>
  <si>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</si>
  <si>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</si>
  <si>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</si>
  <si>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</si>
  <si>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</si>
  <si>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</si>
  <si>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</si>
  <si>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</si>
  <si>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</si>
  <si>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</si>
  <si>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</si>
  <si>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</si>
  <si>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</si>
  <si>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</si>
  <si>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</si>
  <si>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</si>
  <si>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</si>
  <si>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</si>
  <si>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</si>
  <si>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</si>
  <si>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</si>
  <si>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</si>
  <si>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</si>
  <si>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</si>
  <si>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</si>
  <si>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</si>
  <si>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</si>
  <si>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</si>
  <si>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</si>
  <si>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</si>
  <si>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</si>
  <si>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</si>
  <si>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</si>
  <si>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</si>
  <si>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</si>
  <si>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</si>
  <si>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</si>
  <si>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</si>
  <si>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</si>
  <si>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</si>
  <si>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</si>
  <si>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</si>
  <si>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</si>
  <si>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</si>
  <si>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</si>
  <si>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</si>
  <si>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</si>
  <si>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</si>
  <si>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</si>
  <si>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</si>
  <si>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</si>
  <si>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</si>
  <si>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</si>
  <si>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</si>
  <si>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</si>
  <si>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</si>
  <si>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</si>
  <si>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</si>
  <si>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</si>
  <si>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</si>
  <si>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</si>
  <si>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</si>
  <si>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</si>
  <si>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</si>
  <si>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</si>
  <si>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</si>
  <si>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</si>
  <si>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</si>
  <si>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</si>
  <si>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</si>
  <si>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</si>
  <si>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</si>
  <si>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</si>
  <si>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</si>
  <si>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</si>
  <si>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</si>
  <si>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</si>
  <si>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</si>
  <si>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</si>
  <si>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</si>
  <si>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</si>
  <si>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</si>
  <si>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</si>
  <si>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</si>
  <si>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</si>
  <si>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</si>
  <si>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</si>
  <si>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</si>
  <si>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</si>
  <si>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</si>
  <si>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</si>
  <si>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</si>
  <si>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</si>
  <si>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</si>
  <si>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</si>
  <si>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</si>
  <si>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</si>
  <si>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</si>
  <si>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</si>
  <si>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</si>
  <si>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</si>
  <si>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</si>
  <si>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</si>
  <si>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</si>
  <si>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</si>
  <si>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</si>
  <si>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</si>
  <si>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</si>
  <si>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</si>
  <si>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</si>
  <si>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</si>
  <si>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</si>
  <si>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</si>
  <si>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</si>
  <si>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</si>
  <si>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</si>
  <si>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</si>
  <si>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</si>
  <si>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</si>
  <si>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</si>
  <si>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</si>
  <si>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</si>
  <si>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</si>
  <si>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</si>
  <si>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</si>
  <si>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</si>
  <si>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</si>
  <si>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</si>
  <si>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</si>
  <si>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</si>
  <si>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</si>
  <si>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</si>
  <si>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</si>
  <si>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</si>
  <si>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</si>
  <si>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</si>
  <si>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</si>
  <si>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</si>
  <si>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</si>
  <si>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</si>
  <si>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</si>
  <si>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</si>
  <si>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</si>
  <si>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</si>
  <si>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</si>
  <si>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</si>
  <si>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</si>
  <si>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</si>
  <si>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</si>
  <si>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</si>
  <si>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</si>
  <si>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</si>
  <si>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</si>
  <si>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</si>
  <si>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</si>
  <si>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</si>
  <si>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</si>
  <si>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</si>
  <si>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</si>
  <si>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</si>
  <si>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</si>
  <si>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</si>
  <si>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</si>
  <si>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</si>
  <si>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</si>
  <si>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</si>
  <si>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</si>
  <si>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</si>
  <si>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</si>
  <si>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</si>
  <si>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</si>
  <si>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</si>
  <si>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</si>
  <si>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</si>
  <si>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</si>
  <si>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</si>
  <si>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</si>
  <si>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</si>
  <si>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</si>
  <si>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</si>
  <si>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</si>
  <si>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</si>
  <si>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</si>
  <si>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</si>
  <si>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</si>
  <si>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</si>
  <si>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</si>
  <si>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</si>
  <si>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</si>
  <si>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</si>
  <si>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</si>
  <si>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</si>
  <si>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</si>
  <si>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</si>
  <si>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</si>
  <si>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</si>
  <si>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</si>
  <si>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</si>
  <si>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</si>
  <si>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</si>
  <si>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</si>
  <si>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</si>
  <si>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</si>
  <si>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</si>
  <si>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</si>
  <si>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</si>
  <si>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</si>
  <si>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</si>
  <si>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</si>
  <si>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</si>
  <si>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</si>
  <si>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</si>
  <si>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</si>
  <si>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</si>
  <si>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</si>
  <si>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</si>
  <si>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</si>
  <si>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</si>
  <si>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</si>
  <si>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</si>
  <si>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</si>
  <si>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</si>
  <si>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</si>
  <si>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</si>
  <si>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</si>
  <si>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</si>
  <si>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</si>
  <si>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</si>
  <si>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</si>
  <si>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</si>
  <si>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</si>
  <si>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</si>
  <si>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</si>
  <si>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</si>
  <si>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</si>
  <si>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</si>
  <si>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</si>
  <si>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</si>
  <si>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</si>
  <si>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</si>
  <si>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</si>
  <si>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</si>
  <si>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</si>
  <si>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</si>
  <si>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</si>
  <si>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</si>
  <si>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</si>
  <si>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</si>
  <si>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</si>
  <si>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</si>
  <si>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</si>
  <si>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</si>
  <si>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</si>
  <si>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</si>
  <si>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</si>
  <si>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</si>
  <si>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</si>
  <si>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</si>
  <si>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</si>
  <si>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</si>
  <si>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</si>
  <si>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</si>
  <si>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</si>
  <si>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</si>
  <si>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</si>
  <si>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</si>
  <si>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</si>
  <si>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</si>
  <si>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</si>
  <si>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</si>
  <si>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</si>
  <si>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</si>
  <si>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</si>
  <si>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</si>
  <si>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</si>
  <si>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</si>
  <si>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</si>
  <si>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</si>
  <si>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</si>
  <si>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</si>
  <si>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</si>
  <si>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</si>
  <si>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</si>
  <si>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</si>
  <si>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</si>
  <si>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</si>
  <si>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</si>
  <si>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</si>
  <si>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</si>
  <si>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</si>
  <si>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</si>
  <si>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</si>
  <si>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</si>
  <si>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</si>
  <si>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</si>
  <si>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</si>
  <si>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</si>
  <si>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</si>
  <si>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</si>
  <si>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</si>
  <si>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</si>
  <si>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</si>
  <si>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</si>
  <si>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</si>
  <si>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</si>
  <si>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</si>
  <si>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</si>
  <si>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</si>
  <si>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</si>
  <si>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</si>
  <si>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</si>
  <si>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</si>
  <si>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</si>
  <si>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</si>
  <si>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</si>
  <si>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</si>
  <si>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</si>
  <si>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</si>
  <si>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</si>
  <si>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</si>
  <si>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</si>
  <si>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</si>
  <si>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</si>
  <si>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</si>
  <si>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</si>
  <si>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</si>
  <si>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</si>
  <si>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</si>
  <si>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</si>
  <si>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</si>
  <si>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</si>
  <si>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</si>
  <si>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</si>
  <si>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</si>
  <si>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</si>
  <si>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</si>
  <si>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</si>
  <si>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</si>
  <si>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</si>
  <si>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</si>
  <si>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</si>
  <si>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</si>
  <si>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</si>
  <si>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</si>
  <si>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</si>
  <si>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</si>
  <si>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</si>
  <si>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</si>
  <si>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</si>
  <si>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</si>
  <si>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</si>
  <si>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</si>
  <si>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</si>
  <si>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</si>
  <si>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</si>
  <si>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</si>
  <si>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</si>
  <si>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</si>
  <si>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</si>
  <si>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</si>
  <si>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</si>
  <si>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</si>
  <si>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</si>
  <si>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</si>
  <si>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</si>
  <si>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</si>
  <si>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</si>
  <si>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</si>
  <si>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</si>
  <si>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</si>
  <si>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</si>
  <si>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</si>
  <si>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</si>
  <si>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</si>
  <si>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</si>
  <si>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</si>
  <si>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</si>
  <si>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</si>
  <si>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</si>
  <si>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</si>
  <si>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</si>
  <si>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</si>
  <si>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</si>
  <si>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</si>
  <si>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</si>
  <si>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</si>
  <si>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</si>
  <si>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</si>
  <si>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</si>
  <si>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</si>
  <si>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</si>
  <si>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</si>
  <si>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</si>
  <si>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</si>
  <si>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</si>
  <si>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</si>
  <si>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</si>
  <si>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</si>
  <si>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</si>
  <si>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</si>
  <si>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</si>
  <si>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</si>
  <si>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</si>
  <si>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</si>
  <si>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</si>
  <si>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</si>
  <si>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</si>
  <si>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</si>
  <si>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</si>
  <si>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</si>
  <si>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</si>
  <si>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</si>
  <si>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</si>
  <si>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</si>
  <si>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</si>
  <si>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</si>
  <si>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</si>
  <si>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</si>
  <si>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</si>
  <si>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</si>
  <si>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</si>
  <si>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</si>
  <si>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</si>
  <si>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</si>
  <si>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</si>
  <si>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</si>
  <si>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</si>
  <si>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</si>
  <si>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</si>
  <si>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</si>
  <si>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</si>
  <si>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</si>
  <si>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</si>
  <si>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</si>
  <si>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</si>
  <si>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</si>
  <si>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</si>
  <si>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</si>
  <si>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</si>
  <si>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</si>
  <si>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</si>
  <si>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</si>
  <si>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</si>
  <si>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</si>
  <si>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</si>
  <si>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</si>
  <si>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</si>
  <si>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</si>
  <si>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</si>
  <si>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</si>
  <si>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</si>
  <si>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</si>
  <si>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</si>
  <si>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</si>
  <si>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</si>
  <si>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</si>
  <si>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</si>
  <si>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</si>
  <si>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</si>
  <si>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</si>
  <si>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</si>
  <si>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</si>
  <si>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</si>
  <si>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</si>
  <si>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</si>
  <si>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</si>
  <si>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</si>
  <si>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</si>
  <si>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</si>
  <si>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</si>
  <si>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</si>
  <si>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</si>
  <si>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</si>
  <si>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</si>
  <si>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</si>
  <si>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</si>
  <si>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</si>
  <si>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</si>
  <si>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</si>
  <si>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</si>
  <si>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</si>
  <si>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</si>
  <si>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</si>
  <si>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</si>
  <si>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</si>
  <si>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</si>
  <si>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</si>
  <si>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</si>
  <si>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</si>
  <si>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</si>
  <si>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</si>
  <si>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</si>
  <si>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</si>
  <si>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</si>
  <si>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</si>
  <si>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</si>
  <si>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</si>
  <si>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</si>
  <si>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</si>
  <si>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</si>
  <si>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</si>
  <si>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</si>
  <si>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</si>
  <si>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</si>
  <si>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</si>
  <si>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</si>
  <si>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</si>
  <si>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</si>
  <si>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</si>
  <si>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</si>
  <si>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</si>
  <si>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</si>
  <si>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</si>
  <si>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</si>
  <si>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</si>
  <si>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</si>
  <si>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</si>
  <si>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</si>
  <si>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</si>
  <si>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</si>
  <si>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</si>
  <si>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</si>
  <si>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</si>
  <si>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</si>
  <si>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</si>
  <si>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</si>
  <si>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</si>
  <si>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</si>
  <si>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</si>
  <si>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</si>
  <si>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</si>
  <si>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</si>
  <si>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</si>
  <si>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</si>
  <si>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</si>
  <si>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</si>
  <si>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</si>
  <si>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</si>
  <si>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</si>
  <si>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</si>
  <si>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</si>
  <si>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</si>
  <si>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</si>
  <si>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</si>
  <si>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</si>
  <si>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</si>
  <si>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</si>
  <si>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</si>
  <si>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</si>
  <si>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</si>
  <si>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</si>
  <si>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</si>
  <si>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</si>
  <si>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</si>
  <si>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</si>
  <si>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</si>
  <si>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</si>
  <si>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</si>
  <si>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</si>
  <si>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</si>
  <si>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</si>
  <si>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</si>
  <si>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</si>
  <si>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</si>
  <si>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</si>
  <si>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</si>
  <si>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</si>
  <si>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</si>
  <si>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</si>
  <si>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</si>
  <si>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</si>
  <si>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</si>
  <si>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</si>
  <si>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</si>
  <si>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</si>
  <si>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</si>
  <si>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</si>
  <si>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</si>
  <si>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</si>
  <si>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</si>
  <si>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</si>
  <si>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</si>
  <si>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</si>
  <si>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</si>
  <si>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</si>
  <si>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</si>
  <si>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</si>
  <si>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</si>
  <si>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</si>
  <si>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</si>
  <si>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</si>
  <si>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</si>
  <si>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</si>
  <si>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</si>
  <si>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</si>
  <si>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</si>
  <si>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</si>
  <si>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</si>
  <si>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</si>
  <si>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</si>
  <si>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</si>
  <si>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</si>
  <si>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</si>
  <si>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</si>
  <si>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</si>
  <si>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</si>
  <si>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</si>
  <si>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</si>
  <si>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</si>
  <si>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</si>
  <si>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</si>
  <si>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</si>
  <si>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</si>
  <si>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</si>
  <si>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</si>
  <si>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</si>
  <si>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</si>
  <si>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</si>
  <si>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</si>
  <si>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</si>
  <si>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</si>
  <si>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</si>
  <si>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</si>
  <si>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</si>
  <si>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</si>
  <si>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</si>
  <si>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</si>
  <si>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</si>
  <si>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</si>
  <si>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</si>
  <si>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</si>
  <si>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</si>
  <si>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</si>
  <si>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</si>
  <si>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</si>
  <si>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</si>
  <si>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</si>
  <si>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</si>
  <si>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</si>
  <si>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</si>
  <si>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</si>
  <si>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</si>
  <si>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</si>
  <si>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</si>
  <si>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</si>
  <si>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</si>
  <si>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</si>
  <si>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</si>
  <si>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</si>
  <si>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</si>
  <si>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</si>
  <si>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</si>
  <si>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</si>
  <si>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</si>
  <si>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</si>
  <si>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</si>
  <si>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</si>
  <si>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</si>
  <si>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</si>
  <si>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</si>
  <si>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</si>
  <si>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</si>
  <si>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</si>
  <si>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</si>
  <si>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</si>
  <si>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</si>
  <si>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</si>
  <si>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</si>
  <si>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</si>
  <si>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</si>
  <si>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</si>
  <si>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</si>
  <si>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</si>
  <si>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</si>
  <si>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</si>
  <si>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</si>
  <si>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</si>
  <si>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</si>
  <si>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</si>
  <si>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</si>
  <si>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</si>
  <si>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</si>
  <si>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</si>
  <si>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</si>
  <si>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</si>
  <si>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</si>
  <si>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</si>
  <si>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</si>
  <si>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</si>
  <si>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</si>
  <si>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</si>
  <si>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</si>
  <si>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</si>
  <si>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</si>
  <si>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</si>
  <si>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</si>
  <si>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</si>
  <si>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</si>
  <si>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</si>
  <si>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</si>
  <si>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</si>
  <si>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</si>
  <si>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</si>
  <si>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</si>
  <si>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</si>
  <si>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</si>
  <si>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</si>
  <si>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</si>
  <si>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</si>
  <si>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</si>
  <si>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</si>
  <si>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</si>
  <si>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</si>
  <si>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</si>
  <si>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</si>
  <si>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</si>
  <si>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</si>
  <si>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</si>
  <si>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</si>
  <si>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</si>
  <si>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</si>
  <si>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</si>
  <si>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</si>
  <si>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</si>
  <si>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</si>
  <si>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</si>
  <si>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</si>
  <si>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</si>
  <si>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</si>
  <si>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</si>
  <si>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</si>
  <si>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</si>
  <si>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</si>
  <si>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</si>
  <si>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</si>
  <si>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</si>
  <si>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</si>
  <si>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</si>
  <si>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</si>
  <si>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</si>
  <si>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</si>
  <si>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</si>
  <si>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</si>
  <si>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</si>
  <si>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</si>
  <si>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</si>
  <si>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</si>
  <si>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</si>
  <si>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</si>
  <si>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</si>
  <si>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</si>
  <si>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</si>
  <si>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</si>
  <si>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</si>
  <si>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</si>
  <si>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</si>
  <si>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</si>
  <si>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</si>
  <si>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</si>
  <si>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</si>
  <si>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</si>
  <si>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</si>
  <si>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</si>
  <si>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</si>
  <si>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</si>
  <si>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</si>
  <si>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</si>
  <si>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</si>
  <si>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</si>
  <si>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</si>
  <si>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</si>
  <si>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</si>
  <si>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</si>
  <si>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</si>
  <si>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</si>
  <si>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</si>
  <si>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</si>
  <si>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</si>
  <si>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</si>
  <si>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</si>
  <si>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</si>
  <si>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</si>
  <si>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</si>
  <si>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</si>
  <si>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</si>
  <si>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</si>
  <si>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</si>
  <si>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</si>
  <si>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</si>
  <si>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</si>
  <si>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</si>
  <si>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</si>
  <si>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</si>
  <si>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</si>
  <si>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</si>
  <si>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</si>
  <si>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</si>
  <si>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</si>
  <si>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</si>
  <si>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</si>
  <si>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</si>
  <si>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</si>
  <si>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</si>
  <si>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</si>
  <si>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</si>
  <si>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</si>
  <si>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</si>
  <si>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</si>
  <si>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</si>
  <si>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</si>
  <si>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</si>
  <si>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</si>
  <si>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</si>
  <si>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</si>
  <si>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</si>
  <si>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</si>
  <si>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</si>
  <si>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</si>
  <si>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</si>
  <si>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</si>
  <si>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</si>
  <si>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</si>
  <si>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</si>
  <si>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</si>
  <si>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</si>
  <si>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</si>
  <si>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</si>
  <si>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</si>
  <si>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</si>
  <si>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</si>
  <si>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</si>
  <si>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</si>
  <si>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</si>
  <si>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</si>
  <si>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</si>
  <si>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</si>
  <si>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</si>
  <si>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</si>
  <si>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</si>
  <si>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</si>
  <si>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</si>
  <si>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</si>
  <si>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</si>
  <si>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</si>
  <si>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</si>
  <si>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</si>
  <si>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</si>
  <si>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</si>
  <si>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</si>
  <si>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</si>
  <si>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</si>
  <si>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</si>
  <si>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</si>
  <si>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</si>
  <si>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</si>
  <si>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</si>
  <si>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</si>
  <si>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</si>
  <si>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</si>
  <si>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</si>
  <si>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</si>
  <si>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</si>
  <si>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</si>
  <si>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</si>
  <si>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</si>
  <si>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</si>
  <si>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</si>
  <si>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</si>
  <si>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</si>
  <si>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</si>
  <si>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</si>
  <si>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</si>
  <si>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</si>
  <si>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</si>
  <si>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</si>
  <si>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</si>
  <si>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</si>
  <si>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</si>
  <si>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</si>
  <si>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</si>
  <si>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</si>
  <si>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</si>
  <si>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</si>
  <si>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</si>
  <si>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</si>
  <si>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</si>
  <si>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</si>
  <si>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</si>
  <si>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</si>
  <si>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</si>
  <si>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</si>
  <si>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</si>
  <si>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</si>
  <si>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</si>
  <si>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</si>
  <si>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</si>
  <si>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</si>
  <si>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</si>
  <si>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</si>
  <si>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</si>
  <si>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</si>
  <si>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</si>
  <si>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</si>
  <si>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</si>
  <si>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</si>
  <si>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</si>
  <si>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</si>
  <si>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</si>
  <si>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</si>
  <si>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</si>
  <si>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</si>
  <si>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</si>
  <si>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</si>
  <si>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</si>
  <si>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</si>
  <si>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</si>
  <si>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</si>
  <si>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</si>
  <si>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</si>
  <si>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</si>
  <si>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</si>
  <si>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</si>
  <si>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</si>
  <si>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</si>
  <si>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</si>
  <si>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</si>
  <si>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</si>
  <si>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</si>
  <si>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</si>
  <si>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</si>
  <si>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</si>
  <si>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</si>
  <si>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</si>
  <si>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</si>
  <si>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</si>
  <si>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</si>
  <si>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</si>
  <si>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</si>
  <si>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</si>
  <si>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</si>
  <si>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</si>
  <si>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</si>
  <si>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</si>
  <si>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</si>
  <si>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</si>
  <si>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</si>
  <si>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</si>
  <si>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</si>
  <si>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</si>
  <si>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</si>
  <si>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</si>
  <si>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</si>
  <si>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</si>
  <si>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</si>
  <si>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</si>
  <si>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</si>
  <si>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</si>
  <si>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</si>
  <si>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</si>
  <si>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</si>
  <si>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</si>
  <si>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</si>
  <si>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</si>
  <si>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</si>
  <si>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</si>
  <si>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</si>
  <si>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</si>
  <si>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</si>
  <si>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</si>
  <si>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</si>
  <si>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</si>
  <si>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</si>
  <si>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</si>
  <si>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</si>
  <si>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</si>
  <si>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</si>
  <si>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</si>
  <si>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</si>
  <si>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</si>
  <si>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</si>
  <si>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</si>
  <si>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</si>
  <si>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</si>
  <si>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</si>
  <si>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</si>
  <si>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</si>
  <si>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</si>
  <si>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</si>
  <si>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</si>
  <si>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</si>
  <si>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</si>
  <si>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</si>
  <si>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</si>
  <si>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</si>
  <si>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</si>
  <si>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</si>
  <si>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</si>
  <si>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</si>
  <si>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</si>
  <si>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</si>
  <si>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</si>
  <si>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</si>
  <si>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</si>
  <si>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</si>
  <si>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</si>
  <si>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</si>
  <si>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</si>
  <si>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</si>
  <si>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</si>
  <si>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</si>
  <si>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</si>
  <si>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</si>
  <si>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</si>
  <si>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</si>
  <si>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</si>
  <si>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</si>
  <si>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</si>
  <si>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</si>
  <si>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</si>
  <si>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</si>
  <si>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</si>
  <si>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</si>
  <si>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</si>
  <si>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</si>
  <si>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</si>
  <si>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</si>
  <si>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</si>
  <si>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</si>
  <si>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</si>
  <si>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</si>
  <si>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</si>
  <si>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</si>
  <si>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</si>
  <si>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</si>
  <si>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</si>
  <si>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</si>
  <si>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</si>
  <si>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</si>
  <si>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</si>
  <si>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</si>
  <si>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</si>
  <si>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</si>
  <si>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</si>
  <si>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</si>
  <si>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</si>
  <si>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</si>
  <si>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</si>
  <si>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</si>
  <si>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</si>
  <si>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</si>
  <si>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</si>
  <si>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</si>
  <si>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</si>
  <si>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</si>
  <si>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</si>
  <si>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</si>
  <si>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</si>
  <si>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</si>
  <si>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</si>
  <si>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</si>
  <si>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</si>
  <si>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</si>
  <si>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</si>
  <si>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</si>
  <si>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</si>
  <si>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</si>
  <si>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</si>
  <si>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</si>
  <si>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</si>
  <si>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</si>
  <si>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</si>
  <si>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</si>
  <si>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</si>
  <si>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</si>
  <si>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</si>
  <si>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</si>
  <si>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</si>
  <si>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</si>
  <si>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</si>
  <si>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</si>
  <si>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</si>
  <si>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</si>
  <si>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</si>
  <si>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</si>
  <si>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</si>
  <si>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</si>
  <si>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</si>
  <si>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</si>
  <si>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</si>
  <si>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</si>
  <si>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</si>
  <si>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</si>
  <si>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</si>
  <si>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</si>
  <si>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</si>
  <si>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</si>
  <si>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</si>
  <si>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</si>
  <si>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</si>
  <si>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</si>
  <si>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</si>
  <si>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</si>
  <si>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</si>
  <si>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</si>
  <si>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</si>
  <si>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</si>
  <si>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</si>
  <si>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</si>
  <si>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</si>
  <si>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</si>
  <si>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</si>
  <si>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</si>
  <si>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</si>
  <si>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</si>
  <si>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</si>
  <si>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</si>
  <si>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</si>
  <si>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</si>
  <si>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</si>
  <si>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</si>
  <si>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</si>
  <si>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</si>
  <si>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</si>
  <si>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</si>
  <si>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</si>
  <si>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</si>
  <si>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</si>
  <si>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</si>
  <si>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</si>
  <si>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</si>
  <si>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</si>
  <si>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</si>
  <si>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</si>
  <si>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</si>
  <si>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</si>
  <si>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</si>
  <si>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</si>
  <si>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</si>
  <si>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</si>
  <si>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</si>
  <si>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</si>
  <si>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</si>
  <si>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</si>
  <si>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</si>
  <si>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</si>
  <si>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</si>
  <si>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</si>
  <si>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</si>
  <si>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</si>
  <si>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</si>
  <si>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</si>
  <si>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</si>
  <si>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</si>
  <si>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</si>
  <si>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</si>
  <si>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</si>
  <si>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</si>
  <si>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</si>
  <si>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</si>
  <si>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</si>
  <si>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</si>
  <si>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</si>
  <si>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</si>
  <si>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</si>
  <si>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</si>
  <si>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</si>
  <si>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</si>
  <si>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</si>
  <si>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</si>
  <si>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</si>
  <si>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</si>
  <si>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</si>
  <si>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</si>
  <si>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</si>
  <si>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</si>
  <si>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</si>
  <si>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</si>
  <si>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</si>
  <si>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</si>
  <si>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</si>
  <si>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</si>
  <si>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</si>
  <si>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</si>
  <si>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</si>
  <si>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</si>
  <si>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</si>
  <si>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</si>
  <si>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</si>
  <si>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</si>
  <si>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</si>
  <si>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</si>
  <si>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</si>
  <si>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</si>
  <si>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</si>
  <si>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</si>
  <si>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</si>
  <si>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</si>
  <si>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</si>
  <si>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</si>
  <si>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</si>
  <si>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</si>
  <si>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</si>
  <si>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</si>
  <si>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</si>
  <si>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</si>
  <si>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</si>
  <si>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</si>
  <si>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</si>
  <si>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</si>
  <si>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</si>
  <si>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</si>
  <si>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</si>
  <si>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</si>
  <si>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</si>
  <si>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</si>
  <si>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</si>
  <si>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</si>
  <si>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</si>
  <si>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</si>
  <si>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</si>
  <si>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</si>
  <si>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</si>
  <si>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</si>
  <si>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</si>
  <si>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</si>
  <si>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</si>
  <si>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</si>
  <si>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</si>
  <si>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</si>
  <si>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</si>
  <si>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</si>
  <si>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</si>
  <si>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</si>
  <si>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</si>
  <si>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</si>
  <si>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</si>
  <si>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</si>
  <si>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</si>
  <si>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</si>
  <si>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</si>
  <si>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</si>
  <si>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</si>
  <si>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</si>
  <si>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</si>
  <si>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</si>
  <si>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</si>
  <si>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</si>
  <si>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</si>
  <si>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</si>
  <si>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</si>
  <si>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</si>
  <si>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</si>
  <si>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</si>
  <si>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</si>
  <si>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</si>
  <si>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</si>
  <si>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</si>
  <si>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</si>
  <si>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</si>
  <si>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</si>
  <si>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</si>
  <si>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</si>
  <si>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</si>
  <si>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</si>
  <si>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</si>
  <si>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</si>
  <si>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</si>
  <si>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</si>
  <si>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</si>
  <si>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</si>
  <si>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</si>
  <si>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</si>
  <si>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</si>
  <si>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</si>
  <si>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</si>
  <si>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</si>
  <si>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</si>
  <si>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</si>
  <si>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</si>
  <si>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</si>
  <si>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</si>
  <si>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</si>
  <si>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</si>
  <si>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</si>
  <si>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</si>
  <si>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</si>
  <si>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</si>
  <si>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</si>
  <si>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</si>
  <si>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</si>
  <si>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</si>
  <si>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</si>
  <si>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</si>
  <si>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</si>
  <si>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</si>
  <si>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</si>
  <si>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</si>
  <si>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</si>
  <si>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</si>
  <si>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</si>
  <si>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</si>
  <si>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</si>
  <si>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</si>
  <si>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</si>
  <si>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</si>
  <si>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</si>
  <si>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</si>
  <si>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</si>
  <si>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</si>
  <si>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</si>
  <si>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</si>
  <si>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</si>
  <si>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</si>
  <si>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</si>
  <si>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</si>
  <si>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</si>
  <si>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</si>
  <si>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</si>
  <si>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</si>
  <si>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</si>
  <si>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</si>
  <si>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</si>
  <si>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</si>
  <si>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</si>
  <si>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</si>
  <si>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</si>
  <si>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</si>
  <si>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</si>
  <si>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</si>
  <si>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</si>
  <si>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</si>
  <si>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</si>
  <si>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</si>
  <si>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</si>
  <si>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</si>
  <si>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</si>
  <si>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</si>
  <si>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</si>
  <si>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</si>
  <si>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</si>
  <si>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</si>
  <si>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</si>
  <si>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</si>
  <si>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</si>
  <si>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</si>
  <si>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</si>
  <si>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</si>
  <si>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</si>
  <si>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</si>
  <si>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</si>
  <si>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</si>
  <si>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</si>
  <si>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</si>
  <si>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</si>
  <si>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</si>
  <si>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</si>
  <si>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</si>
  <si>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</si>
  <si>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</si>
  <si>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</si>
  <si>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</si>
  <si>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</si>
  <si>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</si>
  <si>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</si>
  <si>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</si>
  <si>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</si>
  <si>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</si>
  <si>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</si>
  <si>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</si>
  <si>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</si>
  <si>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</si>
  <si>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</si>
  <si>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</si>
  <si>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</si>
  <si>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</si>
  <si>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</si>
  <si>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</si>
  <si>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</si>
  <si>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</si>
  <si>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</si>
  <si>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</si>
  <si>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</si>
  <si>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</si>
  <si>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</si>
  <si>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</si>
  <si>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</si>
  <si>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</si>
  <si>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</si>
  <si>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</si>
  <si>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</si>
  <si>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</si>
  <si>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</si>
  <si>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</si>
  <si>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</si>
  <si>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</si>
  <si>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</si>
  <si>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</si>
  <si>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</si>
  <si>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</si>
  <si>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</si>
  <si>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</si>
  <si>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</si>
  <si>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</si>
  <si>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</si>
  <si>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</si>
  <si>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</si>
  <si>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</si>
  <si>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</si>
  <si>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</si>
  <si>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</si>
  <si>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</si>
  <si>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</si>
  <si>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</si>
  <si>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</si>
  <si>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</si>
  <si>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</si>
  <si>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</si>
  <si>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</si>
  <si>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</si>
  <si>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</si>
  <si>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</si>
  <si>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</si>
  <si>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</si>
  <si>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</si>
  <si>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</si>
  <si>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</si>
  <si>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</si>
  <si>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</si>
  <si>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</si>
  <si>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</si>
  <si>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</si>
  <si>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</si>
  <si>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</si>
  <si>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</si>
  <si>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</si>
  <si>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</si>
  <si>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</si>
  <si>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</si>
  <si>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</si>
  <si>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</si>
  <si>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</si>
  <si>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</si>
  <si>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</si>
  <si>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</si>
  <si>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</si>
  <si>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</si>
  <si>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</si>
  <si>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</si>
  <si>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</si>
  <si>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</si>
  <si>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</si>
  <si>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</si>
  <si>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</si>
  <si>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</si>
  <si>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</si>
  <si>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</si>
  <si>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</si>
  <si>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</si>
  <si>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</si>
  <si>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</si>
  <si>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</si>
  <si>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</si>
  <si>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</si>
  <si>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</si>
  <si>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</si>
  <si>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</si>
  <si>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</si>
  <si>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</si>
  <si>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</si>
  <si>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</si>
  <si>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</si>
  <si>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</si>
  <si>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</si>
  <si>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</si>
  <si>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</si>
  <si>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</si>
  <si>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</si>
  <si>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</si>
  <si>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</si>
  <si>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</si>
  <si>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</si>
  <si>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</si>
  <si>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</si>
  <si>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</si>
  <si>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</si>
  <si>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</si>
  <si>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</si>
  <si>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</si>
  <si>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</si>
  <si>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</si>
  <si>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</si>
  <si>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</si>
  <si>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</si>
  <si>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</si>
  <si>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</si>
  <si>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</si>
  <si>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</si>
  <si>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</si>
  <si>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</si>
  <si>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</si>
  <si>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</si>
  <si>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</si>
  <si>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</si>
  <si>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</si>
  <si>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</si>
  <si>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</si>
  <si>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</si>
  <si>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</si>
  <si>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</si>
  <si>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</si>
  <si>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</si>
  <si>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</si>
  <si>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</si>
  <si>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</si>
  <si>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</si>
  <si>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</si>
  <si>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</si>
  <si>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</si>
  <si>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</si>
  <si>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</si>
  <si>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</si>
  <si>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</si>
  <si>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</si>
  <si>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</si>
  <si>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</si>
  <si>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</si>
  <si>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</si>
  <si>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</si>
  <si>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</si>
  <si>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</si>
  <si>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</si>
  <si>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</si>
  <si>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</si>
  <si>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</si>
  <si>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</si>
  <si>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</si>
  <si>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</si>
  <si>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</si>
  <si>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</si>
  <si>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</si>
  <si>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</si>
  <si>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</si>
  <si>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</si>
  <si>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</si>
  <si>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</si>
  <si>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</si>
  <si>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</si>
  <si>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</si>
  <si>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</si>
  <si>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</si>
  <si>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</si>
  <si>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</si>
  <si>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</si>
  <si>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</si>
  <si>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</si>
  <si>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</si>
  <si>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</si>
  <si>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</si>
  <si>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</si>
  <si>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</si>
  <si>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</si>
  <si>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</si>
  <si>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</si>
  <si>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</si>
  <si>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</si>
  <si>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</si>
  <si>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</si>
  <si>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</si>
  <si>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</si>
  <si>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</si>
  <si>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</si>
  <si>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</si>
  <si>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</si>
  <si>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</si>
  <si>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</si>
  <si>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</si>
  <si>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</si>
  <si>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</si>
  <si>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</si>
  <si>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</si>
  <si>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</si>
  <si>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</si>
  <si>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</si>
  <si>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</si>
  <si>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</si>
  <si>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</si>
  <si>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</si>
  <si>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</si>
  <si>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</si>
  <si>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</si>
  <si>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</si>
  <si>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</si>
  <si>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</si>
  <si>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</si>
  <si>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</si>
  <si>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</si>
  <si>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</si>
  <si>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</si>
  <si>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</si>
  <si>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</si>
  <si>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</si>
  <si>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</si>
  <si>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</si>
  <si>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</si>
  <si>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</si>
  <si>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</si>
  <si>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</si>
  <si>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</si>
  <si>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</si>
  <si>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</si>
  <si>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</si>
  <si>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</si>
  <si>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</si>
  <si>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</si>
  <si>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</si>
  <si>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</si>
  <si>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</si>
  <si>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</si>
  <si>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</si>
  <si>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</si>
  <si>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</si>
  <si>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</si>
  <si>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</si>
  <si>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</si>
  <si>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</si>
  <si>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</si>
  <si>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</si>
  <si>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</si>
  <si>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</si>
  <si>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</si>
  <si>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</si>
  <si>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</si>
  <si>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</si>
  <si>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</si>
  <si>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</si>
  <si>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</si>
  <si>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</si>
  <si>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</si>
  <si>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</si>
  <si>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</si>
  <si>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</si>
  <si>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</si>
  <si>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</si>
  <si>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</si>
  <si>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</si>
  <si>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</si>
  <si>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</si>
  <si>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</si>
  <si>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</si>
  <si>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</si>
  <si>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</si>
  <si>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</si>
  <si>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</si>
  <si>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</si>
  <si>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</si>
  <si>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</si>
  <si>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</si>
  <si>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</si>
  <si>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</si>
  <si>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</si>
  <si>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</si>
  <si>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</si>
  <si>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</si>
  <si>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</si>
  <si>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</si>
  <si>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</si>
  <si>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</si>
  <si>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</si>
  <si>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</si>
  <si>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</si>
  <si>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</si>
  <si>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</si>
  <si>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</si>
  <si>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</si>
  <si>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</si>
  <si>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</si>
  <si>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</si>
  <si>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</si>
  <si>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</si>
  <si>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</si>
  <si>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</si>
  <si>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</si>
  <si>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</si>
  <si>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</si>
  <si>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</si>
  <si>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</si>
  <si>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</si>
  <si>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</si>
  <si>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</si>
  <si>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</si>
  <si>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</si>
  <si>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</si>
  <si>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</si>
  <si>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</si>
  <si>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</si>
  <si>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</si>
  <si>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</si>
  <si>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</si>
  <si>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</si>
  <si>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</si>
  <si>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</si>
  <si>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</si>
  <si>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</si>
  <si>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</si>
  <si>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</si>
  <si>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</si>
  <si>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</si>
  <si>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</si>
  <si>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</si>
  <si>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</si>
  <si>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</si>
  <si>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</si>
  <si>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</si>
  <si>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</si>
  <si>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</si>
  <si>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</si>
  <si>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</si>
  <si>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</si>
  <si>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</si>
  <si>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</si>
  <si>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</si>
  <si>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</si>
  <si>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</si>
  <si>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</si>
  <si>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</si>
  <si>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</si>
  <si>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</si>
  <si>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</si>
  <si>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</si>
  <si>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</si>
  <si>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</si>
  <si>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</si>
  <si>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</si>
  <si>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</si>
  <si>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</si>
  <si>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</si>
  <si>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</si>
  <si>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</si>
  <si>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</si>
  <si>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</si>
  <si>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</si>
  <si>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</si>
  <si>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</si>
  <si>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</si>
  <si>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</si>
  <si>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</si>
  <si>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</si>
  <si>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</si>
  <si>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</si>
  <si>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</si>
  <si>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</si>
  <si>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</si>
  <si>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</si>
  <si>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</si>
  <si>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</si>
  <si>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</si>
  <si>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</si>
  <si>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</si>
  <si>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</si>
  <si>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</si>
  <si>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</si>
  <si>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</si>
  <si>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</si>
  <si>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</si>
  <si>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</si>
  <si>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</si>
  <si>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</si>
  <si>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</si>
  <si>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</si>
  <si>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</si>
  <si>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</si>
  <si>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</si>
  <si>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</si>
  <si>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</si>
  <si>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</si>
  <si>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</si>
  <si>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</si>
  <si>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</si>
  <si>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</si>
  <si>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</si>
  <si>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</si>
  <si>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</si>
  <si>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</si>
  <si>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</si>
  <si>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</si>
  <si>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</si>
  <si>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</si>
  <si>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</si>
  <si>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</si>
  <si>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</si>
  <si>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</si>
  <si>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</si>
  <si>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</si>
  <si>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</si>
  <si>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</si>
  <si>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</si>
  <si>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</si>
  <si>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</si>
  <si>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</si>
  <si>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</si>
  <si>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</si>
  <si>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</si>
  <si>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</si>
  <si>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</si>
  <si>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</si>
  <si>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</si>
  <si>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</si>
  <si>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</si>
  <si>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</si>
  <si>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</si>
  <si>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</si>
  <si>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</si>
  <si>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</si>
  <si>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</si>
  <si>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</si>
  <si>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</si>
  <si>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</si>
  <si>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</si>
  <si>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</si>
  <si>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</si>
  <si>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</si>
  <si>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</si>
  <si>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</si>
  <si>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</si>
  <si>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</si>
  <si>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</si>
  <si>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</si>
  <si>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</si>
  <si>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</si>
  <si>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</si>
  <si>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</si>
  <si>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</si>
  <si>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</si>
  <si>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</si>
  <si>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</si>
  <si>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</si>
  <si>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</si>
  <si>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</si>
  <si>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</si>
  <si>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</si>
  <si>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</si>
  <si>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</si>
  <si>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</si>
  <si>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</si>
  <si>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</si>
  <si>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</si>
  <si>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</si>
  <si>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</si>
  <si>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</si>
  <si>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</si>
  <si>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</si>
  <si>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</si>
  <si>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</si>
  <si>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</si>
  <si>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</si>
  <si>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</si>
  <si>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</si>
  <si>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</si>
  <si>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</si>
  <si>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</si>
  <si>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</si>
  <si>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</si>
  <si>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</si>
  <si>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</si>
  <si>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</si>
  <si>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</si>
  <si>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</si>
  <si>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</si>
  <si>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</si>
  <si>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</si>
  <si>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</si>
  <si>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</si>
  <si>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</si>
  <si>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</si>
  <si>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</si>
  <si>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</si>
  <si>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</si>
  <si>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</si>
  <si>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</si>
  <si>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</si>
  <si>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</si>
  <si>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</si>
  <si>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</si>
  <si>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</si>
  <si>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</si>
  <si>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</si>
  <si>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</si>
  <si>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</si>
  <si>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</si>
  <si>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</si>
  <si>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</si>
  <si>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</si>
  <si>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</si>
  <si>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</si>
  <si>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</si>
  <si>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</si>
  <si>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</si>
  <si>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</si>
  <si>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</si>
  <si>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</si>
  <si>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</si>
  <si>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</si>
  <si>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</si>
  <si>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</si>
  <si>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</si>
  <si>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</si>
  <si>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</si>
  <si>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</si>
  <si>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</si>
  <si>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</si>
  <si>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</si>
  <si>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</si>
  <si>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</si>
  <si>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</si>
  <si>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</si>
  <si>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</si>
  <si>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</si>
  <si>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</si>
  <si>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</si>
  <si>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</si>
  <si>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</si>
  <si>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</si>
  <si>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</si>
  <si>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</si>
  <si>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</si>
  <si>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</si>
  <si>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</si>
  <si>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</si>
  <si>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</si>
  <si>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</si>
  <si>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</si>
  <si>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</si>
  <si>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</si>
  <si>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</si>
  <si>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</si>
  <si>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</si>
  <si>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</si>
  <si>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</si>
  <si>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</si>
  <si>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</si>
  <si>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</si>
  <si>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</si>
  <si>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</si>
  <si>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</si>
  <si>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</si>
  <si>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</si>
  <si>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</si>
  <si>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</si>
  <si>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</si>
  <si>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</si>
  <si>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</si>
  <si>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</si>
  <si>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</si>
  <si>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</si>
  <si>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</si>
  <si>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</si>
  <si>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</si>
  <si>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</si>
  <si>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</si>
  <si>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</si>
  <si>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</si>
  <si>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</si>
  <si>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</si>
  <si>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</si>
  <si>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</si>
  <si>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</si>
  <si>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</si>
  <si>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</si>
  <si>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</si>
  <si>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</si>
  <si>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</si>
  <si>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</si>
  <si>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</si>
  <si>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</si>
  <si>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</si>
  <si>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</si>
  <si>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</si>
  <si>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</si>
  <si>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</si>
  <si>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</si>
  <si>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</si>
  <si>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</si>
  <si>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</si>
  <si>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</si>
  <si>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</si>
  <si>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</si>
  <si>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</si>
  <si>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</si>
  <si>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</si>
  <si>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</si>
  <si>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</si>
  <si>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</si>
  <si>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</si>
  <si>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</si>
  <si>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</si>
  <si>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</si>
  <si>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</si>
  <si>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</si>
  <si>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</si>
  <si>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</si>
  <si>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</si>
  <si>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</si>
  <si>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</si>
  <si>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</si>
  <si>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</si>
  <si>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</si>
  <si>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</si>
  <si>
    <t>FS Tactics Not Inc DSP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</si>
</sst>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3">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71"/>
  <sheetViews>
    <sheetView tabSelected="1" zoomScale="80" zoomScaleNormal="80" workbookViewId="0">
      <pane xSplit="53" ySplit="13" topLeftCell="JV114" activePane="bottomRight" state="frozen"/>
      <selection pane="topRight" activeCell="BB1" sqref="BB1"/>
      <selection pane="bottomLeft" activeCell="A14" sqref="A14"/>
      <selection pane="bottomRight" activeCell="E121" sqref="E121:E135"/>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 min="35" max="40" width="3.81640625" customWidth="1" outlineLevel="1"/>
    <col min="41" max="41" width="4.54296875" customWidth="1" outlineLevel="1"/>
    <col min="42" max="42" width="4.54296875" customWidth="1" outlineLevel="1" collapsed="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COUNTIFS($C$4:$C$171,$A$3,$E$4:$E$171,TRUE)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("&amp;COUNT(A$13:A$171)-1&amp;")"</f>
        <v>Trial Number
(157)</v>
      </c>
      <c r="B4" s="626" t="s">
        <v>63</v>
      </c>
      <c r="C4" s="626" t="s">
        <v>59</v>
      </c>
      <c r="D4" s="626" t="s">
        <v>1294</v>
      </c>
      <c r="E4" s="626" t="str">
        <f>"Run Trials
("&amp;COUNTIFS(E$13:E$171,TRUE)&amp;")
("&amp;TEXT(COUNTIFS(E$13:E$171,TRUE)/(COUNTA($A$13:$A$171)-1),"0.0%)")</f>
        <v>Run Trials
(84)
(53.5%)</v>
      </c>
      <c r="F4" s="627" t="str">
        <f>"Full output
("&amp;TEXT(COUNTIFS($E$13:$E$171,TRUE,F$13:F$171,TRUE)/COUNTIFS($E$13:$E$171,TRUE),"0%)")</f>
        <v>Full output
(4%)</v>
      </c>
      <c r="G4" s="626" t="str">
        <f>"Report
("&amp;TEXT(COUNTIFS(G$13:G$171,TRUE)/(COUNTA(G$13:G$171)-1),"0.0%)")&amp;"
("&amp;TEXT(COUNTIFS(G$13:G$171,TRUE,$E$13:$E$171,TRUE)/COUNTIFS($E$13:$E$171,TRUE),"0%)")</f>
        <v>Report
(60.9%)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IF(COUNTIFS(BB$13:BB$171,"Dup")&gt;0,"Dup","")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64"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3">
        <f t="shared" ref="KC100:KC110" ca="1" si="326">OFFSET($KH100,-1,0)</f>
        <v>1102</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3">
        <f t="shared" ca="1" si="326"/>
        <v>1102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3">
        <f t="shared" ca="1" si="326"/>
        <v>1103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3">
        <f t="shared" ca="1" si="326"/>
        <v>1103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3">
        <f t="shared" ca="1" si="326"/>
        <v>1104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3">
        <f t="shared" ca="1" si="326"/>
        <v>1104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3">
        <f t="shared" ca="1" si="326"/>
        <v>1105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3">
        <f t="shared" ca="1" si="326"/>
        <v>1105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3">
        <f t="shared" ca="1" si="326"/>
        <v>1106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3">
        <f t="shared" ca="1" si="326"/>
        <v>1106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3">
        <f t="shared" ca="1" si="326"/>
        <v>11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8"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8" ca="1" si="411">OFFSET($KH117,-1,0)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ca="1">OFFSET($KH119,-1,0)</f>
        <v>2103</v>
      </c>
      <c r="KD119" s="567" t="b" cm="1">
        <f t="array" aca="1" ref="KD119" ca="1">INDEX(KD$13:KD118,$B119+1,1)</f>
        <v>0</v>
      </c>
      <c r="KE119" s="567" cm="1">
        <f t="array" aca="1" ref="KE119" ca="1">INDEX(KE$13:KE118,$B119+1,1)</f>
        <v>0</v>
      </c>
      <c r="KF119" s="22" t="s">
        <v>30</v>
      </c>
      <c r="KG119" s="22" t="b">
        <v>1</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0</v>
      </c>
      <c r="F121" t="b">
        <v>0</v>
      </c>
      <c r="G121" t="b">
        <f t="shared" ref="G121:G135" si="417">E121</f>
        <v>0</v>
      </c>
      <c r="H121" s="22">
        <v>0</v>
      </c>
      <c r="I121" s="506">
        <v>1</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SE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1</v>
      </c>
      <c r="BO121" s="441" t="str">
        <f t="shared" si="422"/>
        <v>-</v>
      </c>
      <c r="BP121" s="441" t="b">
        <f t="shared" si="422"/>
        <v>0</v>
      </c>
      <c r="BQ121" s="441" t="str">
        <f t="shared" si="422"/>
        <v>-</v>
      </c>
      <c r="BR121" s="441" t="str">
        <f t="shared" si="422"/>
        <v>-</v>
      </c>
      <c r="BS121" s="441" t="str">
        <f t="shared" si="422"/>
        <v>-</v>
      </c>
      <c r="BT121" s="441" t="str">
        <f t="shared" si="422"/>
        <v>-</v>
      </c>
      <c r="BU121" s="441" t="str">
        <f t="shared" si="422"/>
        <v>-</v>
      </c>
      <c r="BV121" s="441" t="str">
        <f t="shared" si="422"/>
        <v>-</v>
      </c>
      <c r="BW121" s="441" t="str">
        <f t="shared" si="422"/>
        <v>-</v>
      </c>
      <c r="BX121" s="441" t="str">
        <f t="shared" si="422"/>
        <v>-</v>
      </c>
      <c r="BY121" s="441" t="str">
        <f t="shared" si="422"/>
        <v>-</v>
      </c>
      <c r="BZ121" s="441" t="b">
        <f t="shared" si="422"/>
        <v>0</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0</v>
      </c>
      <c r="F122" t="b">
        <v>0</v>
      </c>
      <c r="G122" t="b">
        <f t="shared" si="417"/>
        <v>0</v>
      </c>
      <c r="H122" s="200">
        <f ca="1">OFFSET(H122,-1,0)+1</f>
        <v>1</v>
      </c>
      <c r="I122" s="506">
        <v>1</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SE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1</v>
      </c>
      <c r="BO122" s="441" t="str">
        <f t="shared" si="422"/>
        <v>-</v>
      </c>
      <c r="BP122" s="441" t="b">
        <f t="shared" si="422"/>
        <v>0</v>
      </c>
      <c r="BQ122" s="441" t="str">
        <f t="shared" si="422"/>
        <v>-</v>
      </c>
      <c r="BR122" s="441" t="str">
        <f t="shared" si="422"/>
        <v>-</v>
      </c>
      <c r="BS122" s="441" t="str">
        <f t="shared" si="422"/>
        <v>-</v>
      </c>
      <c r="BT122" s="441" t="str">
        <f t="shared" si="422"/>
        <v>-</v>
      </c>
      <c r="BU122" s="441" t="str">
        <f t="shared" si="422"/>
        <v>-</v>
      </c>
      <c r="BV122" s="441" t="str">
        <f t="shared" si="422"/>
        <v>-</v>
      </c>
      <c r="BW122" s="441" t="str">
        <f t="shared" si="422"/>
        <v>-</v>
      </c>
      <c r="BX122" s="441" t="str">
        <f t="shared" si="422"/>
        <v>-</v>
      </c>
      <c r="BY122" s="441" t="str">
        <f t="shared" si="422"/>
        <v>-</v>
      </c>
      <c r="BZ122" s="441" t="b">
        <f t="shared" si="422"/>
        <v>0</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12</v>
      </c>
      <c r="KD122" s="91" t="b">
        <f>NOT(KB122)</f>
        <v>1</v>
      </c>
      <c r="KE122" s="567" cm="1">
        <f t="array" aca="1" ref="KE122" ca="1">INDEX(KE$13:KE121,$B122+1,1)</f>
        <v>0</v>
      </c>
      <c r="KF122" s="22" t="s">
        <v>30</v>
      </c>
      <c r="KG122" s="22" t="b">
        <v>1</v>
      </c>
      <c r="KH122" s="672">
        <f>VALUE($I122&amp;$AI122&amp;"01")</f>
        <v>1201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0</v>
      </c>
      <c r="F123" t="b">
        <v>0</v>
      </c>
      <c r="G123" t="b">
        <f t="shared" si="417"/>
        <v>0</v>
      </c>
      <c r="H123" s="200">
        <f t="shared" ref="H123:H135" ca="1" si="475">OFFSET(H123,-1,0)+1</f>
        <v>2</v>
      </c>
      <c r="I123" s="567" cm="1">
        <f t="array" aca="1" ref="I123" ca="1">INDEX(I$13:I122,$B123+1,1)</f>
        <v>1</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SE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1</v>
      </c>
      <c r="BO123" s="441" t="str">
        <f t="shared" ca="1" si="422"/>
        <v>-</v>
      </c>
      <c r="BP123" s="441" t="b">
        <f t="shared" ca="1" si="422"/>
        <v>0</v>
      </c>
      <c r="BQ123" s="441" t="str">
        <f t="shared" ca="1" si="422"/>
        <v>-</v>
      </c>
      <c r="BR123" s="441" t="str">
        <f t="shared" ca="1" si="422"/>
        <v>-</v>
      </c>
      <c r="BS123" s="441" t="str">
        <f t="shared" ca="1" si="422"/>
        <v>-</v>
      </c>
      <c r="BT123" s="441" t="str">
        <f t="shared" ca="1" si="422"/>
        <v>-</v>
      </c>
      <c r="BU123" s="441" t="str">
        <f t="shared" ca="1" si="422"/>
        <v>-</v>
      </c>
      <c r="BV123" s="441" t="str">
        <f t="shared" ca="1" si="422"/>
        <v>-</v>
      </c>
      <c r="BW123" s="441" t="str">
        <f t="shared" ca="1" si="422"/>
        <v>-</v>
      </c>
      <c r="BX123" s="441" t="str">
        <f t="shared" ca="1" si="422"/>
        <v>-</v>
      </c>
      <c r="BY123" s="441" t="str">
        <f t="shared" ca="1" si="422"/>
        <v>-</v>
      </c>
      <c r="BZ123" s="441" t="b">
        <f t="shared" ca="1" si="422"/>
        <v>0</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1201</v>
      </c>
      <c r="KD123" s="22" t="b">
        <v>0</v>
      </c>
      <c r="KE123" s="567" cm="1">
        <f t="array" aca="1" ref="KE123" ca="1">INDEX(KE$13:KE122,$B123+1,1)</f>
        <v>0</v>
      </c>
      <c r="KF123" s="22" t="s">
        <v>30</v>
      </c>
      <c r="KG123" s="567" t="str" cm="1">
        <f t="array" aca="1" ref="KG123" ca="1">INDEX(KG$13:KG122,$B123+1,1)</f>
        <v>-</v>
      </c>
      <c r="KH123" s="578">
        <f ca="1">OFFSET(KH123,-1,0)+IF($KG123=TRUE,1,0)</f>
        <v>1201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0</v>
      </c>
      <c r="F124" t="b">
        <v>0</v>
      </c>
      <c r="G124" t="b">
        <f t="shared" si="417"/>
        <v>0</v>
      </c>
      <c r="H124" s="200">
        <f t="shared" ca="1" si="475"/>
        <v>3</v>
      </c>
      <c r="I124" s="567" cm="1">
        <f t="array" aca="1" ref="I124" ca="1">INDEX(I$13:I123,$B124+1,1)</f>
        <v>1</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SE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1</v>
      </c>
      <c r="BO124" s="441" t="str">
        <f t="shared" ca="1" si="422"/>
        <v>-</v>
      </c>
      <c r="BP124" s="441" t="b">
        <f t="shared" ca="1" si="422"/>
        <v>0</v>
      </c>
      <c r="BQ124" s="441" t="str">
        <f t="shared" ca="1" si="422"/>
        <v>-</v>
      </c>
      <c r="BR124" s="441" t="str">
        <f t="shared" ca="1" si="422"/>
        <v>-</v>
      </c>
      <c r="BS124" s="441" t="str">
        <f t="shared" ca="1" si="422"/>
        <v>-</v>
      </c>
      <c r="BT124" s="441" t="str">
        <f t="shared" ca="1" si="422"/>
        <v>-</v>
      </c>
      <c r="BU124" s="441" t="str">
        <f t="shared" ca="1" si="422"/>
        <v>-</v>
      </c>
      <c r="BV124" s="441" t="str">
        <f t="shared" ca="1" si="422"/>
        <v>-</v>
      </c>
      <c r="BW124" s="441" t="str">
        <f t="shared" ca="1" si="422"/>
        <v>-</v>
      </c>
      <c r="BX124" s="441" t="str">
        <f t="shared" ca="1" si="422"/>
        <v>-</v>
      </c>
      <c r="BY124" s="441" t="str">
        <f t="shared" ca="1" si="422"/>
        <v>-</v>
      </c>
      <c r="BZ124" s="441" t="b">
        <f t="shared" ca="1" si="422"/>
        <v>0</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1201</v>
      </c>
      <c r="KD124" s="22" t="b">
        <v>0</v>
      </c>
      <c r="KE124" s="567" cm="1">
        <f t="array" aca="1" ref="KE124" ca="1">INDEX(KE$13:KE123,$B124+1,1)</f>
        <v>0</v>
      </c>
      <c r="KF124" s="22" t="s">
        <v>30</v>
      </c>
      <c r="KG124" s="567" t="b" cm="1">
        <f t="array" aca="1" ref="KG124" ca="1">INDEX(KG$13:KG123,$B124+1,1)</f>
        <v>1</v>
      </c>
      <c r="KH124" s="578">
        <f t="shared" ref="KH124:KH135" ca="1" si="479">OFFSET(KH124,-1,0)+IF($KG124=TRUE,1,0)</f>
        <v>1202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0</v>
      </c>
      <c r="F125" t="b">
        <v>0</v>
      </c>
      <c r="G125" t="b">
        <f t="shared" si="417"/>
        <v>0</v>
      </c>
      <c r="H125" s="200">
        <f t="shared" ca="1" si="475"/>
        <v>4</v>
      </c>
      <c r="I125" s="567" cm="1">
        <f t="array" aca="1" ref="I125" ca="1">INDEX(I$13:I124,$B125+1,1)</f>
        <v>1</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SE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1</v>
      </c>
      <c r="BO125" s="441" t="str">
        <f t="shared" ca="1" si="422"/>
        <v>-</v>
      </c>
      <c r="BP125" s="441" t="b">
        <f t="shared" ca="1" si="422"/>
        <v>0</v>
      </c>
      <c r="BQ125" s="441" t="str">
        <f t="shared" ca="1" si="422"/>
        <v>-</v>
      </c>
      <c r="BR125" s="441" t="str">
        <f t="shared" ca="1" si="422"/>
        <v>-</v>
      </c>
      <c r="BS125" s="441" t="str">
        <f t="shared" ca="1" si="422"/>
        <v>-</v>
      </c>
      <c r="BT125" s="441" t="str">
        <f t="shared" ca="1" si="422"/>
        <v>-</v>
      </c>
      <c r="BU125" s="441" t="str">
        <f t="shared" ca="1" si="422"/>
        <v>-</v>
      </c>
      <c r="BV125" s="441" t="str">
        <f t="shared" ca="1" si="422"/>
        <v>-</v>
      </c>
      <c r="BW125" s="441" t="str">
        <f t="shared" ca="1" si="422"/>
        <v>-</v>
      </c>
      <c r="BX125" s="441" t="str">
        <f t="shared" ca="1" si="422"/>
        <v>-</v>
      </c>
      <c r="BY125" s="441" t="str">
        <f t="shared" ca="1" si="422"/>
        <v>-</v>
      </c>
      <c r="BZ125" s="441" t="b">
        <f t="shared" ca="1" si="422"/>
        <v>0</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3">
        <f t="shared" ref="KC125:KC135" ca="1" si="482">OFFSET($KH125,-1,0)</f>
        <v>1202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1202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0</v>
      </c>
      <c r="F126" t="b">
        <v>0</v>
      </c>
      <c r="G126" t="b">
        <f t="shared" si="417"/>
        <v>0</v>
      </c>
      <c r="H126" s="200">
        <f t="shared" ca="1" si="475"/>
        <v>5</v>
      </c>
      <c r="I126" s="567" cm="1">
        <f t="array" aca="1" ref="I126" ca="1">INDEX(I$13:I125,$B126+1,1)</f>
        <v>1</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SE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1</v>
      </c>
      <c r="BO126" s="441" t="str">
        <f t="shared" ca="1" si="422"/>
        <v>-</v>
      </c>
      <c r="BP126" s="441" t="b">
        <f t="shared" ca="1" si="422"/>
        <v>0</v>
      </c>
      <c r="BQ126" s="441" t="str">
        <f t="shared" ca="1" si="422"/>
        <v>-</v>
      </c>
      <c r="BR126" s="441" t="str">
        <f t="shared" ca="1" si="422"/>
        <v>-</v>
      </c>
      <c r="BS126" s="441" t="str">
        <f t="shared" ca="1" si="422"/>
        <v>-</v>
      </c>
      <c r="BT126" s="441" t="str">
        <f t="shared" ca="1" si="422"/>
        <v>-</v>
      </c>
      <c r="BU126" s="441" t="str">
        <f t="shared" ca="1" si="422"/>
        <v>-</v>
      </c>
      <c r="BV126" s="441" t="str">
        <f t="shared" ca="1" si="422"/>
        <v>-</v>
      </c>
      <c r="BW126" s="441" t="str">
        <f t="shared" ca="1" si="422"/>
        <v>-</v>
      </c>
      <c r="BX126" s="441" t="str">
        <f t="shared" ca="1" si="422"/>
        <v>-</v>
      </c>
      <c r="BY126" s="441" t="str">
        <f t="shared" ca="1" si="422"/>
        <v>-</v>
      </c>
      <c r="BZ126" s="441" t="b">
        <f t="shared" ca="1" si="422"/>
        <v>0</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3">
        <f t="shared" ca="1" si="482"/>
        <v>1202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1203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0</v>
      </c>
      <c r="F127" t="b">
        <v>0</v>
      </c>
      <c r="G127" t="b">
        <f t="shared" si="417"/>
        <v>0</v>
      </c>
      <c r="H127" s="200">
        <f t="shared" ca="1" si="475"/>
        <v>6</v>
      </c>
      <c r="I127" s="567" cm="1">
        <f t="array" aca="1" ref="I127" ca="1">INDEX(I$13:I126,$B127+1,1)</f>
        <v>1</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SE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1</v>
      </c>
      <c r="BO127" s="441" t="str">
        <f t="shared" ca="1" si="422"/>
        <v>-</v>
      </c>
      <c r="BP127" s="441" t="b">
        <f t="shared" ca="1" si="422"/>
        <v>0</v>
      </c>
      <c r="BQ127" s="441" t="str">
        <f t="shared" ca="1" si="422"/>
        <v>-</v>
      </c>
      <c r="BR127" s="441" t="str">
        <f t="shared" ca="1" si="422"/>
        <v>-</v>
      </c>
      <c r="BS127" s="441" t="str">
        <f t="shared" ca="1" si="422"/>
        <v>-</v>
      </c>
      <c r="BT127" s="441" t="str">
        <f t="shared" ca="1" si="422"/>
        <v>-</v>
      </c>
      <c r="BU127" s="441" t="str">
        <f t="shared" ca="1" si="422"/>
        <v>-</v>
      </c>
      <c r="BV127" s="441" t="str">
        <f t="shared" ca="1" si="422"/>
        <v>-</v>
      </c>
      <c r="BW127" s="441" t="str">
        <f t="shared" ca="1" si="422"/>
        <v>-</v>
      </c>
      <c r="BX127" s="441" t="str">
        <f t="shared" ca="1" si="422"/>
        <v>-</v>
      </c>
      <c r="BY127" s="441" t="str">
        <f t="shared" ca="1" si="422"/>
        <v>-</v>
      </c>
      <c r="BZ127" s="441" t="b">
        <f t="shared" ca="1" si="422"/>
        <v>0</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3">
        <f t="shared" ca="1" si="482"/>
        <v>1203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1203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0</v>
      </c>
      <c r="F128" t="b">
        <v>0</v>
      </c>
      <c r="G128" t="b">
        <f t="shared" si="417"/>
        <v>0</v>
      </c>
      <c r="H128" s="200">
        <f t="shared" ca="1" si="475"/>
        <v>7</v>
      </c>
      <c r="I128" s="567" cm="1">
        <f t="array" aca="1" ref="I128" ca="1">INDEX(I$13:I127,$B128+1,1)</f>
        <v>1</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SE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1</v>
      </c>
      <c r="BO128" s="441" t="str">
        <f t="shared" ca="1" si="422"/>
        <v>-</v>
      </c>
      <c r="BP128" s="441" t="b">
        <f t="shared" ca="1" si="422"/>
        <v>0</v>
      </c>
      <c r="BQ128" s="441" t="str">
        <f t="shared" ca="1" si="422"/>
        <v>-</v>
      </c>
      <c r="BR128" s="441" t="str">
        <f t="shared" ca="1" si="422"/>
        <v>-</v>
      </c>
      <c r="BS128" s="441" t="str">
        <f t="shared" ca="1" si="422"/>
        <v>-</v>
      </c>
      <c r="BT128" s="441" t="str">
        <f t="shared" ca="1" si="422"/>
        <v>-</v>
      </c>
      <c r="BU128" s="441" t="str">
        <f t="shared" ca="1" si="422"/>
        <v>-</v>
      </c>
      <c r="BV128" s="441" t="str">
        <f t="shared" ca="1" si="422"/>
        <v>-</v>
      </c>
      <c r="BW128" s="441" t="str">
        <f t="shared" ca="1" si="422"/>
        <v>-</v>
      </c>
      <c r="BX128" s="441" t="str">
        <f t="shared" ca="1" si="422"/>
        <v>-</v>
      </c>
      <c r="BY128" s="441" t="str">
        <f t="shared" ca="1" si="422"/>
        <v>-</v>
      </c>
      <c r="BZ128" s="441" t="b">
        <f t="shared" ca="1" si="422"/>
        <v>0</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3">
        <f t="shared" ca="1" si="482"/>
        <v>1203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1204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0</v>
      </c>
      <c r="F129" t="b">
        <v>0</v>
      </c>
      <c r="G129" t="b">
        <f t="shared" si="417"/>
        <v>0</v>
      </c>
      <c r="H129" s="200">
        <f t="shared" ca="1" si="475"/>
        <v>8</v>
      </c>
      <c r="I129" s="567" cm="1">
        <f t="array" aca="1" ref="I129" ca="1">INDEX(I$13:I128,$B129+1,1)</f>
        <v>1</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SE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1</v>
      </c>
      <c r="BO129" s="441" t="str">
        <f t="shared" ca="1" si="422"/>
        <v>-</v>
      </c>
      <c r="BP129" s="441" t="b">
        <f t="shared" ca="1" si="422"/>
        <v>0</v>
      </c>
      <c r="BQ129" s="441" t="str">
        <f t="shared" ca="1" si="422"/>
        <v>-</v>
      </c>
      <c r="BR129" s="441" t="str">
        <f t="shared" ca="1" si="422"/>
        <v>-</v>
      </c>
      <c r="BS129" s="441" t="str">
        <f t="shared" ca="1" si="422"/>
        <v>-</v>
      </c>
      <c r="BT129" s="441" t="str">
        <f t="shared" ca="1" si="422"/>
        <v>-</v>
      </c>
      <c r="BU129" s="441" t="str">
        <f t="shared" ca="1" si="422"/>
        <v>-</v>
      </c>
      <c r="BV129" s="441" t="str">
        <f t="shared" ca="1" si="422"/>
        <v>-</v>
      </c>
      <c r="BW129" s="441" t="str">
        <f t="shared" ca="1" si="422"/>
        <v>-</v>
      </c>
      <c r="BX129" s="441" t="str">
        <f t="shared" ca="1" si="422"/>
        <v>-</v>
      </c>
      <c r="BY129" s="441" t="str">
        <f t="shared" ca="1" si="422"/>
        <v>-</v>
      </c>
      <c r="BZ129" s="441" t="b">
        <f t="shared" ca="1" si="422"/>
        <v>0</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3">
        <f t="shared" ca="1" si="482"/>
        <v>1204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1204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0</v>
      </c>
      <c r="F130" t="b">
        <v>0</v>
      </c>
      <c r="G130" t="b">
        <f t="shared" si="417"/>
        <v>0</v>
      </c>
      <c r="H130" s="200">
        <f t="shared" ca="1" si="475"/>
        <v>9</v>
      </c>
      <c r="I130" s="567" cm="1">
        <f t="array" aca="1" ref="I130" ca="1">INDEX(I$13:I129,$B130+1,1)</f>
        <v>1</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SE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1</v>
      </c>
      <c r="BO130" s="441" t="str">
        <f t="shared" ca="1" si="422"/>
        <v>-</v>
      </c>
      <c r="BP130" s="441" t="b">
        <f t="shared" ca="1" si="422"/>
        <v>0</v>
      </c>
      <c r="BQ130" s="441" t="str">
        <f t="shared" ca="1" si="422"/>
        <v>-</v>
      </c>
      <c r="BR130" s="441" t="str">
        <f t="shared" ca="1" si="422"/>
        <v>-</v>
      </c>
      <c r="BS130" s="441" t="str">
        <f t="shared" ca="1" si="422"/>
        <v>-</v>
      </c>
      <c r="BT130" s="441" t="str">
        <f t="shared" ca="1" si="422"/>
        <v>-</v>
      </c>
      <c r="BU130" s="441" t="str">
        <f t="shared" ca="1" si="422"/>
        <v>-</v>
      </c>
      <c r="BV130" s="441" t="str">
        <f t="shared" ca="1" si="422"/>
        <v>-</v>
      </c>
      <c r="BW130" s="441" t="str">
        <f t="shared" ca="1" si="422"/>
        <v>-</v>
      </c>
      <c r="BX130" s="441" t="str">
        <f t="shared" ca="1" si="422"/>
        <v>-</v>
      </c>
      <c r="BY130" s="441" t="str">
        <f t="shared" ca="1" si="422"/>
        <v>-</v>
      </c>
      <c r="BZ130" s="441" t="b">
        <f t="shared" ca="1" si="422"/>
        <v>0</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3">
        <f t="shared" ca="1" si="482"/>
        <v>1204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1205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0</v>
      </c>
      <c r="F131" t="b">
        <v>0</v>
      </c>
      <c r="G131" t="b">
        <f t="shared" si="417"/>
        <v>0</v>
      </c>
      <c r="H131" s="200">
        <f t="shared" ca="1" si="475"/>
        <v>10</v>
      </c>
      <c r="I131" s="567" cm="1">
        <f t="array" aca="1" ref="I131" ca="1">INDEX(I$13:I130,$B131+1,1)</f>
        <v>1</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SE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1</v>
      </c>
      <c r="BO131" s="441" t="str">
        <f t="shared" ca="1" si="422"/>
        <v>-</v>
      </c>
      <c r="BP131" s="441" t="b">
        <f t="shared" ca="1" si="422"/>
        <v>0</v>
      </c>
      <c r="BQ131" s="441" t="str">
        <f t="shared" ca="1" si="422"/>
        <v>-</v>
      </c>
      <c r="BR131" s="441" t="str">
        <f t="shared" ca="1" si="422"/>
        <v>-</v>
      </c>
      <c r="BS131" s="441" t="str">
        <f t="shared" ca="1" si="422"/>
        <v>-</v>
      </c>
      <c r="BT131" s="441" t="str">
        <f t="shared" ca="1" si="422"/>
        <v>-</v>
      </c>
      <c r="BU131" s="441" t="str">
        <f t="shared" ca="1" si="422"/>
        <v>-</v>
      </c>
      <c r="BV131" s="441" t="str">
        <f t="shared" ca="1" si="422"/>
        <v>-</v>
      </c>
      <c r="BW131" s="441" t="str">
        <f t="shared" ca="1" si="422"/>
        <v>-</v>
      </c>
      <c r="BX131" s="441" t="str">
        <f t="shared" ca="1" si="422"/>
        <v>-</v>
      </c>
      <c r="BY131" s="441" t="str">
        <f t="shared" ca="1" si="422"/>
        <v>-</v>
      </c>
      <c r="BZ131" s="441" t="b">
        <f t="shared" ca="1" si="422"/>
        <v>0</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3">
        <f t="shared" ca="1" si="482"/>
        <v>1205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1205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0</v>
      </c>
      <c r="F132" t="b">
        <v>0</v>
      </c>
      <c r="G132" t="b">
        <f t="shared" si="417"/>
        <v>0</v>
      </c>
      <c r="H132" s="200">
        <f t="shared" ca="1" si="475"/>
        <v>11</v>
      </c>
      <c r="I132" s="567" cm="1">
        <f t="array" aca="1" ref="I132" ca="1">INDEX(I$13:I131,$B132+1,1)</f>
        <v>1</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SE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1</v>
      </c>
      <c r="BO132" s="441" t="str">
        <f t="shared" ca="1" si="422"/>
        <v>-</v>
      </c>
      <c r="BP132" s="441" t="b">
        <f t="shared" ca="1" si="422"/>
        <v>0</v>
      </c>
      <c r="BQ132" s="441" t="str">
        <f t="shared" ca="1" si="422"/>
        <v>-</v>
      </c>
      <c r="BR132" s="441" t="str">
        <f t="shared" ca="1" si="422"/>
        <v>-</v>
      </c>
      <c r="BS132" s="441" t="str">
        <f t="shared" ca="1" si="422"/>
        <v>-</v>
      </c>
      <c r="BT132" s="441" t="str">
        <f t="shared" ca="1" si="422"/>
        <v>-</v>
      </c>
      <c r="BU132" s="441" t="str">
        <f t="shared" ca="1" si="422"/>
        <v>-</v>
      </c>
      <c r="BV132" s="441" t="str">
        <f t="shared" ca="1" si="422"/>
        <v>-</v>
      </c>
      <c r="BW132" s="441" t="str">
        <f t="shared" ca="1" si="422"/>
        <v>-</v>
      </c>
      <c r="BX132" s="441" t="str">
        <f t="shared" ca="1" si="422"/>
        <v>-</v>
      </c>
      <c r="BY132" s="441" t="str">
        <f t="shared" ca="1" si="422"/>
        <v>-</v>
      </c>
      <c r="BZ132" s="441" t="b">
        <f t="shared" ca="1" si="422"/>
        <v>0</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3">
        <f t="shared" ca="1" si="482"/>
        <v>1205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1206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0</v>
      </c>
      <c r="F133" t="b">
        <v>0</v>
      </c>
      <c r="G133" t="b">
        <f t="shared" si="417"/>
        <v>0</v>
      </c>
      <c r="H133" s="200">
        <f t="shared" ca="1" si="475"/>
        <v>12</v>
      </c>
      <c r="I133" s="567" cm="1">
        <f t="array" aca="1" ref="I133" ca="1">INDEX(I$13:I132,$B133+1,1)</f>
        <v>1</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SE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1</v>
      </c>
      <c r="BO133" s="441" t="str">
        <f t="shared" ca="1" si="422"/>
        <v>-</v>
      </c>
      <c r="BP133" s="441" t="b">
        <f t="shared" ca="1" si="422"/>
        <v>0</v>
      </c>
      <c r="BQ133" s="441" t="str">
        <f t="shared" ca="1" si="422"/>
        <v>-</v>
      </c>
      <c r="BR133" s="441" t="str">
        <f t="shared" ca="1" si="422"/>
        <v>-</v>
      </c>
      <c r="BS133" s="441" t="str">
        <f t="shared" ca="1" si="422"/>
        <v>-</v>
      </c>
      <c r="BT133" s="441" t="str">
        <f t="shared" ca="1" si="422"/>
        <v>-</v>
      </c>
      <c r="BU133" s="441" t="str">
        <f t="shared" ca="1" si="422"/>
        <v>-</v>
      </c>
      <c r="BV133" s="441" t="str">
        <f t="shared" ca="1" si="422"/>
        <v>-</v>
      </c>
      <c r="BW133" s="441" t="str">
        <f t="shared" ca="1" si="422"/>
        <v>-</v>
      </c>
      <c r="BX133" s="441" t="str">
        <f t="shared" ca="1" si="422"/>
        <v>-</v>
      </c>
      <c r="BY133" s="441" t="str">
        <f t="shared" ca="1" si="422"/>
        <v>-</v>
      </c>
      <c r="BZ133" s="441" t="b">
        <f t="shared" ca="1" si="422"/>
        <v>0</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3">
        <f t="shared" ca="1" si="482"/>
        <v>1206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1206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0</v>
      </c>
      <c r="F134" t="b">
        <v>0</v>
      </c>
      <c r="G134" t="b">
        <f t="shared" si="417"/>
        <v>0</v>
      </c>
      <c r="H134" s="200">
        <f t="shared" ca="1" si="475"/>
        <v>13</v>
      </c>
      <c r="I134" s="567" cm="1">
        <f t="array" aca="1" ref="I134" ca="1">INDEX(I$13:I133,$B134+1,1)</f>
        <v>1</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SE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1</v>
      </c>
      <c r="BO134" s="441" t="str">
        <f t="shared" ca="1" si="422"/>
        <v>-</v>
      </c>
      <c r="BP134" s="441" t="b">
        <f t="shared" ca="1" si="422"/>
        <v>0</v>
      </c>
      <c r="BQ134" s="441" t="str">
        <f t="shared" ca="1" si="422"/>
        <v>-</v>
      </c>
      <c r="BR134" s="441" t="str">
        <f t="shared" ca="1" si="422"/>
        <v>-</v>
      </c>
      <c r="BS134" s="441" t="str">
        <f t="shared" ca="1" si="422"/>
        <v>-</v>
      </c>
      <c r="BT134" s="441" t="str">
        <f t="shared" ca="1" si="422"/>
        <v>-</v>
      </c>
      <c r="BU134" s="441" t="str">
        <f t="shared" ca="1" si="422"/>
        <v>-</v>
      </c>
      <c r="BV134" s="441" t="str">
        <f t="shared" ca="1" si="422"/>
        <v>-</v>
      </c>
      <c r="BW134" s="441" t="str">
        <f t="shared" ca="1" si="422"/>
        <v>-</v>
      </c>
      <c r="BX134" s="441" t="str">
        <f t="shared" ca="1" si="422"/>
        <v>-</v>
      </c>
      <c r="BY134" s="441" t="str">
        <f t="shared" ca="1" si="422"/>
        <v>-</v>
      </c>
      <c r="BZ134" s="441" t="b">
        <f t="shared" ca="1" si="422"/>
        <v>0</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3">
        <f t="shared" ca="1" si="482"/>
        <v>1206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12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0</v>
      </c>
      <c r="F135" t="b">
        <v>0</v>
      </c>
      <c r="G135" t="b">
        <f t="shared" si="417"/>
        <v>0</v>
      </c>
      <c r="H135" s="200">
        <f t="shared" ca="1" si="475"/>
        <v>14</v>
      </c>
      <c r="I135" s="567" cm="1">
        <f t="array" aca="1" ref="I135" ca="1">INDEX(I$13:I134,$B135+1,1)</f>
        <v>1</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SE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1</v>
      </c>
      <c r="BO135" s="441" t="str">
        <f t="shared" ca="1" si="422"/>
        <v>-</v>
      </c>
      <c r="BP135" s="441" t="b">
        <f t="shared" ca="1" si="422"/>
        <v>0</v>
      </c>
      <c r="BQ135" s="441" t="str">
        <f t="shared" ca="1" si="422"/>
        <v>-</v>
      </c>
      <c r="BR135" s="441" t="str">
        <f t="shared" ca="1" si="422"/>
        <v>-</v>
      </c>
      <c r="BS135" s="441" t="str">
        <f t="shared" ca="1" si="422"/>
        <v>-</v>
      </c>
      <c r="BT135" s="441" t="str">
        <f t="shared" ca="1" si="422"/>
        <v>-</v>
      </c>
      <c r="BU135" s="441" t="str">
        <f t="shared" ca="1" si="422"/>
        <v>-</v>
      </c>
      <c r="BV135" s="441" t="str">
        <f t="shared" ca="1" si="422"/>
        <v>-</v>
      </c>
      <c r="BW135" s="441" t="str">
        <f t="shared" ca="1" si="422"/>
        <v>-</v>
      </c>
      <c r="BX135" s="441" t="str">
        <f t="shared" ca="1" si="422"/>
        <v>-</v>
      </c>
      <c r="BY135" s="441" t="str">
        <f t="shared" ca="1" si="422"/>
        <v>-</v>
      </c>
      <c r="BZ135" s="441" t="b">
        <f t="shared" ca="1" si="422"/>
        <v>0</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3">
        <f t="shared" ca="1" si="482"/>
        <v>12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12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ht="18.5" customHeight="1" outlineLevel="1">
      <c r="A136" s="18">
        <f t="shared" si="121"/>
        <v>123</v>
      </c>
      <c r="B136" s="18"/>
      <c r="C136" s="12"/>
      <c r="D136" s="12"/>
      <c r="E136" t="b">
        <v>0</v>
      </c>
      <c r="G136" s="2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393" t="s">
        <v>2730</v>
      </c>
      <c r="BB136" s="8"/>
      <c r="BC136" s="542"/>
      <c r="BD136" s="542"/>
      <c r="BE136" s="542"/>
      <c r="BF136" s="542"/>
      <c r="BG136" s="542"/>
      <c r="BH136" s="542"/>
      <c r="BI136" s="542"/>
      <c r="BJ136" s="542"/>
      <c r="BK136" s="542"/>
      <c r="BL136" s="542"/>
      <c r="BM136" s="542"/>
      <c r="BN136" s="542"/>
      <c r="BO136" s="542"/>
      <c r="BP136" s="542"/>
      <c r="BQ136" s="542"/>
      <c r="BR136" s="542"/>
      <c r="BS136" s="542"/>
      <c r="BT136" s="542"/>
      <c r="BU136" s="542"/>
      <c r="BV136" s="542"/>
      <c r="BW136" s="542"/>
      <c r="BX136" s="542"/>
      <c r="BY136" s="542"/>
      <c r="BZ136" s="542"/>
      <c r="CA136" s="542"/>
      <c r="CB136" s="542"/>
      <c r="CC136" s="542"/>
      <c r="CD136" s="542"/>
      <c r="CE136" s="542"/>
      <c r="CF136" s="542"/>
      <c r="CG136" s="542"/>
      <c r="CH136" s="542"/>
      <c r="CI136" s="542"/>
      <c r="CJ136" s="542"/>
      <c r="CK136" s="542"/>
      <c r="CL136" s="542"/>
      <c r="CM136" s="542"/>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542"/>
      <c r="FC136" s="542"/>
      <c r="FD136" s="542"/>
      <c r="FE136" s="542"/>
      <c r="FF136" s="542"/>
      <c r="FG136" s="542"/>
      <c r="FH136" s="542"/>
      <c r="FI136" s="542"/>
      <c r="FJ136" s="542"/>
      <c r="FK136" s="542"/>
      <c r="FL136" s="542"/>
      <c r="FM136" s="542"/>
      <c r="FN136" s="542"/>
      <c r="FO136" s="542"/>
      <c r="FP136" s="542"/>
      <c r="FQ136" s="542"/>
      <c r="FR136" s="542"/>
      <c r="FS136" s="542"/>
      <c r="FT136" s="542"/>
      <c r="FU136" s="542"/>
      <c r="FV136" s="542"/>
      <c r="FW136" s="542"/>
      <c r="FX136" s="542"/>
      <c r="FY136" s="542"/>
      <c r="FZ136" s="542"/>
      <c r="GA136" s="542"/>
      <c r="GB136" s="542"/>
      <c r="GC136" s="542"/>
      <c r="GD136" s="542"/>
      <c r="GE136" s="542"/>
      <c r="GF136" s="542"/>
      <c r="GG136" s="542"/>
      <c r="GH136" s="542"/>
      <c r="GI136" s="542"/>
      <c r="GJ136" s="542"/>
      <c r="GK136" s="542"/>
      <c r="GL136" s="542"/>
      <c r="GM136" s="542"/>
      <c r="GN136" s="542"/>
      <c r="GO136" s="542"/>
      <c r="GP136" s="542"/>
      <c r="GQ136" s="542"/>
      <c r="GR136" s="542"/>
      <c r="GS136" s="542"/>
      <c r="GT136" s="542"/>
      <c r="GU136" s="542"/>
      <c r="GV136" s="542"/>
      <c r="GW136" s="542"/>
      <c r="GX136" s="542"/>
      <c r="GY136" s="542"/>
      <c r="GZ136" s="542"/>
      <c r="HA136" s="542"/>
      <c r="HB136" s="542"/>
      <c r="HC136" s="542"/>
      <c r="HD136" s="542"/>
      <c r="HE136" s="542"/>
      <c r="HF136" s="542"/>
      <c r="HG136" s="542"/>
      <c r="HH136" s="542"/>
      <c r="HI136" s="542"/>
      <c r="HJ136" s="542"/>
      <c r="HK136" s="542"/>
      <c r="HL136" s="542"/>
      <c r="HM136" s="542"/>
      <c r="HN136" s="542"/>
      <c r="HO136" s="542"/>
      <c r="HP136" s="542"/>
      <c r="HQ136" s="542"/>
      <c r="HR136" s="542"/>
      <c r="HS136" s="542"/>
      <c r="HT136" s="542"/>
      <c r="HU136" s="542"/>
      <c r="HV136" s="542"/>
      <c r="HW136" s="542"/>
      <c r="HX136" s="542"/>
      <c r="HY136" s="542"/>
      <c r="HZ136" s="542"/>
      <c r="IA136" s="542"/>
      <c r="IB136" s="542"/>
      <c r="IC136" s="542"/>
      <c r="ID136" s="542"/>
      <c r="IE136" s="542"/>
      <c r="IF136" s="542"/>
      <c r="IG136" s="542"/>
      <c r="IH136" s="542"/>
      <c r="II136" s="542"/>
      <c r="IJ136" s="542"/>
      <c r="IK136" s="542"/>
      <c r="IL136" s="542"/>
      <c r="IM136" s="542"/>
      <c r="IN136" s="542"/>
      <c r="IO136" s="542"/>
      <c r="IP136" s="542"/>
      <c r="IQ136" s="542"/>
      <c r="IR136" s="542"/>
      <c r="IS136" s="542"/>
      <c r="IT136" s="542"/>
      <c r="IU136" s="542"/>
      <c r="IV136" s="542"/>
      <c r="IW136" s="542"/>
      <c r="IX136" s="542"/>
      <c r="IY136" s="542"/>
      <c r="IZ136" s="542"/>
      <c r="JA136" s="542"/>
      <c r="JB136" s="542"/>
      <c r="JC136" s="542"/>
      <c r="JD136" s="542"/>
      <c r="JE136" s="542"/>
      <c r="JF136" s="542"/>
      <c r="JG136" s="542"/>
      <c r="JH136" s="542"/>
      <c r="JI136" s="542"/>
      <c r="JJ136" s="542"/>
      <c r="JK136" s="542"/>
      <c r="JL136" s="542"/>
      <c r="JM136" s="542"/>
      <c r="JN136" s="542"/>
      <c r="JO136" s="542"/>
      <c r="JP136" s="542"/>
      <c r="JQ136" s="542"/>
      <c r="JR136" s="542"/>
      <c r="JS136" s="542"/>
      <c r="JT136" s="542"/>
      <c r="JU136" s="542"/>
      <c r="JV136" s="542"/>
      <c r="JW136" s="542"/>
      <c r="JX136" s="542"/>
      <c r="JY136" s="542"/>
      <c r="JZ136" s="542"/>
      <c r="KA136" s="542"/>
      <c r="KB136" s="542"/>
      <c r="KC136" s="542"/>
      <c r="KD136" s="542"/>
      <c r="KE136" s="542"/>
      <c r="KF136" s="542"/>
      <c r="KG136" s="542"/>
      <c r="KH136" s="542"/>
      <c r="KI136" s="542"/>
      <c r="KJ136" s="542"/>
      <c r="KK136" s="542"/>
      <c r="KL136" s="542"/>
      <c r="KM136" s="542"/>
      <c r="KN136" s="542"/>
      <c r="KO136" s="542"/>
      <c r="KP136" s="542"/>
      <c r="KQ136" s="542"/>
      <c r="KR136" s="542"/>
      <c r="KS136" s="542"/>
      <c r="KT136" s="542"/>
      <c r="KU136" s="542"/>
      <c r="KV136" s="542"/>
      <c r="KW136" s="542"/>
      <c r="KX136" s="542"/>
      <c r="KY136" s="542"/>
      <c r="KZ136" s="542"/>
      <c r="LA136" s="542"/>
      <c r="LB136" s="542"/>
      <c r="LC136" s="542"/>
      <c r="LD136" s="542"/>
      <c r="LE136" s="542"/>
      <c r="LF136" s="542"/>
      <c r="LG136" s="542"/>
      <c r="LH136" s="542"/>
      <c r="LI136" s="542"/>
      <c r="LJ136" s="542"/>
      <c r="LK136" s="542"/>
      <c r="LL136" s="542"/>
      <c r="LM136" s="542"/>
      <c r="LN136" s="542"/>
      <c r="LO136" s="542"/>
      <c r="LP136" s="542"/>
      <c r="LQ136" s="542"/>
      <c r="LR136" s="542"/>
      <c r="LS136" s="542"/>
      <c r="LT136" s="542"/>
      <c r="LU136" s="542"/>
      <c r="LV136" s="542"/>
      <c r="LW136" s="542"/>
      <c r="LX136" s="542"/>
      <c r="LY136" s="542"/>
      <c r="LZ136" s="542"/>
      <c r="MA136" s="542"/>
      <c r="MB136" s="542"/>
      <c r="MC136" s="542"/>
      <c r="MD136" s="542"/>
      <c r="ME136" s="542"/>
      <c r="MF136" s="542"/>
      <c r="MG136" s="542"/>
      <c r="MH136" s="542"/>
      <c r="MI136" s="542"/>
      <c r="MJ136" s="542"/>
      <c r="MK136" s="542"/>
      <c r="ML136" s="542"/>
      <c r="MM136" s="542"/>
      <c r="MN136" s="542"/>
      <c r="MO136" s="542"/>
      <c r="MP136" s="542"/>
      <c r="MQ136" s="542"/>
      <c r="MR136" s="542"/>
      <c r="MS136" s="542"/>
      <c r="MT136" s="542"/>
      <c r="MU136" s="542"/>
      <c r="MV136" s="542"/>
      <c r="MW136" s="542"/>
      <c r="MX136" s="542"/>
      <c r="MY136" s="542"/>
      <c r="MZ136" s="542"/>
      <c r="NA136" s="542"/>
      <c r="NB136" s="542"/>
      <c r="NC136" s="542"/>
      <c r="ND136" s="542"/>
      <c r="NE136" s="542"/>
      <c r="NF136" s="542"/>
      <c r="NG136" s="542"/>
      <c r="NH136" s="542"/>
      <c r="NI136" s="542"/>
      <c r="NJ136" s="542"/>
      <c r="NK136" s="542"/>
      <c r="NL136" s="542"/>
      <c r="NM136" s="542"/>
      <c r="NN136" s="542"/>
      <c r="NO136" s="542"/>
      <c r="NP136" s="542"/>
      <c r="NQ136" s="542"/>
      <c r="NR136" s="542"/>
      <c r="NS136" s="542"/>
      <c r="NT136" s="542"/>
      <c r="NU136" s="542"/>
      <c r="NV136" s="542"/>
      <c r="NW136" s="542"/>
      <c r="NX136" s="542"/>
      <c r="NY136" s="542"/>
      <c r="NZ136" s="542"/>
      <c r="OA136" s="542"/>
      <c r="OB136" s="542"/>
      <c r="OC136" s="542"/>
      <c r="OD136" s="542"/>
      <c r="OE136" s="542"/>
      <c r="OF136" s="542"/>
      <c r="OG136" s="542"/>
      <c r="OH136" s="542"/>
      <c r="OI136" s="542"/>
      <c r="OJ136" s="542"/>
      <c r="OK136" s="542"/>
      <c r="OL136" s="542"/>
      <c r="OM136" s="542"/>
      <c r="ON136" s="542"/>
      <c r="OO136" s="542"/>
      <c r="OP136" s="542"/>
      <c r="OQ136" s="542"/>
      <c r="OR136" s="542"/>
      <c r="OS136" s="542"/>
      <c r="OT136" s="542"/>
      <c r="OU136" s="542"/>
      <c r="OV136" s="542"/>
      <c r="OW136" s="542"/>
      <c r="OX136" s="542"/>
      <c r="OY136" s="542"/>
      <c r="OZ136" s="542"/>
      <c r="PA136" s="542"/>
      <c r="PB136" s="542"/>
      <c r="PC136" s="542"/>
      <c r="PD136" s="542"/>
      <c r="PE136" s="542"/>
      <c r="PF136" s="542"/>
      <c r="PG136" s="542"/>
      <c r="PH136" s="542"/>
      <c r="PI136" s="542"/>
      <c r="PJ136" s="542"/>
      <c r="PK136" s="542"/>
      <c r="PL136" s="542"/>
      <c r="PM136" s="542"/>
      <c r="PN136" s="542"/>
      <c r="PO136" s="542"/>
      <c r="PP136" s="542"/>
      <c r="PQ136" s="542"/>
      <c r="PR136" s="542"/>
      <c r="PS136" s="542"/>
      <c r="PT136" s="542"/>
      <c r="PU136" s="514">
        <v>0</v>
      </c>
    </row>
    <row r="137" spans="1:437" outlineLevel="1">
      <c r="A137" s="18">
        <f t="shared" si="121"/>
        <v>124</v>
      </c>
      <c r="B137" s="22">
        <f>$A$15</f>
        <v>2</v>
      </c>
      <c r="C137" s="489">
        <v>12001</v>
      </c>
      <c r="D137" s="124" t="str">
        <f t="shared" ref="D137:D143" si="499">INDEX(i.Region_Desc,1,$L137)</f>
        <v>GSW</v>
      </c>
      <c r="E137" t="b">
        <v>1</v>
      </c>
      <c r="F137" t="b">
        <v>0</v>
      </c>
      <c r="G137" t="b">
        <f t="shared" ref="G137:G143" si="500">E137</f>
        <v>1</v>
      </c>
      <c r="H137" s="22">
        <v>0</v>
      </c>
      <c r="I137" s="506">
        <v>2</v>
      </c>
      <c r="J137" s="567" cm="1">
        <f t="array" ref="J137">INDEX(J$13:J136,$B137+1,1)</f>
        <v>0</v>
      </c>
      <c r="K137" s="567" cm="1">
        <f t="array" ref="K137">INDEX(K$13:K136,$B137+1,1)</f>
        <v>0</v>
      </c>
      <c r="L137" s="567" cm="1">
        <f t="array" ref="L137">INDEX(L$13:L136,$B137+1,1)</f>
        <v>2</v>
      </c>
      <c r="M137" s="567" cm="1">
        <f t="array" ref="M137">INDEX(M$13:M136,$B137+1,1)</f>
        <v>2</v>
      </c>
      <c r="N137" s="567" cm="1">
        <f t="array" ref="N137">INDEX(N$13:N136,$B137+1,1)</f>
        <v>2</v>
      </c>
      <c r="O137" s="567" cm="1">
        <f t="array" ref="O137">INDEX(O$13:O136,$B137+1,1)</f>
        <v>3</v>
      </c>
      <c r="P137" s="441">
        <f t="shared" ref="P137:Q143" si="501">INDEX(i.Breed,$M137,P$6)</f>
        <v>2</v>
      </c>
      <c r="Q137" s="441">
        <f t="shared" si="501"/>
        <v>0</v>
      </c>
      <c r="R137" s="441">
        <f t="shared" ref="R137:R143" si="502">INDEX(i.StdELMan,($L137-1)*12+($M137-1)*3+$O137,R$6)</f>
        <v>6</v>
      </c>
      <c r="S137" s="91">
        <f t="shared" ref="S137:S143" si="503">INDEX(i.StdELMan,($L137-1)*12+($M137-1)*3+$O137,S$7)</f>
        <v>2</v>
      </c>
      <c r="T137" s="91">
        <f>INDEX(CHOOSE($O137,DataAutumn!i.AdultDrys,DataWinter!i.AdultDrys,DataSpring!i.AdultDrys),1,$M137)</f>
        <v>3</v>
      </c>
      <c r="U137" s="567" cm="1">
        <f t="array" ref="U137">INDEX(U$13:U136,$B137+1,1)</f>
        <v>2</v>
      </c>
      <c r="V137" s="567" cm="1">
        <f t="array" ref="V137">INDEX(V$13:V136,$B137+1,1)</f>
        <v>0</v>
      </c>
      <c r="W137" s="567" cm="1">
        <f t="array" ref="W137">INDEX(W$13:W136,$B137+1,1)</f>
        <v>0</v>
      </c>
      <c r="X137" s="567" cm="1">
        <f t="array" ref="X137">INDEX(X$13:X136,$B137+1,1)</f>
        <v>2</v>
      </c>
      <c r="Y137" s="567" cm="1">
        <f t="array" ref="Y137">INDEX(Y$13:Y136,$B137+1,1)</f>
        <v>1</v>
      </c>
      <c r="Z137" s="567" cm="1">
        <f t="array" ref="Z137">INDEX(Z$13:Z136,$B137+1,1)</f>
        <v>1</v>
      </c>
      <c r="AA137" s="567" cm="1">
        <f t="array" ref="AA137">INDEX(AA$13:AA136,$B137+1,1)</f>
        <v>1</v>
      </c>
      <c r="AB137" s="441"/>
      <c r="AC137" s="441"/>
      <c r="AD137" s="567" cm="1">
        <f t="array" ref="AD137">INDEX(AD$13:AD136,$B137+1,1)</f>
        <v>1</v>
      </c>
      <c r="AE137" s="567" cm="1">
        <f t="array" ref="AE137">INDEX(AE$13:AE136,$B137+1,1)</f>
        <v>0</v>
      </c>
      <c r="AF137" s="567" cm="1">
        <f t="array" ref="AF137">INDEX(AF$13:AF136,$B137+1,1)</f>
        <v>0</v>
      </c>
      <c r="AG137" s="567" cm="1">
        <f t="array" ref="AG137">INDEX(AG$13:AG136,$B137+1,1)</f>
        <v>0</v>
      </c>
      <c r="AH137" s="567" cm="1">
        <f t="array" ref="AH137">INDEX(AH$13:AH136,$B137+1,1)</f>
        <v>0</v>
      </c>
      <c r="AI137" s="91">
        <f>ROUND(SUM(AJ137:AQ137)/COUNT(AJ137:AQ137),0)</f>
        <v>2</v>
      </c>
      <c r="AJ137" s="506">
        <v>2</v>
      </c>
      <c r="AK137" s="91">
        <f t="shared" ref="AK137:AK143" si="504">AL137</f>
        <v>2</v>
      </c>
      <c r="AL137" s="506">
        <v>2</v>
      </c>
      <c r="AM137" s="506">
        <v>2</v>
      </c>
      <c r="AN137" s="506">
        <v>2</v>
      </c>
      <c r="AO137" s="506">
        <v>2</v>
      </c>
      <c r="AP137" s="506">
        <v>2</v>
      </c>
      <c r="AQ137" s="116"/>
      <c r="AR137" s="116"/>
      <c r="AS137" s="116"/>
      <c r="AT137" s="116"/>
      <c r="AU137" s="116"/>
      <c r="AV137" s="116"/>
      <c r="AW137" s="116"/>
      <c r="AX137" s="116"/>
      <c r="AY137" s="116"/>
      <c r="AZ137" s="116"/>
      <c r="BA137" s="327" t="str">
        <f>LEFT(BA136,7)&amp;TEXT($H137," 00000 ")&amp;INDEX(i.ModelStructure,$I137,1)&amp;" "
&amp;IF($AI137=1," AllIn  "," AllOut  ")&amp;IF($AJ137&lt;&gt;$AI137,VLOOKUP($AJ137,DataMaster!tactics_cropgraze,2,TRUE),"")&amp;IF($AN137&lt;&gt;$AI137,VLOOKUP($AN137,DataMaster!tactics_stk,2,TRUE),"")
&amp;IF($AL137&lt;&gt;$AI137,VLOOKUP($AL137,DataMaster!tactics_GO,2,TRUE),"")&amp;IF($AM137&lt;&gt;$AI137,VLOOKUP($AM137,DataMaster!tactics_rot,2,TRUE),"")
&amp;IF($AO137&lt;&gt;$AI137,VLOOKUP($AO137,DataMaster!tactics_tos,2,TRUE),"")&amp;IF($AP137&lt;&gt;$AI137,VLOOKUP($AP137,tactics_N,2,TRUE),"")&amp;" "
&amp;$D137&amp;IF($GK137=0," FWM","")&amp;IF($GK137=1," MWM","")&amp;IF($GK137=7," Mat","")&amp;IF($GQ137=TRUE,"&amp;BBT"," ")&amp;" TOL"&amp;INDEX(i.TOL_Desc,1,$O137)
&amp;" Scan"&amp;$U137&amp;CHOOSE($K137+1," CFS"," GFS"," NFS")&amp;"_"&amp;MID($KC137,7,1)
&amp;" RR"&amp;TEXT(SUM($HB137:$HC137),"+00%;-00%;    ;@")
&amp;" GP"&amp;TEXT($HW137,"?00%")&amp;" WP"&amp;TEXT($HT137*$PJ137*$PL137,"?00%")&amp;" MP"&amp;TEXT($HU137*$PI137*$PK137,"?00%")
&amp;" ("&amp;IF($FY137,"P","E")&amp;IF($FX137,"T","t")&amp;"_F"&amp;IF($KQ137&lt;&gt;FALSE,3,0)+COUNTIF($KJ137:$KN137,TRUE)+COUNTIF($BV137:$BW137,"&gt;0")&amp;IF($KO137&lt;&gt;FALSE,3,0)+COUNTIF($BV137:$BW137,"&gt;0")&amp;"N"&amp;IF($KT137&lt;&gt;"-",$KT137,$GC137)&amp;IF($KU137&lt;&gt;"-",$KU137,$GD137)&amp;"L"&amp;$LF137&amp;$LG137&amp;")"</f>
        <v>FS Tact 00000 DS  AllOut   GSW MWM  TOLSpr Scan2 CFS_ RR+01% GP100% WP100% MP100% (PT_F33N11L00)</v>
      </c>
      <c r="BB137" s="8" t="str">
        <f ca="1">IF(COUNTIF(BA$13:BA137,BA137)=1,"-","Dup")</f>
        <v>-</v>
      </c>
      <c r="BC137" s="8"/>
      <c r="BD137" s="567" t="str" cm="1">
        <f t="array" ref="BD137">INDEX(BD$13:BD136,$B137+1,1)</f>
        <v>-</v>
      </c>
      <c r="BE137" s="567" t="str" cm="1">
        <f t="array" ref="BE137">INDEX(BE$13:BE136,$B137+1,1)</f>
        <v>-</v>
      </c>
      <c r="BF137" s="567" t="str" cm="1">
        <f t="array" ref="BF137">INDEX(BF$13:BF136,$B137+1,1)</f>
        <v>-</v>
      </c>
      <c r="BG137" s="567" t="str" cm="1">
        <f t="array" ref="BG137">INDEX(BG$13:BG136,$B137+1,1)</f>
        <v>-</v>
      </c>
      <c r="BH137" s="567" t="str" cm="1">
        <f t="array" ref="BH137">INDEX(BH$13:BH136,$B137+1,1)</f>
        <v>-</v>
      </c>
      <c r="BI137" s="567" t="str" cm="1">
        <f t="array" ref="BI137">INDEX(BI$13:BI136,$B137+1,1)</f>
        <v>-</v>
      </c>
      <c r="BJ137" s="567" t="str" cm="1">
        <f t="array" ref="BJ137">INDEX(BJ$13:BJ136,$B137+1,1)</f>
        <v>-</v>
      </c>
      <c r="BK137" s="567" t="str" cm="1">
        <f t="array" ref="BK137">INDEX(BK$13:BK136,$B137+1,1)</f>
        <v>-</v>
      </c>
      <c r="BL137" s="567" t="str" cm="1">
        <f t="array" ref="BL137">INDEX(BL$13:BL136,$B137+1,1)</f>
        <v>-</v>
      </c>
      <c r="BM137" s="8"/>
      <c r="BN137" s="441" t="b">
        <f t="shared" ref="BN137:CA143" si="505">INDEX(i.model_structure,$I137,BN$6)</f>
        <v>0</v>
      </c>
      <c r="BO137" s="441" t="str">
        <f t="shared" si="505"/>
        <v>-</v>
      </c>
      <c r="BP137" s="441" t="b">
        <f t="shared" si="505"/>
        <v>0</v>
      </c>
      <c r="BQ137" s="441" t="str">
        <f t="shared" si="505"/>
        <v>-</v>
      </c>
      <c r="BR137" s="441" t="str">
        <f t="shared" si="505"/>
        <v>-</v>
      </c>
      <c r="BS137" s="441" t="str">
        <f t="shared" si="505"/>
        <v>-</v>
      </c>
      <c r="BT137" s="441" t="b">
        <f t="shared" si="505"/>
        <v>0</v>
      </c>
      <c r="BU137" s="441" t="b">
        <f t="shared" si="505"/>
        <v>1</v>
      </c>
      <c r="BV137" s="441" t="str">
        <f t="shared" si="505"/>
        <v>-</v>
      </c>
      <c r="BW137" s="441" t="str">
        <f t="shared" si="505"/>
        <v>-</v>
      </c>
      <c r="BX137" s="441" t="str">
        <f t="shared" si="505"/>
        <v>-</v>
      </c>
      <c r="BY137" s="441" t="str">
        <f t="shared" si="505"/>
        <v>-</v>
      </c>
      <c r="BZ137" s="441" t="b">
        <f t="shared" si="505"/>
        <v>1</v>
      </c>
      <c r="CA137" s="91">
        <f t="shared" si="505"/>
        <v>0</v>
      </c>
      <c r="CB137" s="567" t="str" cm="1">
        <f t="array" ref="CB137">INDEX(CB$13:CB136,$B137+1,1)</f>
        <v>-</v>
      </c>
      <c r="CC137" s="567" t="str" cm="1">
        <f t="array" ref="CC137">INDEX(CC$13:CC136,$B137+1,1)</f>
        <v>-</v>
      </c>
      <c r="CD137" s="567" t="b" cm="1">
        <f t="array" ref="CD137">INDEX(CD$13:CD136,$B137+1,1)</f>
        <v>1</v>
      </c>
      <c r="CE137" s="567" t="str" cm="1">
        <f t="array" ref="CE137">INDEX(CE$13:CE136,$B137+1,1)</f>
        <v>-</v>
      </c>
      <c r="CF137" s="567" t="str" cm="1">
        <f t="array" ref="CF137">INDEX(CF$13:CF136,$B137+1,1)</f>
        <v>-</v>
      </c>
      <c r="CG137" s="567" t="str" cm="1">
        <f t="array" ref="CG137">INDEX(CG$13:CG136,$B137+1,1)</f>
        <v>-</v>
      </c>
      <c r="CH137" s="567" t="str" cm="1">
        <f t="array" ref="CH137">INDEX(CH$13:CH136,$B137+1,1)</f>
        <v>-</v>
      </c>
      <c r="CI137" s="567" t="str" cm="1">
        <f t="array" ref="CI137">INDEX(CI$13:CI136,$B137+1,1)</f>
        <v>-</v>
      </c>
      <c r="CJ137" s="567" t="str" cm="1">
        <f t="array" ref="CJ137">INDEX(CJ$13:CJ136,$B137+1,1)</f>
        <v>-</v>
      </c>
      <c r="CK137" s="567" t="str" cm="1">
        <f t="array" ref="CK137">INDEX(CK$13:CK136,$B137+1,1)</f>
        <v>-</v>
      </c>
      <c r="CL137" s="567" t="str" cm="1">
        <f t="array" ref="CL137">INDEX(CL$13:CL136,$B137+1,1)</f>
        <v>-</v>
      </c>
      <c r="CM137" s="567" t="str" cm="1">
        <f t="array" ref="CM137">INDEX(CM$13:CM136,$B137+1,1)</f>
        <v>-</v>
      </c>
      <c r="CN137" s="567" t="str" cm="1">
        <f t="array" ref="CN137">INDEX(CN$13:CN136,$B137+1,1)</f>
        <v>-</v>
      </c>
      <c r="CO137" s="567" t="str" cm="1">
        <f t="array" ref="CO137">INDEX(CO$13:CO136,$B137+1,1)</f>
        <v>-</v>
      </c>
      <c r="CP137" s="567" t="str" cm="1">
        <f t="array" ref="CP137">INDEX(CP$13:CP136,$B137+1,1)</f>
        <v>-</v>
      </c>
      <c r="CQ137" s="567" t="str" cm="1">
        <f t="array" ref="CQ137">INDEX(CQ$13:CQ136,$B137+1,1)</f>
        <v>-</v>
      </c>
      <c r="CR137" s="567" t="str" cm="1">
        <f t="array" ref="CR137">INDEX(CR$13:CR136,$B137+1,1)</f>
        <v>-</v>
      </c>
      <c r="CS137" s="567" t="str" cm="1">
        <f t="array" ref="CS137">INDEX(CS$13:CS136,$B137+1,1)</f>
        <v>-</v>
      </c>
      <c r="CT137" s="567" t="str" cm="1">
        <f t="array" ref="CT137">INDEX(CT$13:CT136,$B137+1,1)</f>
        <v>-</v>
      </c>
      <c r="CU137" s="567" t="str" cm="1">
        <f t="array" ref="CU137">INDEX(CU$13:CU136,$B137+1,1)</f>
        <v>-</v>
      </c>
      <c r="CV137" s="567" t="str" cm="1">
        <f t="array" ref="CV137">INDEX(CV$13:CV136,$B137+1,1)</f>
        <v>-</v>
      </c>
      <c r="CW137" s="567" t="str" cm="1">
        <f t="array" ref="CW137">INDEX(CW$13:CW136,$B137+1,1)</f>
        <v>-</v>
      </c>
      <c r="CX137" s="567" t="str" cm="1">
        <f t="array" ref="CX137">INDEX(CX$13:CX136,$B137+1,1)</f>
        <v>-</v>
      </c>
      <c r="CY137" s="567" t="str" cm="1">
        <f t="array" ref="CY137">INDEX(CY$13:CY136,$B137+1,1)</f>
        <v>-</v>
      </c>
      <c r="CZ137" s="567" t="str" cm="1">
        <f t="array" ref="CZ137">INDEX(CZ$13:CZ136,$B137+1,1)</f>
        <v>-</v>
      </c>
      <c r="DA137" s="567" t="str" cm="1">
        <f t="array" ref="DA137">INDEX(DA$13:DA136,$B137+1,1)</f>
        <v>-</v>
      </c>
      <c r="DB137" s="567" t="str" cm="1">
        <f t="array" ref="DB137">INDEX(DB$13:DB136,$B137+1,1)</f>
        <v>-</v>
      </c>
      <c r="DC137" s="567" t="str" cm="1">
        <f t="array" ref="DC137">INDEX(DC$13:DC136,$B137+1,1)</f>
        <v>-</v>
      </c>
      <c r="DD137" s="567" t="str" cm="1">
        <f t="array" ref="DD137">INDEX(DD$13:DD136,$B137+1,1)</f>
        <v>-</v>
      </c>
      <c r="DE137" s="567" t="str" cm="1">
        <f t="array" ref="DE137">INDEX(DE$13:DE136,$B137+1,1)</f>
        <v>-</v>
      </c>
      <c r="DF137" s="567" t="str" cm="1">
        <f t="array" ref="DF137">INDEX(DF$13:DF136,$B137+1,1)</f>
        <v>-</v>
      </c>
      <c r="DG137" s="567" t="str" cm="1">
        <f t="array" ref="DG137">INDEX(DG$13:DG136,$B137+1,1)</f>
        <v>-</v>
      </c>
      <c r="DH137" s="567" t="str" cm="1">
        <f t="array" ref="DH137">INDEX(DH$13:DH136,$B137+1,1)</f>
        <v>-</v>
      </c>
      <c r="DI137" s="567" t="str" cm="1">
        <f t="array" ref="DI137">INDEX(DI$13:DI136,$B137+1,1)</f>
        <v>-</v>
      </c>
      <c r="DJ137" s="567" t="str" cm="1">
        <f t="array" ref="DJ137">INDEX(DJ$13:DJ136,$B137+1,1)</f>
        <v>-</v>
      </c>
      <c r="DK137" s="567" t="str" cm="1">
        <f t="array" ref="DK137">INDEX(DK$13:DK136,$B137+1,1)</f>
        <v>-</v>
      </c>
      <c r="DL137" s="567" t="str" cm="1">
        <f t="array" ref="DL137">INDEX(DL$13:DL136,$B137+1,1)</f>
        <v>-</v>
      </c>
      <c r="DM137" s="567" t="str" cm="1">
        <f t="array" ref="DM137">INDEX(DM$13:DM136,$B137+1,1)</f>
        <v>-</v>
      </c>
      <c r="DN137" s="567" t="str" cm="1">
        <f t="array" ref="DN137">INDEX(DN$13:DN136,$B137+1,1)</f>
        <v>-</v>
      </c>
      <c r="DO137" s="567" t="str" cm="1">
        <f t="array" ref="DO137">INDEX(DO$13:DO136,$B137+1,1)</f>
        <v>-</v>
      </c>
      <c r="DP137" s="567" t="str" cm="1">
        <f t="array" ref="DP137">INDEX(DP$13:DP136,$B137+1,1)</f>
        <v>-</v>
      </c>
      <c r="DQ137" s="567" t="str" cm="1">
        <f t="array" ref="DQ137">INDEX(DQ$13:DQ136,$B137+1,1)</f>
        <v>-</v>
      </c>
      <c r="DR137" s="567" t="str" cm="1">
        <f t="array" ref="DR137">INDEX(DR$13:DR136,$B137+1,1)</f>
        <v>-</v>
      </c>
      <c r="DS137" s="567" t="str" cm="1">
        <f t="array" ref="DS137">INDEX(DS$13:DS136,$B137+1,1)</f>
        <v>-</v>
      </c>
      <c r="DT137" s="567" t="str" cm="1">
        <f t="array" ref="DT137">INDEX(DT$13:DT136,$B137+1,1)</f>
        <v>-</v>
      </c>
      <c r="DU137" s="567" t="str" cm="1">
        <f t="array" ref="DU137">INDEX(DU$13:DU136,$B137+1,1)</f>
        <v>-</v>
      </c>
      <c r="DV137" s="567" t="str" cm="1">
        <f t="array" ref="DV137">INDEX(DV$13:DV136,$B137+1,1)</f>
        <v>-</v>
      </c>
      <c r="DW137" s="567" t="str" cm="1">
        <f t="array" ref="DW137">INDEX(DW$13:DW136,$B137+1,1)</f>
        <v>-</v>
      </c>
      <c r="DX137" s="567" t="str" cm="1">
        <f t="array" ref="DX137">INDEX(DX$13:DX136,$B137+1,1)</f>
        <v>-</v>
      </c>
      <c r="DY137" s="567" t="str" cm="1">
        <f t="array" ref="DY137">INDEX(DY$13:DY136,$B137+1,1)</f>
        <v>-</v>
      </c>
      <c r="DZ137" s="567" t="str" cm="1">
        <f t="array" ref="DZ137">INDEX(DZ$13:DZ136,$B137+1,1)</f>
        <v>-</v>
      </c>
      <c r="EA137" s="567" t="str" cm="1">
        <f t="array" ref="EA137">INDEX(EA$13:EA136,$B137+1,1)</f>
        <v>-</v>
      </c>
      <c r="EB137" s="567" t="str" cm="1">
        <f t="array" ref="EB137">INDEX(EB$13:EB136,$B137+1,1)</f>
        <v>-</v>
      </c>
      <c r="EC137" s="567" t="str" cm="1">
        <f t="array" ref="EC137">INDEX(EC$13:EC136,$B137+1,1)</f>
        <v>-</v>
      </c>
      <c r="ED137" s="567" t="str" cm="1">
        <f t="array" ref="ED137">INDEX(ED$13:ED136,$B137+1,1)</f>
        <v>-</v>
      </c>
      <c r="EE137" s="567" t="str" cm="1">
        <f t="array" ref="EE137">INDEX(EE$13:EE136,$B137+1,1)</f>
        <v>-</v>
      </c>
      <c r="EF137" s="567" t="str" cm="1">
        <f t="array" ref="EF137">INDEX(EF$13:EF136,$B137+1,1)</f>
        <v>-</v>
      </c>
      <c r="EG137" s="567" t="str" cm="1">
        <f t="array" ref="EG137">INDEX(EG$13:EG136,$B137+1,1)</f>
        <v>-</v>
      </c>
      <c r="EH137" s="567" t="str" cm="1">
        <f t="array" ref="EH137">INDEX(EH$13:EH136,$B137+1,1)</f>
        <v>-</v>
      </c>
      <c r="EI137" s="567" t="str" cm="1">
        <f t="array" ref="EI137">INDEX(EI$13:EI136,$B137+1,1)</f>
        <v>-</v>
      </c>
      <c r="EJ137" s="567" t="str" cm="1">
        <f t="array" ref="EJ137">INDEX(EJ$13:EJ136,$B137+1,1)</f>
        <v>-</v>
      </c>
      <c r="EK137" s="567" t="str" cm="1">
        <f t="array" ref="EK137">INDEX(EK$13:EK136,$B137+1,1)</f>
        <v>-</v>
      </c>
      <c r="EL137" s="567" t="str" cm="1">
        <f t="array" ref="EL137">INDEX(EL$13:EL136,$B137+1,1)</f>
        <v>-</v>
      </c>
      <c r="EM137" s="567" t="str" cm="1">
        <f t="array" ref="EM137">INDEX(EM$13:EM136,$B137+1,1)</f>
        <v>-</v>
      </c>
      <c r="EN137" s="567" t="str" cm="1">
        <f t="array" ref="EN137">INDEX(EN$13:EN136,$B137+1,1)</f>
        <v>-</v>
      </c>
      <c r="EO137" s="567" t="str" cm="1">
        <f t="array" ref="EO137">INDEX(EO$13:EO136,$B137+1,1)</f>
        <v>-</v>
      </c>
      <c r="EP137" s="567" t="str" cm="1">
        <f t="array" ref="EP137">INDEX(EP$13:EP136,$B137+1,1)</f>
        <v>-</v>
      </c>
      <c r="EQ137" s="567" t="str" cm="1">
        <f t="array" ref="EQ137">INDEX(EQ$13:EQ136,$B137+1,1)</f>
        <v>-</v>
      </c>
      <c r="ER137" s="567" t="str" cm="1">
        <f t="array" ref="ER137">INDEX(ER$13:ER136,$B137+1,1)</f>
        <v>-</v>
      </c>
      <c r="ES137" s="567" t="str" cm="1">
        <f t="array" ref="ES137">INDEX(ES$13:ES136,$B137+1,1)</f>
        <v>-</v>
      </c>
      <c r="ET137" s="567" t="str" cm="1">
        <f t="array" ref="ET137">INDEX(ET$13:ET136,$B137+1,1)</f>
        <v>-</v>
      </c>
      <c r="EU137" s="567" t="str" cm="1">
        <f t="array" ref="EU137">INDEX(EU$13:EU136,$B137+1,1)</f>
        <v>-</v>
      </c>
      <c r="EV137" s="567" t="str" cm="1">
        <f t="array" ref="EV137">INDEX(EV$13:EV136,$B137+1,1)</f>
        <v>-</v>
      </c>
      <c r="EW137" s="567" t="str" cm="1">
        <f t="array" ref="EW137">INDEX(EW$13:EW136,$B137+1,1)</f>
        <v>-</v>
      </c>
      <c r="EX137" s="567" t="str" cm="1">
        <f t="array" ref="EX137">INDEX(EX$13:EX136,$B137+1,1)</f>
        <v>-</v>
      </c>
      <c r="EY137" s="567" t="str" cm="1">
        <f t="array" ref="EY137">INDEX(EY$13:EY136,$B137+1,1)</f>
        <v>-</v>
      </c>
      <c r="EZ137" s="567" t="str" cm="1">
        <f t="array" ref="EZ137">INDEX(EZ$13:EZ136,$B137+1,1)</f>
        <v>-</v>
      </c>
      <c r="FA137" s="567" t="str" cm="1">
        <f t="array" ref="FA137">INDEX(FA$13:FA136,$B137+1,1)</f>
        <v>-</v>
      </c>
      <c r="FB137" s="8"/>
      <c r="FC137" s="567" t="str" cm="1">
        <f t="array" ref="FC137">INDEX(FC$13:FC136,$B137+1,1)</f>
        <v>-</v>
      </c>
      <c r="FD137" s="441" t="str">
        <f t="shared" ref="FD137:FD143" ca="1" si="506">IF($M137&lt;&gt;4,OFFSET(FD$13,$B137,0),1)</f>
        <v>-</v>
      </c>
      <c r="FE137" s="441">
        <f t="shared" ref="FE137:FF143" si="507">$K137</f>
        <v>0</v>
      </c>
      <c r="FF137" s="441">
        <f t="shared" si="507"/>
        <v>0</v>
      </c>
      <c r="FG137" s="567" t="str" cm="1">
        <f t="array" ref="FG137">INDEX(FG$13:FG136,$B137+1,1)</f>
        <v>-</v>
      </c>
      <c r="FH137" s="567" t="str" cm="1">
        <f t="array" ref="FH137">INDEX(FH$13:FH136,$B137+1,1)</f>
        <v>-</v>
      </c>
      <c r="FI137" s="567" t="str" cm="1">
        <f t="array" ref="FI137">INDEX(FI$13:FI136,$B137+1,1)</f>
        <v>-</v>
      </c>
      <c r="FJ137" s="441" t="str">
        <f t="shared" ref="FJ137:FJ143" ca="1" si="508">IF($M137&lt;&gt;4,OFFSET(FJ$13,$B137,0),1)</f>
        <v>-</v>
      </c>
      <c r="FK137" s="441">
        <f t="shared" ref="FK137:FL143" si="509">$K137</f>
        <v>0</v>
      </c>
      <c r="FL137" s="441">
        <f t="shared" si="509"/>
        <v>0</v>
      </c>
      <c r="FM137" s="567" t="str" cm="1">
        <f t="array" ref="FM137">INDEX(FM$13:FM136,$B137+1,1)</f>
        <v>-</v>
      </c>
      <c r="FN137" s="441" t="str">
        <f t="shared" ref="FN137:FN143" ca="1" si="510">IF($M137&lt;&gt;4,OFFSET(FN$13,$B137,0),1)</f>
        <v>-</v>
      </c>
      <c r="FO137" s="441">
        <f t="shared" ref="FO137:FO143" si="511">$K137</f>
        <v>0</v>
      </c>
      <c r="FP137" s="567" t="str" cm="1">
        <f t="array" ref="FP137">INDEX(FP$13:FP136,$B137+1,1)</f>
        <v>-</v>
      </c>
      <c r="FQ137" s="567" t="str" cm="1">
        <f t="array" ref="FQ137">INDEX(FQ$13:FQ136,$B137+1,1)</f>
        <v>-</v>
      </c>
      <c r="FR137" s="441">
        <f t="shared" ref="FR137:FR143" si="512">$K137</f>
        <v>0</v>
      </c>
      <c r="FS137" s="567" t="str" cm="1">
        <f t="array" ref="FS137">INDEX(FS$13:FS136,$B137+1,1)</f>
        <v>-</v>
      </c>
      <c r="FT137" s="441" t="str">
        <f t="shared" ref="FT137:FT143" ca="1" si="513">IF($M137&lt;&gt;4,OFFSET(FT$13,$B137,0),1)</f>
        <v>-</v>
      </c>
      <c r="FU137" s="441">
        <f t="shared" ref="FU137:FV143" si="514">$K137</f>
        <v>0</v>
      </c>
      <c r="FV137" s="441">
        <f t="shared" si="514"/>
        <v>0</v>
      </c>
      <c r="FW137" s="8"/>
      <c r="FX137" s="567" t="b" cm="1">
        <f t="array" ref="FX137">INDEX(FX$13:FX136,$B137+1,1)</f>
        <v>1</v>
      </c>
      <c r="FY137" s="567" t="b" cm="1">
        <f t="array" ref="FY137">INDEX(FY$13:FY136,$B137+1,1)</f>
        <v>1</v>
      </c>
      <c r="FZ137" s="579">
        <f t="shared" ref="FZ137:FZ143" si="515">VALUE($L137&amp;$M137&amp;$O137&amp;$U137&amp;IFERROR(VALUE($K137),0)&amp;$AA137&amp;1)</f>
        <v>2232011</v>
      </c>
      <c r="GA137" s="567" t="b" cm="1">
        <f t="array" ref="GA137">INDEX(GA$13:GA136,$B137+1,1)</f>
        <v>1</v>
      </c>
      <c r="GB137" s="567" cm="1">
        <f t="array" ref="GB137">INDEX(GB$13:GB136,$B137+1,1)</f>
        <v>0</v>
      </c>
      <c r="GC137" s="567" cm="1">
        <f t="array" ref="GC137">INDEX(GC$13:GC136,$B137+1,1)</f>
        <v>1</v>
      </c>
      <c r="GD137" s="567" cm="1">
        <f t="array" ref="GD137">INDEX(GD$13:GD136,$B137+1,1)</f>
        <v>1</v>
      </c>
      <c r="GE137" s="575">
        <f t="shared" ref="GE137:GG143" si="516">INDEX(i.UserPeriod0,$R137,GE$6)</f>
        <v>652</v>
      </c>
      <c r="GF137" s="575">
        <f t="shared" si="516"/>
        <v>686</v>
      </c>
      <c r="GG137" s="575">
        <f t="shared" si="516"/>
        <v>721</v>
      </c>
      <c r="GH137" s="490">
        <f t="shared" ref="GH137:GJ143" si="517">7*INDEX(i.end_joining,1,GH$6+($R137-1)*3)</f>
        <v>378</v>
      </c>
      <c r="GI137" s="490">
        <f t="shared" si="517"/>
        <v>413</v>
      </c>
      <c r="GJ137" s="490">
        <f t="shared" si="517"/>
        <v>448</v>
      </c>
      <c r="GK137" s="441">
        <f t="shared" ref="GK137:GP143" si="518">INDEX(i.Genotype,$N137,GK$6)</f>
        <v>1</v>
      </c>
      <c r="GL137" s="441">
        <f t="shared" si="518"/>
        <v>60</v>
      </c>
      <c r="GM137" s="441" t="str">
        <f t="shared" si="518"/>
        <v>-</v>
      </c>
      <c r="GN137" s="441" t="str">
        <f t="shared" si="518"/>
        <v>-</v>
      </c>
      <c r="GO137" s="441" t="str">
        <f t="shared" si="518"/>
        <v>-</v>
      </c>
      <c r="GP137" s="441" t="str">
        <f t="shared" si="518"/>
        <v>-</v>
      </c>
      <c r="GQ137" s="441" t="b">
        <f t="shared" ref="GQ137:HA143" si="519">INDEX(i.Breed,$M137,GQ$6)</f>
        <v>0</v>
      </c>
      <c r="GR137" s="441" t="str">
        <f t="shared" si="519"/>
        <v>-</v>
      </c>
      <c r="GS137" s="441" t="str">
        <f t="shared" si="519"/>
        <v>-</v>
      </c>
      <c r="GT137" s="441" t="str">
        <f t="shared" si="519"/>
        <v>-</v>
      </c>
      <c r="GU137" s="441" t="str">
        <f t="shared" si="519"/>
        <v>-</v>
      </c>
      <c r="GV137" s="441" t="str">
        <f t="shared" si="519"/>
        <v>-</v>
      </c>
      <c r="GW137" s="441">
        <f t="shared" si="519"/>
        <v>500</v>
      </c>
      <c r="GX137" s="441">
        <f t="shared" si="519"/>
        <v>500</v>
      </c>
      <c r="GY137" s="441" t="str">
        <f t="shared" si="519"/>
        <v>-</v>
      </c>
      <c r="GZ137" s="441" t="str">
        <f t="shared" si="519"/>
        <v>-</v>
      </c>
      <c r="HA137" s="441" t="str">
        <f t="shared" si="519"/>
        <v>-</v>
      </c>
      <c r="HB137" s="441">
        <f t="shared" ref="HB137:HB143" si="520">IF($V137=0,HB$13,INDEX(i.RR_scenario,$V137,$M137))</f>
        <v>0</v>
      </c>
      <c r="HC137" s="441">
        <f t="shared" ref="HC137:HC143" si="521">INDEX(i.dryman,($T137-1)*4+$S137,HC$6)</f>
        <v>1.2500000000000001E-2</v>
      </c>
      <c r="HD137" s="441">
        <f t="shared" ref="HD137:HG143" si="522">INDEX(i.dryman,($T137-1)*4+$S137,HD$7)</f>
        <v>0</v>
      </c>
      <c r="HE137" s="441">
        <f t="shared" si="522"/>
        <v>6.25E-2</v>
      </c>
      <c r="HF137" s="441">
        <f t="shared" si="522"/>
        <v>6.25E-2</v>
      </c>
      <c r="HG137" s="441">
        <f t="shared" si="522"/>
        <v>6.25E-2</v>
      </c>
      <c r="HH137" s="441" t="b">
        <f t="shared" ref="HH137:HK143" si="523">INDEX(i.dryman,($T137-1)*4+$S137,HH$6)</f>
        <v>0</v>
      </c>
      <c r="HI137" s="441" t="b">
        <f t="shared" si="523"/>
        <v>1</v>
      </c>
      <c r="HJ137" s="441" t="b">
        <f t="shared" si="523"/>
        <v>1</v>
      </c>
      <c r="HK137" s="441" t="b">
        <f t="shared" si="523"/>
        <v>0</v>
      </c>
      <c r="HL137" s="441">
        <f t="shared" ref="HL137:HL143" si="524">INDEX(i.dryman,($T137-1)*4+$S137,HL$6+$M137-1)</f>
        <v>1</v>
      </c>
      <c r="HM137" s="441">
        <f t="shared" ref="HM137:HM143" si="525">INDEX(i.dryman,($T137-1)*4+$S137,HM$6+IF($M137=5,2,$M137)-1)</f>
        <v>0</v>
      </c>
      <c r="HN137" s="441" t="b">
        <f t="shared" ref="HN137:HN143" si="526">AND(INDEX(i.dryman,($T137-1)*4+$S137,HN$6),($HS137&gt;0))</f>
        <v>0</v>
      </c>
      <c r="HO137" s="441" t="b">
        <f t="shared" ref="HO137:HQ143" si="527">($O137=HO$10)</f>
        <v>0</v>
      </c>
      <c r="HP137" s="441" t="b">
        <f t="shared" si="527"/>
        <v>0</v>
      </c>
      <c r="HQ137" s="441" t="b">
        <f t="shared" si="527"/>
        <v>1</v>
      </c>
      <c r="HR137" s="91">
        <f t="shared" ref="HR137:HS143" si="528">$U137</f>
        <v>2</v>
      </c>
      <c r="HS137" s="91">
        <f t="shared" si="528"/>
        <v>2</v>
      </c>
      <c r="HT137" s="441">
        <f t="shared" ref="HT137:HT143" si="529">INDEX(i.WoolPrices,$Z137,HT$6)</f>
        <v>1</v>
      </c>
      <c r="HU137" s="441">
        <f t="shared" ref="HU137:HV143" si="530">INDEX(i.MeatPrices,$AA137,HU$6)</f>
        <v>1</v>
      </c>
      <c r="HV137" s="441">
        <f t="shared" si="530"/>
        <v>1</v>
      </c>
      <c r="HW137" s="441">
        <f t="shared" ref="HW137:HW143" si="531">INDEX(i.GrainPrices,$Y137,HW$6)</f>
        <v>1</v>
      </c>
      <c r="HX137" s="441" cm="1">
        <f t="array" ref="HX137">INDEX(HX$13:HX136,$B137+1,1)</f>
        <v>1</v>
      </c>
      <c r="HY137" s="506">
        <v>0.5</v>
      </c>
      <c r="HZ137" s="441" t="b">
        <f t="shared" ref="HZ137:IC143" si="532">INDEX(IF($M137&lt;4,i.ProdnCal_Mer,i.ProdnCal_Mat),$O137,($L137-1)*10+HZ$6)</f>
        <v>1</v>
      </c>
      <c r="IA137" s="441" t="b">
        <f t="shared" si="532"/>
        <v>0</v>
      </c>
      <c r="IB137" s="441" t="b">
        <f t="shared" si="532"/>
        <v>0</v>
      </c>
      <c r="IC137" s="441" t="b">
        <f t="shared" si="532"/>
        <v>0</v>
      </c>
      <c r="ID137" s="91">
        <f t="shared" ref="ID137:IK143" si="533">INDEX(i.PGRscalar,1,($L137-1)*10+ID$6)</f>
        <v>1</v>
      </c>
      <c r="IE137" s="91">
        <f t="shared" si="533"/>
        <v>1</v>
      </c>
      <c r="IF137" s="91">
        <f t="shared" si="533"/>
        <v>1</v>
      </c>
      <c r="IG137" s="91">
        <f t="shared" si="533"/>
        <v>1</v>
      </c>
      <c r="IH137" s="91">
        <f t="shared" si="533"/>
        <v>1</v>
      </c>
      <c r="II137" s="91">
        <f t="shared" si="533"/>
        <v>1</v>
      </c>
      <c r="IJ137" s="91">
        <f t="shared" si="533"/>
        <v>1</v>
      </c>
      <c r="IK137" s="91">
        <f t="shared" si="533"/>
        <v>1</v>
      </c>
      <c r="IL137" s="8"/>
      <c r="IM137" s="567" t="str" cm="1">
        <f t="array" ref="IM137">INDEX(IM$13:IM136,$B137+1,1)</f>
        <v>-</v>
      </c>
      <c r="IN137" s="567" t="str" cm="1">
        <f t="array" ref="IN137">INDEX(IN$13:IN136,$B137+1,1)</f>
        <v>-</v>
      </c>
      <c r="IO137" s="567" t="str" cm="1">
        <f t="array" ref="IO137">INDEX(IO$13:IO136,$B137+1,1)</f>
        <v>-</v>
      </c>
      <c r="IP137" s="441" t="str">
        <f t="shared" ref="IP137:IP143" si="534">IF(OR(OR($AB137="",$AB137="-"),$AB137&lt;&gt;IP$6),IP$13,INDEX(i.MLP_PvP,$AD137+IF($M137&lt;&gt;4,0,9),IP$7))</f>
        <v>-</v>
      </c>
      <c r="IQ137" s="567" t="str" cm="1">
        <f t="array" ref="IQ137">INDEX(IQ$13:IQ136,$B137+1,1)</f>
        <v>-</v>
      </c>
      <c r="IR137" s="567" cm="1">
        <f t="array" ref="IR137">INDEX(IR$13:IR136,$B137+1,1)</f>
        <v>1</v>
      </c>
      <c r="IS137" s="567" cm="1">
        <f t="array" ref="IS137">INDEX(IS$13:IS136,$B137+1,1)</f>
        <v>1</v>
      </c>
      <c r="IT137" s="567" t="str" cm="1">
        <f t="array" ref="IT137">INDEX(IT$13:IT136,$B137+1,1)</f>
        <v>-</v>
      </c>
      <c r="IU137" s="567" t="str" cm="1">
        <f t="array" ref="IU137">INDEX(IU$13:IU136,$B137+1,1)</f>
        <v>-</v>
      </c>
      <c r="IV137" s="567" t="str" cm="1">
        <f t="array" ref="IV137">INDEX(IV$13:IV136,$B137+1,1)</f>
        <v>-</v>
      </c>
      <c r="IW137" s="567" t="str" cm="1">
        <f t="array" ref="IW137">INDEX(IW$13:IW136,$B137+1,1)</f>
        <v>-</v>
      </c>
      <c r="IX137" s="567" t="str" cm="1">
        <f t="array" ref="IX137">INDEX(IX$13:IX136,$B137+1,1)</f>
        <v>-</v>
      </c>
      <c r="IY137" s="567" t="str" cm="1">
        <f t="array" ref="IY137">INDEX(IY$13:IY136,$B137+1,1)</f>
        <v>-</v>
      </c>
      <c r="IZ137" s="567" t="str" cm="1">
        <f t="array" ref="IZ137">INDEX(IZ$13:IZ136,$B137+1,1)</f>
        <v>-</v>
      </c>
      <c r="JA137" s="567" t="str" cm="1">
        <f t="array" ref="JA137">INDEX(JA$13:JA136,$B137+1,1)</f>
        <v>-</v>
      </c>
      <c r="JB137" s="567" t="str" cm="1">
        <f t="array" ref="JB137">INDEX(JB$13:JB136,$B137+1,1)</f>
        <v>-</v>
      </c>
      <c r="JC137" s="567" t="str" cm="1">
        <f t="array" ref="JC137">INDEX(JC$13:JC136,$B137+1,1)</f>
        <v>-</v>
      </c>
      <c r="JD137" s="567" t="str" cm="1">
        <f t="array" ref="JD137">INDEX(JD$13:JD136,$B137+1,1)</f>
        <v>-</v>
      </c>
      <c r="JE137" s="567" t="str" cm="1">
        <f t="array" ref="JE137">INDEX(JE$13:JE136,$B137+1,1)</f>
        <v>-</v>
      </c>
      <c r="JF137" s="567" t="str" cm="1">
        <f t="array" ref="JF137">INDEX(JF$13:JF136,$B137+1,1)</f>
        <v>-</v>
      </c>
      <c r="JG137" s="567" t="str" cm="1">
        <f t="array" ref="JG137">INDEX(JG$13:JG136,$B137+1,1)</f>
        <v>-</v>
      </c>
      <c r="JH137" s="567" t="str" cm="1">
        <f t="array" ref="JH137">INDEX(JH$13:JH136,$B137+1,1)</f>
        <v>-</v>
      </c>
      <c r="JI137" s="567" t="str" cm="1">
        <f t="array" ref="JI137">INDEX(JI$13:JI136,$B137+1,1)</f>
        <v>-</v>
      </c>
      <c r="JJ137" s="567" t="str" cm="1">
        <f t="array" ref="JJ137">INDEX(JJ$13:JJ136,$B137+1,1)</f>
        <v>-</v>
      </c>
      <c r="JK137" s="567" t="str" cm="1">
        <f t="array" ref="JK137">INDEX(JK$13:JK136,$B137+1,1)</f>
        <v>-</v>
      </c>
      <c r="JL137" s="441">
        <f t="shared" ref="JL137:JL143" si="535">IF(OR(OR($AB137="",$AB137="-"),$AB137&lt;&gt;JL$6),JL$13,INDEX(i.MLP_PvP,$AD137+IF($M137&lt;&gt;4,0,9),JL$7))</f>
        <v>0</v>
      </c>
      <c r="JM137" s="567" t="str" cm="1">
        <f t="array" ref="JM137">INDEX(JM$13:JM136,$B137+1,1)</f>
        <v>-</v>
      </c>
      <c r="JN137" s="567" cm="1">
        <f t="array" ref="JN137">INDEX(JN$13:JN136,$B137+1,1)</f>
        <v>1</v>
      </c>
      <c r="JO137" s="441">
        <f t="shared" ref="JO137:JO143" si="536">IF(OR(OR($AB137="",$AB137="-"),$AB137&lt;&gt;JO$6),JO$13,INDEX(i.MLP_PvP,$AD137+IF($M137&lt;&gt;4,0,9),JO$7))</f>
        <v>0</v>
      </c>
      <c r="JP137" s="567" cm="1">
        <f t="array" ref="JP137">INDEX(JP$13:JP136,$B137+1,1)</f>
        <v>0</v>
      </c>
      <c r="JQ137" s="441">
        <f t="shared" ref="JQ137:JV143" si="537">IF(OR(OR($AB137="",$AB137="-"),$AB137&lt;&gt;JQ$6),JQ$13,INDEX(i.MLP_PvP,$AD137+IF($M137&lt;&gt;4,0,9),JQ$7))</f>
        <v>0</v>
      </c>
      <c r="JR137" s="441">
        <f t="shared" si="537"/>
        <v>0</v>
      </c>
      <c r="JS137" s="441">
        <f t="shared" si="537"/>
        <v>0</v>
      </c>
      <c r="JT137" s="441">
        <f t="shared" si="537"/>
        <v>0</v>
      </c>
      <c r="JU137" s="441">
        <f t="shared" si="537"/>
        <v>1</v>
      </c>
      <c r="JV137" s="441">
        <f t="shared" si="537"/>
        <v>0</v>
      </c>
      <c r="JW137" s="567" cm="1">
        <f t="array" ref="JW137">INDEX(JW$13:JW136,$B137+1,1)</f>
        <v>0</v>
      </c>
      <c r="JX137" s="567" cm="1">
        <f t="array" ref="JX137">INDEX(JX$13:JX136,$B137+1,1)</f>
        <v>0</v>
      </c>
      <c r="JY137" s="567" cm="1">
        <f t="array" ref="JY137">INDEX(JY$13:JY136,$B137+1,1)</f>
        <v>0</v>
      </c>
      <c r="JZ137" s="8"/>
      <c r="KA137" s="91" t="b">
        <f>KB137</f>
        <v>1</v>
      </c>
      <c r="KB137" s="22" t="b">
        <v>1</v>
      </c>
      <c r="KC137" s="571">
        <v>12</v>
      </c>
      <c r="KD137" s="91" t="b">
        <f>NOT(KB137)</f>
        <v>0</v>
      </c>
      <c r="KE137" s="567" cm="1">
        <f t="array" aca="1" ref="KE137" ca="1">INDEX(KE$13:KE136,$B137+1,1)</f>
        <v>0</v>
      </c>
      <c r="KF137" s="22" t="s">
        <v>30</v>
      </c>
      <c r="KG137" s="567" t="str" cm="1">
        <f t="array" ref="KG137">INDEX(KG$13:KG136,$B137+1,1)</f>
        <v>-</v>
      </c>
      <c r="KH137" s="567" t="str" cm="1">
        <f t="array" aca="1" ref="KH137" ca="1">INDEX(KH$13:KH136,$B137+1,1)</f>
        <v>-</v>
      </c>
      <c r="KI137" s="567" t="str" cm="1">
        <f t="array" ref="KI137">INDEX(KI$13:KI136,$B137+1,1)</f>
        <v>-</v>
      </c>
      <c r="KJ137" s="567" t="str" cm="1">
        <f t="array" ref="KJ137">INDEX(KJ$13:KJ136,$B137+1,1)</f>
        <v>-</v>
      </c>
      <c r="KK137" s="567" t="str" cm="1">
        <f t="array" ref="KK137">INDEX(KK$13:KK136,$B137+1,1)</f>
        <v>-</v>
      </c>
      <c r="KL137" s="567" t="str" cm="1">
        <f t="array" ref="KL137">INDEX(KL$13:KL136,$B137+1,1)</f>
        <v>-</v>
      </c>
      <c r="KM137" s="567" t="str" cm="1">
        <f t="array" ref="KM137">INDEX(KM$13:KM136,$B137+1,1)</f>
        <v>-</v>
      </c>
      <c r="KN137" s="567" t="str" cm="1">
        <f t="array" ref="KN137">INDEX(KN$13:KN136,$B137+1,1)</f>
        <v>-</v>
      </c>
      <c r="KO137" s="567" t="str" cm="1">
        <f t="array" ref="KO137">INDEX(KO$13:KO136,$B137+1,1)</f>
        <v>-</v>
      </c>
      <c r="KP137" s="567" t="str" cm="1">
        <f t="array" ref="KP137">INDEX(KP$13:KP136,$B137+1,1)</f>
        <v>-</v>
      </c>
      <c r="KQ137" s="567" t="str" cm="1">
        <f t="array" ref="KQ137">INDEX(KQ$13:KQ136,$B137+1,1)</f>
        <v>-</v>
      </c>
      <c r="KR137" s="567" t="str" cm="1">
        <f t="array" ref="KR137">INDEX(KR$13:KR136,$B137+1,1)</f>
        <v>-</v>
      </c>
      <c r="KS137" s="567" t="str" cm="1">
        <f t="array" ref="KS137">INDEX(KS$13:KS136,$B137+1,1)</f>
        <v>-</v>
      </c>
      <c r="KT137" s="22">
        <v>1</v>
      </c>
      <c r="KU137" s="22">
        <v>1</v>
      </c>
      <c r="KV137" s="567" cm="1">
        <f t="array" ref="KV137">INDEX(KV$13:KV136,$B137+1,1)</f>
        <v>0</v>
      </c>
      <c r="KW137" s="567" t="str" cm="1">
        <f t="array" ref="KW137">INDEX(KW$13:KW136,$B137+1,1)</f>
        <v>-</v>
      </c>
      <c r="KX137" s="567" t="str" cm="1">
        <f t="array" ref="KX137">INDEX(KX$13:KX136,$B137+1,1)</f>
        <v>-</v>
      </c>
      <c r="KY137" s="567" t="str" cm="1">
        <f t="array" ref="KY137">INDEX(KY$13:KY136,$B137+1,1)</f>
        <v>-</v>
      </c>
      <c r="KZ137" s="567" t="str" cm="1">
        <f t="array" ref="KZ137">INDEX(KZ$13:KZ136,$B137+1,1)</f>
        <v>-</v>
      </c>
      <c r="LA137" s="567" t="str" cm="1">
        <f t="array" ref="LA137">INDEX(LA$13:LA136,$B137+1,1)</f>
        <v>-</v>
      </c>
      <c r="LB137" s="567" cm="1">
        <f t="array" ref="LB137">INDEX(LB$13:LB136,$B137+1,1)</f>
        <v>0</v>
      </c>
      <c r="LC137" s="567" t="str" cm="1">
        <f t="array" ref="LC137">INDEX(LC$13:LC136,$B137+1,1)</f>
        <v>-</v>
      </c>
      <c r="LD137" s="567" t="str" cm="1">
        <f t="array" ref="LD137">INDEX(LD$13:LD136,$B137+1,1)</f>
        <v>-</v>
      </c>
      <c r="LE137" s="567" t="str" cm="1">
        <f t="array" ref="LE137">INDEX(LE$13:LE136,$B137+1,1)</f>
        <v>-</v>
      </c>
      <c r="LF137" s="22">
        <v>0</v>
      </c>
      <c r="LG137" s="22">
        <v>0</v>
      </c>
      <c r="LH137" s="8"/>
      <c r="LI137" s="567" t="str" cm="1">
        <f t="array" ref="LI137">INDEX(LI$13:LI136,$B137+1,1)</f>
        <v>-</v>
      </c>
      <c r="LJ137" s="567" t="str" cm="1">
        <f t="array" ref="LJ137">INDEX(LJ$13:LJ136,$B137+1,1)</f>
        <v>-</v>
      </c>
      <c r="LK137" s="567" t="str" cm="1">
        <f t="array" ref="LK137">INDEX(LK$13:LK136,$B137+1,1)</f>
        <v>-</v>
      </c>
      <c r="LL137" s="567" t="str" cm="1">
        <f t="array" ref="LL137">INDEX(LL$13:LL136,$B137+1,1)</f>
        <v>-</v>
      </c>
      <c r="LM137" s="567" t="str" cm="1">
        <f t="array" ref="LM137">INDEX(LM$13:LM136,$B137+1,1)</f>
        <v>-</v>
      </c>
      <c r="LN137" s="567" t="str" cm="1">
        <f t="array" ref="LN137">INDEX(LN$13:LN136,$B137+1,1)</f>
        <v>-</v>
      </c>
      <c r="LO137" s="567" t="str" cm="1">
        <f t="array" ref="LO137">INDEX(LO$13:LO136,$B137+1,1)</f>
        <v>-</v>
      </c>
      <c r="LP137" s="567" t="str" cm="1">
        <f t="array" ref="LP137">INDEX(LP$13:LP136,$B137+1,1)</f>
        <v>-</v>
      </c>
      <c r="LQ137" s="567" t="str" cm="1">
        <f t="array" ref="LQ137">INDEX(LQ$13:LQ136,$B137+1,1)</f>
        <v>-</v>
      </c>
      <c r="LR137" s="567" t="str" cm="1">
        <f t="array" ref="LR137">INDEX(LR$13:LR136,$B137+1,1)</f>
        <v>-</v>
      </c>
      <c r="LS137" s="567" t="str" cm="1">
        <f t="array" ref="LS137">INDEX(LS$13:LS136,$B137+1,1)</f>
        <v>-</v>
      </c>
      <c r="LT137" s="567" t="str" cm="1">
        <f t="array" ref="LT137">INDEX(LT$13:LT136,$B137+1,1)</f>
        <v>-</v>
      </c>
      <c r="LU137" s="567" t="str" cm="1">
        <f t="array" ref="LU137">INDEX(LU$13:LU136,$B137+1,1)</f>
        <v>-</v>
      </c>
      <c r="LV137" s="567" t="str" cm="1">
        <f t="array" ref="LV137">INDEX(LV$13:LV136,$B137+1,1)</f>
        <v>-</v>
      </c>
      <c r="LW137" s="567" t="str" cm="1">
        <f t="array" ref="LW137">INDEX(LW$13:LW136,$B137+1,1)</f>
        <v>-</v>
      </c>
      <c r="LX137" s="567" t="str" cm="1">
        <f t="array" ref="LX137">INDEX(LX$13:LX136,$B137+1,1)</f>
        <v>-</v>
      </c>
      <c r="LY137" s="567" cm="1">
        <f t="array" ref="LY137">INDEX(LY$13:LY136,$B137+1,1)</f>
        <v>0</v>
      </c>
      <c r="LZ137" s="575">
        <f t="shared" ref="LZ137:MA143" si="538">IF(AND($O137=LZ$10,$AO137&lt;&gt;0,$R137=LZ$12),INDEX(i.LTWFeedLevels,$AO137,MOD(LZ$6-1,7)+1),0)</f>
        <v>0</v>
      </c>
      <c r="MA137" s="575">
        <f t="shared" si="538"/>
        <v>0</v>
      </c>
      <c r="MB137" s="197">
        <f t="shared" ref="MB137:MF143" si="539">IF(AND($L137=MB$8,$O137=MB$10,$AR137=MB$7,OR($U137=MB$11,MB$11=1),$R137=MB$12),INDEX(i.FS_Strategy,$AS137+1,$AR137),0)</f>
        <v>0</v>
      </c>
      <c r="MC137" s="197">
        <f t="shared" ca="1" si="539"/>
        <v>0</v>
      </c>
      <c r="MD137" s="197">
        <f t="shared" ca="1" si="539"/>
        <v>0</v>
      </c>
      <c r="ME137" s="197">
        <f t="shared" ca="1" si="539"/>
        <v>0</v>
      </c>
      <c r="MF137" s="197">
        <f t="shared" ca="1" si="539"/>
        <v>0</v>
      </c>
      <c r="MG137" s="240">
        <f t="shared" ref="MG137:MG143" ca="1" si="540">IF(AND($L137=MG$8,$O137=MG$10,$AR137=MG$7,OR($U137=MG$11,MG$11=1),$R137=MG$12),INDEX(i.FS_Strategy,$AT137+1,$AR137),0)</f>
        <v>0</v>
      </c>
      <c r="MH137" s="197">
        <f t="shared" ref="MH137:ML143" ca="1" si="541">IF(AND($L137=MH$8,$O137=MH$10,$AR137=MH$7,OR($U137=MH$11,MH$11=1),$R137=MH$12),INDEX(i.FS_Strategy,$AS137+1,$AR137),0)</f>
        <v>0</v>
      </c>
      <c r="MI137" s="197">
        <f t="shared" ca="1" si="541"/>
        <v>0</v>
      </c>
      <c r="MJ137" s="197">
        <f t="shared" ca="1" si="541"/>
        <v>0</v>
      </c>
      <c r="MK137" s="197">
        <f t="shared" ca="1" si="541"/>
        <v>0</v>
      </c>
      <c r="ML137" s="197">
        <f t="shared" ca="1" si="541"/>
        <v>0</v>
      </c>
      <c r="MM137" s="240">
        <f t="shared" ref="MM137:MM143" ca="1" si="542">IF(AND($L137=MM$8,$O137=MM$10,$AR137=MM$7,OR($U137=MM$11,MM$11=1),$R137=MM$12),INDEX(i.FS_Strategy,$AT137+1,$AR137),0)</f>
        <v>0</v>
      </c>
      <c r="MN137" s="241">
        <f t="shared" ref="MN137:MQ143" ca="1" si="543">IF(AND($L137=MN$8,$O137=MN$10,$AR137=MN$7,OR($U137=MN$11,MN$11=1)),INDEX(i.FS_Strategy,$AT137+1,$AR137),0)</f>
        <v>0</v>
      </c>
      <c r="MO137" s="241">
        <f t="shared" ca="1" si="543"/>
        <v>0</v>
      </c>
      <c r="MP137" s="241">
        <f t="shared" ca="1" si="543"/>
        <v>0</v>
      </c>
      <c r="MQ137" s="241">
        <f t="shared" ca="1" si="543"/>
        <v>0</v>
      </c>
      <c r="MR137" s="576">
        <f t="shared" ref="MR137:MR143" ca="1" si="544">IF(AND($L137=MR$8,$O137=MR$10,$AR137=MR$7,OR($U137=MR$11,MR$11=1)),INDEX(i.FS_Strategy,$AU137+1,$AR137),0)</f>
        <v>0</v>
      </c>
      <c r="MS137" s="241">
        <f t="shared" ref="MS137:MV143" ca="1" si="545">IF(AND($L137=MS$8,$O137=MS$10,$AR137=MS$7,OR($U137=MS$11,MS$11=1)),INDEX(i.FS_Strategy,$AT137+1,$AR137),0)</f>
        <v>0</v>
      </c>
      <c r="MT137" s="241">
        <f t="shared" ca="1" si="545"/>
        <v>0</v>
      </c>
      <c r="MU137" s="241">
        <f t="shared" ca="1" si="545"/>
        <v>0</v>
      </c>
      <c r="MV137" s="241">
        <f t="shared" ca="1" si="545"/>
        <v>0</v>
      </c>
      <c r="MW137" s="576">
        <f t="shared" ref="MW137:NC143" ca="1" si="546">IF(AND($L137=MW$8,$O137=MW$10,$AR137=MW$7,OR($U137=MW$11,MW$11=1)),INDEX(i.FS_Strategy,$AU137+1,$AR137),0)</f>
        <v>0</v>
      </c>
      <c r="MX137" s="576">
        <f t="shared" ca="1" si="546"/>
        <v>0</v>
      </c>
      <c r="MY137" s="576">
        <f t="shared" ca="1" si="546"/>
        <v>0</v>
      </c>
      <c r="MZ137" s="576">
        <f t="shared" ca="1" si="546"/>
        <v>0</v>
      </c>
      <c r="NA137" s="576">
        <f t="shared" ca="1" si="546"/>
        <v>0</v>
      </c>
      <c r="NB137" s="576">
        <f t="shared" ca="1" si="546"/>
        <v>0</v>
      </c>
      <c r="NC137" s="576">
        <f t="shared" ca="1" si="546"/>
        <v>0</v>
      </c>
      <c r="ND137" s="567" cm="1">
        <f t="array" ref="ND137">INDEX(ND$13:ND136,$B137+1,1)</f>
        <v>0</v>
      </c>
      <c r="NE137" s="441">
        <f t="shared" ref="NE137:NE143" si="547">INDEX(i.TOL,$O137,NE$6)</f>
        <v>67</v>
      </c>
      <c r="NF137" s="8"/>
      <c r="NG137" s="567" cm="1">
        <f t="array" ref="NG137">INDEX(NG$13:NG136,$B137+1,1)</f>
        <v>0</v>
      </c>
      <c r="NH137" s="567" cm="1">
        <f t="array" ref="NH137">INDEX(NH$13:NH136,$B137+1,1)</f>
        <v>0</v>
      </c>
      <c r="NI137" s="567" cm="1">
        <f t="array" ref="NI137">INDEX(NI$13:NI136,$B137+1,1)</f>
        <v>0</v>
      </c>
      <c r="NJ137" s="567" t="str" cm="1">
        <f t="array" ref="NJ137">INDEX(NJ$13:NJ136,$B137+1,1)</f>
        <v>-</v>
      </c>
      <c r="NK137" s="567" t="str" cm="1">
        <f t="array" ref="NK137">INDEX(NK$13:NK136,$B137+1,1)</f>
        <v>-</v>
      </c>
      <c r="NL137" s="567" t="str" cm="1">
        <f t="array" ref="NL137">INDEX(NL$13:NL136,$B137+1,1)</f>
        <v>-</v>
      </c>
      <c r="NM137" s="567" t="str" cm="1">
        <f t="array" ref="NM137">INDEX(NM$13:NM136,$B137+1,1)</f>
        <v>-</v>
      </c>
      <c r="NN137" s="567" t="str" cm="1">
        <f t="array" ref="NN137">INDEX(NN$13:NN136,$B137+1,1)</f>
        <v>-</v>
      </c>
      <c r="NO137" s="567" t="str" cm="1">
        <f t="array" ref="NO137">INDEX(NO$13:NO136,$B137+1,1)</f>
        <v>-</v>
      </c>
      <c r="NP137" s="567" t="str" cm="1">
        <f t="array" ref="NP137">INDEX(NP$13:NP136,$B137+1,1)</f>
        <v>-</v>
      </c>
      <c r="NQ137" s="567" t="str" cm="1">
        <f t="array" ref="NQ137">INDEX(NQ$13:NQ136,$B137+1,1)</f>
        <v>-</v>
      </c>
      <c r="NR137" s="567" t="str" cm="1">
        <f t="array" ref="NR137">INDEX(NR$13:NR136,$B137+1,1)</f>
        <v>-</v>
      </c>
      <c r="NS137" s="567" t="str" cm="1">
        <f t="array" ref="NS137">INDEX(NS$13:NS136,$B137+1,1)</f>
        <v>-</v>
      </c>
      <c r="NT137" s="567" t="str" cm="1">
        <f t="array" ref="NT137">INDEX(NT$13:NT136,$B137+1,1)</f>
        <v>-</v>
      </c>
      <c r="NU137" s="567" t="str" cm="1">
        <f t="array" ref="NU137">INDEX(NU$13:NU136,$B137+1,1)</f>
        <v>-</v>
      </c>
      <c r="NV137" s="567" t="str" cm="1">
        <f t="array" ref="NV137">INDEX(NV$13:NV136,$B137+1,1)</f>
        <v>-</v>
      </c>
      <c r="NW137" s="567" t="str" cm="1">
        <f t="array" ref="NW137">INDEX(NW$13:NW136,$B137+1,1)</f>
        <v>-</v>
      </c>
      <c r="NX137" s="567" t="str" cm="1">
        <f t="array" ref="NX137">INDEX(NX$13:NX136,$B137+1,1)</f>
        <v>-</v>
      </c>
      <c r="NY137" s="567" t="str" cm="1">
        <f t="array" ref="NY137">INDEX(NY$13:NY136,$B137+1,1)</f>
        <v>-</v>
      </c>
      <c r="NZ137" s="8"/>
      <c r="OA137" s="567" t="str" cm="1">
        <f t="array" ref="OA137">INDEX(OA$13:OA136,$B137+1,1)</f>
        <v>-</v>
      </c>
      <c r="OB137" s="567" t="str" cm="1">
        <f t="array" ref="OB137">INDEX(OB$13:OB136,$B137+1,1)</f>
        <v>-</v>
      </c>
      <c r="OC137" s="567" t="str" cm="1">
        <f t="array" ref="OC137">INDEX(OC$13:OC136,$B137+1,1)</f>
        <v>-</v>
      </c>
      <c r="OD137" s="567" t="str" cm="1">
        <f t="array" ref="OD137">INDEX(OD$13:OD136,$B137+1,1)</f>
        <v>-</v>
      </c>
      <c r="OE137" s="441" t="str">
        <f t="shared" ref="OE137:OF143" si="548">IF(OR(OR($AB137="",$AB137="-"),$AB137&lt;&gt;OE$6),OE$13,INDEX(i.MLP_PvP,$AD137,OE$7))</f>
        <v>-</v>
      </c>
      <c r="OF137" s="441" t="str">
        <f t="shared" si="548"/>
        <v>-</v>
      </c>
      <c r="OG137" s="567" t="str" cm="1">
        <f t="array" ref="OG137">INDEX(OG$13:OG136,$B137+1,1)</f>
        <v>-</v>
      </c>
      <c r="OH137" s="441" t="str" cm="1">
        <f t="array" ref="OH137">IF(OR(OI137:OI137&lt;&gt;"-"),TRUE,"-")</f>
        <v>-</v>
      </c>
      <c r="OI137" s="567" t="str" cm="1">
        <f t="array" ref="OI137">INDEX(OI$13:OI136,$B137+1,1)</f>
        <v>-</v>
      </c>
      <c r="OJ137" s="567" cm="1">
        <f t="array" ref="OJ137">INDEX(OJ$13:OJ136,$B137+1,1)</f>
        <v>0</v>
      </c>
      <c r="OK137" s="567" cm="1">
        <f t="array" ref="OK137">INDEX(OK$13:OK136,$B137+1,1)</f>
        <v>999999</v>
      </c>
      <c r="OL137" s="567" cm="1">
        <f t="array" ref="OL137">INDEX(OL$13:OL136,$B137+1,1)</f>
        <v>999999</v>
      </c>
      <c r="OM137" s="567" cm="1">
        <f t="array" ref="OM137">INDEX(OM$13:OM136,$B137+1,1)</f>
        <v>999999</v>
      </c>
      <c r="ON137" s="567" cm="1">
        <f t="array" ref="ON137">INDEX(ON$13:ON136,$B137+1,1)</f>
        <v>999999</v>
      </c>
      <c r="OO137" s="567" cm="1">
        <f t="array" ref="OO137">INDEX(OO$13:OO136,$B137+1,1)</f>
        <v>999999</v>
      </c>
      <c r="OP137" s="567" cm="1">
        <f t="array" ref="OP137">INDEX(OP$13:OP136,$B137+1,1)</f>
        <v>999999</v>
      </c>
      <c r="OQ137" s="567" t="str" cm="1">
        <f t="array" ref="OQ137">INDEX(OQ$13:OQ136,$B137+1,1)</f>
        <v>-</v>
      </c>
      <c r="OR137" s="567" t="str" cm="1">
        <f t="array" ref="OR137">INDEX(OR$13:OR136,$B137+1,1)</f>
        <v>-</v>
      </c>
      <c r="OS137" s="567" t="str" cm="1">
        <f t="array" ref="OS137">INDEX(OS$13:OS136,$B137+1,1)</f>
        <v>-</v>
      </c>
      <c r="OT137" s="567" t="b" cm="1">
        <f t="array" ref="OT137">INDEX(OT$13:OT136,$B137+1,1)</f>
        <v>1</v>
      </c>
      <c r="OU137" s="567" t="str" cm="1">
        <f t="array" ref="OU137">INDEX(OU$13:OU136,$B137+1,1)</f>
        <v>-</v>
      </c>
      <c r="OV137" s="567" cm="1">
        <f t="array" ref="OV137">INDEX(OV$13:OV136,$B137+1,1)</f>
        <v>0</v>
      </c>
      <c r="OW137" s="567" cm="1">
        <f t="array" ref="OW137">INDEX(OW$13:OW136,$B137+1,1)</f>
        <v>0</v>
      </c>
      <c r="OX137" s="567" cm="1">
        <f t="array" ref="OX137">INDEX(OX$13:OX136,$B137+1,1)</f>
        <v>0</v>
      </c>
      <c r="OY137" s="567" t="str" cm="1">
        <f t="array" ref="OY137">INDEX(OY$13:OY136,$B137+1,1)</f>
        <v>-</v>
      </c>
      <c r="OZ137" s="567" t="str" cm="1">
        <f t="array" ref="OZ137">INDEX(OZ$13:OZ136,$B137+1,1)</f>
        <v>-</v>
      </c>
      <c r="PA137" s="441">
        <f t="shared" ref="PA137:PA143" si="549">IF($M137&gt;=4,0.75,0)</f>
        <v>0</v>
      </c>
      <c r="PB137" s="567" t="str" cm="1">
        <f t="array" ref="PB137">INDEX(PB$13:PB136,$B137+1,1)</f>
        <v>-</v>
      </c>
      <c r="PC137" s="441" t="str">
        <f t="shared" ref="PC137:PC143" si="550">IF(OR(OR($AB137="",$AB137="-"),$AB137&lt;&gt;PC$6),PC$13,INDEX(i.MLP_PvP,$AD137,PC$7))</f>
        <v>-</v>
      </c>
      <c r="PD137" s="8"/>
      <c r="PE137" s="441">
        <f t="shared" ref="PE137:PH143" si="551">INDEX(i.std_prices,1,PE$6)</f>
        <v>50</v>
      </c>
      <c r="PF137" s="441">
        <f t="shared" si="551"/>
        <v>50</v>
      </c>
      <c r="PG137" s="441">
        <f t="shared" si="551"/>
        <v>50</v>
      </c>
      <c r="PH137" s="441">
        <f t="shared" si="551"/>
        <v>50</v>
      </c>
      <c r="PI137" s="567" cm="1">
        <f t="array" ref="PI137">INDEX(PI$13:PI136,$B137+1,1)</f>
        <v>1</v>
      </c>
      <c r="PJ137" s="567" cm="1">
        <f t="array" ref="PJ137">INDEX(PJ$13:PJ136,$B137+1,1)</f>
        <v>1</v>
      </c>
      <c r="PK137" s="567" cm="1">
        <f t="array" ref="PK137">INDEX(PK$13:PK136,$B137+1,1)</f>
        <v>1</v>
      </c>
      <c r="PL137" s="567" cm="1">
        <f t="array" ref="PL137">INDEX(PL$13:PL136,$B137+1,1)</f>
        <v>1</v>
      </c>
      <c r="PM137" s="8"/>
      <c r="PN137" s="441">
        <f t="shared" ref="PN137:PN143" si="552">INDEX(i.conservation,$W137+1,$O137)</f>
        <v>1.5</v>
      </c>
      <c r="PO137" s="8"/>
      <c r="PP137" s="577" t="str">
        <f t="shared" ref="PP137:PS143" si="553">IF(AND($O137=PP$10, $R137=PP$12),TRUE,"-")</f>
        <v>-</v>
      </c>
      <c r="PQ137" s="577" t="str">
        <f t="shared" si="553"/>
        <v>-</v>
      </c>
      <c r="PR137" s="577" t="str">
        <f t="shared" si="553"/>
        <v>-</v>
      </c>
      <c r="PS137" s="577" t="str">
        <f t="shared" si="553"/>
        <v>-</v>
      </c>
      <c r="PT137" s="567" cm="1">
        <f t="array" ref="PT137">INDEX(PT$13:PT136,$B137+1,1)</f>
        <v>0</v>
      </c>
      <c r="PU137" s="514">
        <v>0</v>
      </c>
    </row>
    <row r="138" spans="1:437" outlineLevel="2">
      <c r="A138" s="18">
        <f t="shared" si="121"/>
        <v>125</v>
      </c>
      <c r="B138" s="593">
        <v>2</v>
      </c>
      <c r="C138" s="489">
        <v>12001</v>
      </c>
      <c r="D138" s="124" t="str">
        <f t="shared" si="499"/>
        <v>GSW</v>
      </c>
      <c r="E138" t="b">
        <v>1</v>
      </c>
      <c r="F138" t="b">
        <v>0</v>
      </c>
      <c r="G138" t="b">
        <f t="shared" si="500"/>
        <v>1</v>
      </c>
      <c r="H138" s="200">
        <f ca="1">OFFSET(H138,-1,0)+1</f>
        <v>1</v>
      </c>
      <c r="I138" s="506">
        <v>2</v>
      </c>
      <c r="J138" s="567" cm="1">
        <f t="array" ref="J138">INDEX(J$13:J137,$B138+1,1)</f>
        <v>0</v>
      </c>
      <c r="K138" s="567" cm="1">
        <f t="array" ref="K138">INDEX(K$13:K137,$B138+1,1)</f>
        <v>0</v>
      </c>
      <c r="L138" s="567" cm="1">
        <f t="array" ref="L138">INDEX(L$13:L137,$B138+1,1)</f>
        <v>2</v>
      </c>
      <c r="M138" s="567" cm="1">
        <f t="array" ref="M138">INDEX(M$13:M137,$B138+1,1)</f>
        <v>2</v>
      </c>
      <c r="N138" s="567" cm="1">
        <f t="array" ref="N138">INDEX(N$13:N137,$B138+1,1)</f>
        <v>2</v>
      </c>
      <c r="O138" s="567" cm="1">
        <f t="array" ref="O138">INDEX(O$13:O137,$B138+1,1)</f>
        <v>3</v>
      </c>
      <c r="P138" s="441">
        <f t="shared" si="501"/>
        <v>2</v>
      </c>
      <c r="Q138" s="441">
        <f t="shared" si="501"/>
        <v>0</v>
      </c>
      <c r="R138" s="441">
        <f t="shared" si="502"/>
        <v>6</v>
      </c>
      <c r="S138" s="91">
        <f t="shared" si="503"/>
        <v>2</v>
      </c>
      <c r="T138" s="91">
        <f>INDEX(CHOOSE($O138,DataAutumn!i.AdultDrys,DataWinter!i.AdultDrys,DataSpring!i.AdultDrys),1,$M138)</f>
        <v>3</v>
      </c>
      <c r="U138" s="567" cm="1">
        <f t="array" ref="U138">INDEX(U$13:U137,$B138+1,1)</f>
        <v>2</v>
      </c>
      <c r="V138" s="567" cm="1">
        <f t="array" ref="V138">INDEX(V$13:V137,$B138+1,1)</f>
        <v>0</v>
      </c>
      <c r="W138" s="567" cm="1">
        <f t="array" ref="W138">INDEX(W$13:W137,$B138+1,1)</f>
        <v>0</v>
      </c>
      <c r="X138" s="567" cm="1">
        <f t="array" ref="X138">INDEX(X$13:X137,$B138+1,1)</f>
        <v>2</v>
      </c>
      <c r="Y138" s="567" cm="1">
        <f t="array" ref="Y138">INDEX(Y$13:Y137,$B138+1,1)</f>
        <v>1</v>
      </c>
      <c r="Z138" s="567" cm="1">
        <f t="array" ref="Z138">INDEX(Z$13:Z137,$B138+1,1)</f>
        <v>1</v>
      </c>
      <c r="AA138" s="567" cm="1">
        <f t="array" ref="AA138">INDEX(AA$13:AA137,$B138+1,1)</f>
        <v>1</v>
      </c>
      <c r="AB138" s="441"/>
      <c r="AC138" s="441"/>
      <c r="AD138" s="567" cm="1">
        <f t="array" ref="AD138">INDEX(AD$13:AD137,$B138+1,1)</f>
        <v>1</v>
      </c>
      <c r="AE138" s="567" cm="1">
        <f t="array" ref="AE138">INDEX(AE$13:AE137,$B138+1,1)</f>
        <v>0</v>
      </c>
      <c r="AF138" s="567" cm="1">
        <f t="array" ref="AF138">INDEX(AF$13:AF137,$B138+1,1)</f>
        <v>0</v>
      </c>
      <c r="AG138" s="567" cm="1">
        <f t="array" ref="AG138">INDEX(AG$13:AG137,$B138+1,1)</f>
        <v>0</v>
      </c>
      <c r="AH138" s="567" cm="1">
        <f t="array" ref="AH138">INDEX(AH$13:AH137,$B138+1,1)</f>
        <v>0</v>
      </c>
      <c r="AI138" s="91">
        <f t="shared" ref="AI138:AI143" si="554">ROUND(SUM(AJ138:AQ138)/COUNT(AJ138:AQ138),0)</f>
        <v>2</v>
      </c>
      <c r="AJ138" s="506">
        <v>2</v>
      </c>
      <c r="AK138" s="91">
        <f t="shared" si="504"/>
        <v>2</v>
      </c>
      <c r="AL138" s="506">
        <v>2</v>
      </c>
      <c r="AM138" s="506">
        <v>2</v>
      </c>
      <c r="AN138" s="506">
        <v>2</v>
      </c>
      <c r="AO138" s="506">
        <v>2</v>
      </c>
      <c r="AP138" s="506">
        <v>2</v>
      </c>
      <c r="AQ138" s="116"/>
      <c r="AR138" s="116"/>
      <c r="AS138" s="116"/>
      <c r="AT138" s="116"/>
      <c r="AU138" s="116"/>
      <c r="AV138" s="116"/>
      <c r="AW138" s="116"/>
      <c r="AX138" s="116"/>
      <c r="AY138" s="116"/>
      <c r="AZ138" s="116"/>
      <c r="BA138" s="327" t="str">
        <f ca="1">LEFT(BA137,7)&amp;TEXT($H138," 00000 ")&amp;INDEX(i.ModelStructure,$I138,1)&amp;" "
&amp;IF($AI138=1," AllIn  "," AllOut  ")&amp;IF($AJ138&lt;&gt;$AI138,VLOOKUP($AJ138,DataMaster!tactics_cropgraze,2,TRUE),"")&amp;IF($AN138&lt;&gt;$AI138,VLOOKUP($AN138,DataMaster!tactics_stk,2,TRUE),"")
&amp;IF($AL138&lt;&gt;$AI138,VLOOKUP($AL138,DataMaster!tactics_GO,2,TRUE),"")&amp;IF($AM138&lt;&gt;$AI138,VLOOKUP($AM138,DataMaster!tactics_rot,2,TRUE),"")
&amp;IF($AO138&lt;&gt;$AI138,VLOOKUP($AO138,DataMaster!tactics_tos,2,TRUE),"")&amp;IF($AP138&lt;&gt;$AI138,VLOOKUP($AP138,tactics_N,2,TRUE),"")&amp;" "
&amp;$D138&amp;IF($GK138=0," FWM","")&amp;IF($GK138=1," MWM","")&amp;IF($GK138=7," Mat","")&amp;IF($GQ138=TRUE,"&amp;BBT"," ")&amp;" TOL"&amp;INDEX(i.TOL_Desc,1,$O138)
&amp;" Scan"&amp;$U138&amp;CHOOSE($K138+1," CFS"," GFS"," NFS")&amp;"_"&amp;MID($KC138,7,1)
&amp;" RR"&amp;TEXT(SUM($HB138:$HC138),"+00%;-00%;    ;@")
&amp;" GP"&amp;TEXT($HW138,"?00%")&amp;" WP"&amp;TEXT($HT138*$PJ138*$PL138,"?00%")&amp;" MP"&amp;TEXT($HU138*$PI138*$PK138,"?00%")
&amp;" ("&amp;IF($FY138,"P","E")&amp;IF($FX138,"T","t")&amp;"_F"&amp;IF($KQ138&lt;&gt;FALSE,3,0)+COUNTIF($KJ138:$KN138,TRUE)+COUNTIF($BV138:$BW138,"&gt;0")&amp;IF($KO138&lt;&gt;FALSE,3,0)+COUNTIF($BV138:$BW138,"&gt;0")&amp;"N"&amp;IF($KT138&lt;&gt;"-",$KT138,$GC138)&amp;IF($KU138&lt;&gt;"-",$KU138,$GD138)&amp;"L"&amp;$LF138&amp;$LG138&amp;")"</f>
        <v>FS Tact 00001 DS  AllOut   GSW MWM  TOLSpr Scan2 CFS_ RR+01% GP100% WP100% MP100% (PT_F33N33L00)</v>
      </c>
      <c r="BB138" s="8" t="str">
        <f ca="1">IF(COUNTIF(BA$13:BA138,BA138)=1,"-","Dup")</f>
        <v>-</v>
      </c>
      <c r="BC138" s="8"/>
      <c r="BD138" s="567" t="str" cm="1">
        <f t="array" ref="BD138">INDEX(BD$13:BD137,$B138+1,1)</f>
        <v>-</v>
      </c>
      <c r="BE138" s="567" t="str" cm="1">
        <f t="array" ref="BE138">INDEX(BE$13:BE137,$B138+1,1)</f>
        <v>-</v>
      </c>
      <c r="BF138" s="567" t="str" cm="1">
        <f t="array" ref="BF138">INDEX(BF$13:BF137,$B138+1,1)</f>
        <v>-</v>
      </c>
      <c r="BG138" s="567" t="str" cm="1">
        <f t="array" ref="BG138">INDEX(BG$13:BG137,$B138+1,1)</f>
        <v>-</v>
      </c>
      <c r="BH138" s="567" t="str" cm="1">
        <f t="array" ref="BH138">INDEX(BH$13:BH137,$B138+1,1)</f>
        <v>-</v>
      </c>
      <c r="BI138" s="567" t="str" cm="1">
        <f t="array" ref="BI138">INDEX(BI$13:BI137,$B138+1,1)</f>
        <v>-</v>
      </c>
      <c r="BJ138" s="567" t="str" cm="1">
        <f t="array" ref="BJ138">INDEX(BJ$13:BJ137,$B138+1,1)</f>
        <v>-</v>
      </c>
      <c r="BK138" s="567" t="str" cm="1">
        <f t="array" ref="BK138">INDEX(BK$13:BK137,$B138+1,1)</f>
        <v>-</v>
      </c>
      <c r="BL138" s="567" t="str" cm="1">
        <f t="array" ref="BL138">INDEX(BL$13:BL137,$B138+1,1)</f>
        <v>-</v>
      </c>
      <c r="BM138" s="8"/>
      <c r="BN138" s="441" t="b">
        <f t="shared" si="505"/>
        <v>0</v>
      </c>
      <c r="BO138" s="441" t="str">
        <f t="shared" si="505"/>
        <v>-</v>
      </c>
      <c r="BP138" s="441" t="b">
        <f t="shared" si="505"/>
        <v>0</v>
      </c>
      <c r="BQ138" s="441" t="str">
        <f t="shared" si="505"/>
        <v>-</v>
      </c>
      <c r="BR138" s="441" t="str">
        <f t="shared" si="505"/>
        <v>-</v>
      </c>
      <c r="BS138" s="441" t="str">
        <f t="shared" si="505"/>
        <v>-</v>
      </c>
      <c r="BT138" s="441" t="b">
        <f t="shared" si="505"/>
        <v>0</v>
      </c>
      <c r="BU138" s="441" t="b">
        <f t="shared" si="505"/>
        <v>1</v>
      </c>
      <c r="BV138" s="441" t="str">
        <f t="shared" si="505"/>
        <v>-</v>
      </c>
      <c r="BW138" s="441" t="str">
        <f t="shared" si="505"/>
        <v>-</v>
      </c>
      <c r="BX138" s="441" t="str">
        <f t="shared" si="505"/>
        <v>-</v>
      </c>
      <c r="BY138" s="441" t="str">
        <f t="shared" si="505"/>
        <v>-</v>
      </c>
      <c r="BZ138" s="441" t="b">
        <f t="shared" si="505"/>
        <v>1</v>
      </c>
      <c r="CA138" s="91">
        <f t="shared" si="505"/>
        <v>0</v>
      </c>
      <c r="CB138" s="567" t="str" cm="1">
        <f t="array" ref="CB138">INDEX(CB$13:CB137,$B138+1,1)</f>
        <v>-</v>
      </c>
      <c r="CC138" s="567" t="str" cm="1">
        <f t="array" ref="CC138">INDEX(CC$13:CC137,$B138+1,1)</f>
        <v>-</v>
      </c>
      <c r="CD138" s="567" t="b" cm="1">
        <f t="array" ref="CD138">INDEX(CD$13:CD137,$B138+1,1)</f>
        <v>1</v>
      </c>
      <c r="CE138" s="567" t="str" cm="1">
        <f t="array" ref="CE138">INDEX(CE$13:CE137,$B138+1,1)</f>
        <v>-</v>
      </c>
      <c r="CF138" s="567" t="str" cm="1">
        <f t="array" ref="CF138">INDEX(CF$13:CF137,$B138+1,1)</f>
        <v>-</v>
      </c>
      <c r="CG138" s="567" t="str" cm="1">
        <f t="array" ref="CG138">INDEX(CG$13:CG137,$B138+1,1)</f>
        <v>-</v>
      </c>
      <c r="CH138" s="567" t="str" cm="1">
        <f t="array" ref="CH138">INDEX(CH$13:CH137,$B138+1,1)</f>
        <v>-</v>
      </c>
      <c r="CI138" s="567" t="str" cm="1">
        <f t="array" ref="CI138">INDEX(CI$13:CI137,$B138+1,1)</f>
        <v>-</v>
      </c>
      <c r="CJ138" s="567" t="str" cm="1">
        <f t="array" ref="CJ138">INDEX(CJ$13:CJ137,$B138+1,1)</f>
        <v>-</v>
      </c>
      <c r="CK138" s="567" t="str" cm="1">
        <f t="array" ref="CK138">INDEX(CK$13:CK137,$B138+1,1)</f>
        <v>-</v>
      </c>
      <c r="CL138" s="567" t="str" cm="1">
        <f t="array" ref="CL138">INDEX(CL$13:CL137,$B138+1,1)</f>
        <v>-</v>
      </c>
      <c r="CM138" s="567" t="str" cm="1">
        <f t="array" ref="CM138">INDEX(CM$13:CM137,$B138+1,1)</f>
        <v>-</v>
      </c>
      <c r="CN138" s="567" t="str" cm="1">
        <f t="array" ref="CN138">INDEX(CN$13:CN137,$B138+1,1)</f>
        <v>-</v>
      </c>
      <c r="CO138" s="567" t="str" cm="1">
        <f t="array" ref="CO138">INDEX(CO$13:CO137,$B138+1,1)</f>
        <v>-</v>
      </c>
      <c r="CP138" s="567" t="str" cm="1">
        <f t="array" ref="CP138">INDEX(CP$13:CP137,$B138+1,1)</f>
        <v>-</v>
      </c>
      <c r="CQ138" s="567" t="str" cm="1">
        <f t="array" ref="CQ138">INDEX(CQ$13:CQ137,$B138+1,1)</f>
        <v>-</v>
      </c>
      <c r="CR138" s="567" t="str" cm="1">
        <f t="array" ref="CR138">INDEX(CR$13:CR137,$B138+1,1)</f>
        <v>-</v>
      </c>
      <c r="CS138" s="567" t="str" cm="1">
        <f t="array" ref="CS138">INDEX(CS$13:CS137,$B138+1,1)</f>
        <v>-</v>
      </c>
      <c r="CT138" s="567" t="str" cm="1">
        <f t="array" ref="CT138">INDEX(CT$13:CT137,$B138+1,1)</f>
        <v>-</v>
      </c>
      <c r="CU138" s="567" t="str" cm="1">
        <f t="array" ref="CU138">INDEX(CU$13:CU137,$B138+1,1)</f>
        <v>-</v>
      </c>
      <c r="CV138" s="567" t="str" cm="1">
        <f t="array" ref="CV138">INDEX(CV$13:CV137,$B138+1,1)</f>
        <v>-</v>
      </c>
      <c r="CW138" s="567" t="str" cm="1">
        <f t="array" ref="CW138">INDEX(CW$13:CW137,$B138+1,1)</f>
        <v>-</v>
      </c>
      <c r="CX138" s="567" t="str" cm="1">
        <f t="array" ref="CX138">INDEX(CX$13:CX137,$B138+1,1)</f>
        <v>-</v>
      </c>
      <c r="CY138" s="567" t="str" cm="1">
        <f t="array" ref="CY138">INDEX(CY$13:CY137,$B138+1,1)</f>
        <v>-</v>
      </c>
      <c r="CZ138" s="567" t="str" cm="1">
        <f t="array" ref="CZ138">INDEX(CZ$13:CZ137,$B138+1,1)</f>
        <v>-</v>
      </c>
      <c r="DA138" s="567" t="str" cm="1">
        <f t="array" ref="DA138">INDEX(DA$13:DA137,$B138+1,1)</f>
        <v>-</v>
      </c>
      <c r="DB138" s="567" t="str" cm="1">
        <f t="array" ref="DB138">INDEX(DB$13:DB137,$B138+1,1)</f>
        <v>-</v>
      </c>
      <c r="DC138" s="567" t="str" cm="1">
        <f t="array" ref="DC138">INDEX(DC$13:DC137,$B138+1,1)</f>
        <v>-</v>
      </c>
      <c r="DD138" s="567" t="str" cm="1">
        <f t="array" ref="DD138">INDEX(DD$13:DD137,$B138+1,1)</f>
        <v>-</v>
      </c>
      <c r="DE138" s="567" t="str" cm="1">
        <f t="array" ref="DE138">INDEX(DE$13:DE137,$B138+1,1)</f>
        <v>-</v>
      </c>
      <c r="DF138" s="567" t="str" cm="1">
        <f t="array" ref="DF138">INDEX(DF$13:DF137,$B138+1,1)</f>
        <v>-</v>
      </c>
      <c r="DG138" s="567" t="str" cm="1">
        <f t="array" ref="DG138">INDEX(DG$13:DG137,$B138+1,1)</f>
        <v>-</v>
      </c>
      <c r="DH138" s="567" t="str" cm="1">
        <f t="array" ref="DH138">INDEX(DH$13:DH137,$B138+1,1)</f>
        <v>-</v>
      </c>
      <c r="DI138" s="567" t="str" cm="1">
        <f t="array" ref="DI138">INDEX(DI$13:DI137,$B138+1,1)</f>
        <v>-</v>
      </c>
      <c r="DJ138" s="567" t="str" cm="1">
        <f t="array" ref="DJ138">INDEX(DJ$13:DJ137,$B138+1,1)</f>
        <v>-</v>
      </c>
      <c r="DK138" s="567" t="str" cm="1">
        <f t="array" ref="DK138">INDEX(DK$13:DK137,$B138+1,1)</f>
        <v>-</v>
      </c>
      <c r="DL138" s="567" t="str" cm="1">
        <f t="array" ref="DL138">INDEX(DL$13:DL137,$B138+1,1)</f>
        <v>-</v>
      </c>
      <c r="DM138" s="567" t="str" cm="1">
        <f t="array" ref="DM138">INDEX(DM$13:DM137,$B138+1,1)</f>
        <v>-</v>
      </c>
      <c r="DN138" s="567" t="str" cm="1">
        <f t="array" ref="DN138">INDEX(DN$13:DN137,$B138+1,1)</f>
        <v>-</v>
      </c>
      <c r="DO138" s="567" t="str" cm="1">
        <f t="array" ref="DO138">INDEX(DO$13:DO137,$B138+1,1)</f>
        <v>-</v>
      </c>
      <c r="DP138" s="567" t="str" cm="1">
        <f t="array" ref="DP138">INDEX(DP$13:DP137,$B138+1,1)</f>
        <v>-</v>
      </c>
      <c r="DQ138" s="567" t="str" cm="1">
        <f t="array" ref="DQ138">INDEX(DQ$13:DQ137,$B138+1,1)</f>
        <v>-</v>
      </c>
      <c r="DR138" s="567" t="str" cm="1">
        <f t="array" ref="DR138">INDEX(DR$13:DR137,$B138+1,1)</f>
        <v>-</v>
      </c>
      <c r="DS138" s="567" t="str" cm="1">
        <f t="array" ref="DS138">INDEX(DS$13:DS137,$B138+1,1)</f>
        <v>-</v>
      </c>
      <c r="DT138" s="567" t="str" cm="1">
        <f t="array" ref="DT138">INDEX(DT$13:DT137,$B138+1,1)</f>
        <v>-</v>
      </c>
      <c r="DU138" s="567" t="str" cm="1">
        <f t="array" ref="DU138">INDEX(DU$13:DU137,$B138+1,1)</f>
        <v>-</v>
      </c>
      <c r="DV138" s="567" t="str" cm="1">
        <f t="array" ref="DV138">INDEX(DV$13:DV137,$B138+1,1)</f>
        <v>-</v>
      </c>
      <c r="DW138" s="567" t="str" cm="1">
        <f t="array" ref="DW138">INDEX(DW$13:DW137,$B138+1,1)</f>
        <v>-</v>
      </c>
      <c r="DX138" s="567" t="str" cm="1">
        <f t="array" ref="DX138">INDEX(DX$13:DX137,$B138+1,1)</f>
        <v>-</v>
      </c>
      <c r="DY138" s="567" t="str" cm="1">
        <f t="array" ref="DY138">INDEX(DY$13:DY137,$B138+1,1)</f>
        <v>-</v>
      </c>
      <c r="DZ138" s="567" t="str" cm="1">
        <f t="array" ref="DZ138">INDEX(DZ$13:DZ137,$B138+1,1)</f>
        <v>-</v>
      </c>
      <c r="EA138" s="567" t="str" cm="1">
        <f t="array" ref="EA138">INDEX(EA$13:EA137,$B138+1,1)</f>
        <v>-</v>
      </c>
      <c r="EB138" s="567" t="str" cm="1">
        <f t="array" ref="EB138">INDEX(EB$13:EB137,$B138+1,1)</f>
        <v>-</v>
      </c>
      <c r="EC138" s="567" t="str" cm="1">
        <f t="array" ref="EC138">INDEX(EC$13:EC137,$B138+1,1)</f>
        <v>-</v>
      </c>
      <c r="ED138" s="567" t="str" cm="1">
        <f t="array" ref="ED138">INDEX(ED$13:ED137,$B138+1,1)</f>
        <v>-</v>
      </c>
      <c r="EE138" s="567" t="str" cm="1">
        <f t="array" ref="EE138">INDEX(EE$13:EE137,$B138+1,1)</f>
        <v>-</v>
      </c>
      <c r="EF138" s="567" t="str" cm="1">
        <f t="array" ref="EF138">INDEX(EF$13:EF137,$B138+1,1)</f>
        <v>-</v>
      </c>
      <c r="EG138" s="567" t="str" cm="1">
        <f t="array" ref="EG138">INDEX(EG$13:EG137,$B138+1,1)</f>
        <v>-</v>
      </c>
      <c r="EH138" s="567" t="str" cm="1">
        <f t="array" ref="EH138">INDEX(EH$13:EH137,$B138+1,1)</f>
        <v>-</v>
      </c>
      <c r="EI138" s="567" t="str" cm="1">
        <f t="array" ref="EI138">INDEX(EI$13:EI137,$B138+1,1)</f>
        <v>-</v>
      </c>
      <c r="EJ138" s="567" t="str" cm="1">
        <f t="array" ref="EJ138">INDEX(EJ$13:EJ137,$B138+1,1)</f>
        <v>-</v>
      </c>
      <c r="EK138" s="567" t="str" cm="1">
        <f t="array" ref="EK138">INDEX(EK$13:EK137,$B138+1,1)</f>
        <v>-</v>
      </c>
      <c r="EL138" s="567" t="str" cm="1">
        <f t="array" ref="EL138">INDEX(EL$13:EL137,$B138+1,1)</f>
        <v>-</v>
      </c>
      <c r="EM138" s="567" t="str" cm="1">
        <f t="array" ref="EM138">INDEX(EM$13:EM137,$B138+1,1)</f>
        <v>-</v>
      </c>
      <c r="EN138" s="567" t="str" cm="1">
        <f t="array" ref="EN138">INDEX(EN$13:EN137,$B138+1,1)</f>
        <v>-</v>
      </c>
      <c r="EO138" s="567" t="str" cm="1">
        <f t="array" ref="EO138">INDEX(EO$13:EO137,$B138+1,1)</f>
        <v>-</v>
      </c>
      <c r="EP138" s="567" t="str" cm="1">
        <f t="array" ref="EP138">INDEX(EP$13:EP137,$B138+1,1)</f>
        <v>-</v>
      </c>
      <c r="EQ138" s="567" t="str" cm="1">
        <f t="array" ref="EQ138">INDEX(EQ$13:EQ137,$B138+1,1)</f>
        <v>-</v>
      </c>
      <c r="ER138" s="567" t="str" cm="1">
        <f t="array" ref="ER138">INDEX(ER$13:ER137,$B138+1,1)</f>
        <v>-</v>
      </c>
      <c r="ES138" s="567" t="str" cm="1">
        <f t="array" ref="ES138">INDEX(ES$13:ES137,$B138+1,1)</f>
        <v>-</v>
      </c>
      <c r="ET138" s="567" t="str" cm="1">
        <f t="array" ref="ET138">INDEX(ET$13:ET137,$B138+1,1)</f>
        <v>-</v>
      </c>
      <c r="EU138" s="567" t="str" cm="1">
        <f t="array" ref="EU138">INDEX(EU$13:EU137,$B138+1,1)</f>
        <v>-</v>
      </c>
      <c r="EV138" s="567" t="str" cm="1">
        <f t="array" ref="EV138">INDEX(EV$13:EV137,$B138+1,1)</f>
        <v>-</v>
      </c>
      <c r="EW138" s="567" t="str" cm="1">
        <f t="array" ref="EW138">INDEX(EW$13:EW137,$B138+1,1)</f>
        <v>-</v>
      </c>
      <c r="EX138" s="567" t="str" cm="1">
        <f t="array" ref="EX138">INDEX(EX$13:EX137,$B138+1,1)</f>
        <v>-</v>
      </c>
      <c r="EY138" s="567" t="str" cm="1">
        <f t="array" ref="EY138">INDEX(EY$13:EY137,$B138+1,1)</f>
        <v>-</v>
      </c>
      <c r="EZ138" s="567" t="str" cm="1">
        <f t="array" ref="EZ138">INDEX(EZ$13:EZ137,$B138+1,1)</f>
        <v>-</v>
      </c>
      <c r="FA138" s="567" t="str" cm="1">
        <f t="array" ref="FA138">INDEX(FA$13:FA137,$B138+1,1)</f>
        <v>-</v>
      </c>
      <c r="FB138" s="8"/>
      <c r="FC138" s="567" t="str" cm="1">
        <f t="array" ref="FC138">INDEX(FC$13:FC137,$B138+1,1)</f>
        <v>-</v>
      </c>
      <c r="FD138" s="441" t="str">
        <f t="shared" ca="1" si="506"/>
        <v>-</v>
      </c>
      <c r="FE138" s="441">
        <f t="shared" si="507"/>
        <v>0</v>
      </c>
      <c r="FF138" s="441">
        <f t="shared" si="507"/>
        <v>0</v>
      </c>
      <c r="FG138" s="567" t="str" cm="1">
        <f t="array" ref="FG138">INDEX(FG$13:FG137,$B138+1,1)</f>
        <v>-</v>
      </c>
      <c r="FH138" s="567" t="str" cm="1">
        <f t="array" ref="FH138">INDEX(FH$13:FH137,$B138+1,1)</f>
        <v>-</v>
      </c>
      <c r="FI138" s="567" t="str" cm="1">
        <f t="array" ref="FI138">INDEX(FI$13:FI137,$B138+1,1)</f>
        <v>-</v>
      </c>
      <c r="FJ138" s="441" t="str">
        <f t="shared" ca="1" si="508"/>
        <v>-</v>
      </c>
      <c r="FK138" s="441">
        <f t="shared" si="509"/>
        <v>0</v>
      </c>
      <c r="FL138" s="441">
        <f t="shared" si="509"/>
        <v>0</v>
      </c>
      <c r="FM138" s="567" t="str" cm="1">
        <f t="array" ref="FM138">INDEX(FM$13:FM137,$B138+1,1)</f>
        <v>-</v>
      </c>
      <c r="FN138" s="441" t="str">
        <f t="shared" ca="1" si="510"/>
        <v>-</v>
      </c>
      <c r="FO138" s="441">
        <f t="shared" si="511"/>
        <v>0</v>
      </c>
      <c r="FP138" s="567" t="str" cm="1">
        <f t="array" ref="FP138">INDEX(FP$13:FP137,$B138+1,1)</f>
        <v>-</v>
      </c>
      <c r="FQ138" s="567" t="str" cm="1">
        <f t="array" ref="FQ138">INDEX(FQ$13:FQ137,$B138+1,1)</f>
        <v>-</v>
      </c>
      <c r="FR138" s="441">
        <f t="shared" si="512"/>
        <v>0</v>
      </c>
      <c r="FS138" s="567" t="str" cm="1">
        <f t="array" ref="FS138">INDEX(FS$13:FS137,$B138+1,1)</f>
        <v>-</v>
      </c>
      <c r="FT138" s="441" t="str">
        <f t="shared" ca="1" si="513"/>
        <v>-</v>
      </c>
      <c r="FU138" s="441">
        <f t="shared" si="514"/>
        <v>0</v>
      </c>
      <c r="FV138" s="441">
        <f t="shared" si="514"/>
        <v>0</v>
      </c>
      <c r="FW138" s="8"/>
      <c r="FX138" s="567" t="b" cm="1">
        <f t="array" ref="FX138">INDEX(FX$13:FX137,$B138+1,1)</f>
        <v>1</v>
      </c>
      <c r="FY138" s="567" t="b" cm="1">
        <f t="array" ref="FY138">INDEX(FY$13:FY137,$B138+1,1)</f>
        <v>1</v>
      </c>
      <c r="FZ138" s="579">
        <f t="shared" si="515"/>
        <v>2232011</v>
      </c>
      <c r="GA138" s="567" t="b" cm="1">
        <f t="array" ref="GA138">INDEX(GA$13:GA137,$B138+1,1)</f>
        <v>1</v>
      </c>
      <c r="GB138" s="567" cm="1">
        <f t="array" ref="GB138">INDEX(GB$13:GB137,$B138+1,1)</f>
        <v>0</v>
      </c>
      <c r="GC138" s="567" cm="1">
        <f t="array" ref="GC138">INDEX(GC$13:GC137,$B138+1,1)</f>
        <v>1</v>
      </c>
      <c r="GD138" s="567" cm="1">
        <f t="array" ref="GD138">INDEX(GD$13:GD137,$B138+1,1)</f>
        <v>1</v>
      </c>
      <c r="GE138" s="575">
        <f t="shared" si="516"/>
        <v>652</v>
      </c>
      <c r="GF138" s="575">
        <f t="shared" si="516"/>
        <v>686</v>
      </c>
      <c r="GG138" s="575">
        <f t="shared" si="516"/>
        <v>721</v>
      </c>
      <c r="GH138" s="490">
        <f t="shared" si="517"/>
        <v>378</v>
      </c>
      <c r="GI138" s="490">
        <f t="shared" si="517"/>
        <v>413</v>
      </c>
      <c r="GJ138" s="490">
        <f t="shared" si="517"/>
        <v>448</v>
      </c>
      <c r="GK138" s="441">
        <f t="shared" si="518"/>
        <v>1</v>
      </c>
      <c r="GL138" s="441">
        <f t="shared" si="518"/>
        <v>60</v>
      </c>
      <c r="GM138" s="441" t="str">
        <f t="shared" si="518"/>
        <v>-</v>
      </c>
      <c r="GN138" s="441" t="str">
        <f t="shared" si="518"/>
        <v>-</v>
      </c>
      <c r="GO138" s="441" t="str">
        <f t="shared" si="518"/>
        <v>-</v>
      </c>
      <c r="GP138" s="441" t="str">
        <f t="shared" si="518"/>
        <v>-</v>
      </c>
      <c r="GQ138" s="441" t="b">
        <f t="shared" si="519"/>
        <v>0</v>
      </c>
      <c r="GR138" s="441" t="str">
        <f t="shared" si="519"/>
        <v>-</v>
      </c>
      <c r="GS138" s="441" t="str">
        <f t="shared" si="519"/>
        <v>-</v>
      </c>
      <c r="GT138" s="441" t="str">
        <f t="shared" si="519"/>
        <v>-</v>
      </c>
      <c r="GU138" s="441" t="str">
        <f t="shared" si="519"/>
        <v>-</v>
      </c>
      <c r="GV138" s="441" t="str">
        <f t="shared" si="519"/>
        <v>-</v>
      </c>
      <c r="GW138" s="441">
        <f t="shared" si="519"/>
        <v>500</v>
      </c>
      <c r="GX138" s="441">
        <f t="shared" si="519"/>
        <v>500</v>
      </c>
      <c r="GY138" s="441" t="str">
        <f t="shared" si="519"/>
        <v>-</v>
      </c>
      <c r="GZ138" s="441" t="str">
        <f t="shared" si="519"/>
        <v>-</v>
      </c>
      <c r="HA138" s="441" t="str">
        <f t="shared" si="519"/>
        <v>-</v>
      </c>
      <c r="HB138" s="441">
        <f t="shared" si="520"/>
        <v>0</v>
      </c>
      <c r="HC138" s="441">
        <f t="shared" si="521"/>
        <v>1.2500000000000001E-2</v>
      </c>
      <c r="HD138" s="441">
        <f t="shared" si="522"/>
        <v>0</v>
      </c>
      <c r="HE138" s="441">
        <f t="shared" si="522"/>
        <v>6.25E-2</v>
      </c>
      <c r="HF138" s="441">
        <f t="shared" si="522"/>
        <v>6.25E-2</v>
      </c>
      <c r="HG138" s="441">
        <f t="shared" si="522"/>
        <v>6.25E-2</v>
      </c>
      <c r="HH138" s="441" t="b">
        <f t="shared" si="523"/>
        <v>0</v>
      </c>
      <c r="HI138" s="441" t="b">
        <f t="shared" si="523"/>
        <v>1</v>
      </c>
      <c r="HJ138" s="441" t="b">
        <f t="shared" si="523"/>
        <v>1</v>
      </c>
      <c r="HK138" s="441" t="b">
        <f t="shared" si="523"/>
        <v>0</v>
      </c>
      <c r="HL138" s="441">
        <f t="shared" si="524"/>
        <v>1</v>
      </c>
      <c r="HM138" s="441">
        <f t="shared" si="525"/>
        <v>0</v>
      </c>
      <c r="HN138" s="441" t="b">
        <f t="shared" si="526"/>
        <v>0</v>
      </c>
      <c r="HO138" s="441" t="b">
        <f t="shared" si="527"/>
        <v>0</v>
      </c>
      <c r="HP138" s="441" t="b">
        <f t="shared" si="527"/>
        <v>0</v>
      </c>
      <c r="HQ138" s="441" t="b">
        <f t="shared" si="527"/>
        <v>1</v>
      </c>
      <c r="HR138" s="91">
        <f t="shared" si="528"/>
        <v>2</v>
      </c>
      <c r="HS138" s="91">
        <f t="shared" si="528"/>
        <v>2</v>
      </c>
      <c r="HT138" s="441">
        <f t="shared" si="529"/>
        <v>1</v>
      </c>
      <c r="HU138" s="441">
        <f t="shared" si="530"/>
        <v>1</v>
      </c>
      <c r="HV138" s="441">
        <f t="shared" si="530"/>
        <v>1</v>
      </c>
      <c r="HW138" s="441">
        <f t="shared" si="531"/>
        <v>1</v>
      </c>
      <c r="HX138" s="441" cm="1">
        <f t="array" ref="HX138">INDEX(HX$13:HX137,$B138+1,1)</f>
        <v>1</v>
      </c>
      <c r="HY138" s="506">
        <v>0.5</v>
      </c>
      <c r="HZ138" s="441" t="b">
        <f t="shared" si="532"/>
        <v>1</v>
      </c>
      <c r="IA138" s="441" t="b">
        <f t="shared" si="532"/>
        <v>0</v>
      </c>
      <c r="IB138" s="441" t="b">
        <f t="shared" si="532"/>
        <v>0</v>
      </c>
      <c r="IC138" s="441" t="b">
        <f t="shared" si="532"/>
        <v>0</v>
      </c>
      <c r="ID138" s="91">
        <f t="shared" si="533"/>
        <v>1</v>
      </c>
      <c r="IE138" s="91">
        <f t="shared" si="533"/>
        <v>1</v>
      </c>
      <c r="IF138" s="91">
        <f t="shared" si="533"/>
        <v>1</v>
      </c>
      <c r="IG138" s="91">
        <f t="shared" si="533"/>
        <v>1</v>
      </c>
      <c r="IH138" s="91">
        <f t="shared" si="533"/>
        <v>1</v>
      </c>
      <c r="II138" s="91">
        <f t="shared" si="533"/>
        <v>1</v>
      </c>
      <c r="IJ138" s="91">
        <f t="shared" si="533"/>
        <v>1</v>
      </c>
      <c r="IK138" s="91">
        <f t="shared" si="533"/>
        <v>1</v>
      </c>
      <c r="IL138" s="8"/>
      <c r="IM138" s="567" t="str" cm="1">
        <f t="array" ref="IM138">INDEX(IM$13:IM137,$B138+1,1)</f>
        <v>-</v>
      </c>
      <c r="IN138" s="567" t="str" cm="1">
        <f t="array" ref="IN138">INDEX(IN$13:IN137,$B138+1,1)</f>
        <v>-</v>
      </c>
      <c r="IO138" s="567" t="str" cm="1">
        <f t="array" ref="IO138">INDEX(IO$13:IO137,$B138+1,1)</f>
        <v>-</v>
      </c>
      <c r="IP138" s="441" t="str">
        <f t="shared" si="534"/>
        <v>-</v>
      </c>
      <c r="IQ138" s="567" t="str" cm="1">
        <f t="array" ref="IQ138">INDEX(IQ$13:IQ137,$B138+1,1)</f>
        <v>-</v>
      </c>
      <c r="IR138" s="567" cm="1">
        <f t="array" ref="IR138">INDEX(IR$13:IR137,$B138+1,1)</f>
        <v>1</v>
      </c>
      <c r="IS138" s="567" cm="1">
        <f t="array" ref="IS138">INDEX(IS$13:IS137,$B138+1,1)</f>
        <v>1</v>
      </c>
      <c r="IT138" s="567" t="str" cm="1">
        <f t="array" ref="IT138">INDEX(IT$13:IT137,$B138+1,1)</f>
        <v>-</v>
      </c>
      <c r="IU138" s="567" t="str" cm="1">
        <f t="array" ref="IU138">INDEX(IU$13:IU137,$B138+1,1)</f>
        <v>-</v>
      </c>
      <c r="IV138" s="567" t="str" cm="1">
        <f t="array" ref="IV138">INDEX(IV$13:IV137,$B138+1,1)</f>
        <v>-</v>
      </c>
      <c r="IW138" s="567" t="str" cm="1">
        <f t="array" ref="IW138">INDEX(IW$13:IW137,$B138+1,1)</f>
        <v>-</v>
      </c>
      <c r="IX138" s="567" t="str" cm="1">
        <f t="array" ref="IX138">INDEX(IX$13:IX137,$B138+1,1)</f>
        <v>-</v>
      </c>
      <c r="IY138" s="567" t="str" cm="1">
        <f t="array" ref="IY138">INDEX(IY$13:IY137,$B138+1,1)</f>
        <v>-</v>
      </c>
      <c r="IZ138" s="567" t="str" cm="1">
        <f t="array" ref="IZ138">INDEX(IZ$13:IZ137,$B138+1,1)</f>
        <v>-</v>
      </c>
      <c r="JA138" s="567" t="str" cm="1">
        <f t="array" ref="JA138">INDEX(JA$13:JA137,$B138+1,1)</f>
        <v>-</v>
      </c>
      <c r="JB138" s="567" t="str" cm="1">
        <f t="array" ref="JB138">INDEX(JB$13:JB137,$B138+1,1)</f>
        <v>-</v>
      </c>
      <c r="JC138" s="567" t="str" cm="1">
        <f t="array" ref="JC138">INDEX(JC$13:JC137,$B138+1,1)</f>
        <v>-</v>
      </c>
      <c r="JD138" s="567" t="str" cm="1">
        <f t="array" ref="JD138">INDEX(JD$13:JD137,$B138+1,1)</f>
        <v>-</v>
      </c>
      <c r="JE138" s="567" t="str" cm="1">
        <f t="array" ref="JE138">INDEX(JE$13:JE137,$B138+1,1)</f>
        <v>-</v>
      </c>
      <c r="JF138" s="567" t="str" cm="1">
        <f t="array" ref="JF138">INDEX(JF$13:JF137,$B138+1,1)</f>
        <v>-</v>
      </c>
      <c r="JG138" s="567" t="str" cm="1">
        <f t="array" ref="JG138">INDEX(JG$13:JG137,$B138+1,1)</f>
        <v>-</v>
      </c>
      <c r="JH138" s="567" t="str" cm="1">
        <f t="array" ref="JH138">INDEX(JH$13:JH137,$B138+1,1)</f>
        <v>-</v>
      </c>
      <c r="JI138" s="567" t="str" cm="1">
        <f t="array" ref="JI138">INDEX(JI$13:JI137,$B138+1,1)</f>
        <v>-</v>
      </c>
      <c r="JJ138" s="567" t="str" cm="1">
        <f t="array" ref="JJ138">INDEX(JJ$13:JJ137,$B138+1,1)</f>
        <v>-</v>
      </c>
      <c r="JK138" s="567" t="str" cm="1">
        <f t="array" ref="JK138">INDEX(JK$13:JK137,$B138+1,1)</f>
        <v>-</v>
      </c>
      <c r="JL138" s="441">
        <f t="shared" si="535"/>
        <v>0</v>
      </c>
      <c r="JM138" s="567" t="str" cm="1">
        <f t="array" ref="JM138">INDEX(JM$13:JM137,$B138+1,1)</f>
        <v>-</v>
      </c>
      <c r="JN138" s="567" cm="1">
        <f t="array" ref="JN138">INDEX(JN$13:JN137,$B138+1,1)</f>
        <v>1</v>
      </c>
      <c r="JO138" s="441">
        <f t="shared" si="536"/>
        <v>0</v>
      </c>
      <c r="JP138" s="567" cm="1">
        <f t="array" ref="JP138">INDEX(JP$13:JP137,$B138+1,1)</f>
        <v>0</v>
      </c>
      <c r="JQ138" s="441">
        <f t="shared" si="537"/>
        <v>0</v>
      </c>
      <c r="JR138" s="441">
        <f t="shared" si="537"/>
        <v>0</v>
      </c>
      <c r="JS138" s="441">
        <f t="shared" si="537"/>
        <v>0</v>
      </c>
      <c r="JT138" s="441">
        <f t="shared" si="537"/>
        <v>0</v>
      </c>
      <c r="JU138" s="441">
        <f t="shared" si="537"/>
        <v>1</v>
      </c>
      <c r="JV138" s="441">
        <f t="shared" si="537"/>
        <v>0</v>
      </c>
      <c r="JW138" s="567" cm="1">
        <f t="array" ref="JW138">INDEX(JW$13:JW137,$B138+1,1)</f>
        <v>0</v>
      </c>
      <c r="JX138" s="567" cm="1">
        <f t="array" ref="JX138">INDEX(JX$13:JX137,$B138+1,1)</f>
        <v>0</v>
      </c>
      <c r="JY138" s="567" cm="1">
        <f t="array" ref="JY138">INDEX(JY$13:JY137,$B138+1,1)</f>
        <v>0</v>
      </c>
      <c r="JZ138" s="8"/>
      <c r="KA138" s="91" t="b">
        <f>KB138</f>
        <v>1</v>
      </c>
      <c r="KB138" s="22" t="b">
        <v>1</v>
      </c>
      <c r="KC138" s="571">
        <v>12</v>
      </c>
      <c r="KD138" s="91" t="b">
        <f>NOT(KB138)</f>
        <v>0</v>
      </c>
      <c r="KE138" s="567" cm="1">
        <f t="array" aca="1" ref="KE138" ca="1">INDEX(KE$13:KE137,$B138+1,1)</f>
        <v>0</v>
      </c>
      <c r="KF138" s="22" t="s">
        <v>30</v>
      </c>
      <c r="KG138" s="22" t="b">
        <v>1</v>
      </c>
      <c r="KH138" s="672">
        <f>VALUE($I138&amp;$AI138&amp;"01")</f>
        <v>2201</v>
      </c>
      <c r="KI138" s="567" t="str" cm="1">
        <f t="array" ref="KI138">INDEX(KI$13:KI137,$B138+1,1)</f>
        <v>-</v>
      </c>
      <c r="KJ138" s="567" t="str" cm="1">
        <f t="array" ref="KJ138">INDEX(KJ$13:KJ137,$B138+1,1)</f>
        <v>-</v>
      </c>
      <c r="KK138" s="567" t="str" cm="1">
        <f t="array" ref="KK138">INDEX(KK$13:KK137,$B138+1,1)</f>
        <v>-</v>
      </c>
      <c r="KL138" s="567" t="str" cm="1">
        <f t="array" ref="KL138">INDEX(KL$13:KL137,$B138+1,1)</f>
        <v>-</v>
      </c>
      <c r="KM138" s="567" t="str" cm="1">
        <f t="array" ref="KM138">INDEX(KM$13:KM137,$B138+1,1)</f>
        <v>-</v>
      </c>
      <c r="KN138" s="567" t="str" cm="1">
        <f t="array" ref="KN138">INDEX(KN$13:KN137,$B138+1,1)</f>
        <v>-</v>
      </c>
      <c r="KO138" s="567" t="str" cm="1">
        <f t="array" ref="KO138">INDEX(KO$13:KO137,$B138+1,1)</f>
        <v>-</v>
      </c>
      <c r="KP138" s="567" t="str" cm="1">
        <f t="array" ref="KP138">INDEX(KP$13:KP137,$B138+1,1)</f>
        <v>-</v>
      </c>
      <c r="KQ138" s="567" t="str" cm="1">
        <f t="array" ref="KQ138">INDEX(KQ$13:KQ137,$B138+1,1)</f>
        <v>-</v>
      </c>
      <c r="KR138" s="567" t="str" cm="1">
        <f t="array" ref="KR138">INDEX(KR$13:KR137,$B138+1,1)</f>
        <v>-</v>
      </c>
      <c r="KS138" s="567" t="str" cm="1">
        <f t="array" ref="KS138">INDEX(KS$13:KS137,$B138+1,1)</f>
        <v>-</v>
      </c>
      <c r="KT138" s="22">
        <v>3</v>
      </c>
      <c r="KU138" s="22">
        <v>3</v>
      </c>
      <c r="KV138" s="22">
        <v>0</v>
      </c>
      <c r="KW138" s="22">
        <v>2</v>
      </c>
      <c r="KX138" s="22">
        <v>-2</v>
      </c>
      <c r="KY138" s="567" t="str" cm="1">
        <f t="array" ref="KY138">INDEX(KY$13:KY137,$B138+1,1)</f>
        <v>-</v>
      </c>
      <c r="KZ138" s="567" t="str" cm="1">
        <f t="array" ref="KZ138">INDEX(KZ$13:KZ137,$B138+1,1)</f>
        <v>-</v>
      </c>
      <c r="LA138" s="567" t="str" cm="1">
        <f t="array" ref="LA138">INDEX(LA$13:LA137,$B138+1,1)</f>
        <v>-</v>
      </c>
      <c r="LB138" s="552">
        <f t="shared" ref="LB138" si="555">KV138</f>
        <v>0</v>
      </c>
      <c r="LC138" s="552">
        <f>KW138</f>
        <v>2</v>
      </c>
      <c r="LD138" s="552">
        <f t="shared" ref="LD138" si="556">KX138</f>
        <v>-2</v>
      </c>
      <c r="LE138" s="567" t="str" cm="1">
        <f t="array" ref="LE138">INDEX(LE$13:LE137,$B138+1,1)</f>
        <v>-</v>
      </c>
      <c r="LF138" s="200">
        <f ca="1">OFFSET(LF138,-1,0)</f>
        <v>0</v>
      </c>
      <c r="LG138" s="200">
        <f t="shared" ref="LG138:LG143" ca="1" si="557">OFFSET(LG138,-1,0)</f>
        <v>0</v>
      </c>
      <c r="LH138" s="8"/>
      <c r="LI138" s="567" t="str" cm="1">
        <f t="array" ref="LI138">INDEX(LI$13:LI137,$B138+1,1)</f>
        <v>-</v>
      </c>
      <c r="LJ138" s="567" t="str" cm="1">
        <f t="array" ref="LJ138">INDEX(LJ$13:LJ137,$B138+1,1)</f>
        <v>-</v>
      </c>
      <c r="LK138" s="567" t="str" cm="1">
        <f t="array" ref="LK138">INDEX(LK$13:LK137,$B138+1,1)</f>
        <v>-</v>
      </c>
      <c r="LL138" s="567" t="str" cm="1">
        <f t="array" ref="LL138">INDEX(LL$13:LL137,$B138+1,1)</f>
        <v>-</v>
      </c>
      <c r="LM138" s="567" t="str" cm="1">
        <f t="array" ref="LM138">INDEX(LM$13:LM137,$B138+1,1)</f>
        <v>-</v>
      </c>
      <c r="LN138" s="567" t="str" cm="1">
        <f t="array" ref="LN138">INDEX(LN$13:LN137,$B138+1,1)</f>
        <v>-</v>
      </c>
      <c r="LO138" s="567" t="str" cm="1">
        <f t="array" ref="LO138">INDEX(LO$13:LO137,$B138+1,1)</f>
        <v>-</v>
      </c>
      <c r="LP138" s="567" t="str" cm="1">
        <f t="array" ref="LP138">INDEX(LP$13:LP137,$B138+1,1)</f>
        <v>-</v>
      </c>
      <c r="LQ138" s="567" t="str" cm="1">
        <f t="array" ref="LQ138">INDEX(LQ$13:LQ137,$B138+1,1)</f>
        <v>-</v>
      </c>
      <c r="LR138" s="567" t="str" cm="1">
        <f t="array" ref="LR138">INDEX(LR$13:LR137,$B138+1,1)</f>
        <v>-</v>
      </c>
      <c r="LS138" s="567" t="str" cm="1">
        <f t="array" ref="LS138">INDEX(LS$13:LS137,$B138+1,1)</f>
        <v>-</v>
      </c>
      <c r="LT138" s="567" t="str" cm="1">
        <f t="array" ref="LT138">INDEX(LT$13:LT137,$B138+1,1)</f>
        <v>-</v>
      </c>
      <c r="LU138" s="567" t="str" cm="1">
        <f t="array" ref="LU138">INDEX(LU$13:LU137,$B138+1,1)</f>
        <v>-</v>
      </c>
      <c r="LV138" s="567" t="str" cm="1">
        <f t="array" ref="LV138">INDEX(LV$13:LV137,$B138+1,1)</f>
        <v>-</v>
      </c>
      <c r="LW138" s="567" t="str" cm="1">
        <f t="array" ref="LW138">INDEX(LW$13:LW137,$B138+1,1)</f>
        <v>-</v>
      </c>
      <c r="LX138" s="567" t="str" cm="1">
        <f t="array" ref="LX138">INDEX(LX$13:LX137,$B138+1,1)</f>
        <v>-</v>
      </c>
      <c r="LY138" s="567" cm="1">
        <f t="array" ref="LY138">INDEX(LY$13:LY137,$B138+1,1)</f>
        <v>0</v>
      </c>
      <c r="LZ138" s="575">
        <f t="shared" si="538"/>
        <v>0</v>
      </c>
      <c r="MA138" s="575">
        <f t="shared" si="538"/>
        <v>0</v>
      </c>
      <c r="MB138" s="197">
        <f t="shared" si="539"/>
        <v>0</v>
      </c>
      <c r="MC138" s="197">
        <f t="shared" ca="1" si="539"/>
        <v>0</v>
      </c>
      <c r="MD138" s="197">
        <f t="shared" ca="1" si="539"/>
        <v>0</v>
      </c>
      <c r="ME138" s="197">
        <f t="shared" ca="1" si="539"/>
        <v>0</v>
      </c>
      <c r="MF138" s="197">
        <f t="shared" ca="1" si="539"/>
        <v>0</v>
      </c>
      <c r="MG138" s="240">
        <f t="shared" ca="1" si="540"/>
        <v>0</v>
      </c>
      <c r="MH138" s="197">
        <f t="shared" ca="1" si="541"/>
        <v>0</v>
      </c>
      <c r="MI138" s="197">
        <f t="shared" ca="1" si="541"/>
        <v>0</v>
      </c>
      <c r="MJ138" s="197">
        <f t="shared" ca="1" si="541"/>
        <v>0</v>
      </c>
      <c r="MK138" s="197">
        <f t="shared" ca="1" si="541"/>
        <v>0</v>
      </c>
      <c r="ML138" s="197">
        <f t="shared" ca="1" si="541"/>
        <v>0</v>
      </c>
      <c r="MM138" s="240">
        <f t="shared" ca="1" si="542"/>
        <v>0</v>
      </c>
      <c r="MN138" s="241">
        <f t="shared" ca="1" si="543"/>
        <v>0</v>
      </c>
      <c r="MO138" s="241">
        <f t="shared" ca="1" si="543"/>
        <v>0</v>
      </c>
      <c r="MP138" s="241">
        <f t="shared" ca="1" si="543"/>
        <v>0</v>
      </c>
      <c r="MQ138" s="241">
        <f t="shared" ca="1" si="543"/>
        <v>0</v>
      </c>
      <c r="MR138" s="576">
        <f t="shared" ca="1" si="544"/>
        <v>0</v>
      </c>
      <c r="MS138" s="241">
        <f t="shared" ca="1" si="545"/>
        <v>0</v>
      </c>
      <c r="MT138" s="241">
        <f t="shared" ca="1" si="545"/>
        <v>0</v>
      </c>
      <c r="MU138" s="241">
        <f t="shared" ca="1" si="545"/>
        <v>0</v>
      </c>
      <c r="MV138" s="241">
        <f t="shared" ca="1" si="545"/>
        <v>0</v>
      </c>
      <c r="MW138" s="576">
        <f t="shared" ca="1" si="546"/>
        <v>0</v>
      </c>
      <c r="MX138" s="576">
        <f t="shared" ca="1" si="546"/>
        <v>0</v>
      </c>
      <c r="MY138" s="576">
        <f t="shared" ca="1" si="546"/>
        <v>0</v>
      </c>
      <c r="MZ138" s="576">
        <f t="shared" ca="1" si="546"/>
        <v>0</v>
      </c>
      <c r="NA138" s="576">
        <f t="shared" ca="1" si="546"/>
        <v>0</v>
      </c>
      <c r="NB138" s="576">
        <f t="shared" ca="1" si="546"/>
        <v>0</v>
      </c>
      <c r="NC138" s="576">
        <f t="shared" ca="1" si="546"/>
        <v>0</v>
      </c>
      <c r="ND138" s="567" cm="1">
        <f t="array" ref="ND138">INDEX(ND$13:ND137,$B138+1,1)</f>
        <v>0</v>
      </c>
      <c r="NE138" s="441">
        <f t="shared" si="547"/>
        <v>67</v>
      </c>
      <c r="NF138" s="8"/>
      <c r="NG138" s="567" cm="1">
        <f t="array" ref="NG138">INDEX(NG$13:NG137,$B138+1,1)</f>
        <v>0</v>
      </c>
      <c r="NH138" s="567" cm="1">
        <f t="array" ref="NH138">INDEX(NH$13:NH137,$B138+1,1)</f>
        <v>0</v>
      </c>
      <c r="NI138" s="567" cm="1">
        <f t="array" ref="NI138">INDEX(NI$13:NI137,$B138+1,1)</f>
        <v>0</v>
      </c>
      <c r="NJ138" s="567" t="str" cm="1">
        <f t="array" ref="NJ138">INDEX(NJ$13:NJ137,$B138+1,1)</f>
        <v>-</v>
      </c>
      <c r="NK138" s="567" t="str" cm="1">
        <f t="array" ref="NK138">INDEX(NK$13:NK137,$B138+1,1)</f>
        <v>-</v>
      </c>
      <c r="NL138" s="567" t="str" cm="1">
        <f t="array" ref="NL138">INDEX(NL$13:NL137,$B138+1,1)</f>
        <v>-</v>
      </c>
      <c r="NM138" s="567" t="str" cm="1">
        <f t="array" ref="NM138">INDEX(NM$13:NM137,$B138+1,1)</f>
        <v>-</v>
      </c>
      <c r="NN138" s="567" t="str" cm="1">
        <f t="array" ref="NN138">INDEX(NN$13:NN137,$B138+1,1)</f>
        <v>-</v>
      </c>
      <c r="NO138" s="567" t="str" cm="1">
        <f t="array" ref="NO138">INDEX(NO$13:NO137,$B138+1,1)</f>
        <v>-</v>
      </c>
      <c r="NP138" s="567" t="str" cm="1">
        <f t="array" ref="NP138">INDEX(NP$13:NP137,$B138+1,1)</f>
        <v>-</v>
      </c>
      <c r="NQ138" s="567" t="str" cm="1">
        <f t="array" ref="NQ138">INDEX(NQ$13:NQ137,$B138+1,1)</f>
        <v>-</v>
      </c>
      <c r="NR138" s="567" t="str" cm="1">
        <f t="array" ref="NR138">INDEX(NR$13:NR137,$B138+1,1)</f>
        <v>-</v>
      </c>
      <c r="NS138" s="567" t="str" cm="1">
        <f t="array" ref="NS138">INDEX(NS$13:NS137,$B138+1,1)</f>
        <v>-</v>
      </c>
      <c r="NT138" s="567" t="str" cm="1">
        <f t="array" ref="NT138">INDEX(NT$13:NT137,$B138+1,1)</f>
        <v>-</v>
      </c>
      <c r="NU138" s="567" t="str" cm="1">
        <f t="array" ref="NU138">INDEX(NU$13:NU137,$B138+1,1)</f>
        <v>-</v>
      </c>
      <c r="NV138" s="567" t="str" cm="1">
        <f t="array" ref="NV138">INDEX(NV$13:NV137,$B138+1,1)</f>
        <v>-</v>
      </c>
      <c r="NW138" s="567" t="str" cm="1">
        <f t="array" ref="NW138">INDEX(NW$13:NW137,$B138+1,1)</f>
        <v>-</v>
      </c>
      <c r="NX138" s="567" t="str" cm="1">
        <f t="array" ref="NX138">INDEX(NX$13:NX137,$B138+1,1)</f>
        <v>-</v>
      </c>
      <c r="NY138" s="567" t="str" cm="1">
        <f t="array" ref="NY138">INDEX(NY$13:NY137,$B138+1,1)</f>
        <v>-</v>
      </c>
      <c r="NZ138" s="8"/>
      <c r="OA138" s="567" t="str" cm="1">
        <f t="array" ref="OA138">INDEX(OA$13:OA137,$B138+1,1)</f>
        <v>-</v>
      </c>
      <c r="OB138" s="567" t="str" cm="1">
        <f t="array" ref="OB138">INDEX(OB$13:OB137,$B138+1,1)</f>
        <v>-</v>
      </c>
      <c r="OC138" s="567" t="str" cm="1">
        <f t="array" ref="OC138">INDEX(OC$13:OC137,$B138+1,1)</f>
        <v>-</v>
      </c>
      <c r="OD138" s="567" t="str" cm="1">
        <f t="array" ref="OD138">INDEX(OD$13:OD137,$B138+1,1)</f>
        <v>-</v>
      </c>
      <c r="OE138" s="441" t="str">
        <f t="shared" si="548"/>
        <v>-</v>
      </c>
      <c r="OF138" s="441" t="str">
        <f t="shared" si="548"/>
        <v>-</v>
      </c>
      <c r="OG138" s="567" t="str" cm="1">
        <f t="array" ref="OG138">INDEX(OG$13:OG137,$B138+1,1)</f>
        <v>-</v>
      </c>
      <c r="OH138" s="441" t="str" cm="1">
        <f t="array" ref="OH138">IF(OR(OI138:OI138&lt;&gt;"-"),TRUE,"-")</f>
        <v>-</v>
      </c>
      <c r="OI138" s="567" t="str" cm="1">
        <f t="array" ref="OI138">INDEX(OI$13:OI137,$B138+1,1)</f>
        <v>-</v>
      </c>
      <c r="OJ138" s="567" cm="1">
        <f t="array" ref="OJ138">INDEX(OJ$13:OJ137,$B138+1,1)</f>
        <v>0</v>
      </c>
      <c r="OK138" s="567" cm="1">
        <f t="array" ref="OK138">INDEX(OK$13:OK137,$B138+1,1)</f>
        <v>999999</v>
      </c>
      <c r="OL138" s="567" cm="1">
        <f t="array" ref="OL138">INDEX(OL$13:OL137,$B138+1,1)</f>
        <v>999999</v>
      </c>
      <c r="OM138" s="567" cm="1">
        <f t="array" ref="OM138">INDEX(OM$13:OM137,$B138+1,1)</f>
        <v>999999</v>
      </c>
      <c r="ON138" s="567" cm="1">
        <f t="array" ref="ON138">INDEX(ON$13:ON137,$B138+1,1)</f>
        <v>999999</v>
      </c>
      <c r="OO138" s="567" cm="1">
        <f t="array" ref="OO138">INDEX(OO$13:OO137,$B138+1,1)</f>
        <v>999999</v>
      </c>
      <c r="OP138" s="567" cm="1">
        <f t="array" ref="OP138">INDEX(OP$13:OP137,$B138+1,1)</f>
        <v>999999</v>
      </c>
      <c r="OQ138" s="567" t="str" cm="1">
        <f t="array" ref="OQ138">INDEX(OQ$13:OQ137,$B138+1,1)</f>
        <v>-</v>
      </c>
      <c r="OR138" s="567" t="str" cm="1">
        <f t="array" ref="OR138">INDEX(OR$13:OR137,$B138+1,1)</f>
        <v>-</v>
      </c>
      <c r="OS138" s="567" t="str" cm="1">
        <f t="array" ref="OS138">INDEX(OS$13:OS137,$B138+1,1)</f>
        <v>-</v>
      </c>
      <c r="OT138" s="567" t="b" cm="1">
        <f t="array" ref="OT138">INDEX(OT$13:OT137,$B138+1,1)</f>
        <v>1</v>
      </c>
      <c r="OU138" s="567" t="str" cm="1">
        <f t="array" ref="OU138">INDEX(OU$13:OU137,$B138+1,1)</f>
        <v>-</v>
      </c>
      <c r="OV138" s="567" cm="1">
        <f t="array" ref="OV138">INDEX(OV$13:OV137,$B138+1,1)</f>
        <v>0</v>
      </c>
      <c r="OW138" s="567" cm="1">
        <f t="array" ref="OW138">INDEX(OW$13:OW137,$B138+1,1)</f>
        <v>0</v>
      </c>
      <c r="OX138" s="567" cm="1">
        <f t="array" ref="OX138">INDEX(OX$13:OX137,$B138+1,1)</f>
        <v>0</v>
      </c>
      <c r="OY138" s="567" t="str" cm="1">
        <f t="array" ref="OY138">INDEX(OY$13:OY137,$B138+1,1)</f>
        <v>-</v>
      </c>
      <c r="OZ138" s="567" t="str" cm="1">
        <f t="array" ref="OZ138">INDEX(OZ$13:OZ137,$B138+1,1)</f>
        <v>-</v>
      </c>
      <c r="PA138" s="441">
        <f t="shared" si="549"/>
        <v>0</v>
      </c>
      <c r="PB138" s="567" t="str" cm="1">
        <f t="array" ref="PB138">INDEX(PB$13:PB137,$B138+1,1)</f>
        <v>-</v>
      </c>
      <c r="PC138" s="441" t="str">
        <f t="shared" si="550"/>
        <v>-</v>
      </c>
      <c r="PD138" s="8"/>
      <c r="PE138" s="441">
        <f t="shared" si="551"/>
        <v>50</v>
      </c>
      <c r="PF138" s="441">
        <f t="shared" si="551"/>
        <v>50</v>
      </c>
      <c r="PG138" s="441">
        <f t="shared" si="551"/>
        <v>50</v>
      </c>
      <c r="PH138" s="441">
        <f t="shared" si="551"/>
        <v>50</v>
      </c>
      <c r="PI138" s="567" cm="1">
        <f t="array" ref="PI138">INDEX(PI$13:PI137,$B138+1,1)</f>
        <v>1</v>
      </c>
      <c r="PJ138" s="567" cm="1">
        <f t="array" ref="PJ138">INDEX(PJ$13:PJ137,$B138+1,1)</f>
        <v>1</v>
      </c>
      <c r="PK138" s="567" cm="1">
        <f t="array" ref="PK138">INDEX(PK$13:PK137,$B138+1,1)</f>
        <v>1</v>
      </c>
      <c r="PL138" s="567" cm="1">
        <f t="array" ref="PL138">INDEX(PL$13:PL137,$B138+1,1)</f>
        <v>1</v>
      </c>
      <c r="PM138" s="8"/>
      <c r="PN138" s="441">
        <f t="shared" si="552"/>
        <v>1.5</v>
      </c>
      <c r="PO138" s="8"/>
      <c r="PP138" s="577" t="str">
        <f t="shared" si="553"/>
        <v>-</v>
      </c>
      <c r="PQ138" s="577" t="str">
        <f t="shared" si="553"/>
        <v>-</v>
      </c>
      <c r="PR138" s="577" t="str">
        <f t="shared" si="553"/>
        <v>-</v>
      </c>
      <c r="PS138" s="577" t="str">
        <f t="shared" si="553"/>
        <v>-</v>
      </c>
      <c r="PT138" s="567" cm="1">
        <f t="array" ref="PT138">INDEX(PT$13:PT137,$B138+1,1)</f>
        <v>0</v>
      </c>
      <c r="PU138" s="514">
        <v>0</v>
      </c>
    </row>
    <row r="139" spans="1:437" outlineLevel="2">
      <c r="A139" s="18">
        <f t="shared" si="121"/>
        <v>126</v>
      </c>
      <c r="B139" s="200">
        <f ca="1">OFFSET(B139,-2,-1)</f>
        <v>124</v>
      </c>
      <c r="C139" s="489">
        <v>12001</v>
      </c>
      <c r="D139" s="124" t="str">
        <f t="shared" ca="1" si="499"/>
        <v>GSW</v>
      </c>
      <c r="E139" t="b">
        <v>1</v>
      </c>
      <c r="F139" t="b">
        <v>0</v>
      </c>
      <c r="G139" t="b">
        <f t="shared" si="500"/>
        <v>1</v>
      </c>
      <c r="H139" s="200">
        <f t="shared" ref="H139:H143" ca="1" si="558">OFFSET(H139,-1,0)+1</f>
        <v>2</v>
      </c>
      <c r="I139" s="567" cm="1">
        <f t="array" aca="1" ref="I139" ca="1">INDEX(I$13:I138,$B139+1,1)</f>
        <v>2</v>
      </c>
      <c r="J139" s="567" cm="1">
        <f t="array" aca="1" ref="J139" ca="1">INDEX(J$13:J138,$B139+1,1)</f>
        <v>0</v>
      </c>
      <c r="K139" s="567" cm="1">
        <f t="array" aca="1" ref="K139" ca="1">INDEX(K$13:K138,$B139+1,1)</f>
        <v>0</v>
      </c>
      <c r="L139" s="567" cm="1">
        <f t="array" aca="1" ref="L139" ca="1">INDEX(L$13:L138,$B139+1,1)</f>
        <v>2</v>
      </c>
      <c r="M139" s="567" cm="1">
        <f t="array" aca="1" ref="M139" ca="1">INDEX(M$13:M138,$B139+1,1)</f>
        <v>2</v>
      </c>
      <c r="N139" s="567" cm="1">
        <f t="array" aca="1" ref="N139" ca="1">INDEX(N$13:N138,$B139+1,1)</f>
        <v>2</v>
      </c>
      <c r="O139" s="567" cm="1">
        <f t="array" aca="1" ref="O139" ca="1">INDEX(O$13:O138,$B139+1,1)</f>
        <v>3</v>
      </c>
      <c r="P139" s="441">
        <f t="shared" ca="1" si="501"/>
        <v>2</v>
      </c>
      <c r="Q139" s="441">
        <f t="shared" ca="1" si="501"/>
        <v>0</v>
      </c>
      <c r="R139" s="441">
        <f t="shared" ca="1" si="502"/>
        <v>6</v>
      </c>
      <c r="S139" s="91">
        <f t="shared" ca="1" si="503"/>
        <v>2</v>
      </c>
      <c r="T139" s="91">
        <f ca="1">INDEX(CHOOSE($O139,DataAutumn!i.AdultDrys,DataWinter!i.AdultDrys,DataSpring!i.AdultDrys),1,$M139)</f>
        <v>3</v>
      </c>
      <c r="U139" s="567" cm="1">
        <f t="array" aca="1" ref="U139" ca="1">INDEX(U$13:U138,$B139+1,1)</f>
        <v>2</v>
      </c>
      <c r="V139" s="567" cm="1">
        <f t="array" aca="1" ref="V139" ca="1">INDEX(V$13:V138,$B139+1,1)</f>
        <v>0</v>
      </c>
      <c r="W139" s="567" cm="1">
        <f t="array" aca="1" ref="W139" ca="1">INDEX(W$13:W138,$B139+1,1)</f>
        <v>0</v>
      </c>
      <c r="X139" s="567" cm="1">
        <f t="array" aca="1" ref="X139" ca="1">INDEX(X$13:X138,$B139+1,1)</f>
        <v>2</v>
      </c>
      <c r="Y139" s="567" cm="1">
        <f t="array" aca="1" ref="Y139" ca="1">INDEX(Y$13:Y138,$B139+1,1)</f>
        <v>1</v>
      </c>
      <c r="Z139" s="567" cm="1">
        <f t="array" aca="1" ref="Z139" ca="1">INDEX(Z$13:Z138,$B139+1,1)</f>
        <v>1</v>
      </c>
      <c r="AA139" s="567" cm="1">
        <f t="array" aca="1" ref="AA139" ca="1">INDEX(AA$13:AA138,$B139+1,1)</f>
        <v>1</v>
      </c>
      <c r="AB139" s="441"/>
      <c r="AC139" s="441"/>
      <c r="AD139" s="567" cm="1">
        <f t="array" aca="1" ref="AD139" ca="1">INDEX(AD$13:AD138,$B139+1,1)</f>
        <v>1</v>
      </c>
      <c r="AE139" s="567" cm="1">
        <f t="array" aca="1" ref="AE139" ca="1">INDEX(AE$13:AE138,$B139+1,1)</f>
        <v>0</v>
      </c>
      <c r="AF139" s="567" cm="1">
        <f t="array" aca="1" ref="AF139" ca="1">INDEX(AF$13:AF138,$B139+1,1)</f>
        <v>0</v>
      </c>
      <c r="AG139" s="567" cm="1">
        <f t="array" aca="1" ref="AG139" ca="1">INDEX(AG$13:AG138,$B139+1,1)</f>
        <v>0</v>
      </c>
      <c r="AH139" s="567" cm="1">
        <f t="array" aca="1" ref="AH139" ca="1">INDEX(AH$13:AH138,$B139+1,1)</f>
        <v>0</v>
      </c>
      <c r="AI139" s="91">
        <f t="shared" si="554"/>
        <v>2</v>
      </c>
      <c r="AJ139" s="506">
        <v>2</v>
      </c>
      <c r="AK139" s="91">
        <f t="shared" si="504"/>
        <v>2</v>
      </c>
      <c r="AL139" s="506">
        <v>2</v>
      </c>
      <c r="AM139" s="506">
        <v>2</v>
      </c>
      <c r="AN139" s="506">
        <v>2</v>
      </c>
      <c r="AO139" s="506">
        <v>2</v>
      </c>
      <c r="AP139" s="506">
        <v>2</v>
      </c>
      <c r="AQ139" s="116"/>
      <c r="AR139" s="116"/>
      <c r="AS139" s="116"/>
      <c r="AT139" s="116"/>
      <c r="AU139" s="116"/>
      <c r="AV139" s="116"/>
      <c r="AW139" s="116"/>
      <c r="AX139" s="116"/>
      <c r="AY139" s="116"/>
      <c r="AZ139" s="116"/>
      <c r="BA139" s="327" t="str">
        <f ca="1">LEFT(BA138,7)&amp;TEXT($H139," 00000 ")&amp;INDEX(i.ModelStructure,$I139,1)&amp;" "
&amp;IF($AI139=1," AllIn  "," AllOut  ")&amp;IF($AJ139&lt;&gt;$AI139,VLOOKUP($AJ139,DataMaster!tactics_cropgraze,2,TRUE),"")&amp;IF($AN139&lt;&gt;$AI139,VLOOKUP($AN139,DataMaster!tactics_stk,2,TRUE),"")
&amp;IF($AL139&lt;&gt;$AI139,VLOOKUP($AL139,DataMaster!tactics_GO,2,TRUE),"")&amp;IF($AM139&lt;&gt;$AI139,VLOOKUP($AM139,DataMaster!tactics_rot,2,TRUE),"")
&amp;IF($AO139&lt;&gt;$AI139,VLOOKUP($AO139,DataMaster!tactics_tos,2,TRUE),"")&amp;IF($AP139&lt;&gt;$AI139,VLOOKUP($AP139,tactics_N,2,TRUE),"")&amp;" "
&amp;$D139&amp;IF($GK139=0," FWM","")&amp;IF($GK139=1," MWM","")&amp;IF($GK139=7," Mat","")&amp;IF($GQ139=TRUE,"&amp;BBT"," ")&amp;" TOL"&amp;INDEX(i.TOL_Desc,1,$O139)
&amp;" Scan"&amp;$U139&amp;CHOOSE($K139+1," CFS"," GFS"," NFS")&amp;"_"&amp;MID($KC139,7,1)
&amp;" RR"&amp;TEXT(SUM($HB139:$HC139),"+00%;-00%;    ;@")
&amp;" GP"&amp;TEXT($HW139,"?00%")&amp;" WP"&amp;TEXT($HT139*$PJ139*$PL139,"?00%")&amp;" MP"&amp;TEXT($HU139*$PI139*$PK139,"?00%")
&amp;" ("&amp;IF($FY139,"P","E")&amp;IF($FX139,"T","t")&amp;"_F"&amp;IF($KQ139&lt;&gt;FALSE,3,0)+COUNTIF($KJ139:$KN139,TRUE)+COUNTIF($BV139:$BW139,"&gt;0")&amp;IF($KO139&lt;&gt;FALSE,3,0)+COUNTIF($BV139:$BW139,"&gt;0")&amp;"N"&amp;IF($KT139&lt;&gt;"-",$KT139,$GC139)&amp;IF($KU139&lt;&gt;"-",$KU139,$GD139)&amp;"L"&amp;$LF139&amp;$LG139&amp;")"</f>
        <v>FS Tact 00002 DS  AllOut   GSW MWM  TOLSpr Scan2 CFS_ RR+01% GP100% WP100% MP100% (PT_F33N11L00)</v>
      </c>
      <c r="BB139" s="8" t="str">
        <f ca="1">IF(COUNTIF(BA$13:BA139,BA139)=1,"-","Dup")</f>
        <v>-</v>
      </c>
      <c r="BC139" s="8"/>
      <c r="BD139" s="567" t="str" cm="1">
        <f t="array" aca="1" ref="BD139" ca="1">INDEX(BD$13:BD138,$B139+1,1)</f>
        <v>-</v>
      </c>
      <c r="BE139" s="567" t="str" cm="1">
        <f t="array" aca="1" ref="BE139" ca="1">INDEX(BE$13:BE138,$B139+1,1)</f>
        <v>-</v>
      </c>
      <c r="BF139" s="567" t="str" cm="1">
        <f t="array" aca="1" ref="BF139" ca="1">INDEX(BF$13:BF138,$B139+1,1)</f>
        <v>-</v>
      </c>
      <c r="BG139" s="567" t="str" cm="1">
        <f t="array" aca="1" ref="BG139" ca="1">INDEX(BG$13:BG138,$B139+1,1)</f>
        <v>-</v>
      </c>
      <c r="BH139" s="567" t="str" cm="1">
        <f t="array" aca="1" ref="BH139" ca="1">INDEX(BH$13:BH138,$B139+1,1)</f>
        <v>-</v>
      </c>
      <c r="BI139" s="567" t="str" cm="1">
        <f t="array" aca="1" ref="BI139" ca="1">INDEX(BI$13:BI138,$B139+1,1)</f>
        <v>-</v>
      </c>
      <c r="BJ139" s="567" t="str" cm="1">
        <f t="array" aca="1" ref="BJ139" ca="1">INDEX(BJ$13:BJ138,$B139+1,1)</f>
        <v>-</v>
      </c>
      <c r="BK139" s="567" t="str" cm="1">
        <f t="array" aca="1" ref="BK139" ca="1">INDEX(BK$13:BK138,$B139+1,1)</f>
        <v>-</v>
      </c>
      <c r="BL139" s="567" t="str" cm="1">
        <f t="array" aca="1" ref="BL139" ca="1">INDEX(BL$13:BL138,$B139+1,1)</f>
        <v>-</v>
      </c>
      <c r="BM139" s="8"/>
      <c r="BN139" s="441" t="b">
        <f t="shared" ca="1" si="505"/>
        <v>0</v>
      </c>
      <c r="BO139" s="441" t="str">
        <f t="shared" ca="1" si="505"/>
        <v>-</v>
      </c>
      <c r="BP139" s="441" t="b">
        <f t="shared" ca="1" si="505"/>
        <v>0</v>
      </c>
      <c r="BQ139" s="441" t="str">
        <f t="shared" ca="1" si="505"/>
        <v>-</v>
      </c>
      <c r="BR139" s="441" t="str">
        <f t="shared" ca="1" si="505"/>
        <v>-</v>
      </c>
      <c r="BS139" s="441" t="str">
        <f t="shared" ca="1" si="505"/>
        <v>-</v>
      </c>
      <c r="BT139" s="441" t="b">
        <f t="shared" ca="1" si="505"/>
        <v>0</v>
      </c>
      <c r="BU139" s="441" t="b">
        <f t="shared" ca="1" si="505"/>
        <v>1</v>
      </c>
      <c r="BV139" s="441" t="str">
        <f t="shared" ca="1" si="505"/>
        <v>-</v>
      </c>
      <c r="BW139" s="441" t="str">
        <f t="shared" ca="1" si="505"/>
        <v>-</v>
      </c>
      <c r="BX139" s="441" t="str">
        <f t="shared" ca="1" si="505"/>
        <v>-</v>
      </c>
      <c r="BY139" s="441" t="str">
        <f t="shared" ca="1" si="505"/>
        <v>-</v>
      </c>
      <c r="BZ139" s="441" t="b">
        <f t="shared" ca="1" si="505"/>
        <v>1</v>
      </c>
      <c r="CA139" s="91">
        <f t="shared" ca="1" si="505"/>
        <v>0</v>
      </c>
      <c r="CB139" s="567" t="str" cm="1">
        <f t="array" aca="1" ref="CB139" ca="1">INDEX(CB$13:CB138,$B139+1,1)</f>
        <v>-</v>
      </c>
      <c r="CC139" s="567" t="str" cm="1">
        <f t="array" aca="1" ref="CC139" ca="1">INDEX(CC$13:CC138,$B139+1,1)</f>
        <v>-</v>
      </c>
      <c r="CD139" s="567" t="b" cm="1">
        <f t="array" aca="1" ref="CD139" ca="1">INDEX(CD$13:CD138,$B139+1,1)</f>
        <v>1</v>
      </c>
      <c r="CE139" s="567" t="str" cm="1">
        <f t="array" aca="1" ref="CE139" ca="1">INDEX(CE$13:CE138,$B139+1,1)</f>
        <v>-</v>
      </c>
      <c r="CF139" s="567" t="str" cm="1">
        <f t="array" aca="1" ref="CF139" ca="1">INDEX(CF$13:CF138,$B139+1,1)</f>
        <v>-</v>
      </c>
      <c r="CG139" s="567" t="str" cm="1">
        <f t="array" aca="1" ref="CG139" ca="1">INDEX(CG$13:CG138,$B139+1,1)</f>
        <v>-</v>
      </c>
      <c r="CH139" s="567" t="str" cm="1">
        <f t="array" aca="1" ref="CH139" ca="1">INDEX(CH$13:CH138,$B139+1,1)</f>
        <v>-</v>
      </c>
      <c r="CI139" s="567" t="str" cm="1">
        <f t="array" aca="1" ref="CI139" ca="1">INDEX(CI$13:CI138,$B139+1,1)</f>
        <v>-</v>
      </c>
      <c r="CJ139" s="567" t="str" cm="1">
        <f t="array" aca="1" ref="CJ139" ca="1">INDEX(CJ$13:CJ138,$B139+1,1)</f>
        <v>-</v>
      </c>
      <c r="CK139" s="567" t="str" cm="1">
        <f t="array" aca="1" ref="CK139" ca="1">INDEX(CK$13:CK138,$B139+1,1)</f>
        <v>-</v>
      </c>
      <c r="CL139" s="567" t="str" cm="1">
        <f t="array" aca="1" ref="CL139" ca="1">INDEX(CL$13:CL138,$B139+1,1)</f>
        <v>-</v>
      </c>
      <c r="CM139" s="567" t="str" cm="1">
        <f t="array" aca="1" ref="CM139" ca="1">INDEX(CM$13:CM138,$B139+1,1)</f>
        <v>-</v>
      </c>
      <c r="CN139" s="567" t="str" cm="1">
        <f t="array" aca="1" ref="CN139" ca="1">INDEX(CN$13:CN138,$B139+1,1)</f>
        <v>-</v>
      </c>
      <c r="CO139" s="567" t="str" cm="1">
        <f t="array" aca="1" ref="CO139" ca="1">INDEX(CO$13:CO138,$B139+1,1)</f>
        <v>-</v>
      </c>
      <c r="CP139" s="567" t="str" cm="1">
        <f t="array" aca="1" ref="CP139" ca="1">INDEX(CP$13:CP138,$B139+1,1)</f>
        <v>-</v>
      </c>
      <c r="CQ139" s="567" t="str" cm="1">
        <f t="array" aca="1" ref="CQ139" ca="1">INDEX(CQ$13:CQ138,$B139+1,1)</f>
        <v>-</v>
      </c>
      <c r="CR139" s="567" t="str" cm="1">
        <f t="array" aca="1" ref="CR139" ca="1">INDEX(CR$13:CR138,$B139+1,1)</f>
        <v>-</v>
      </c>
      <c r="CS139" s="567" t="str" cm="1">
        <f t="array" aca="1" ref="CS139" ca="1">INDEX(CS$13:CS138,$B139+1,1)</f>
        <v>-</v>
      </c>
      <c r="CT139" s="567" t="str" cm="1">
        <f t="array" aca="1" ref="CT139" ca="1">INDEX(CT$13:CT138,$B139+1,1)</f>
        <v>-</v>
      </c>
      <c r="CU139" s="567" t="str" cm="1">
        <f t="array" aca="1" ref="CU139" ca="1">INDEX(CU$13:CU138,$B139+1,1)</f>
        <v>-</v>
      </c>
      <c r="CV139" s="567" t="str" cm="1">
        <f t="array" aca="1" ref="CV139" ca="1">INDEX(CV$13:CV138,$B139+1,1)</f>
        <v>-</v>
      </c>
      <c r="CW139" s="567" t="str" cm="1">
        <f t="array" aca="1" ref="CW139" ca="1">INDEX(CW$13:CW138,$B139+1,1)</f>
        <v>-</v>
      </c>
      <c r="CX139" s="567" t="str" cm="1">
        <f t="array" aca="1" ref="CX139" ca="1">INDEX(CX$13:CX138,$B139+1,1)</f>
        <v>-</v>
      </c>
      <c r="CY139" s="567" t="str" cm="1">
        <f t="array" aca="1" ref="CY139" ca="1">INDEX(CY$13:CY138,$B139+1,1)</f>
        <v>-</v>
      </c>
      <c r="CZ139" s="567" t="str" cm="1">
        <f t="array" aca="1" ref="CZ139" ca="1">INDEX(CZ$13:CZ138,$B139+1,1)</f>
        <v>-</v>
      </c>
      <c r="DA139" s="567" t="str" cm="1">
        <f t="array" aca="1" ref="DA139" ca="1">INDEX(DA$13:DA138,$B139+1,1)</f>
        <v>-</v>
      </c>
      <c r="DB139" s="567" t="str" cm="1">
        <f t="array" aca="1" ref="DB139" ca="1">INDEX(DB$13:DB138,$B139+1,1)</f>
        <v>-</v>
      </c>
      <c r="DC139" s="567" t="str" cm="1">
        <f t="array" aca="1" ref="DC139" ca="1">INDEX(DC$13:DC138,$B139+1,1)</f>
        <v>-</v>
      </c>
      <c r="DD139" s="567" t="str" cm="1">
        <f t="array" aca="1" ref="DD139" ca="1">INDEX(DD$13:DD138,$B139+1,1)</f>
        <v>-</v>
      </c>
      <c r="DE139" s="567" t="str" cm="1">
        <f t="array" aca="1" ref="DE139" ca="1">INDEX(DE$13:DE138,$B139+1,1)</f>
        <v>-</v>
      </c>
      <c r="DF139" s="567" t="str" cm="1">
        <f t="array" aca="1" ref="DF139" ca="1">INDEX(DF$13:DF138,$B139+1,1)</f>
        <v>-</v>
      </c>
      <c r="DG139" s="567" t="str" cm="1">
        <f t="array" aca="1" ref="DG139" ca="1">INDEX(DG$13:DG138,$B139+1,1)</f>
        <v>-</v>
      </c>
      <c r="DH139" s="567" t="str" cm="1">
        <f t="array" aca="1" ref="DH139" ca="1">INDEX(DH$13:DH138,$B139+1,1)</f>
        <v>-</v>
      </c>
      <c r="DI139" s="567" t="str" cm="1">
        <f t="array" aca="1" ref="DI139" ca="1">INDEX(DI$13:DI138,$B139+1,1)</f>
        <v>-</v>
      </c>
      <c r="DJ139" s="567" t="str" cm="1">
        <f t="array" aca="1" ref="DJ139" ca="1">INDEX(DJ$13:DJ138,$B139+1,1)</f>
        <v>-</v>
      </c>
      <c r="DK139" s="567" t="str" cm="1">
        <f t="array" aca="1" ref="DK139" ca="1">INDEX(DK$13:DK138,$B139+1,1)</f>
        <v>-</v>
      </c>
      <c r="DL139" s="567" t="str" cm="1">
        <f t="array" aca="1" ref="DL139" ca="1">INDEX(DL$13:DL138,$B139+1,1)</f>
        <v>-</v>
      </c>
      <c r="DM139" s="567" t="str" cm="1">
        <f t="array" aca="1" ref="DM139" ca="1">INDEX(DM$13:DM138,$B139+1,1)</f>
        <v>-</v>
      </c>
      <c r="DN139" s="567" t="str" cm="1">
        <f t="array" aca="1" ref="DN139" ca="1">INDEX(DN$13:DN138,$B139+1,1)</f>
        <v>-</v>
      </c>
      <c r="DO139" s="567" t="str" cm="1">
        <f t="array" aca="1" ref="DO139" ca="1">INDEX(DO$13:DO138,$B139+1,1)</f>
        <v>-</v>
      </c>
      <c r="DP139" s="567" t="str" cm="1">
        <f t="array" aca="1" ref="DP139" ca="1">INDEX(DP$13:DP138,$B139+1,1)</f>
        <v>-</v>
      </c>
      <c r="DQ139" s="567" t="str" cm="1">
        <f t="array" aca="1" ref="DQ139" ca="1">INDEX(DQ$13:DQ138,$B139+1,1)</f>
        <v>-</v>
      </c>
      <c r="DR139" s="567" t="str" cm="1">
        <f t="array" aca="1" ref="DR139" ca="1">INDEX(DR$13:DR138,$B139+1,1)</f>
        <v>-</v>
      </c>
      <c r="DS139" s="567" t="str" cm="1">
        <f t="array" aca="1" ref="DS139" ca="1">INDEX(DS$13:DS138,$B139+1,1)</f>
        <v>-</v>
      </c>
      <c r="DT139" s="567" t="str" cm="1">
        <f t="array" aca="1" ref="DT139" ca="1">INDEX(DT$13:DT138,$B139+1,1)</f>
        <v>-</v>
      </c>
      <c r="DU139" s="567" t="str" cm="1">
        <f t="array" aca="1" ref="DU139" ca="1">INDEX(DU$13:DU138,$B139+1,1)</f>
        <v>-</v>
      </c>
      <c r="DV139" s="567" t="str" cm="1">
        <f t="array" aca="1" ref="DV139" ca="1">INDEX(DV$13:DV138,$B139+1,1)</f>
        <v>-</v>
      </c>
      <c r="DW139" s="567" t="str" cm="1">
        <f t="array" aca="1" ref="DW139" ca="1">INDEX(DW$13:DW138,$B139+1,1)</f>
        <v>-</v>
      </c>
      <c r="DX139" s="567" t="str" cm="1">
        <f t="array" aca="1" ref="DX139" ca="1">INDEX(DX$13:DX138,$B139+1,1)</f>
        <v>-</v>
      </c>
      <c r="DY139" s="567" t="str" cm="1">
        <f t="array" aca="1" ref="DY139" ca="1">INDEX(DY$13:DY138,$B139+1,1)</f>
        <v>-</v>
      </c>
      <c r="DZ139" s="567" t="str" cm="1">
        <f t="array" aca="1" ref="DZ139" ca="1">INDEX(DZ$13:DZ138,$B139+1,1)</f>
        <v>-</v>
      </c>
      <c r="EA139" s="567" t="str" cm="1">
        <f t="array" aca="1" ref="EA139" ca="1">INDEX(EA$13:EA138,$B139+1,1)</f>
        <v>-</v>
      </c>
      <c r="EB139" s="567" t="str" cm="1">
        <f t="array" aca="1" ref="EB139" ca="1">INDEX(EB$13:EB138,$B139+1,1)</f>
        <v>-</v>
      </c>
      <c r="EC139" s="567" t="str" cm="1">
        <f t="array" aca="1" ref="EC139" ca="1">INDEX(EC$13:EC138,$B139+1,1)</f>
        <v>-</v>
      </c>
      <c r="ED139" s="567" t="str" cm="1">
        <f t="array" aca="1" ref="ED139" ca="1">INDEX(ED$13:ED138,$B139+1,1)</f>
        <v>-</v>
      </c>
      <c r="EE139" s="567" t="str" cm="1">
        <f t="array" aca="1" ref="EE139" ca="1">INDEX(EE$13:EE138,$B139+1,1)</f>
        <v>-</v>
      </c>
      <c r="EF139" s="567" t="str" cm="1">
        <f t="array" aca="1" ref="EF139" ca="1">INDEX(EF$13:EF138,$B139+1,1)</f>
        <v>-</v>
      </c>
      <c r="EG139" s="567" t="str" cm="1">
        <f t="array" aca="1" ref="EG139" ca="1">INDEX(EG$13:EG138,$B139+1,1)</f>
        <v>-</v>
      </c>
      <c r="EH139" s="567" t="str" cm="1">
        <f t="array" aca="1" ref="EH139" ca="1">INDEX(EH$13:EH138,$B139+1,1)</f>
        <v>-</v>
      </c>
      <c r="EI139" s="567" t="str" cm="1">
        <f t="array" aca="1" ref="EI139" ca="1">INDEX(EI$13:EI138,$B139+1,1)</f>
        <v>-</v>
      </c>
      <c r="EJ139" s="567" t="str" cm="1">
        <f t="array" aca="1" ref="EJ139" ca="1">INDEX(EJ$13:EJ138,$B139+1,1)</f>
        <v>-</v>
      </c>
      <c r="EK139" s="567" t="str" cm="1">
        <f t="array" aca="1" ref="EK139" ca="1">INDEX(EK$13:EK138,$B139+1,1)</f>
        <v>-</v>
      </c>
      <c r="EL139" s="567" t="str" cm="1">
        <f t="array" aca="1" ref="EL139" ca="1">INDEX(EL$13:EL138,$B139+1,1)</f>
        <v>-</v>
      </c>
      <c r="EM139" s="567" t="str" cm="1">
        <f t="array" aca="1" ref="EM139" ca="1">INDEX(EM$13:EM138,$B139+1,1)</f>
        <v>-</v>
      </c>
      <c r="EN139" s="567" t="str" cm="1">
        <f t="array" aca="1" ref="EN139" ca="1">INDEX(EN$13:EN138,$B139+1,1)</f>
        <v>-</v>
      </c>
      <c r="EO139" s="567" t="str" cm="1">
        <f t="array" aca="1" ref="EO139" ca="1">INDEX(EO$13:EO138,$B139+1,1)</f>
        <v>-</v>
      </c>
      <c r="EP139" s="567" t="str" cm="1">
        <f t="array" aca="1" ref="EP139" ca="1">INDEX(EP$13:EP138,$B139+1,1)</f>
        <v>-</v>
      </c>
      <c r="EQ139" s="567" t="str" cm="1">
        <f t="array" aca="1" ref="EQ139" ca="1">INDEX(EQ$13:EQ138,$B139+1,1)</f>
        <v>-</v>
      </c>
      <c r="ER139" s="567" t="str" cm="1">
        <f t="array" aca="1" ref="ER139" ca="1">INDEX(ER$13:ER138,$B139+1,1)</f>
        <v>-</v>
      </c>
      <c r="ES139" s="567" t="str" cm="1">
        <f t="array" aca="1" ref="ES139" ca="1">INDEX(ES$13:ES138,$B139+1,1)</f>
        <v>-</v>
      </c>
      <c r="ET139" s="567" t="str" cm="1">
        <f t="array" aca="1" ref="ET139" ca="1">INDEX(ET$13:ET138,$B139+1,1)</f>
        <v>-</v>
      </c>
      <c r="EU139" s="567" t="str" cm="1">
        <f t="array" aca="1" ref="EU139" ca="1">INDEX(EU$13:EU138,$B139+1,1)</f>
        <v>-</v>
      </c>
      <c r="EV139" s="567" t="str" cm="1">
        <f t="array" aca="1" ref="EV139" ca="1">INDEX(EV$13:EV138,$B139+1,1)</f>
        <v>-</v>
      </c>
      <c r="EW139" s="567" t="str" cm="1">
        <f t="array" aca="1" ref="EW139" ca="1">INDEX(EW$13:EW138,$B139+1,1)</f>
        <v>-</v>
      </c>
      <c r="EX139" s="567" t="str" cm="1">
        <f t="array" aca="1" ref="EX139" ca="1">INDEX(EX$13:EX138,$B139+1,1)</f>
        <v>-</v>
      </c>
      <c r="EY139" s="567" t="str" cm="1">
        <f t="array" aca="1" ref="EY139" ca="1">INDEX(EY$13:EY138,$B139+1,1)</f>
        <v>-</v>
      </c>
      <c r="EZ139" s="567" t="str" cm="1">
        <f t="array" aca="1" ref="EZ139" ca="1">INDEX(EZ$13:EZ138,$B139+1,1)</f>
        <v>-</v>
      </c>
      <c r="FA139" s="567" t="str" cm="1">
        <f t="array" aca="1" ref="FA139" ca="1">INDEX(FA$13:FA138,$B139+1,1)</f>
        <v>-</v>
      </c>
      <c r="FB139" s="8"/>
      <c r="FC139" s="567" t="str" cm="1">
        <f t="array" aca="1" ref="FC139" ca="1">INDEX(FC$13:FC138,$B139+1,1)</f>
        <v>-</v>
      </c>
      <c r="FD139" s="441" t="str">
        <f t="shared" ca="1" si="506"/>
        <v>-</v>
      </c>
      <c r="FE139" s="441">
        <f t="shared" ca="1" si="507"/>
        <v>0</v>
      </c>
      <c r="FF139" s="441">
        <f t="shared" ca="1" si="507"/>
        <v>0</v>
      </c>
      <c r="FG139" s="567" t="str" cm="1">
        <f t="array" aca="1" ref="FG139" ca="1">INDEX(FG$13:FG138,$B139+1,1)</f>
        <v>-</v>
      </c>
      <c r="FH139" s="567" t="str" cm="1">
        <f t="array" aca="1" ref="FH139" ca="1">INDEX(FH$13:FH138,$B139+1,1)</f>
        <v>-</v>
      </c>
      <c r="FI139" s="567" t="str" cm="1">
        <f t="array" aca="1" ref="FI139" ca="1">INDEX(FI$13:FI138,$B139+1,1)</f>
        <v>-</v>
      </c>
      <c r="FJ139" s="441" t="str">
        <f t="shared" ca="1" si="508"/>
        <v>-</v>
      </c>
      <c r="FK139" s="441">
        <f t="shared" ca="1" si="509"/>
        <v>0</v>
      </c>
      <c r="FL139" s="441">
        <f t="shared" ca="1" si="509"/>
        <v>0</v>
      </c>
      <c r="FM139" s="567" t="str" cm="1">
        <f t="array" aca="1" ref="FM139" ca="1">INDEX(FM$13:FM138,$B139+1,1)</f>
        <v>-</v>
      </c>
      <c r="FN139" s="441" t="str">
        <f t="shared" ca="1" si="510"/>
        <v>-</v>
      </c>
      <c r="FO139" s="441">
        <f t="shared" ca="1" si="511"/>
        <v>0</v>
      </c>
      <c r="FP139" s="567" t="str" cm="1">
        <f t="array" aca="1" ref="FP139" ca="1">INDEX(FP$13:FP138,$B139+1,1)</f>
        <v>-</v>
      </c>
      <c r="FQ139" s="567" t="str" cm="1">
        <f t="array" aca="1" ref="FQ139" ca="1">INDEX(FQ$13:FQ138,$B139+1,1)</f>
        <v>-</v>
      </c>
      <c r="FR139" s="441">
        <f t="shared" ca="1" si="512"/>
        <v>0</v>
      </c>
      <c r="FS139" s="567" t="str" cm="1">
        <f t="array" aca="1" ref="FS139" ca="1">INDEX(FS$13:FS138,$B139+1,1)</f>
        <v>-</v>
      </c>
      <c r="FT139" s="441" t="str">
        <f t="shared" ca="1" si="513"/>
        <v>-</v>
      </c>
      <c r="FU139" s="441">
        <f t="shared" ca="1" si="514"/>
        <v>0</v>
      </c>
      <c r="FV139" s="441">
        <f t="shared" ca="1" si="514"/>
        <v>0</v>
      </c>
      <c r="FW139" s="8"/>
      <c r="FX139" s="567" t="b" cm="1">
        <f t="array" aca="1" ref="FX139" ca="1">INDEX(FX$13:FX138,$B139+1,1)</f>
        <v>1</v>
      </c>
      <c r="FY139" s="567" t="b" cm="1">
        <f t="array" aca="1" ref="FY139" ca="1">INDEX(FY$13:FY138,$B139+1,1)</f>
        <v>1</v>
      </c>
      <c r="FZ139" s="579">
        <f t="shared" ca="1" si="515"/>
        <v>2232011</v>
      </c>
      <c r="GA139" s="567" t="b" cm="1">
        <f t="array" aca="1" ref="GA139" ca="1">INDEX(GA$13:GA138,$B139+1,1)</f>
        <v>1</v>
      </c>
      <c r="GB139" s="567" cm="1">
        <f t="array" aca="1" ref="GB139" ca="1">INDEX(GB$13:GB138,$B139+1,1)</f>
        <v>0</v>
      </c>
      <c r="GC139" s="567" cm="1">
        <f t="array" aca="1" ref="GC139" ca="1">INDEX(GC$13:GC138,$B139+1,1)</f>
        <v>1</v>
      </c>
      <c r="GD139" s="567" cm="1">
        <f t="array" aca="1" ref="GD139" ca="1">INDEX(GD$13:GD138,$B139+1,1)</f>
        <v>1</v>
      </c>
      <c r="GE139" s="575">
        <f t="shared" ca="1" si="516"/>
        <v>652</v>
      </c>
      <c r="GF139" s="575">
        <f t="shared" ca="1" si="516"/>
        <v>686</v>
      </c>
      <c r="GG139" s="575">
        <f t="shared" ca="1" si="516"/>
        <v>721</v>
      </c>
      <c r="GH139" s="490">
        <f t="shared" ca="1" si="517"/>
        <v>378</v>
      </c>
      <c r="GI139" s="490">
        <f t="shared" ca="1" si="517"/>
        <v>413</v>
      </c>
      <c r="GJ139" s="490">
        <f t="shared" ca="1" si="517"/>
        <v>448</v>
      </c>
      <c r="GK139" s="441">
        <f t="shared" ca="1" si="518"/>
        <v>1</v>
      </c>
      <c r="GL139" s="441">
        <f t="shared" ca="1" si="518"/>
        <v>60</v>
      </c>
      <c r="GM139" s="441" t="str">
        <f t="shared" ca="1" si="518"/>
        <v>-</v>
      </c>
      <c r="GN139" s="441" t="str">
        <f t="shared" ca="1" si="518"/>
        <v>-</v>
      </c>
      <c r="GO139" s="441" t="str">
        <f t="shared" ca="1" si="518"/>
        <v>-</v>
      </c>
      <c r="GP139" s="441" t="str">
        <f t="shared" ca="1" si="518"/>
        <v>-</v>
      </c>
      <c r="GQ139" s="441" t="b">
        <f t="shared" ca="1" si="519"/>
        <v>0</v>
      </c>
      <c r="GR139" s="441" t="str">
        <f t="shared" ca="1" si="519"/>
        <v>-</v>
      </c>
      <c r="GS139" s="441" t="str">
        <f t="shared" ca="1" si="519"/>
        <v>-</v>
      </c>
      <c r="GT139" s="441" t="str">
        <f t="shared" ca="1" si="519"/>
        <v>-</v>
      </c>
      <c r="GU139" s="441" t="str">
        <f t="shared" ca="1" si="519"/>
        <v>-</v>
      </c>
      <c r="GV139" s="441" t="str">
        <f t="shared" ca="1" si="519"/>
        <v>-</v>
      </c>
      <c r="GW139" s="441">
        <f t="shared" ca="1" si="519"/>
        <v>500</v>
      </c>
      <c r="GX139" s="441">
        <f t="shared" ca="1" si="519"/>
        <v>500</v>
      </c>
      <c r="GY139" s="441" t="str">
        <f t="shared" ca="1" si="519"/>
        <v>-</v>
      </c>
      <c r="GZ139" s="441" t="str">
        <f t="shared" ca="1" si="519"/>
        <v>-</v>
      </c>
      <c r="HA139" s="441" t="str">
        <f t="shared" ca="1" si="519"/>
        <v>-</v>
      </c>
      <c r="HB139" s="441">
        <f t="shared" ca="1" si="520"/>
        <v>0</v>
      </c>
      <c r="HC139" s="441">
        <f t="shared" ca="1" si="521"/>
        <v>1.2500000000000001E-2</v>
      </c>
      <c r="HD139" s="441">
        <f t="shared" ca="1" si="522"/>
        <v>0</v>
      </c>
      <c r="HE139" s="441">
        <f t="shared" ca="1" si="522"/>
        <v>6.25E-2</v>
      </c>
      <c r="HF139" s="441">
        <f t="shared" ca="1" si="522"/>
        <v>6.25E-2</v>
      </c>
      <c r="HG139" s="441">
        <f t="shared" ca="1" si="522"/>
        <v>6.25E-2</v>
      </c>
      <c r="HH139" s="441" t="b">
        <f t="shared" ca="1" si="523"/>
        <v>0</v>
      </c>
      <c r="HI139" s="441" t="b">
        <f t="shared" ca="1" si="523"/>
        <v>1</v>
      </c>
      <c r="HJ139" s="441" t="b">
        <f t="shared" ca="1" si="523"/>
        <v>1</v>
      </c>
      <c r="HK139" s="441" t="b">
        <f t="shared" ca="1" si="523"/>
        <v>0</v>
      </c>
      <c r="HL139" s="441">
        <f t="shared" ca="1" si="524"/>
        <v>1</v>
      </c>
      <c r="HM139" s="441">
        <f t="shared" ca="1" si="525"/>
        <v>0</v>
      </c>
      <c r="HN139" s="441" t="b">
        <f t="shared" ca="1" si="526"/>
        <v>0</v>
      </c>
      <c r="HO139" s="441" t="b">
        <f t="shared" ca="1" si="527"/>
        <v>0</v>
      </c>
      <c r="HP139" s="441" t="b">
        <f t="shared" ca="1" si="527"/>
        <v>0</v>
      </c>
      <c r="HQ139" s="441" t="b">
        <f t="shared" ca="1" si="527"/>
        <v>1</v>
      </c>
      <c r="HR139" s="91">
        <f t="shared" ca="1" si="528"/>
        <v>2</v>
      </c>
      <c r="HS139" s="91">
        <f t="shared" ca="1" si="528"/>
        <v>2</v>
      </c>
      <c r="HT139" s="441">
        <f t="shared" ca="1" si="529"/>
        <v>1</v>
      </c>
      <c r="HU139" s="441">
        <f t="shared" ca="1" si="530"/>
        <v>1</v>
      </c>
      <c r="HV139" s="441">
        <f t="shared" ca="1" si="530"/>
        <v>1</v>
      </c>
      <c r="HW139" s="441">
        <f t="shared" ca="1" si="531"/>
        <v>1</v>
      </c>
      <c r="HX139" s="441" cm="1">
        <f t="array" aca="1" ref="HX139" ca="1">INDEX(HX$13:HX138,$B139+1,1)</f>
        <v>1</v>
      </c>
      <c r="HY139" s="506">
        <v>0.5</v>
      </c>
      <c r="HZ139" s="441" t="b">
        <f t="shared" ca="1" si="532"/>
        <v>1</v>
      </c>
      <c r="IA139" s="441" t="b">
        <f t="shared" ca="1" si="532"/>
        <v>0</v>
      </c>
      <c r="IB139" s="441" t="b">
        <f t="shared" ca="1" si="532"/>
        <v>0</v>
      </c>
      <c r="IC139" s="441" t="b">
        <f t="shared" ca="1" si="532"/>
        <v>0</v>
      </c>
      <c r="ID139" s="91">
        <f t="shared" ca="1" si="533"/>
        <v>1</v>
      </c>
      <c r="IE139" s="91">
        <f t="shared" ca="1" si="533"/>
        <v>1</v>
      </c>
      <c r="IF139" s="91">
        <f t="shared" ca="1" si="533"/>
        <v>1</v>
      </c>
      <c r="IG139" s="91">
        <f t="shared" ca="1" si="533"/>
        <v>1</v>
      </c>
      <c r="IH139" s="91">
        <f t="shared" ca="1" si="533"/>
        <v>1</v>
      </c>
      <c r="II139" s="91">
        <f t="shared" ca="1" si="533"/>
        <v>1</v>
      </c>
      <c r="IJ139" s="91">
        <f t="shared" ca="1" si="533"/>
        <v>1</v>
      </c>
      <c r="IK139" s="91">
        <f t="shared" ca="1" si="533"/>
        <v>1</v>
      </c>
      <c r="IL139" s="8"/>
      <c r="IM139" s="567" t="str" cm="1">
        <f t="array" aca="1" ref="IM139" ca="1">INDEX(IM$13:IM138,$B139+1,1)</f>
        <v>-</v>
      </c>
      <c r="IN139" s="567" t="str" cm="1">
        <f t="array" aca="1" ref="IN139" ca="1">INDEX(IN$13:IN138,$B139+1,1)</f>
        <v>-</v>
      </c>
      <c r="IO139" s="567" t="str" cm="1">
        <f t="array" aca="1" ref="IO139" ca="1">INDEX(IO$13:IO138,$B139+1,1)</f>
        <v>-</v>
      </c>
      <c r="IP139" s="441" t="str">
        <f t="shared" si="534"/>
        <v>-</v>
      </c>
      <c r="IQ139" s="567" t="str" cm="1">
        <f t="array" aca="1" ref="IQ139" ca="1">INDEX(IQ$13:IQ138,$B139+1,1)</f>
        <v>-</v>
      </c>
      <c r="IR139" s="567" cm="1">
        <f t="array" aca="1" ref="IR139" ca="1">INDEX(IR$13:IR138,$B139+1,1)</f>
        <v>1</v>
      </c>
      <c r="IS139" s="567" cm="1">
        <f t="array" aca="1" ref="IS139" ca="1">INDEX(IS$13:IS138,$B139+1,1)</f>
        <v>1</v>
      </c>
      <c r="IT139" s="567" t="str" cm="1">
        <f t="array" aca="1" ref="IT139" ca="1">INDEX(IT$13:IT138,$B139+1,1)</f>
        <v>-</v>
      </c>
      <c r="IU139" s="567" t="str" cm="1">
        <f t="array" aca="1" ref="IU139" ca="1">INDEX(IU$13:IU138,$B139+1,1)</f>
        <v>-</v>
      </c>
      <c r="IV139" s="567" t="str" cm="1">
        <f t="array" aca="1" ref="IV139" ca="1">INDEX(IV$13:IV138,$B139+1,1)</f>
        <v>-</v>
      </c>
      <c r="IW139" s="567" t="str" cm="1">
        <f t="array" aca="1" ref="IW139" ca="1">INDEX(IW$13:IW138,$B139+1,1)</f>
        <v>-</v>
      </c>
      <c r="IX139" s="567" t="str" cm="1">
        <f t="array" aca="1" ref="IX139" ca="1">INDEX(IX$13:IX138,$B139+1,1)</f>
        <v>-</v>
      </c>
      <c r="IY139" s="567" t="str" cm="1">
        <f t="array" aca="1" ref="IY139" ca="1">INDEX(IY$13:IY138,$B139+1,1)</f>
        <v>-</v>
      </c>
      <c r="IZ139" s="567" t="str" cm="1">
        <f t="array" aca="1" ref="IZ139" ca="1">INDEX(IZ$13:IZ138,$B139+1,1)</f>
        <v>-</v>
      </c>
      <c r="JA139" s="567" t="str" cm="1">
        <f t="array" aca="1" ref="JA139" ca="1">INDEX(JA$13:JA138,$B139+1,1)</f>
        <v>-</v>
      </c>
      <c r="JB139" s="567" t="str" cm="1">
        <f t="array" aca="1" ref="JB139" ca="1">INDEX(JB$13:JB138,$B139+1,1)</f>
        <v>-</v>
      </c>
      <c r="JC139" s="567" t="str" cm="1">
        <f t="array" aca="1" ref="JC139" ca="1">INDEX(JC$13:JC138,$B139+1,1)</f>
        <v>-</v>
      </c>
      <c r="JD139" s="567" t="str" cm="1">
        <f t="array" aca="1" ref="JD139" ca="1">INDEX(JD$13:JD138,$B139+1,1)</f>
        <v>-</v>
      </c>
      <c r="JE139" s="567" t="str" cm="1">
        <f t="array" aca="1" ref="JE139" ca="1">INDEX(JE$13:JE138,$B139+1,1)</f>
        <v>-</v>
      </c>
      <c r="JF139" s="567" t="str" cm="1">
        <f t="array" aca="1" ref="JF139" ca="1">INDEX(JF$13:JF138,$B139+1,1)</f>
        <v>-</v>
      </c>
      <c r="JG139" s="567" t="str" cm="1">
        <f t="array" aca="1" ref="JG139" ca="1">INDEX(JG$13:JG138,$B139+1,1)</f>
        <v>-</v>
      </c>
      <c r="JH139" s="567" t="str" cm="1">
        <f t="array" aca="1" ref="JH139" ca="1">INDEX(JH$13:JH138,$B139+1,1)</f>
        <v>-</v>
      </c>
      <c r="JI139" s="567" t="str" cm="1">
        <f t="array" aca="1" ref="JI139" ca="1">INDEX(JI$13:JI138,$B139+1,1)</f>
        <v>-</v>
      </c>
      <c r="JJ139" s="567" t="str" cm="1">
        <f t="array" aca="1" ref="JJ139" ca="1">INDEX(JJ$13:JJ138,$B139+1,1)</f>
        <v>-</v>
      </c>
      <c r="JK139" s="567" t="str" cm="1">
        <f t="array" aca="1" ref="JK139" ca="1">INDEX(JK$13:JK138,$B139+1,1)</f>
        <v>-</v>
      </c>
      <c r="JL139" s="441">
        <f t="shared" si="535"/>
        <v>0</v>
      </c>
      <c r="JM139" s="567" t="str" cm="1">
        <f t="array" aca="1" ref="JM139" ca="1">INDEX(JM$13:JM138,$B139+1,1)</f>
        <v>-</v>
      </c>
      <c r="JN139" s="567" cm="1">
        <f t="array" aca="1" ref="JN139" ca="1">INDEX(JN$13:JN138,$B139+1,1)</f>
        <v>1</v>
      </c>
      <c r="JO139" s="441">
        <f t="shared" si="536"/>
        <v>0</v>
      </c>
      <c r="JP139" s="567" cm="1">
        <f t="array" aca="1" ref="JP139" ca="1">INDEX(JP$13:JP138,$B139+1,1)</f>
        <v>0</v>
      </c>
      <c r="JQ139" s="441">
        <f t="shared" si="537"/>
        <v>0</v>
      </c>
      <c r="JR139" s="441">
        <f t="shared" si="537"/>
        <v>0</v>
      </c>
      <c r="JS139" s="441">
        <f t="shared" si="537"/>
        <v>0</v>
      </c>
      <c r="JT139" s="441">
        <f t="shared" si="537"/>
        <v>0</v>
      </c>
      <c r="JU139" s="441">
        <f t="shared" si="537"/>
        <v>1</v>
      </c>
      <c r="JV139" s="441">
        <f t="shared" si="537"/>
        <v>0</v>
      </c>
      <c r="JW139" s="567" cm="1">
        <f t="array" aca="1" ref="JW139" ca="1">INDEX(JW$13:JW138,$B139+1,1)</f>
        <v>0</v>
      </c>
      <c r="JX139" s="567" cm="1">
        <f t="array" aca="1" ref="JX139" ca="1">INDEX(JX$13:JX138,$B139+1,1)</f>
        <v>0</v>
      </c>
      <c r="JY139" s="567" cm="1">
        <f t="array" aca="1" ref="JY139" ca="1">INDEX(JY$13:JY138,$B139+1,1)</f>
        <v>0</v>
      </c>
      <c r="JZ139" s="8"/>
      <c r="KA139" s="91" t="b">
        <f t="shared" ref="KA139:KA143" si="559">KB139</f>
        <v>1</v>
      </c>
      <c r="KB139" s="22" t="b">
        <v>1</v>
      </c>
      <c r="KC139" s="673">
        <f ca="1">OFFSET($KH139,-1,0)</f>
        <v>2201</v>
      </c>
      <c r="KD139" s="22" t="b">
        <v>0</v>
      </c>
      <c r="KE139" s="567" cm="1">
        <f t="array" aca="1" ref="KE139" ca="1">INDEX(KE$13:KE138,$B139+1,1)</f>
        <v>0</v>
      </c>
      <c r="KF139" s="22" t="s">
        <v>30</v>
      </c>
      <c r="KG139" s="567" t="str" cm="1">
        <f t="array" aca="1" ref="KG139" ca="1">INDEX(KG$13:KG138,$B139+1,1)</f>
        <v>-</v>
      </c>
      <c r="KH139" s="578">
        <f ca="1">OFFSET(KH139,-1,0)+IF($KG139=TRUE,1,0)</f>
        <v>2201</v>
      </c>
      <c r="KI139" s="567" t="str" cm="1">
        <f t="array" aca="1" ref="KI139" ca="1">INDEX(KI$13:KI138,$B139+1,1)</f>
        <v>-</v>
      </c>
      <c r="KJ139" s="567" t="str" cm="1">
        <f t="array" aca="1" ref="KJ139" ca="1">INDEX(KJ$13:KJ138,$B139+1,1)</f>
        <v>-</v>
      </c>
      <c r="KK139" s="567" t="str" cm="1">
        <f t="array" aca="1" ref="KK139" ca="1">INDEX(KK$13:KK138,$B139+1,1)</f>
        <v>-</v>
      </c>
      <c r="KL139" s="567" t="str" cm="1">
        <f t="array" aca="1" ref="KL139" ca="1">INDEX(KL$13:KL138,$B139+1,1)</f>
        <v>-</v>
      </c>
      <c r="KM139" s="567" t="str" cm="1">
        <f t="array" aca="1" ref="KM139" ca="1">INDEX(KM$13:KM138,$B139+1,1)</f>
        <v>-</v>
      </c>
      <c r="KN139" s="567" t="str" cm="1">
        <f t="array" aca="1" ref="KN139" ca="1">INDEX(KN$13:KN138,$B139+1,1)</f>
        <v>-</v>
      </c>
      <c r="KO139" s="567" t="str" cm="1">
        <f t="array" aca="1" ref="KO139" ca="1">INDEX(KO$13:KO138,$B139+1,1)</f>
        <v>-</v>
      </c>
      <c r="KP139" s="567" t="str" cm="1">
        <f t="array" aca="1" ref="KP139" ca="1">INDEX(KP$13:KP138,$B139+1,1)</f>
        <v>-</v>
      </c>
      <c r="KQ139" s="567" t="str" cm="1">
        <f t="array" aca="1" ref="KQ139" ca="1">INDEX(KQ$13:KQ138,$B139+1,1)</f>
        <v>-</v>
      </c>
      <c r="KR139" s="567" t="str" cm="1">
        <f t="array" aca="1" ref="KR139" ca="1">INDEX(KR$13:KR138,$B139+1,1)</f>
        <v>-</v>
      </c>
      <c r="KS139" s="567" t="str" cm="1">
        <f t="array" aca="1" ref="KS139" ca="1">INDEX(KS$13:KS138,$B139+1,1)</f>
        <v>-</v>
      </c>
      <c r="KT139" s="22">
        <v>1</v>
      </c>
      <c r="KU139" s="22">
        <v>1</v>
      </c>
      <c r="KV139" s="567" cm="1">
        <f t="array" aca="1" ref="KV139" ca="1">INDEX(KV$13:KV138,$B139+1,1)</f>
        <v>0</v>
      </c>
      <c r="KW139" s="567" t="str" cm="1">
        <f t="array" aca="1" ref="KW139" ca="1">INDEX(KW$13:KW138,$B139+1,1)</f>
        <v>-</v>
      </c>
      <c r="KX139" s="567" t="str" cm="1">
        <f t="array" aca="1" ref="KX139" ca="1">INDEX(KX$13:KX138,$B139+1,1)</f>
        <v>-</v>
      </c>
      <c r="KY139" s="567" t="str" cm="1">
        <f t="array" aca="1" ref="KY139" ca="1">INDEX(KY$13:KY138,$B139+1,1)</f>
        <v>-</v>
      </c>
      <c r="KZ139" s="567" t="str" cm="1">
        <f t="array" aca="1" ref="KZ139" ca="1">INDEX(KZ$13:KZ138,$B139+1,1)</f>
        <v>-</v>
      </c>
      <c r="LA139" s="567" t="str" cm="1">
        <f t="array" aca="1" ref="LA139" ca="1">INDEX(LA$13:LA138,$B139+1,1)</f>
        <v>-</v>
      </c>
      <c r="LB139" s="567" cm="1">
        <f t="array" aca="1" ref="LB139" ca="1">INDEX(LB$13:LB138,$B139+1,1)</f>
        <v>0</v>
      </c>
      <c r="LC139" s="567" t="str" cm="1">
        <f t="array" aca="1" ref="LC139" ca="1">INDEX(LC$13:LC138,$B139+1,1)</f>
        <v>-</v>
      </c>
      <c r="LD139" s="567" t="str" cm="1">
        <f t="array" aca="1" ref="LD139" ca="1">INDEX(LD$13:LD138,$B139+1,1)</f>
        <v>-</v>
      </c>
      <c r="LE139" s="567" t="str" cm="1">
        <f t="array" aca="1" ref="LE139" ca="1">INDEX(LE$13:LE138,$B139+1,1)</f>
        <v>-</v>
      </c>
      <c r="LF139" s="200">
        <f t="shared" ref="LF139:LF143" ca="1" si="560">OFFSET(LF139,-1,0)</f>
        <v>0</v>
      </c>
      <c r="LG139" s="200">
        <f t="shared" ca="1" si="557"/>
        <v>0</v>
      </c>
      <c r="LH139" s="8"/>
      <c r="LI139" s="567" t="str" cm="1">
        <f t="array" aca="1" ref="LI139" ca="1">INDEX(LI$13:LI138,$B139+1,1)</f>
        <v>-</v>
      </c>
      <c r="LJ139" s="567" t="str" cm="1">
        <f t="array" aca="1" ref="LJ139" ca="1">INDEX(LJ$13:LJ138,$B139+1,1)</f>
        <v>-</v>
      </c>
      <c r="LK139" s="567" t="str" cm="1">
        <f t="array" aca="1" ref="LK139" ca="1">INDEX(LK$13:LK138,$B139+1,1)</f>
        <v>-</v>
      </c>
      <c r="LL139" s="567" t="str" cm="1">
        <f t="array" aca="1" ref="LL139" ca="1">INDEX(LL$13:LL138,$B139+1,1)</f>
        <v>-</v>
      </c>
      <c r="LM139" s="567" t="str" cm="1">
        <f t="array" aca="1" ref="LM139" ca="1">INDEX(LM$13:LM138,$B139+1,1)</f>
        <v>-</v>
      </c>
      <c r="LN139" s="567" t="str" cm="1">
        <f t="array" aca="1" ref="LN139" ca="1">INDEX(LN$13:LN138,$B139+1,1)</f>
        <v>-</v>
      </c>
      <c r="LO139" s="567" t="str" cm="1">
        <f t="array" aca="1" ref="LO139" ca="1">INDEX(LO$13:LO138,$B139+1,1)</f>
        <v>-</v>
      </c>
      <c r="LP139" s="567" t="str" cm="1">
        <f t="array" aca="1" ref="LP139" ca="1">INDEX(LP$13:LP138,$B139+1,1)</f>
        <v>-</v>
      </c>
      <c r="LQ139" s="567" t="str" cm="1">
        <f t="array" aca="1" ref="LQ139" ca="1">INDEX(LQ$13:LQ138,$B139+1,1)</f>
        <v>-</v>
      </c>
      <c r="LR139" s="567" t="str" cm="1">
        <f t="array" aca="1" ref="LR139" ca="1">INDEX(LR$13:LR138,$B139+1,1)</f>
        <v>-</v>
      </c>
      <c r="LS139" s="567" t="str" cm="1">
        <f t="array" aca="1" ref="LS139" ca="1">INDEX(LS$13:LS138,$B139+1,1)</f>
        <v>-</v>
      </c>
      <c r="LT139" s="567" t="str" cm="1">
        <f t="array" aca="1" ref="LT139" ca="1">INDEX(LT$13:LT138,$B139+1,1)</f>
        <v>-</v>
      </c>
      <c r="LU139" s="567" t="str" cm="1">
        <f t="array" aca="1" ref="LU139" ca="1">INDEX(LU$13:LU138,$B139+1,1)</f>
        <v>-</v>
      </c>
      <c r="LV139" s="567" t="str" cm="1">
        <f t="array" aca="1" ref="LV139" ca="1">INDEX(LV$13:LV138,$B139+1,1)</f>
        <v>-</v>
      </c>
      <c r="LW139" s="567" t="str" cm="1">
        <f t="array" aca="1" ref="LW139" ca="1">INDEX(LW$13:LW138,$B139+1,1)</f>
        <v>-</v>
      </c>
      <c r="LX139" s="567" t="str" cm="1">
        <f t="array" aca="1" ref="LX139" ca="1">INDEX(LX$13:LX138,$B139+1,1)</f>
        <v>-</v>
      </c>
      <c r="LY139" s="567" cm="1">
        <f t="array" aca="1" ref="LY139" ca="1">INDEX(LY$13:LY138,$B139+1,1)</f>
        <v>0</v>
      </c>
      <c r="LZ139" s="575">
        <f t="shared" ca="1" si="538"/>
        <v>0</v>
      </c>
      <c r="MA139" s="575">
        <f t="shared" ca="1" si="538"/>
        <v>0</v>
      </c>
      <c r="MB139" s="197">
        <f t="shared" ca="1" si="539"/>
        <v>0</v>
      </c>
      <c r="MC139" s="197">
        <f t="shared" ca="1" si="539"/>
        <v>0</v>
      </c>
      <c r="MD139" s="197">
        <f t="shared" ca="1" si="539"/>
        <v>0</v>
      </c>
      <c r="ME139" s="197">
        <f t="shared" ca="1" si="539"/>
        <v>0</v>
      </c>
      <c r="MF139" s="197">
        <f t="shared" ca="1" si="539"/>
        <v>0</v>
      </c>
      <c r="MG139" s="240">
        <f t="shared" ca="1" si="540"/>
        <v>0</v>
      </c>
      <c r="MH139" s="197">
        <f t="shared" ca="1" si="541"/>
        <v>0</v>
      </c>
      <c r="MI139" s="197">
        <f t="shared" ca="1" si="541"/>
        <v>0</v>
      </c>
      <c r="MJ139" s="197">
        <f t="shared" ca="1" si="541"/>
        <v>0</v>
      </c>
      <c r="MK139" s="197">
        <f t="shared" ca="1" si="541"/>
        <v>0</v>
      </c>
      <c r="ML139" s="197">
        <f t="shared" ca="1" si="541"/>
        <v>0</v>
      </c>
      <c r="MM139" s="240">
        <f t="shared" ca="1" si="542"/>
        <v>0</v>
      </c>
      <c r="MN139" s="241">
        <f t="shared" ca="1" si="543"/>
        <v>0</v>
      </c>
      <c r="MO139" s="241">
        <f t="shared" ca="1" si="543"/>
        <v>0</v>
      </c>
      <c r="MP139" s="241">
        <f t="shared" ca="1" si="543"/>
        <v>0</v>
      </c>
      <c r="MQ139" s="241">
        <f t="shared" ca="1" si="543"/>
        <v>0</v>
      </c>
      <c r="MR139" s="576">
        <f t="shared" ca="1" si="544"/>
        <v>0</v>
      </c>
      <c r="MS139" s="241">
        <f t="shared" ca="1" si="545"/>
        <v>0</v>
      </c>
      <c r="MT139" s="241">
        <f t="shared" ca="1" si="545"/>
        <v>0</v>
      </c>
      <c r="MU139" s="241">
        <f t="shared" ca="1" si="545"/>
        <v>0</v>
      </c>
      <c r="MV139" s="241">
        <f t="shared" ca="1" si="545"/>
        <v>0</v>
      </c>
      <c r="MW139" s="576">
        <f t="shared" ca="1" si="546"/>
        <v>0</v>
      </c>
      <c r="MX139" s="576">
        <f t="shared" ca="1" si="546"/>
        <v>0</v>
      </c>
      <c r="MY139" s="576">
        <f t="shared" ca="1" si="546"/>
        <v>0</v>
      </c>
      <c r="MZ139" s="576">
        <f t="shared" ca="1" si="546"/>
        <v>0</v>
      </c>
      <c r="NA139" s="576">
        <f t="shared" ca="1" si="546"/>
        <v>0</v>
      </c>
      <c r="NB139" s="576">
        <f t="shared" ca="1" si="546"/>
        <v>0</v>
      </c>
      <c r="NC139" s="576">
        <f t="shared" ca="1" si="546"/>
        <v>0</v>
      </c>
      <c r="ND139" s="567" cm="1">
        <f t="array" aca="1" ref="ND139" ca="1">INDEX(ND$13:ND138,$B139+1,1)</f>
        <v>0</v>
      </c>
      <c r="NE139" s="441">
        <f t="shared" ca="1" si="547"/>
        <v>67</v>
      </c>
      <c r="NF139" s="8"/>
      <c r="NG139" s="567" cm="1">
        <f t="array" aca="1" ref="NG139" ca="1">INDEX(NG$13:NG138,$B139+1,1)</f>
        <v>0</v>
      </c>
      <c r="NH139" s="567" cm="1">
        <f t="array" aca="1" ref="NH139" ca="1">INDEX(NH$13:NH138,$B139+1,1)</f>
        <v>0</v>
      </c>
      <c r="NI139" s="567" cm="1">
        <f t="array" aca="1" ref="NI139" ca="1">INDEX(NI$13:NI138,$B139+1,1)</f>
        <v>0</v>
      </c>
      <c r="NJ139" s="567" t="str" cm="1">
        <f t="array" aca="1" ref="NJ139" ca="1">INDEX(NJ$13:NJ138,$B139+1,1)</f>
        <v>-</v>
      </c>
      <c r="NK139" s="567" t="str" cm="1">
        <f t="array" aca="1" ref="NK139" ca="1">INDEX(NK$13:NK138,$B139+1,1)</f>
        <v>-</v>
      </c>
      <c r="NL139" s="567" t="str" cm="1">
        <f t="array" aca="1" ref="NL139" ca="1">INDEX(NL$13:NL138,$B139+1,1)</f>
        <v>-</v>
      </c>
      <c r="NM139" s="567" t="str" cm="1">
        <f t="array" aca="1" ref="NM139" ca="1">INDEX(NM$13:NM138,$B139+1,1)</f>
        <v>-</v>
      </c>
      <c r="NN139" s="567" t="str" cm="1">
        <f t="array" aca="1" ref="NN139" ca="1">INDEX(NN$13:NN138,$B139+1,1)</f>
        <v>-</v>
      </c>
      <c r="NO139" s="567" t="str" cm="1">
        <f t="array" aca="1" ref="NO139" ca="1">INDEX(NO$13:NO138,$B139+1,1)</f>
        <v>-</v>
      </c>
      <c r="NP139" s="567" t="str" cm="1">
        <f t="array" aca="1" ref="NP139" ca="1">INDEX(NP$13:NP138,$B139+1,1)</f>
        <v>-</v>
      </c>
      <c r="NQ139" s="567" t="str" cm="1">
        <f t="array" aca="1" ref="NQ139" ca="1">INDEX(NQ$13:NQ138,$B139+1,1)</f>
        <v>-</v>
      </c>
      <c r="NR139" s="567" t="str" cm="1">
        <f t="array" aca="1" ref="NR139" ca="1">INDEX(NR$13:NR138,$B139+1,1)</f>
        <v>-</v>
      </c>
      <c r="NS139" s="567" t="str" cm="1">
        <f t="array" aca="1" ref="NS139" ca="1">INDEX(NS$13:NS138,$B139+1,1)</f>
        <v>-</v>
      </c>
      <c r="NT139" s="567" t="str" cm="1">
        <f t="array" aca="1" ref="NT139" ca="1">INDEX(NT$13:NT138,$B139+1,1)</f>
        <v>-</v>
      </c>
      <c r="NU139" s="567" t="str" cm="1">
        <f t="array" aca="1" ref="NU139" ca="1">INDEX(NU$13:NU138,$B139+1,1)</f>
        <v>-</v>
      </c>
      <c r="NV139" s="567" t="str" cm="1">
        <f t="array" aca="1" ref="NV139" ca="1">INDEX(NV$13:NV138,$B139+1,1)</f>
        <v>-</v>
      </c>
      <c r="NW139" s="567" t="str" cm="1">
        <f t="array" aca="1" ref="NW139" ca="1">INDEX(NW$13:NW138,$B139+1,1)</f>
        <v>-</v>
      </c>
      <c r="NX139" s="567" t="str" cm="1">
        <f t="array" aca="1" ref="NX139" ca="1">INDEX(NX$13:NX138,$B139+1,1)</f>
        <v>-</v>
      </c>
      <c r="NY139" s="567" t="str" cm="1">
        <f t="array" aca="1" ref="NY139" ca="1">INDEX(NY$13:NY138,$B139+1,1)</f>
        <v>-</v>
      </c>
      <c r="NZ139" s="8"/>
      <c r="OA139" s="567" t="str" cm="1">
        <f t="array" aca="1" ref="OA139" ca="1">INDEX(OA$13:OA138,$B139+1,1)</f>
        <v>-</v>
      </c>
      <c r="OB139" s="567" t="str" cm="1">
        <f t="array" aca="1" ref="OB139" ca="1">INDEX(OB$13:OB138,$B139+1,1)</f>
        <v>-</v>
      </c>
      <c r="OC139" s="567" t="str" cm="1">
        <f t="array" aca="1" ref="OC139" ca="1">INDEX(OC$13:OC138,$B139+1,1)</f>
        <v>-</v>
      </c>
      <c r="OD139" s="567" t="str" cm="1">
        <f t="array" aca="1" ref="OD139" ca="1">INDEX(OD$13:OD138,$B139+1,1)</f>
        <v>-</v>
      </c>
      <c r="OE139" s="441" t="str">
        <f t="shared" si="548"/>
        <v>-</v>
      </c>
      <c r="OF139" s="441" t="str">
        <f t="shared" si="548"/>
        <v>-</v>
      </c>
      <c r="OG139" s="567" t="str" cm="1">
        <f t="array" aca="1" ref="OG139" ca="1">INDEX(OG$13:OG138,$B139+1,1)</f>
        <v>-</v>
      </c>
      <c r="OH139" s="441" t="str" cm="1">
        <f t="array" aca="1" ref="OH139" ca="1">IF(OR(OI139:OI139&lt;&gt;"-"),TRUE,"-")</f>
        <v>-</v>
      </c>
      <c r="OI139" s="567" t="str" cm="1">
        <f t="array" aca="1" ref="OI139" ca="1">INDEX(OI$13:OI138,$B139+1,1)</f>
        <v>-</v>
      </c>
      <c r="OJ139" s="567" cm="1">
        <f t="array" aca="1" ref="OJ139" ca="1">INDEX(OJ$13:OJ138,$B139+1,1)</f>
        <v>0</v>
      </c>
      <c r="OK139" s="567" cm="1">
        <f t="array" aca="1" ref="OK139" ca="1">INDEX(OK$13:OK138,$B139+1,1)</f>
        <v>999999</v>
      </c>
      <c r="OL139" s="567" cm="1">
        <f t="array" aca="1" ref="OL139" ca="1">INDEX(OL$13:OL138,$B139+1,1)</f>
        <v>999999</v>
      </c>
      <c r="OM139" s="567" cm="1">
        <f t="array" aca="1" ref="OM139" ca="1">INDEX(OM$13:OM138,$B139+1,1)</f>
        <v>999999</v>
      </c>
      <c r="ON139" s="567" cm="1">
        <f t="array" aca="1" ref="ON139" ca="1">INDEX(ON$13:ON138,$B139+1,1)</f>
        <v>999999</v>
      </c>
      <c r="OO139" s="567" cm="1">
        <f t="array" aca="1" ref="OO139" ca="1">INDEX(OO$13:OO138,$B139+1,1)</f>
        <v>999999</v>
      </c>
      <c r="OP139" s="567" cm="1">
        <f t="array" aca="1" ref="OP139" ca="1">INDEX(OP$13:OP138,$B139+1,1)</f>
        <v>999999</v>
      </c>
      <c r="OQ139" s="567" t="str" cm="1">
        <f t="array" aca="1" ref="OQ139" ca="1">INDEX(OQ$13:OQ138,$B139+1,1)</f>
        <v>-</v>
      </c>
      <c r="OR139" s="567" t="str" cm="1">
        <f t="array" aca="1" ref="OR139" ca="1">INDEX(OR$13:OR138,$B139+1,1)</f>
        <v>-</v>
      </c>
      <c r="OS139" s="567" t="str" cm="1">
        <f t="array" aca="1" ref="OS139" ca="1">INDEX(OS$13:OS138,$B139+1,1)</f>
        <v>-</v>
      </c>
      <c r="OT139" s="567" t="b" cm="1">
        <f t="array" aca="1" ref="OT139" ca="1">INDEX(OT$13:OT138,$B139+1,1)</f>
        <v>1</v>
      </c>
      <c r="OU139" s="567" t="str" cm="1">
        <f t="array" aca="1" ref="OU139" ca="1">INDEX(OU$13:OU138,$B139+1,1)</f>
        <v>-</v>
      </c>
      <c r="OV139" s="567" cm="1">
        <f t="array" aca="1" ref="OV139" ca="1">INDEX(OV$13:OV138,$B139+1,1)</f>
        <v>0</v>
      </c>
      <c r="OW139" s="567" cm="1">
        <f t="array" aca="1" ref="OW139" ca="1">INDEX(OW$13:OW138,$B139+1,1)</f>
        <v>0</v>
      </c>
      <c r="OX139" s="567" cm="1">
        <f t="array" aca="1" ref="OX139" ca="1">INDEX(OX$13:OX138,$B139+1,1)</f>
        <v>0</v>
      </c>
      <c r="OY139" s="567" t="str" cm="1">
        <f t="array" aca="1" ref="OY139" ca="1">INDEX(OY$13:OY138,$B139+1,1)</f>
        <v>-</v>
      </c>
      <c r="OZ139" s="567" t="str" cm="1">
        <f t="array" aca="1" ref="OZ139" ca="1">INDEX(OZ$13:OZ138,$B139+1,1)</f>
        <v>-</v>
      </c>
      <c r="PA139" s="441">
        <f t="shared" ca="1" si="549"/>
        <v>0</v>
      </c>
      <c r="PB139" s="567" t="str" cm="1">
        <f t="array" aca="1" ref="PB139" ca="1">INDEX(PB$13:PB138,$B139+1,1)</f>
        <v>-</v>
      </c>
      <c r="PC139" s="441" t="str">
        <f t="shared" si="550"/>
        <v>-</v>
      </c>
      <c r="PD139" s="8"/>
      <c r="PE139" s="441">
        <f t="shared" si="551"/>
        <v>50</v>
      </c>
      <c r="PF139" s="441">
        <f t="shared" si="551"/>
        <v>50</v>
      </c>
      <c r="PG139" s="441">
        <f t="shared" si="551"/>
        <v>50</v>
      </c>
      <c r="PH139" s="441">
        <f t="shared" si="551"/>
        <v>50</v>
      </c>
      <c r="PI139" s="567" cm="1">
        <f t="array" aca="1" ref="PI139" ca="1">INDEX(PI$13:PI138,$B139+1,1)</f>
        <v>1</v>
      </c>
      <c r="PJ139" s="567" cm="1">
        <f t="array" aca="1" ref="PJ139" ca="1">INDEX(PJ$13:PJ138,$B139+1,1)</f>
        <v>1</v>
      </c>
      <c r="PK139" s="567" cm="1">
        <f t="array" aca="1" ref="PK139" ca="1">INDEX(PK$13:PK138,$B139+1,1)</f>
        <v>1</v>
      </c>
      <c r="PL139" s="567" cm="1">
        <f t="array" aca="1" ref="PL139" ca="1">INDEX(PL$13:PL138,$B139+1,1)</f>
        <v>1</v>
      </c>
      <c r="PM139" s="8"/>
      <c r="PN139" s="441">
        <f t="shared" ca="1" si="552"/>
        <v>1.5</v>
      </c>
      <c r="PO139" s="8"/>
      <c r="PP139" s="577" t="str">
        <f t="shared" ca="1" si="553"/>
        <v>-</v>
      </c>
      <c r="PQ139" s="577" t="str">
        <f t="shared" ca="1" si="553"/>
        <v>-</v>
      </c>
      <c r="PR139" s="577" t="str">
        <f t="shared" ca="1" si="553"/>
        <v>-</v>
      </c>
      <c r="PS139" s="577" t="str">
        <f t="shared" ca="1" si="553"/>
        <v>-</v>
      </c>
      <c r="PT139" s="567" cm="1">
        <f t="array" aca="1" ref="PT139" ca="1">INDEX(PT$13:PT138,$B139+1,1)</f>
        <v>0</v>
      </c>
      <c r="PU139" s="514">
        <v>0</v>
      </c>
    </row>
    <row r="140" spans="1:437" outlineLevel="2">
      <c r="A140" s="18">
        <f t="shared" si="121"/>
        <v>127</v>
      </c>
      <c r="B140" s="200">
        <f t="shared" ref="B140:B143" ca="1" si="561">OFFSET(B140,-2,-1)</f>
        <v>125</v>
      </c>
      <c r="C140" s="489">
        <v>12001</v>
      </c>
      <c r="D140" s="124" t="str">
        <f t="shared" ca="1" si="499"/>
        <v>GSW</v>
      </c>
      <c r="E140" t="b">
        <v>1</v>
      </c>
      <c r="F140" t="b">
        <v>0</v>
      </c>
      <c r="G140" t="b">
        <f t="shared" si="500"/>
        <v>1</v>
      </c>
      <c r="H140" s="200">
        <f t="shared" ca="1" si="558"/>
        <v>3</v>
      </c>
      <c r="I140" s="567" cm="1">
        <f t="array" aca="1" ref="I140" ca="1">INDEX(I$13:I139,$B140+1,1)</f>
        <v>2</v>
      </c>
      <c r="J140" s="567" cm="1">
        <f t="array" aca="1" ref="J140" ca="1">INDEX(J$13:J139,$B140+1,1)</f>
        <v>0</v>
      </c>
      <c r="K140" s="567" cm="1">
        <f t="array" aca="1" ref="K140" ca="1">INDEX(K$13:K139,$B140+1,1)</f>
        <v>0</v>
      </c>
      <c r="L140" s="567" cm="1">
        <f t="array" aca="1" ref="L140" ca="1">INDEX(L$13:L139,$B140+1,1)</f>
        <v>2</v>
      </c>
      <c r="M140" s="567" cm="1">
        <f t="array" aca="1" ref="M140" ca="1">INDEX(M$13:M139,$B140+1,1)</f>
        <v>2</v>
      </c>
      <c r="N140" s="567" cm="1">
        <f t="array" aca="1" ref="N140" ca="1">INDEX(N$13:N139,$B140+1,1)</f>
        <v>2</v>
      </c>
      <c r="O140" s="567" cm="1">
        <f t="array" aca="1" ref="O140" ca="1">INDEX(O$13:O139,$B140+1,1)</f>
        <v>3</v>
      </c>
      <c r="P140" s="441">
        <f t="shared" ca="1" si="501"/>
        <v>2</v>
      </c>
      <c r="Q140" s="441">
        <f t="shared" ca="1" si="501"/>
        <v>0</v>
      </c>
      <c r="R140" s="441">
        <f t="shared" ca="1" si="502"/>
        <v>6</v>
      </c>
      <c r="S140" s="91">
        <f t="shared" ca="1" si="503"/>
        <v>2</v>
      </c>
      <c r="T140" s="91">
        <f ca="1">INDEX(CHOOSE($O140,DataAutumn!i.AdultDrys,DataWinter!i.AdultDrys,DataSpring!i.AdultDrys),1,$M140)</f>
        <v>3</v>
      </c>
      <c r="U140" s="567" cm="1">
        <f t="array" aca="1" ref="U140" ca="1">INDEX(U$13:U139,$B140+1,1)</f>
        <v>2</v>
      </c>
      <c r="V140" s="567" cm="1">
        <f t="array" aca="1" ref="V140" ca="1">INDEX(V$13:V139,$B140+1,1)</f>
        <v>0</v>
      </c>
      <c r="W140" s="567" cm="1">
        <f t="array" aca="1" ref="W140" ca="1">INDEX(W$13:W139,$B140+1,1)</f>
        <v>0</v>
      </c>
      <c r="X140" s="567" cm="1">
        <f t="array" aca="1" ref="X140" ca="1">INDEX(X$13:X139,$B140+1,1)</f>
        <v>2</v>
      </c>
      <c r="Y140" s="567" cm="1">
        <f t="array" aca="1" ref="Y140" ca="1">INDEX(Y$13:Y139,$B140+1,1)</f>
        <v>1</v>
      </c>
      <c r="Z140" s="567" cm="1">
        <f t="array" aca="1" ref="Z140" ca="1">INDEX(Z$13:Z139,$B140+1,1)</f>
        <v>1</v>
      </c>
      <c r="AA140" s="567" cm="1">
        <f t="array" aca="1" ref="AA140" ca="1">INDEX(AA$13:AA139,$B140+1,1)</f>
        <v>1</v>
      </c>
      <c r="AB140" s="441"/>
      <c r="AC140" s="441"/>
      <c r="AD140" s="567" cm="1">
        <f t="array" aca="1" ref="AD140" ca="1">INDEX(AD$13:AD139,$B140+1,1)</f>
        <v>1</v>
      </c>
      <c r="AE140" s="567" cm="1">
        <f t="array" aca="1" ref="AE140" ca="1">INDEX(AE$13:AE139,$B140+1,1)</f>
        <v>0</v>
      </c>
      <c r="AF140" s="567" cm="1">
        <f t="array" aca="1" ref="AF140" ca="1">INDEX(AF$13:AF139,$B140+1,1)</f>
        <v>0</v>
      </c>
      <c r="AG140" s="567" cm="1">
        <f t="array" aca="1" ref="AG140" ca="1">INDEX(AG$13:AG139,$B140+1,1)</f>
        <v>0</v>
      </c>
      <c r="AH140" s="567" cm="1">
        <f t="array" aca="1" ref="AH140" ca="1">INDEX(AH$13:AH139,$B140+1,1)</f>
        <v>0</v>
      </c>
      <c r="AI140" s="91">
        <f t="shared" si="554"/>
        <v>2</v>
      </c>
      <c r="AJ140" s="506">
        <v>2</v>
      </c>
      <c r="AK140" s="91">
        <f t="shared" si="504"/>
        <v>2</v>
      </c>
      <c r="AL140" s="506">
        <v>2</v>
      </c>
      <c r="AM140" s="506">
        <v>2</v>
      </c>
      <c r="AN140" s="506">
        <v>2</v>
      </c>
      <c r="AO140" s="506">
        <v>2</v>
      </c>
      <c r="AP140" s="506">
        <v>2</v>
      </c>
      <c r="AQ140" s="116"/>
      <c r="AR140" s="116"/>
      <c r="AS140" s="116"/>
      <c r="AT140" s="116"/>
      <c r="AU140" s="116"/>
      <c r="AV140" s="116"/>
      <c r="AW140" s="116"/>
      <c r="AX140" s="116"/>
      <c r="AY140" s="116"/>
      <c r="AZ140" s="116"/>
      <c r="BA140" s="327" t="str">
        <f ca="1">LEFT(BA139,7)&amp;TEXT($H140," 00000 ")&amp;INDEX(i.ModelStructure,$I140,1)&amp;" "
&amp;IF($AI140=1," AllIn  "," AllOut  ")&amp;IF($AJ140&lt;&gt;$AI140,VLOOKUP($AJ140,DataMaster!tactics_cropgraze,2,TRUE),"")&amp;IF($AN140&lt;&gt;$AI140,VLOOKUP($AN140,DataMaster!tactics_stk,2,TRUE),"")
&amp;IF($AL140&lt;&gt;$AI140,VLOOKUP($AL140,DataMaster!tactics_GO,2,TRUE),"")&amp;IF($AM140&lt;&gt;$AI140,VLOOKUP($AM140,DataMaster!tactics_rot,2,TRUE),"")
&amp;IF($AO140&lt;&gt;$AI140,VLOOKUP($AO140,DataMaster!tactics_tos,2,TRUE),"")&amp;IF($AP140&lt;&gt;$AI140,VLOOKUP($AP140,tactics_N,2,TRUE),"")&amp;" "
&amp;$D140&amp;IF($GK140=0," FWM","")&amp;IF($GK140=1," MWM","")&amp;IF($GK140=7," Mat","")&amp;IF($GQ140=TRUE,"&amp;BBT"," ")&amp;" TOL"&amp;INDEX(i.TOL_Desc,1,$O140)
&amp;" Scan"&amp;$U140&amp;CHOOSE($K140+1," CFS"," GFS"," NFS")&amp;"_"&amp;MID($KC140,7,1)
&amp;" RR"&amp;TEXT(SUM($HB140:$HC140),"+00%;-00%;    ;@")
&amp;" GP"&amp;TEXT($HW140,"?00%")&amp;" WP"&amp;TEXT($HT140*$PJ140*$PL140,"?00%")&amp;" MP"&amp;TEXT($HU140*$PI140*$PK140,"?00%")
&amp;" ("&amp;IF($FY140,"P","E")&amp;IF($FX140,"T","t")&amp;"_F"&amp;IF($KQ140&lt;&gt;FALSE,3,0)+COUNTIF($KJ140:$KN140,TRUE)+COUNTIF($BV140:$BW140,"&gt;0")&amp;IF($KO140&lt;&gt;FALSE,3,0)+COUNTIF($BV140:$BW140,"&gt;0")&amp;"N"&amp;IF($KT140&lt;&gt;"-",$KT140,$GC140)&amp;IF($KU140&lt;&gt;"-",$KU140,$GD140)&amp;"L"&amp;$LF140&amp;$LG140&amp;")"</f>
        <v>FS Tact 00003 DS  AllOut   GSW MWM  TOLSpr Scan2 CFS_ RR+01% GP100% WP100% MP100% (PT_F33N33L00)</v>
      </c>
      <c r="BB140" s="8" t="str">
        <f ca="1">IF(COUNTIF(BA$13:BA140,BA140)=1,"-","Dup")</f>
        <v>-</v>
      </c>
      <c r="BC140" s="8"/>
      <c r="BD140" s="567" t="str" cm="1">
        <f t="array" aca="1" ref="BD140" ca="1">INDEX(BD$13:BD139,$B140+1,1)</f>
        <v>-</v>
      </c>
      <c r="BE140" s="567" t="str" cm="1">
        <f t="array" aca="1" ref="BE140" ca="1">INDEX(BE$13:BE139,$B140+1,1)</f>
        <v>-</v>
      </c>
      <c r="BF140" s="567" t="str" cm="1">
        <f t="array" aca="1" ref="BF140" ca="1">INDEX(BF$13:BF139,$B140+1,1)</f>
        <v>-</v>
      </c>
      <c r="BG140" s="567" t="str" cm="1">
        <f t="array" aca="1" ref="BG140" ca="1">INDEX(BG$13:BG139,$B140+1,1)</f>
        <v>-</v>
      </c>
      <c r="BH140" s="567" t="str" cm="1">
        <f t="array" aca="1" ref="BH140" ca="1">INDEX(BH$13:BH139,$B140+1,1)</f>
        <v>-</v>
      </c>
      <c r="BI140" s="567" t="str" cm="1">
        <f t="array" aca="1" ref="BI140" ca="1">INDEX(BI$13:BI139,$B140+1,1)</f>
        <v>-</v>
      </c>
      <c r="BJ140" s="567" t="str" cm="1">
        <f t="array" aca="1" ref="BJ140" ca="1">INDEX(BJ$13:BJ139,$B140+1,1)</f>
        <v>-</v>
      </c>
      <c r="BK140" s="567" t="str" cm="1">
        <f t="array" aca="1" ref="BK140" ca="1">INDEX(BK$13:BK139,$B140+1,1)</f>
        <v>-</v>
      </c>
      <c r="BL140" s="567" t="str" cm="1">
        <f t="array" aca="1" ref="BL140" ca="1">INDEX(BL$13:BL139,$B140+1,1)</f>
        <v>-</v>
      </c>
      <c r="BM140" s="8"/>
      <c r="BN140" s="441" t="b">
        <f t="shared" ca="1" si="505"/>
        <v>0</v>
      </c>
      <c r="BO140" s="441" t="str">
        <f t="shared" ca="1" si="505"/>
        <v>-</v>
      </c>
      <c r="BP140" s="441" t="b">
        <f t="shared" ca="1" si="505"/>
        <v>0</v>
      </c>
      <c r="BQ140" s="441" t="str">
        <f t="shared" ca="1" si="505"/>
        <v>-</v>
      </c>
      <c r="BR140" s="441" t="str">
        <f t="shared" ca="1" si="505"/>
        <v>-</v>
      </c>
      <c r="BS140" s="441" t="str">
        <f t="shared" ca="1" si="505"/>
        <v>-</v>
      </c>
      <c r="BT140" s="441" t="b">
        <f t="shared" ca="1" si="505"/>
        <v>0</v>
      </c>
      <c r="BU140" s="441" t="b">
        <f t="shared" ca="1" si="505"/>
        <v>1</v>
      </c>
      <c r="BV140" s="441" t="str">
        <f t="shared" ca="1" si="505"/>
        <v>-</v>
      </c>
      <c r="BW140" s="441" t="str">
        <f t="shared" ca="1" si="505"/>
        <v>-</v>
      </c>
      <c r="BX140" s="441" t="str">
        <f t="shared" ca="1" si="505"/>
        <v>-</v>
      </c>
      <c r="BY140" s="441" t="str">
        <f t="shared" ca="1" si="505"/>
        <v>-</v>
      </c>
      <c r="BZ140" s="441" t="b">
        <f t="shared" ca="1" si="505"/>
        <v>1</v>
      </c>
      <c r="CA140" s="91">
        <f t="shared" ca="1" si="505"/>
        <v>0</v>
      </c>
      <c r="CB140" s="567" t="str" cm="1">
        <f t="array" aca="1" ref="CB140" ca="1">INDEX(CB$13:CB139,$B140+1,1)</f>
        <v>-</v>
      </c>
      <c r="CC140" s="567" t="str" cm="1">
        <f t="array" aca="1" ref="CC140" ca="1">INDEX(CC$13:CC139,$B140+1,1)</f>
        <v>-</v>
      </c>
      <c r="CD140" s="567" t="b" cm="1">
        <f t="array" aca="1" ref="CD140" ca="1">INDEX(CD$13:CD139,$B140+1,1)</f>
        <v>1</v>
      </c>
      <c r="CE140" s="567" t="str" cm="1">
        <f t="array" aca="1" ref="CE140" ca="1">INDEX(CE$13:CE139,$B140+1,1)</f>
        <v>-</v>
      </c>
      <c r="CF140" s="567" t="str" cm="1">
        <f t="array" aca="1" ref="CF140" ca="1">INDEX(CF$13:CF139,$B140+1,1)</f>
        <v>-</v>
      </c>
      <c r="CG140" s="567" t="str" cm="1">
        <f t="array" aca="1" ref="CG140" ca="1">INDEX(CG$13:CG139,$B140+1,1)</f>
        <v>-</v>
      </c>
      <c r="CH140" s="567" t="str" cm="1">
        <f t="array" aca="1" ref="CH140" ca="1">INDEX(CH$13:CH139,$B140+1,1)</f>
        <v>-</v>
      </c>
      <c r="CI140" s="567" t="str" cm="1">
        <f t="array" aca="1" ref="CI140" ca="1">INDEX(CI$13:CI139,$B140+1,1)</f>
        <v>-</v>
      </c>
      <c r="CJ140" s="567" t="str" cm="1">
        <f t="array" aca="1" ref="CJ140" ca="1">INDEX(CJ$13:CJ139,$B140+1,1)</f>
        <v>-</v>
      </c>
      <c r="CK140" s="567" t="str" cm="1">
        <f t="array" aca="1" ref="CK140" ca="1">INDEX(CK$13:CK139,$B140+1,1)</f>
        <v>-</v>
      </c>
      <c r="CL140" s="567" t="str" cm="1">
        <f t="array" aca="1" ref="CL140" ca="1">INDEX(CL$13:CL139,$B140+1,1)</f>
        <v>-</v>
      </c>
      <c r="CM140" s="567" t="str" cm="1">
        <f t="array" aca="1" ref="CM140" ca="1">INDEX(CM$13:CM139,$B140+1,1)</f>
        <v>-</v>
      </c>
      <c r="CN140" s="567" t="str" cm="1">
        <f t="array" aca="1" ref="CN140" ca="1">INDEX(CN$13:CN139,$B140+1,1)</f>
        <v>-</v>
      </c>
      <c r="CO140" s="567" t="str" cm="1">
        <f t="array" aca="1" ref="CO140" ca="1">INDEX(CO$13:CO139,$B140+1,1)</f>
        <v>-</v>
      </c>
      <c r="CP140" s="567" t="str" cm="1">
        <f t="array" aca="1" ref="CP140" ca="1">INDEX(CP$13:CP139,$B140+1,1)</f>
        <v>-</v>
      </c>
      <c r="CQ140" s="567" t="str" cm="1">
        <f t="array" aca="1" ref="CQ140" ca="1">INDEX(CQ$13:CQ139,$B140+1,1)</f>
        <v>-</v>
      </c>
      <c r="CR140" s="567" t="str" cm="1">
        <f t="array" aca="1" ref="CR140" ca="1">INDEX(CR$13:CR139,$B140+1,1)</f>
        <v>-</v>
      </c>
      <c r="CS140" s="567" t="str" cm="1">
        <f t="array" aca="1" ref="CS140" ca="1">INDEX(CS$13:CS139,$B140+1,1)</f>
        <v>-</v>
      </c>
      <c r="CT140" s="567" t="str" cm="1">
        <f t="array" aca="1" ref="CT140" ca="1">INDEX(CT$13:CT139,$B140+1,1)</f>
        <v>-</v>
      </c>
      <c r="CU140" s="567" t="str" cm="1">
        <f t="array" aca="1" ref="CU140" ca="1">INDEX(CU$13:CU139,$B140+1,1)</f>
        <v>-</v>
      </c>
      <c r="CV140" s="567" t="str" cm="1">
        <f t="array" aca="1" ref="CV140" ca="1">INDEX(CV$13:CV139,$B140+1,1)</f>
        <v>-</v>
      </c>
      <c r="CW140" s="567" t="str" cm="1">
        <f t="array" aca="1" ref="CW140" ca="1">INDEX(CW$13:CW139,$B140+1,1)</f>
        <v>-</v>
      </c>
      <c r="CX140" s="567" t="str" cm="1">
        <f t="array" aca="1" ref="CX140" ca="1">INDEX(CX$13:CX139,$B140+1,1)</f>
        <v>-</v>
      </c>
      <c r="CY140" s="567" t="str" cm="1">
        <f t="array" aca="1" ref="CY140" ca="1">INDEX(CY$13:CY139,$B140+1,1)</f>
        <v>-</v>
      </c>
      <c r="CZ140" s="567" t="str" cm="1">
        <f t="array" aca="1" ref="CZ140" ca="1">INDEX(CZ$13:CZ139,$B140+1,1)</f>
        <v>-</v>
      </c>
      <c r="DA140" s="567" t="str" cm="1">
        <f t="array" aca="1" ref="DA140" ca="1">INDEX(DA$13:DA139,$B140+1,1)</f>
        <v>-</v>
      </c>
      <c r="DB140" s="567" t="str" cm="1">
        <f t="array" aca="1" ref="DB140" ca="1">INDEX(DB$13:DB139,$B140+1,1)</f>
        <v>-</v>
      </c>
      <c r="DC140" s="567" t="str" cm="1">
        <f t="array" aca="1" ref="DC140" ca="1">INDEX(DC$13:DC139,$B140+1,1)</f>
        <v>-</v>
      </c>
      <c r="DD140" s="567" t="str" cm="1">
        <f t="array" aca="1" ref="DD140" ca="1">INDEX(DD$13:DD139,$B140+1,1)</f>
        <v>-</v>
      </c>
      <c r="DE140" s="567" t="str" cm="1">
        <f t="array" aca="1" ref="DE140" ca="1">INDEX(DE$13:DE139,$B140+1,1)</f>
        <v>-</v>
      </c>
      <c r="DF140" s="567" t="str" cm="1">
        <f t="array" aca="1" ref="DF140" ca="1">INDEX(DF$13:DF139,$B140+1,1)</f>
        <v>-</v>
      </c>
      <c r="DG140" s="567" t="str" cm="1">
        <f t="array" aca="1" ref="DG140" ca="1">INDEX(DG$13:DG139,$B140+1,1)</f>
        <v>-</v>
      </c>
      <c r="DH140" s="567" t="str" cm="1">
        <f t="array" aca="1" ref="DH140" ca="1">INDEX(DH$13:DH139,$B140+1,1)</f>
        <v>-</v>
      </c>
      <c r="DI140" s="567" t="str" cm="1">
        <f t="array" aca="1" ref="DI140" ca="1">INDEX(DI$13:DI139,$B140+1,1)</f>
        <v>-</v>
      </c>
      <c r="DJ140" s="567" t="str" cm="1">
        <f t="array" aca="1" ref="DJ140" ca="1">INDEX(DJ$13:DJ139,$B140+1,1)</f>
        <v>-</v>
      </c>
      <c r="DK140" s="567" t="str" cm="1">
        <f t="array" aca="1" ref="DK140" ca="1">INDEX(DK$13:DK139,$B140+1,1)</f>
        <v>-</v>
      </c>
      <c r="DL140" s="567" t="str" cm="1">
        <f t="array" aca="1" ref="DL140" ca="1">INDEX(DL$13:DL139,$B140+1,1)</f>
        <v>-</v>
      </c>
      <c r="DM140" s="567" t="str" cm="1">
        <f t="array" aca="1" ref="DM140" ca="1">INDEX(DM$13:DM139,$B140+1,1)</f>
        <v>-</v>
      </c>
      <c r="DN140" s="567" t="str" cm="1">
        <f t="array" aca="1" ref="DN140" ca="1">INDEX(DN$13:DN139,$B140+1,1)</f>
        <v>-</v>
      </c>
      <c r="DO140" s="567" t="str" cm="1">
        <f t="array" aca="1" ref="DO140" ca="1">INDEX(DO$13:DO139,$B140+1,1)</f>
        <v>-</v>
      </c>
      <c r="DP140" s="567" t="str" cm="1">
        <f t="array" aca="1" ref="DP140" ca="1">INDEX(DP$13:DP139,$B140+1,1)</f>
        <v>-</v>
      </c>
      <c r="DQ140" s="567" t="str" cm="1">
        <f t="array" aca="1" ref="DQ140" ca="1">INDEX(DQ$13:DQ139,$B140+1,1)</f>
        <v>-</v>
      </c>
      <c r="DR140" s="567" t="str" cm="1">
        <f t="array" aca="1" ref="DR140" ca="1">INDEX(DR$13:DR139,$B140+1,1)</f>
        <v>-</v>
      </c>
      <c r="DS140" s="567" t="str" cm="1">
        <f t="array" aca="1" ref="DS140" ca="1">INDEX(DS$13:DS139,$B140+1,1)</f>
        <v>-</v>
      </c>
      <c r="DT140" s="567" t="str" cm="1">
        <f t="array" aca="1" ref="DT140" ca="1">INDEX(DT$13:DT139,$B140+1,1)</f>
        <v>-</v>
      </c>
      <c r="DU140" s="567" t="str" cm="1">
        <f t="array" aca="1" ref="DU140" ca="1">INDEX(DU$13:DU139,$B140+1,1)</f>
        <v>-</v>
      </c>
      <c r="DV140" s="567" t="str" cm="1">
        <f t="array" aca="1" ref="DV140" ca="1">INDEX(DV$13:DV139,$B140+1,1)</f>
        <v>-</v>
      </c>
      <c r="DW140" s="567" t="str" cm="1">
        <f t="array" aca="1" ref="DW140" ca="1">INDEX(DW$13:DW139,$B140+1,1)</f>
        <v>-</v>
      </c>
      <c r="DX140" s="567" t="str" cm="1">
        <f t="array" aca="1" ref="DX140" ca="1">INDEX(DX$13:DX139,$B140+1,1)</f>
        <v>-</v>
      </c>
      <c r="DY140" s="567" t="str" cm="1">
        <f t="array" aca="1" ref="DY140" ca="1">INDEX(DY$13:DY139,$B140+1,1)</f>
        <v>-</v>
      </c>
      <c r="DZ140" s="567" t="str" cm="1">
        <f t="array" aca="1" ref="DZ140" ca="1">INDEX(DZ$13:DZ139,$B140+1,1)</f>
        <v>-</v>
      </c>
      <c r="EA140" s="567" t="str" cm="1">
        <f t="array" aca="1" ref="EA140" ca="1">INDEX(EA$13:EA139,$B140+1,1)</f>
        <v>-</v>
      </c>
      <c r="EB140" s="567" t="str" cm="1">
        <f t="array" aca="1" ref="EB140" ca="1">INDEX(EB$13:EB139,$B140+1,1)</f>
        <v>-</v>
      </c>
      <c r="EC140" s="567" t="str" cm="1">
        <f t="array" aca="1" ref="EC140" ca="1">INDEX(EC$13:EC139,$B140+1,1)</f>
        <v>-</v>
      </c>
      <c r="ED140" s="567" t="str" cm="1">
        <f t="array" aca="1" ref="ED140" ca="1">INDEX(ED$13:ED139,$B140+1,1)</f>
        <v>-</v>
      </c>
      <c r="EE140" s="567" t="str" cm="1">
        <f t="array" aca="1" ref="EE140" ca="1">INDEX(EE$13:EE139,$B140+1,1)</f>
        <v>-</v>
      </c>
      <c r="EF140" s="567" t="str" cm="1">
        <f t="array" aca="1" ref="EF140" ca="1">INDEX(EF$13:EF139,$B140+1,1)</f>
        <v>-</v>
      </c>
      <c r="EG140" s="567" t="str" cm="1">
        <f t="array" aca="1" ref="EG140" ca="1">INDEX(EG$13:EG139,$B140+1,1)</f>
        <v>-</v>
      </c>
      <c r="EH140" s="567" t="str" cm="1">
        <f t="array" aca="1" ref="EH140" ca="1">INDEX(EH$13:EH139,$B140+1,1)</f>
        <v>-</v>
      </c>
      <c r="EI140" s="567" t="str" cm="1">
        <f t="array" aca="1" ref="EI140" ca="1">INDEX(EI$13:EI139,$B140+1,1)</f>
        <v>-</v>
      </c>
      <c r="EJ140" s="567" t="str" cm="1">
        <f t="array" aca="1" ref="EJ140" ca="1">INDEX(EJ$13:EJ139,$B140+1,1)</f>
        <v>-</v>
      </c>
      <c r="EK140" s="567" t="str" cm="1">
        <f t="array" aca="1" ref="EK140" ca="1">INDEX(EK$13:EK139,$B140+1,1)</f>
        <v>-</v>
      </c>
      <c r="EL140" s="567" t="str" cm="1">
        <f t="array" aca="1" ref="EL140" ca="1">INDEX(EL$13:EL139,$B140+1,1)</f>
        <v>-</v>
      </c>
      <c r="EM140" s="567" t="str" cm="1">
        <f t="array" aca="1" ref="EM140" ca="1">INDEX(EM$13:EM139,$B140+1,1)</f>
        <v>-</v>
      </c>
      <c r="EN140" s="567" t="str" cm="1">
        <f t="array" aca="1" ref="EN140" ca="1">INDEX(EN$13:EN139,$B140+1,1)</f>
        <v>-</v>
      </c>
      <c r="EO140" s="567" t="str" cm="1">
        <f t="array" aca="1" ref="EO140" ca="1">INDEX(EO$13:EO139,$B140+1,1)</f>
        <v>-</v>
      </c>
      <c r="EP140" s="567" t="str" cm="1">
        <f t="array" aca="1" ref="EP140" ca="1">INDEX(EP$13:EP139,$B140+1,1)</f>
        <v>-</v>
      </c>
      <c r="EQ140" s="567" t="str" cm="1">
        <f t="array" aca="1" ref="EQ140" ca="1">INDEX(EQ$13:EQ139,$B140+1,1)</f>
        <v>-</v>
      </c>
      <c r="ER140" s="567" t="str" cm="1">
        <f t="array" aca="1" ref="ER140" ca="1">INDEX(ER$13:ER139,$B140+1,1)</f>
        <v>-</v>
      </c>
      <c r="ES140" s="567" t="str" cm="1">
        <f t="array" aca="1" ref="ES140" ca="1">INDEX(ES$13:ES139,$B140+1,1)</f>
        <v>-</v>
      </c>
      <c r="ET140" s="567" t="str" cm="1">
        <f t="array" aca="1" ref="ET140" ca="1">INDEX(ET$13:ET139,$B140+1,1)</f>
        <v>-</v>
      </c>
      <c r="EU140" s="567" t="str" cm="1">
        <f t="array" aca="1" ref="EU140" ca="1">INDEX(EU$13:EU139,$B140+1,1)</f>
        <v>-</v>
      </c>
      <c r="EV140" s="567" t="str" cm="1">
        <f t="array" aca="1" ref="EV140" ca="1">INDEX(EV$13:EV139,$B140+1,1)</f>
        <v>-</v>
      </c>
      <c r="EW140" s="567" t="str" cm="1">
        <f t="array" aca="1" ref="EW140" ca="1">INDEX(EW$13:EW139,$B140+1,1)</f>
        <v>-</v>
      </c>
      <c r="EX140" s="567" t="str" cm="1">
        <f t="array" aca="1" ref="EX140" ca="1">INDEX(EX$13:EX139,$B140+1,1)</f>
        <v>-</v>
      </c>
      <c r="EY140" s="567" t="str" cm="1">
        <f t="array" aca="1" ref="EY140" ca="1">INDEX(EY$13:EY139,$B140+1,1)</f>
        <v>-</v>
      </c>
      <c r="EZ140" s="567" t="str" cm="1">
        <f t="array" aca="1" ref="EZ140" ca="1">INDEX(EZ$13:EZ139,$B140+1,1)</f>
        <v>-</v>
      </c>
      <c r="FA140" s="567" t="str" cm="1">
        <f t="array" aca="1" ref="FA140" ca="1">INDEX(FA$13:FA139,$B140+1,1)</f>
        <v>-</v>
      </c>
      <c r="FB140" s="8"/>
      <c r="FC140" s="567" t="str" cm="1">
        <f t="array" aca="1" ref="FC140" ca="1">INDEX(FC$13:FC139,$B140+1,1)</f>
        <v>-</v>
      </c>
      <c r="FD140" s="441" t="str">
        <f t="shared" ca="1" si="506"/>
        <v>-</v>
      </c>
      <c r="FE140" s="441">
        <f t="shared" ca="1" si="507"/>
        <v>0</v>
      </c>
      <c r="FF140" s="441">
        <f t="shared" ca="1" si="507"/>
        <v>0</v>
      </c>
      <c r="FG140" s="567" t="str" cm="1">
        <f t="array" aca="1" ref="FG140" ca="1">INDEX(FG$13:FG139,$B140+1,1)</f>
        <v>-</v>
      </c>
      <c r="FH140" s="567" t="str" cm="1">
        <f t="array" aca="1" ref="FH140" ca="1">INDEX(FH$13:FH139,$B140+1,1)</f>
        <v>-</v>
      </c>
      <c r="FI140" s="567" t="str" cm="1">
        <f t="array" aca="1" ref="FI140" ca="1">INDEX(FI$13:FI139,$B140+1,1)</f>
        <v>-</v>
      </c>
      <c r="FJ140" s="441" t="str">
        <f t="shared" ca="1" si="508"/>
        <v>-</v>
      </c>
      <c r="FK140" s="441">
        <f t="shared" ca="1" si="509"/>
        <v>0</v>
      </c>
      <c r="FL140" s="441">
        <f t="shared" ca="1" si="509"/>
        <v>0</v>
      </c>
      <c r="FM140" s="567" t="str" cm="1">
        <f t="array" aca="1" ref="FM140" ca="1">INDEX(FM$13:FM139,$B140+1,1)</f>
        <v>-</v>
      </c>
      <c r="FN140" s="441" t="str">
        <f t="shared" ca="1" si="510"/>
        <v>-</v>
      </c>
      <c r="FO140" s="441">
        <f t="shared" ca="1" si="511"/>
        <v>0</v>
      </c>
      <c r="FP140" s="567" t="str" cm="1">
        <f t="array" aca="1" ref="FP140" ca="1">INDEX(FP$13:FP139,$B140+1,1)</f>
        <v>-</v>
      </c>
      <c r="FQ140" s="567" t="str" cm="1">
        <f t="array" aca="1" ref="FQ140" ca="1">INDEX(FQ$13:FQ139,$B140+1,1)</f>
        <v>-</v>
      </c>
      <c r="FR140" s="441">
        <f t="shared" ca="1" si="512"/>
        <v>0</v>
      </c>
      <c r="FS140" s="567" t="str" cm="1">
        <f t="array" aca="1" ref="FS140" ca="1">INDEX(FS$13:FS139,$B140+1,1)</f>
        <v>-</v>
      </c>
      <c r="FT140" s="441" t="str">
        <f t="shared" ca="1" si="513"/>
        <v>-</v>
      </c>
      <c r="FU140" s="441">
        <f t="shared" ca="1" si="514"/>
        <v>0</v>
      </c>
      <c r="FV140" s="441">
        <f t="shared" ca="1" si="514"/>
        <v>0</v>
      </c>
      <c r="FW140" s="8"/>
      <c r="FX140" s="567" t="b" cm="1">
        <f t="array" aca="1" ref="FX140" ca="1">INDEX(FX$13:FX139,$B140+1,1)</f>
        <v>1</v>
      </c>
      <c r="FY140" s="567" t="b" cm="1">
        <f t="array" aca="1" ref="FY140" ca="1">INDEX(FY$13:FY139,$B140+1,1)</f>
        <v>1</v>
      </c>
      <c r="FZ140" s="579">
        <f t="shared" ca="1" si="515"/>
        <v>2232011</v>
      </c>
      <c r="GA140" s="567" t="b" cm="1">
        <f t="array" aca="1" ref="GA140" ca="1">INDEX(GA$13:GA139,$B140+1,1)</f>
        <v>1</v>
      </c>
      <c r="GB140" s="567" cm="1">
        <f t="array" aca="1" ref="GB140" ca="1">INDEX(GB$13:GB139,$B140+1,1)</f>
        <v>0</v>
      </c>
      <c r="GC140" s="567" cm="1">
        <f t="array" aca="1" ref="GC140" ca="1">INDEX(GC$13:GC139,$B140+1,1)</f>
        <v>1</v>
      </c>
      <c r="GD140" s="567" cm="1">
        <f t="array" aca="1" ref="GD140" ca="1">INDEX(GD$13:GD139,$B140+1,1)</f>
        <v>1</v>
      </c>
      <c r="GE140" s="575">
        <f t="shared" ca="1" si="516"/>
        <v>652</v>
      </c>
      <c r="GF140" s="575">
        <f t="shared" ca="1" si="516"/>
        <v>686</v>
      </c>
      <c r="GG140" s="575">
        <f t="shared" ca="1" si="516"/>
        <v>721</v>
      </c>
      <c r="GH140" s="490">
        <f t="shared" ca="1" si="517"/>
        <v>378</v>
      </c>
      <c r="GI140" s="490">
        <f t="shared" ca="1" si="517"/>
        <v>413</v>
      </c>
      <c r="GJ140" s="490">
        <f t="shared" ca="1" si="517"/>
        <v>448</v>
      </c>
      <c r="GK140" s="441">
        <f t="shared" ca="1" si="518"/>
        <v>1</v>
      </c>
      <c r="GL140" s="441">
        <f t="shared" ca="1" si="518"/>
        <v>60</v>
      </c>
      <c r="GM140" s="441" t="str">
        <f t="shared" ca="1" si="518"/>
        <v>-</v>
      </c>
      <c r="GN140" s="441" t="str">
        <f t="shared" ca="1" si="518"/>
        <v>-</v>
      </c>
      <c r="GO140" s="441" t="str">
        <f t="shared" ca="1" si="518"/>
        <v>-</v>
      </c>
      <c r="GP140" s="441" t="str">
        <f t="shared" ca="1" si="518"/>
        <v>-</v>
      </c>
      <c r="GQ140" s="441" t="b">
        <f t="shared" ca="1" si="519"/>
        <v>0</v>
      </c>
      <c r="GR140" s="441" t="str">
        <f t="shared" ca="1" si="519"/>
        <v>-</v>
      </c>
      <c r="GS140" s="441" t="str">
        <f t="shared" ca="1" si="519"/>
        <v>-</v>
      </c>
      <c r="GT140" s="441" t="str">
        <f t="shared" ca="1" si="519"/>
        <v>-</v>
      </c>
      <c r="GU140" s="441" t="str">
        <f t="shared" ca="1" si="519"/>
        <v>-</v>
      </c>
      <c r="GV140" s="441" t="str">
        <f t="shared" ca="1" si="519"/>
        <v>-</v>
      </c>
      <c r="GW140" s="441">
        <f t="shared" ca="1" si="519"/>
        <v>500</v>
      </c>
      <c r="GX140" s="441">
        <f t="shared" ca="1" si="519"/>
        <v>500</v>
      </c>
      <c r="GY140" s="441" t="str">
        <f t="shared" ca="1" si="519"/>
        <v>-</v>
      </c>
      <c r="GZ140" s="441" t="str">
        <f t="shared" ca="1" si="519"/>
        <v>-</v>
      </c>
      <c r="HA140" s="441" t="str">
        <f t="shared" ca="1" si="519"/>
        <v>-</v>
      </c>
      <c r="HB140" s="441">
        <f t="shared" ca="1" si="520"/>
        <v>0</v>
      </c>
      <c r="HC140" s="441">
        <f t="shared" ca="1" si="521"/>
        <v>1.2500000000000001E-2</v>
      </c>
      <c r="HD140" s="441">
        <f t="shared" ca="1" si="522"/>
        <v>0</v>
      </c>
      <c r="HE140" s="441">
        <f t="shared" ca="1" si="522"/>
        <v>6.25E-2</v>
      </c>
      <c r="HF140" s="441">
        <f t="shared" ca="1" si="522"/>
        <v>6.25E-2</v>
      </c>
      <c r="HG140" s="441">
        <f t="shared" ca="1" si="522"/>
        <v>6.25E-2</v>
      </c>
      <c r="HH140" s="441" t="b">
        <f t="shared" ca="1" si="523"/>
        <v>0</v>
      </c>
      <c r="HI140" s="441" t="b">
        <f t="shared" ca="1" si="523"/>
        <v>1</v>
      </c>
      <c r="HJ140" s="441" t="b">
        <f t="shared" ca="1" si="523"/>
        <v>1</v>
      </c>
      <c r="HK140" s="441" t="b">
        <f t="shared" ca="1" si="523"/>
        <v>0</v>
      </c>
      <c r="HL140" s="441">
        <f t="shared" ca="1" si="524"/>
        <v>1</v>
      </c>
      <c r="HM140" s="441">
        <f t="shared" ca="1" si="525"/>
        <v>0</v>
      </c>
      <c r="HN140" s="441" t="b">
        <f t="shared" ca="1" si="526"/>
        <v>0</v>
      </c>
      <c r="HO140" s="441" t="b">
        <f t="shared" ca="1" si="527"/>
        <v>0</v>
      </c>
      <c r="HP140" s="441" t="b">
        <f t="shared" ca="1" si="527"/>
        <v>0</v>
      </c>
      <c r="HQ140" s="441" t="b">
        <f t="shared" ca="1" si="527"/>
        <v>1</v>
      </c>
      <c r="HR140" s="91">
        <f t="shared" ca="1" si="528"/>
        <v>2</v>
      </c>
      <c r="HS140" s="91">
        <f t="shared" ca="1" si="528"/>
        <v>2</v>
      </c>
      <c r="HT140" s="441">
        <f t="shared" ca="1" si="529"/>
        <v>1</v>
      </c>
      <c r="HU140" s="441">
        <f t="shared" ca="1" si="530"/>
        <v>1</v>
      </c>
      <c r="HV140" s="441">
        <f t="shared" ca="1" si="530"/>
        <v>1</v>
      </c>
      <c r="HW140" s="441">
        <f t="shared" ca="1" si="531"/>
        <v>1</v>
      </c>
      <c r="HX140" s="441" cm="1">
        <f t="array" aca="1" ref="HX140" ca="1">INDEX(HX$13:HX139,$B140+1,1)</f>
        <v>1</v>
      </c>
      <c r="HY140" s="506">
        <v>0.5</v>
      </c>
      <c r="HZ140" s="441" t="b">
        <f t="shared" ca="1" si="532"/>
        <v>1</v>
      </c>
      <c r="IA140" s="441" t="b">
        <f t="shared" ca="1" si="532"/>
        <v>0</v>
      </c>
      <c r="IB140" s="441" t="b">
        <f t="shared" ca="1" si="532"/>
        <v>0</v>
      </c>
      <c r="IC140" s="441" t="b">
        <f t="shared" ca="1" si="532"/>
        <v>0</v>
      </c>
      <c r="ID140" s="91">
        <f t="shared" ca="1" si="533"/>
        <v>1</v>
      </c>
      <c r="IE140" s="91">
        <f t="shared" ca="1" si="533"/>
        <v>1</v>
      </c>
      <c r="IF140" s="91">
        <f t="shared" ca="1" si="533"/>
        <v>1</v>
      </c>
      <c r="IG140" s="91">
        <f t="shared" ca="1" si="533"/>
        <v>1</v>
      </c>
      <c r="IH140" s="91">
        <f t="shared" ca="1" si="533"/>
        <v>1</v>
      </c>
      <c r="II140" s="91">
        <f t="shared" ca="1" si="533"/>
        <v>1</v>
      </c>
      <c r="IJ140" s="91">
        <f t="shared" ca="1" si="533"/>
        <v>1</v>
      </c>
      <c r="IK140" s="91">
        <f t="shared" ca="1" si="533"/>
        <v>1</v>
      </c>
      <c r="IL140" s="8"/>
      <c r="IM140" s="567" t="str" cm="1">
        <f t="array" aca="1" ref="IM140" ca="1">INDEX(IM$13:IM139,$B140+1,1)</f>
        <v>-</v>
      </c>
      <c r="IN140" s="567" t="str" cm="1">
        <f t="array" aca="1" ref="IN140" ca="1">INDEX(IN$13:IN139,$B140+1,1)</f>
        <v>-</v>
      </c>
      <c r="IO140" s="567" t="str" cm="1">
        <f t="array" aca="1" ref="IO140" ca="1">INDEX(IO$13:IO139,$B140+1,1)</f>
        <v>-</v>
      </c>
      <c r="IP140" s="441" t="str">
        <f t="shared" si="534"/>
        <v>-</v>
      </c>
      <c r="IQ140" s="567" t="str" cm="1">
        <f t="array" aca="1" ref="IQ140" ca="1">INDEX(IQ$13:IQ139,$B140+1,1)</f>
        <v>-</v>
      </c>
      <c r="IR140" s="567" cm="1">
        <f t="array" aca="1" ref="IR140" ca="1">INDEX(IR$13:IR139,$B140+1,1)</f>
        <v>1</v>
      </c>
      <c r="IS140" s="567" cm="1">
        <f t="array" aca="1" ref="IS140" ca="1">INDEX(IS$13:IS139,$B140+1,1)</f>
        <v>1</v>
      </c>
      <c r="IT140" s="567" t="str" cm="1">
        <f t="array" aca="1" ref="IT140" ca="1">INDEX(IT$13:IT139,$B140+1,1)</f>
        <v>-</v>
      </c>
      <c r="IU140" s="567" t="str" cm="1">
        <f t="array" aca="1" ref="IU140" ca="1">INDEX(IU$13:IU139,$B140+1,1)</f>
        <v>-</v>
      </c>
      <c r="IV140" s="567" t="str" cm="1">
        <f t="array" aca="1" ref="IV140" ca="1">INDEX(IV$13:IV139,$B140+1,1)</f>
        <v>-</v>
      </c>
      <c r="IW140" s="567" t="str" cm="1">
        <f t="array" aca="1" ref="IW140" ca="1">INDEX(IW$13:IW139,$B140+1,1)</f>
        <v>-</v>
      </c>
      <c r="IX140" s="567" t="str" cm="1">
        <f t="array" aca="1" ref="IX140" ca="1">INDEX(IX$13:IX139,$B140+1,1)</f>
        <v>-</v>
      </c>
      <c r="IY140" s="567" t="str" cm="1">
        <f t="array" aca="1" ref="IY140" ca="1">INDEX(IY$13:IY139,$B140+1,1)</f>
        <v>-</v>
      </c>
      <c r="IZ140" s="567" t="str" cm="1">
        <f t="array" aca="1" ref="IZ140" ca="1">INDEX(IZ$13:IZ139,$B140+1,1)</f>
        <v>-</v>
      </c>
      <c r="JA140" s="567" t="str" cm="1">
        <f t="array" aca="1" ref="JA140" ca="1">INDEX(JA$13:JA139,$B140+1,1)</f>
        <v>-</v>
      </c>
      <c r="JB140" s="567" t="str" cm="1">
        <f t="array" aca="1" ref="JB140" ca="1">INDEX(JB$13:JB139,$B140+1,1)</f>
        <v>-</v>
      </c>
      <c r="JC140" s="567" t="str" cm="1">
        <f t="array" aca="1" ref="JC140" ca="1">INDEX(JC$13:JC139,$B140+1,1)</f>
        <v>-</v>
      </c>
      <c r="JD140" s="567" t="str" cm="1">
        <f t="array" aca="1" ref="JD140" ca="1">INDEX(JD$13:JD139,$B140+1,1)</f>
        <v>-</v>
      </c>
      <c r="JE140" s="567" t="str" cm="1">
        <f t="array" aca="1" ref="JE140" ca="1">INDEX(JE$13:JE139,$B140+1,1)</f>
        <v>-</v>
      </c>
      <c r="JF140" s="567" t="str" cm="1">
        <f t="array" aca="1" ref="JF140" ca="1">INDEX(JF$13:JF139,$B140+1,1)</f>
        <v>-</v>
      </c>
      <c r="JG140" s="567" t="str" cm="1">
        <f t="array" aca="1" ref="JG140" ca="1">INDEX(JG$13:JG139,$B140+1,1)</f>
        <v>-</v>
      </c>
      <c r="JH140" s="567" t="str" cm="1">
        <f t="array" aca="1" ref="JH140" ca="1">INDEX(JH$13:JH139,$B140+1,1)</f>
        <v>-</v>
      </c>
      <c r="JI140" s="567" t="str" cm="1">
        <f t="array" aca="1" ref="JI140" ca="1">INDEX(JI$13:JI139,$B140+1,1)</f>
        <v>-</v>
      </c>
      <c r="JJ140" s="567" t="str" cm="1">
        <f t="array" aca="1" ref="JJ140" ca="1">INDEX(JJ$13:JJ139,$B140+1,1)</f>
        <v>-</v>
      </c>
      <c r="JK140" s="567" t="str" cm="1">
        <f t="array" aca="1" ref="JK140" ca="1">INDEX(JK$13:JK139,$B140+1,1)</f>
        <v>-</v>
      </c>
      <c r="JL140" s="441">
        <f t="shared" si="535"/>
        <v>0</v>
      </c>
      <c r="JM140" s="567" t="str" cm="1">
        <f t="array" aca="1" ref="JM140" ca="1">INDEX(JM$13:JM139,$B140+1,1)</f>
        <v>-</v>
      </c>
      <c r="JN140" s="567" cm="1">
        <f t="array" aca="1" ref="JN140" ca="1">INDEX(JN$13:JN139,$B140+1,1)</f>
        <v>1</v>
      </c>
      <c r="JO140" s="441">
        <f t="shared" si="536"/>
        <v>0</v>
      </c>
      <c r="JP140" s="567" cm="1">
        <f t="array" aca="1" ref="JP140" ca="1">INDEX(JP$13:JP139,$B140+1,1)</f>
        <v>0</v>
      </c>
      <c r="JQ140" s="441">
        <f t="shared" si="537"/>
        <v>0</v>
      </c>
      <c r="JR140" s="441">
        <f t="shared" si="537"/>
        <v>0</v>
      </c>
      <c r="JS140" s="441">
        <f t="shared" si="537"/>
        <v>0</v>
      </c>
      <c r="JT140" s="441">
        <f t="shared" si="537"/>
        <v>0</v>
      </c>
      <c r="JU140" s="441">
        <f t="shared" si="537"/>
        <v>1</v>
      </c>
      <c r="JV140" s="441">
        <f t="shared" si="537"/>
        <v>0</v>
      </c>
      <c r="JW140" s="567" cm="1">
        <f t="array" aca="1" ref="JW140" ca="1">INDEX(JW$13:JW139,$B140+1,1)</f>
        <v>0</v>
      </c>
      <c r="JX140" s="567" cm="1">
        <f t="array" aca="1" ref="JX140" ca="1">INDEX(JX$13:JX139,$B140+1,1)</f>
        <v>0</v>
      </c>
      <c r="JY140" s="567" cm="1">
        <f t="array" aca="1" ref="JY140" ca="1">INDEX(JY$13:JY139,$B140+1,1)</f>
        <v>0</v>
      </c>
      <c r="JZ140" s="8"/>
      <c r="KA140" s="91" t="b">
        <f t="shared" si="559"/>
        <v>1</v>
      </c>
      <c r="KB140" s="22" t="b">
        <v>1</v>
      </c>
      <c r="KC140" s="673">
        <f ca="1">OFFSET($KH140,-1,0)</f>
        <v>2201</v>
      </c>
      <c r="KD140" s="22" t="b">
        <v>0</v>
      </c>
      <c r="KE140" s="567" cm="1">
        <f t="array" aca="1" ref="KE140" ca="1">INDEX(KE$13:KE139,$B140+1,1)</f>
        <v>0</v>
      </c>
      <c r="KF140" s="22" t="s">
        <v>30</v>
      </c>
      <c r="KG140" s="567" t="b" cm="1">
        <f t="array" aca="1" ref="KG140" ca="1">INDEX(KG$13:KG139,$B140+1,1)</f>
        <v>1</v>
      </c>
      <c r="KH140" s="578">
        <f t="shared" ref="KH140:KH142" ca="1" si="562">OFFSET(KH140,-1,0)+IF($KG140=TRUE,1,0)</f>
        <v>2202</v>
      </c>
      <c r="KI140" s="567" t="str" cm="1">
        <f t="array" aca="1" ref="KI140" ca="1">INDEX(KI$13:KI139,$B140+1,1)</f>
        <v>-</v>
      </c>
      <c r="KJ140" s="567" t="str" cm="1">
        <f t="array" aca="1" ref="KJ140" ca="1">INDEX(KJ$13:KJ139,$B140+1,1)</f>
        <v>-</v>
      </c>
      <c r="KK140" s="567" t="str" cm="1">
        <f t="array" aca="1" ref="KK140" ca="1">INDEX(KK$13:KK139,$B140+1,1)</f>
        <v>-</v>
      </c>
      <c r="KL140" s="567" t="str" cm="1">
        <f t="array" aca="1" ref="KL140" ca="1">INDEX(KL$13:KL139,$B140+1,1)</f>
        <v>-</v>
      </c>
      <c r="KM140" s="567" t="str" cm="1">
        <f t="array" aca="1" ref="KM140" ca="1">INDEX(KM$13:KM139,$B140+1,1)</f>
        <v>-</v>
      </c>
      <c r="KN140" s="567" t="str" cm="1">
        <f t="array" aca="1" ref="KN140" ca="1">INDEX(KN$13:KN139,$B140+1,1)</f>
        <v>-</v>
      </c>
      <c r="KO140" s="567" t="str" cm="1">
        <f t="array" aca="1" ref="KO140" ca="1">INDEX(KO$13:KO139,$B140+1,1)</f>
        <v>-</v>
      </c>
      <c r="KP140" s="567" t="str" cm="1">
        <f t="array" aca="1" ref="KP140" ca="1">INDEX(KP$13:KP139,$B140+1,1)</f>
        <v>-</v>
      </c>
      <c r="KQ140" s="567" t="str" cm="1">
        <f t="array" aca="1" ref="KQ140" ca="1">INDEX(KQ$13:KQ139,$B140+1,1)</f>
        <v>-</v>
      </c>
      <c r="KR140" s="567" t="str" cm="1">
        <f t="array" aca="1" ref="KR140" ca="1">INDEX(KR$13:KR139,$B140+1,1)</f>
        <v>-</v>
      </c>
      <c r="KS140" s="567" t="str" cm="1">
        <f t="array" aca="1" ref="KS140" ca="1">INDEX(KS$13:KS139,$B140+1,1)</f>
        <v>-</v>
      </c>
      <c r="KT140" s="22">
        <v>3</v>
      </c>
      <c r="KU140" s="22">
        <v>3</v>
      </c>
      <c r="KV140" s="567" cm="1">
        <f t="array" aca="1" ref="KV140" ca="1">INDEX(KV$13:KV139,$B140+1,1)</f>
        <v>0</v>
      </c>
      <c r="KW140" s="22">
        <v>2</v>
      </c>
      <c r="KX140" s="22">
        <v>-2</v>
      </c>
      <c r="KY140" s="567" t="str" cm="1">
        <f t="array" aca="1" ref="KY140" ca="1">INDEX(KY$13:KY139,$B140+1,1)</f>
        <v>-</v>
      </c>
      <c r="KZ140" s="567" t="str" cm="1">
        <f t="array" aca="1" ref="KZ140" ca="1">INDEX(KZ$13:KZ139,$B140+1,1)</f>
        <v>-</v>
      </c>
      <c r="LA140" s="567" t="str" cm="1">
        <f t="array" aca="1" ref="LA140" ca="1">INDEX(LA$13:LA139,$B140+1,1)</f>
        <v>-</v>
      </c>
      <c r="LB140" s="552">
        <f t="shared" ref="LB140" ca="1" si="563">KV140</f>
        <v>0</v>
      </c>
      <c r="LC140" s="552">
        <f>KW140</f>
        <v>2</v>
      </c>
      <c r="LD140" s="552">
        <f t="shared" ref="LD140" si="564">KX140</f>
        <v>-2</v>
      </c>
      <c r="LE140" s="567" t="str" cm="1">
        <f t="array" aca="1" ref="LE140" ca="1">INDEX(LE$13:LE139,$B140+1,1)</f>
        <v>-</v>
      </c>
      <c r="LF140" s="200">
        <f t="shared" ca="1" si="560"/>
        <v>0</v>
      </c>
      <c r="LG140" s="200">
        <f t="shared" ca="1" si="557"/>
        <v>0</v>
      </c>
      <c r="LH140" s="8"/>
      <c r="LI140" s="567" t="str" cm="1">
        <f t="array" aca="1" ref="LI140" ca="1">INDEX(LI$13:LI139,$B140+1,1)</f>
        <v>-</v>
      </c>
      <c r="LJ140" s="567" t="str" cm="1">
        <f t="array" aca="1" ref="LJ140" ca="1">INDEX(LJ$13:LJ139,$B140+1,1)</f>
        <v>-</v>
      </c>
      <c r="LK140" s="567" t="str" cm="1">
        <f t="array" aca="1" ref="LK140" ca="1">INDEX(LK$13:LK139,$B140+1,1)</f>
        <v>-</v>
      </c>
      <c r="LL140" s="567" t="str" cm="1">
        <f t="array" aca="1" ref="LL140" ca="1">INDEX(LL$13:LL139,$B140+1,1)</f>
        <v>-</v>
      </c>
      <c r="LM140" s="567" t="str" cm="1">
        <f t="array" aca="1" ref="LM140" ca="1">INDEX(LM$13:LM139,$B140+1,1)</f>
        <v>-</v>
      </c>
      <c r="LN140" s="567" t="str" cm="1">
        <f t="array" aca="1" ref="LN140" ca="1">INDEX(LN$13:LN139,$B140+1,1)</f>
        <v>-</v>
      </c>
      <c r="LO140" s="567" t="str" cm="1">
        <f t="array" aca="1" ref="LO140" ca="1">INDEX(LO$13:LO139,$B140+1,1)</f>
        <v>-</v>
      </c>
      <c r="LP140" s="567" t="str" cm="1">
        <f t="array" aca="1" ref="LP140" ca="1">INDEX(LP$13:LP139,$B140+1,1)</f>
        <v>-</v>
      </c>
      <c r="LQ140" s="567" t="str" cm="1">
        <f t="array" aca="1" ref="LQ140" ca="1">INDEX(LQ$13:LQ139,$B140+1,1)</f>
        <v>-</v>
      </c>
      <c r="LR140" s="567" t="str" cm="1">
        <f t="array" aca="1" ref="LR140" ca="1">INDEX(LR$13:LR139,$B140+1,1)</f>
        <v>-</v>
      </c>
      <c r="LS140" s="567" t="str" cm="1">
        <f t="array" aca="1" ref="LS140" ca="1">INDEX(LS$13:LS139,$B140+1,1)</f>
        <v>-</v>
      </c>
      <c r="LT140" s="567" t="str" cm="1">
        <f t="array" aca="1" ref="LT140" ca="1">INDEX(LT$13:LT139,$B140+1,1)</f>
        <v>-</v>
      </c>
      <c r="LU140" s="567" t="str" cm="1">
        <f t="array" aca="1" ref="LU140" ca="1">INDEX(LU$13:LU139,$B140+1,1)</f>
        <v>-</v>
      </c>
      <c r="LV140" s="567" t="str" cm="1">
        <f t="array" aca="1" ref="LV140" ca="1">INDEX(LV$13:LV139,$B140+1,1)</f>
        <v>-</v>
      </c>
      <c r="LW140" s="567" t="str" cm="1">
        <f t="array" aca="1" ref="LW140" ca="1">INDEX(LW$13:LW139,$B140+1,1)</f>
        <v>-</v>
      </c>
      <c r="LX140" s="567" t="str" cm="1">
        <f t="array" aca="1" ref="LX140" ca="1">INDEX(LX$13:LX139,$B140+1,1)</f>
        <v>-</v>
      </c>
      <c r="LY140" s="567" cm="1">
        <f t="array" aca="1" ref="LY140" ca="1">INDEX(LY$13:LY139,$B140+1,1)</f>
        <v>0</v>
      </c>
      <c r="LZ140" s="575">
        <f t="shared" ca="1" si="538"/>
        <v>0</v>
      </c>
      <c r="MA140" s="575">
        <f t="shared" ca="1" si="538"/>
        <v>0</v>
      </c>
      <c r="MB140" s="197">
        <f t="shared" ca="1" si="539"/>
        <v>0</v>
      </c>
      <c r="MC140" s="197">
        <f t="shared" ca="1" si="539"/>
        <v>0</v>
      </c>
      <c r="MD140" s="197">
        <f t="shared" ca="1" si="539"/>
        <v>0</v>
      </c>
      <c r="ME140" s="197">
        <f t="shared" ca="1" si="539"/>
        <v>0</v>
      </c>
      <c r="MF140" s="197">
        <f t="shared" ca="1" si="539"/>
        <v>0</v>
      </c>
      <c r="MG140" s="240">
        <f t="shared" ca="1" si="540"/>
        <v>0</v>
      </c>
      <c r="MH140" s="197">
        <f t="shared" ca="1" si="541"/>
        <v>0</v>
      </c>
      <c r="MI140" s="197">
        <f t="shared" ca="1" si="541"/>
        <v>0</v>
      </c>
      <c r="MJ140" s="197">
        <f t="shared" ca="1" si="541"/>
        <v>0</v>
      </c>
      <c r="MK140" s="197">
        <f t="shared" ca="1" si="541"/>
        <v>0</v>
      </c>
      <c r="ML140" s="197">
        <f t="shared" ca="1" si="541"/>
        <v>0</v>
      </c>
      <c r="MM140" s="240">
        <f t="shared" ca="1" si="542"/>
        <v>0</v>
      </c>
      <c r="MN140" s="241">
        <f t="shared" ca="1" si="543"/>
        <v>0</v>
      </c>
      <c r="MO140" s="241">
        <f t="shared" ca="1" si="543"/>
        <v>0</v>
      </c>
      <c r="MP140" s="241">
        <f t="shared" ca="1" si="543"/>
        <v>0</v>
      </c>
      <c r="MQ140" s="241">
        <f t="shared" ca="1" si="543"/>
        <v>0</v>
      </c>
      <c r="MR140" s="576">
        <f t="shared" ca="1" si="544"/>
        <v>0</v>
      </c>
      <c r="MS140" s="241">
        <f t="shared" ca="1" si="545"/>
        <v>0</v>
      </c>
      <c r="MT140" s="241">
        <f t="shared" ca="1" si="545"/>
        <v>0</v>
      </c>
      <c r="MU140" s="241">
        <f t="shared" ca="1" si="545"/>
        <v>0</v>
      </c>
      <c r="MV140" s="241">
        <f t="shared" ca="1" si="545"/>
        <v>0</v>
      </c>
      <c r="MW140" s="576">
        <f t="shared" ca="1" si="546"/>
        <v>0</v>
      </c>
      <c r="MX140" s="576">
        <f t="shared" ca="1" si="546"/>
        <v>0</v>
      </c>
      <c r="MY140" s="576">
        <f t="shared" ca="1" si="546"/>
        <v>0</v>
      </c>
      <c r="MZ140" s="576">
        <f t="shared" ca="1" si="546"/>
        <v>0</v>
      </c>
      <c r="NA140" s="576">
        <f t="shared" ca="1" si="546"/>
        <v>0</v>
      </c>
      <c r="NB140" s="576">
        <f t="shared" ca="1" si="546"/>
        <v>0</v>
      </c>
      <c r="NC140" s="576">
        <f t="shared" ca="1" si="546"/>
        <v>0</v>
      </c>
      <c r="ND140" s="567" cm="1">
        <f t="array" aca="1" ref="ND140" ca="1">INDEX(ND$13:ND139,$B140+1,1)</f>
        <v>0</v>
      </c>
      <c r="NE140" s="441">
        <f t="shared" ca="1" si="547"/>
        <v>67</v>
      </c>
      <c r="NF140" s="8"/>
      <c r="NG140" s="567" cm="1">
        <f t="array" aca="1" ref="NG140" ca="1">INDEX(NG$13:NG139,$B140+1,1)</f>
        <v>0</v>
      </c>
      <c r="NH140" s="567" cm="1">
        <f t="array" aca="1" ref="NH140" ca="1">INDEX(NH$13:NH139,$B140+1,1)</f>
        <v>0</v>
      </c>
      <c r="NI140" s="567" cm="1">
        <f t="array" aca="1" ref="NI140" ca="1">INDEX(NI$13:NI139,$B140+1,1)</f>
        <v>0</v>
      </c>
      <c r="NJ140" s="567" t="str" cm="1">
        <f t="array" aca="1" ref="NJ140" ca="1">INDEX(NJ$13:NJ139,$B140+1,1)</f>
        <v>-</v>
      </c>
      <c r="NK140" s="567" t="str" cm="1">
        <f t="array" aca="1" ref="NK140" ca="1">INDEX(NK$13:NK139,$B140+1,1)</f>
        <v>-</v>
      </c>
      <c r="NL140" s="567" t="str" cm="1">
        <f t="array" aca="1" ref="NL140" ca="1">INDEX(NL$13:NL139,$B140+1,1)</f>
        <v>-</v>
      </c>
      <c r="NM140" s="567" t="str" cm="1">
        <f t="array" aca="1" ref="NM140" ca="1">INDEX(NM$13:NM139,$B140+1,1)</f>
        <v>-</v>
      </c>
      <c r="NN140" s="567" t="str" cm="1">
        <f t="array" aca="1" ref="NN140" ca="1">INDEX(NN$13:NN139,$B140+1,1)</f>
        <v>-</v>
      </c>
      <c r="NO140" s="567" t="str" cm="1">
        <f t="array" aca="1" ref="NO140" ca="1">INDEX(NO$13:NO139,$B140+1,1)</f>
        <v>-</v>
      </c>
      <c r="NP140" s="567" t="str" cm="1">
        <f t="array" aca="1" ref="NP140" ca="1">INDEX(NP$13:NP139,$B140+1,1)</f>
        <v>-</v>
      </c>
      <c r="NQ140" s="567" t="str" cm="1">
        <f t="array" aca="1" ref="NQ140" ca="1">INDEX(NQ$13:NQ139,$B140+1,1)</f>
        <v>-</v>
      </c>
      <c r="NR140" s="567" t="str" cm="1">
        <f t="array" aca="1" ref="NR140" ca="1">INDEX(NR$13:NR139,$B140+1,1)</f>
        <v>-</v>
      </c>
      <c r="NS140" s="567" t="str" cm="1">
        <f t="array" aca="1" ref="NS140" ca="1">INDEX(NS$13:NS139,$B140+1,1)</f>
        <v>-</v>
      </c>
      <c r="NT140" s="567" t="str" cm="1">
        <f t="array" aca="1" ref="NT140" ca="1">INDEX(NT$13:NT139,$B140+1,1)</f>
        <v>-</v>
      </c>
      <c r="NU140" s="567" t="str" cm="1">
        <f t="array" aca="1" ref="NU140" ca="1">INDEX(NU$13:NU139,$B140+1,1)</f>
        <v>-</v>
      </c>
      <c r="NV140" s="567" t="str" cm="1">
        <f t="array" aca="1" ref="NV140" ca="1">INDEX(NV$13:NV139,$B140+1,1)</f>
        <v>-</v>
      </c>
      <c r="NW140" s="567" t="str" cm="1">
        <f t="array" aca="1" ref="NW140" ca="1">INDEX(NW$13:NW139,$B140+1,1)</f>
        <v>-</v>
      </c>
      <c r="NX140" s="567" t="str" cm="1">
        <f t="array" aca="1" ref="NX140" ca="1">INDEX(NX$13:NX139,$B140+1,1)</f>
        <v>-</v>
      </c>
      <c r="NY140" s="567" t="str" cm="1">
        <f t="array" aca="1" ref="NY140" ca="1">INDEX(NY$13:NY139,$B140+1,1)</f>
        <v>-</v>
      </c>
      <c r="NZ140" s="8"/>
      <c r="OA140" s="567" t="str" cm="1">
        <f t="array" aca="1" ref="OA140" ca="1">INDEX(OA$13:OA139,$B140+1,1)</f>
        <v>-</v>
      </c>
      <c r="OB140" s="567" t="str" cm="1">
        <f t="array" aca="1" ref="OB140" ca="1">INDEX(OB$13:OB139,$B140+1,1)</f>
        <v>-</v>
      </c>
      <c r="OC140" s="567" t="str" cm="1">
        <f t="array" aca="1" ref="OC140" ca="1">INDEX(OC$13:OC139,$B140+1,1)</f>
        <v>-</v>
      </c>
      <c r="OD140" s="567" t="str" cm="1">
        <f t="array" aca="1" ref="OD140" ca="1">INDEX(OD$13:OD139,$B140+1,1)</f>
        <v>-</v>
      </c>
      <c r="OE140" s="441" t="str">
        <f t="shared" si="548"/>
        <v>-</v>
      </c>
      <c r="OF140" s="441" t="str">
        <f t="shared" si="548"/>
        <v>-</v>
      </c>
      <c r="OG140" s="567" t="str" cm="1">
        <f t="array" aca="1" ref="OG140" ca="1">INDEX(OG$13:OG139,$B140+1,1)</f>
        <v>-</v>
      </c>
      <c r="OH140" s="441" t="str" cm="1">
        <f t="array" aca="1" ref="OH140" ca="1">IF(OR(OI140:OI140&lt;&gt;"-"),TRUE,"-")</f>
        <v>-</v>
      </c>
      <c r="OI140" s="567" t="str" cm="1">
        <f t="array" aca="1" ref="OI140" ca="1">INDEX(OI$13:OI139,$B140+1,1)</f>
        <v>-</v>
      </c>
      <c r="OJ140" s="567" cm="1">
        <f t="array" aca="1" ref="OJ140" ca="1">INDEX(OJ$13:OJ139,$B140+1,1)</f>
        <v>0</v>
      </c>
      <c r="OK140" s="567" cm="1">
        <f t="array" aca="1" ref="OK140" ca="1">INDEX(OK$13:OK139,$B140+1,1)</f>
        <v>999999</v>
      </c>
      <c r="OL140" s="567" cm="1">
        <f t="array" aca="1" ref="OL140" ca="1">INDEX(OL$13:OL139,$B140+1,1)</f>
        <v>999999</v>
      </c>
      <c r="OM140" s="567" cm="1">
        <f t="array" aca="1" ref="OM140" ca="1">INDEX(OM$13:OM139,$B140+1,1)</f>
        <v>999999</v>
      </c>
      <c r="ON140" s="567" cm="1">
        <f t="array" aca="1" ref="ON140" ca="1">INDEX(ON$13:ON139,$B140+1,1)</f>
        <v>999999</v>
      </c>
      <c r="OO140" s="567" cm="1">
        <f t="array" aca="1" ref="OO140" ca="1">INDEX(OO$13:OO139,$B140+1,1)</f>
        <v>999999</v>
      </c>
      <c r="OP140" s="567" cm="1">
        <f t="array" aca="1" ref="OP140" ca="1">INDEX(OP$13:OP139,$B140+1,1)</f>
        <v>999999</v>
      </c>
      <c r="OQ140" s="567" t="str" cm="1">
        <f t="array" aca="1" ref="OQ140" ca="1">INDEX(OQ$13:OQ139,$B140+1,1)</f>
        <v>-</v>
      </c>
      <c r="OR140" s="567" t="str" cm="1">
        <f t="array" aca="1" ref="OR140" ca="1">INDEX(OR$13:OR139,$B140+1,1)</f>
        <v>-</v>
      </c>
      <c r="OS140" s="567" t="str" cm="1">
        <f t="array" aca="1" ref="OS140" ca="1">INDEX(OS$13:OS139,$B140+1,1)</f>
        <v>-</v>
      </c>
      <c r="OT140" s="567" t="b" cm="1">
        <f t="array" aca="1" ref="OT140" ca="1">INDEX(OT$13:OT139,$B140+1,1)</f>
        <v>1</v>
      </c>
      <c r="OU140" s="567" t="str" cm="1">
        <f t="array" aca="1" ref="OU140" ca="1">INDEX(OU$13:OU139,$B140+1,1)</f>
        <v>-</v>
      </c>
      <c r="OV140" s="567" cm="1">
        <f t="array" aca="1" ref="OV140" ca="1">INDEX(OV$13:OV139,$B140+1,1)</f>
        <v>0</v>
      </c>
      <c r="OW140" s="567" cm="1">
        <f t="array" aca="1" ref="OW140" ca="1">INDEX(OW$13:OW139,$B140+1,1)</f>
        <v>0</v>
      </c>
      <c r="OX140" s="567" cm="1">
        <f t="array" aca="1" ref="OX140" ca="1">INDEX(OX$13:OX139,$B140+1,1)</f>
        <v>0</v>
      </c>
      <c r="OY140" s="567" t="str" cm="1">
        <f t="array" aca="1" ref="OY140" ca="1">INDEX(OY$13:OY139,$B140+1,1)</f>
        <v>-</v>
      </c>
      <c r="OZ140" s="567" t="str" cm="1">
        <f t="array" aca="1" ref="OZ140" ca="1">INDEX(OZ$13:OZ139,$B140+1,1)</f>
        <v>-</v>
      </c>
      <c r="PA140" s="441">
        <f t="shared" ca="1" si="549"/>
        <v>0</v>
      </c>
      <c r="PB140" s="567" t="str" cm="1">
        <f t="array" aca="1" ref="PB140" ca="1">INDEX(PB$13:PB139,$B140+1,1)</f>
        <v>-</v>
      </c>
      <c r="PC140" s="441" t="str">
        <f t="shared" si="550"/>
        <v>-</v>
      </c>
      <c r="PD140" s="8"/>
      <c r="PE140" s="441">
        <f t="shared" si="551"/>
        <v>50</v>
      </c>
      <c r="PF140" s="441">
        <f t="shared" si="551"/>
        <v>50</v>
      </c>
      <c r="PG140" s="441">
        <f t="shared" si="551"/>
        <v>50</v>
      </c>
      <c r="PH140" s="441">
        <f t="shared" si="551"/>
        <v>50</v>
      </c>
      <c r="PI140" s="567" cm="1">
        <f t="array" aca="1" ref="PI140" ca="1">INDEX(PI$13:PI139,$B140+1,1)</f>
        <v>1</v>
      </c>
      <c r="PJ140" s="567" cm="1">
        <f t="array" aca="1" ref="PJ140" ca="1">INDEX(PJ$13:PJ139,$B140+1,1)</f>
        <v>1</v>
      </c>
      <c r="PK140" s="567" cm="1">
        <f t="array" aca="1" ref="PK140" ca="1">INDEX(PK$13:PK139,$B140+1,1)</f>
        <v>1</v>
      </c>
      <c r="PL140" s="567" cm="1">
        <f t="array" aca="1" ref="PL140" ca="1">INDEX(PL$13:PL139,$B140+1,1)</f>
        <v>1</v>
      </c>
      <c r="PM140" s="8"/>
      <c r="PN140" s="441">
        <f t="shared" ca="1" si="552"/>
        <v>1.5</v>
      </c>
      <c r="PO140" s="8"/>
      <c r="PP140" s="577" t="str">
        <f t="shared" ca="1" si="553"/>
        <v>-</v>
      </c>
      <c r="PQ140" s="577" t="str">
        <f t="shared" ca="1" si="553"/>
        <v>-</v>
      </c>
      <c r="PR140" s="577" t="str">
        <f t="shared" ca="1" si="553"/>
        <v>-</v>
      </c>
      <c r="PS140" s="577" t="str">
        <f t="shared" ca="1" si="553"/>
        <v>-</v>
      </c>
      <c r="PT140" s="567" cm="1">
        <f t="array" aca="1" ref="PT140" ca="1">INDEX(PT$13:PT139,$B140+1,1)</f>
        <v>0</v>
      </c>
      <c r="PU140" s="514">
        <v>0</v>
      </c>
    </row>
    <row r="141" spans="1:437" outlineLevel="2">
      <c r="A141" s="18">
        <f t="shared" si="121"/>
        <v>128</v>
      </c>
      <c r="B141" s="200">
        <f t="shared" ca="1" si="561"/>
        <v>126</v>
      </c>
      <c r="C141" s="489">
        <v>12001</v>
      </c>
      <c r="D141" s="124" t="str">
        <f t="shared" ca="1" si="499"/>
        <v>GSW</v>
      </c>
      <c r="E141" t="b">
        <v>1</v>
      </c>
      <c r="F141" t="b">
        <v>0</v>
      </c>
      <c r="G141" t="b">
        <f t="shared" si="500"/>
        <v>1</v>
      </c>
      <c r="H141" s="200">
        <f t="shared" ca="1" si="558"/>
        <v>4</v>
      </c>
      <c r="I141" s="567" cm="1">
        <f t="array" aca="1" ref="I141" ca="1">INDEX(I$13:I140,$B141+1,1)</f>
        <v>2</v>
      </c>
      <c r="J141" s="567" cm="1">
        <f t="array" aca="1" ref="J141" ca="1">INDEX(J$13:J140,$B141+1,1)</f>
        <v>0</v>
      </c>
      <c r="K141" s="567" cm="1">
        <f t="array" aca="1" ref="K141" ca="1">INDEX(K$13:K140,$B141+1,1)</f>
        <v>0</v>
      </c>
      <c r="L141" s="567" cm="1">
        <f t="array" aca="1" ref="L141" ca="1">INDEX(L$13:L140,$B141+1,1)</f>
        <v>2</v>
      </c>
      <c r="M141" s="567" cm="1">
        <f t="array" aca="1" ref="M141" ca="1">INDEX(M$13:M140,$B141+1,1)</f>
        <v>2</v>
      </c>
      <c r="N141" s="567" cm="1">
        <f t="array" aca="1" ref="N141" ca="1">INDEX(N$13:N140,$B141+1,1)</f>
        <v>2</v>
      </c>
      <c r="O141" s="567" cm="1">
        <f t="array" aca="1" ref="O141" ca="1">INDEX(O$13:O140,$B141+1,1)</f>
        <v>3</v>
      </c>
      <c r="P141" s="441">
        <f t="shared" ca="1" si="501"/>
        <v>2</v>
      </c>
      <c r="Q141" s="441">
        <f t="shared" ca="1" si="501"/>
        <v>0</v>
      </c>
      <c r="R141" s="441">
        <f t="shared" ca="1" si="502"/>
        <v>6</v>
      </c>
      <c r="S141" s="91">
        <f t="shared" ca="1" si="503"/>
        <v>2</v>
      </c>
      <c r="T141" s="91">
        <f ca="1">INDEX(CHOOSE($O141,DataAutumn!i.AdultDrys,DataWinter!i.AdultDrys,DataSpring!i.AdultDrys),1,$M141)</f>
        <v>3</v>
      </c>
      <c r="U141" s="567" cm="1">
        <f t="array" aca="1" ref="U141" ca="1">INDEX(U$13:U140,$B141+1,1)</f>
        <v>2</v>
      </c>
      <c r="V141" s="567" cm="1">
        <f t="array" aca="1" ref="V141" ca="1">INDEX(V$13:V140,$B141+1,1)</f>
        <v>0</v>
      </c>
      <c r="W141" s="567" cm="1">
        <f t="array" aca="1" ref="W141" ca="1">INDEX(W$13:W140,$B141+1,1)</f>
        <v>0</v>
      </c>
      <c r="X141" s="567" cm="1">
        <f t="array" aca="1" ref="X141" ca="1">INDEX(X$13:X140,$B141+1,1)</f>
        <v>2</v>
      </c>
      <c r="Y141" s="567" cm="1">
        <f t="array" aca="1" ref="Y141" ca="1">INDEX(Y$13:Y140,$B141+1,1)</f>
        <v>1</v>
      </c>
      <c r="Z141" s="567" cm="1">
        <f t="array" aca="1" ref="Z141" ca="1">INDEX(Z$13:Z140,$B141+1,1)</f>
        <v>1</v>
      </c>
      <c r="AA141" s="567" cm="1">
        <f t="array" aca="1" ref="AA141" ca="1">INDEX(AA$13:AA140,$B141+1,1)</f>
        <v>1</v>
      </c>
      <c r="AB141" s="441"/>
      <c r="AC141" s="441"/>
      <c r="AD141" s="567" cm="1">
        <f t="array" aca="1" ref="AD141" ca="1">INDEX(AD$13:AD140,$B141+1,1)</f>
        <v>1</v>
      </c>
      <c r="AE141" s="567" cm="1">
        <f t="array" aca="1" ref="AE141" ca="1">INDEX(AE$13:AE140,$B141+1,1)</f>
        <v>0</v>
      </c>
      <c r="AF141" s="567" cm="1">
        <f t="array" aca="1" ref="AF141" ca="1">INDEX(AF$13:AF140,$B141+1,1)</f>
        <v>0</v>
      </c>
      <c r="AG141" s="567" cm="1">
        <f t="array" aca="1" ref="AG141" ca="1">INDEX(AG$13:AG140,$B141+1,1)</f>
        <v>0</v>
      </c>
      <c r="AH141" s="567" cm="1">
        <f t="array" aca="1" ref="AH141" ca="1">INDEX(AH$13:AH140,$B141+1,1)</f>
        <v>0</v>
      </c>
      <c r="AI141" s="91">
        <f t="shared" si="554"/>
        <v>2</v>
      </c>
      <c r="AJ141" s="506">
        <v>2</v>
      </c>
      <c r="AK141" s="91">
        <f t="shared" si="504"/>
        <v>2</v>
      </c>
      <c r="AL141" s="506">
        <v>2</v>
      </c>
      <c r="AM141" s="506">
        <v>2</v>
      </c>
      <c r="AN141" s="506">
        <v>2</v>
      </c>
      <c r="AO141" s="506">
        <v>2</v>
      </c>
      <c r="AP141" s="506">
        <v>2</v>
      </c>
      <c r="AQ141" s="116"/>
      <c r="AR141" s="116"/>
      <c r="AS141" s="116"/>
      <c r="AT141" s="116"/>
      <c r="AU141" s="116"/>
      <c r="AV141" s="116"/>
      <c r="AW141" s="116"/>
      <c r="AX141" s="116"/>
      <c r="AY141" s="116"/>
      <c r="AZ141" s="116"/>
      <c r="BA141" s="327" t="str">
        <f ca="1">LEFT(BA140,7)&amp;TEXT($H141," 00000 ")&amp;INDEX(i.ModelStructure,$I141,1)&amp;" "
&amp;IF($AI141=1," AllIn  "," AllOut  ")&amp;IF($AJ141&lt;&gt;$AI141,VLOOKUP($AJ141,DataMaster!tactics_cropgraze,2,TRUE),"")&amp;IF($AN141&lt;&gt;$AI141,VLOOKUP($AN141,DataMaster!tactics_stk,2,TRUE),"")
&amp;IF($AL141&lt;&gt;$AI141,VLOOKUP($AL141,DataMaster!tactics_GO,2,TRUE),"")&amp;IF($AM141&lt;&gt;$AI141,VLOOKUP($AM141,DataMaster!tactics_rot,2,TRUE),"")
&amp;IF($AO141&lt;&gt;$AI141,VLOOKUP($AO141,DataMaster!tactics_tos,2,TRUE),"")&amp;IF($AP141&lt;&gt;$AI141,VLOOKUP($AP141,tactics_N,2,TRUE),"")&amp;" "
&amp;$D141&amp;IF($GK141=0," FWM","")&amp;IF($GK141=1," MWM","")&amp;IF($GK141=7," Mat","")&amp;IF($GQ141=TRUE,"&amp;BBT"," ")&amp;" TOL"&amp;INDEX(i.TOL_Desc,1,$O141)
&amp;" Scan"&amp;$U141&amp;CHOOSE($K141+1," CFS"," GFS"," NFS")&amp;"_"&amp;MID($KC141,7,1)
&amp;" RR"&amp;TEXT(SUM($HB141:$HC141),"+00%;-00%;    ;@")
&amp;" GP"&amp;TEXT($HW141,"?00%")&amp;" WP"&amp;TEXT($HT141*$PJ141*$PL141,"?00%")&amp;" MP"&amp;TEXT($HU141*$PI141*$PK141,"?00%")
&amp;" ("&amp;IF($FY141,"P","E")&amp;IF($FX141,"T","t")&amp;"_F"&amp;IF($KQ141&lt;&gt;FALSE,3,0)+COUNTIF($KJ141:$KN141,TRUE)+COUNTIF($BV141:$BW141,"&gt;0")&amp;IF($KO141&lt;&gt;FALSE,3,0)+COUNTIF($BV141:$BW141,"&gt;0")&amp;"N"&amp;IF($KT141&lt;&gt;"-",$KT141,$GC141)&amp;IF($KU141&lt;&gt;"-",$KU141,$GD141)&amp;"L"&amp;$LF141&amp;$LG141&amp;")"</f>
        <v>FS Tact 00004 DS  AllOut   GSW MWM  TOLSpr Scan2 CFS_ RR+01% GP100% WP100% MP100% (PT_F33N11L00)</v>
      </c>
      <c r="BB141" s="8" t="str">
        <f ca="1">IF(COUNTIF(BA$13:BA141,BA141)=1,"-","Dup")</f>
        <v>-</v>
      </c>
      <c r="BC141" s="8"/>
      <c r="BD141" s="567" t="str" cm="1">
        <f t="array" aca="1" ref="BD141" ca="1">INDEX(BD$13:BD140,$B141+1,1)</f>
        <v>-</v>
      </c>
      <c r="BE141" s="567" t="str" cm="1">
        <f t="array" aca="1" ref="BE141" ca="1">INDEX(BE$13:BE140,$B141+1,1)</f>
        <v>-</v>
      </c>
      <c r="BF141" s="567" t="str" cm="1">
        <f t="array" aca="1" ref="BF141" ca="1">INDEX(BF$13:BF140,$B141+1,1)</f>
        <v>-</v>
      </c>
      <c r="BG141" s="567" t="str" cm="1">
        <f t="array" aca="1" ref="BG141" ca="1">INDEX(BG$13:BG140,$B141+1,1)</f>
        <v>-</v>
      </c>
      <c r="BH141" s="567" t="str" cm="1">
        <f t="array" aca="1" ref="BH141" ca="1">INDEX(BH$13:BH140,$B141+1,1)</f>
        <v>-</v>
      </c>
      <c r="BI141" s="567" t="str" cm="1">
        <f t="array" aca="1" ref="BI141" ca="1">INDEX(BI$13:BI140,$B141+1,1)</f>
        <v>-</v>
      </c>
      <c r="BJ141" s="567" t="str" cm="1">
        <f t="array" aca="1" ref="BJ141" ca="1">INDEX(BJ$13:BJ140,$B141+1,1)</f>
        <v>-</v>
      </c>
      <c r="BK141" s="567" t="str" cm="1">
        <f t="array" aca="1" ref="BK141" ca="1">INDEX(BK$13:BK140,$B141+1,1)</f>
        <v>-</v>
      </c>
      <c r="BL141" s="567" t="str" cm="1">
        <f t="array" aca="1" ref="BL141" ca="1">INDEX(BL$13:BL140,$B141+1,1)</f>
        <v>-</v>
      </c>
      <c r="BM141" s="8"/>
      <c r="BN141" s="441" t="b">
        <f t="shared" ca="1" si="505"/>
        <v>0</v>
      </c>
      <c r="BO141" s="441" t="str">
        <f t="shared" ca="1" si="505"/>
        <v>-</v>
      </c>
      <c r="BP141" s="441" t="b">
        <f t="shared" ca="1" si="505"/>
        <v>0</v>
      </c>
      <c r="BQ141" s="441" t="str">
        <f t="shared" ca="1" si="505"/>
        <v>-</v>
      </c>
      <c r="BR141" s="441" t="str">
        <f t="shared" ca="1" si="505"/>
        <v>-</v>
      </c>
      <c r="BS141" s="441" t="str">
        <f t="shared" ca="1" si="505"/>
        <v>-</v>
      </c>
      <c r="BT141" s="441" t="b">
        <f t="shared" ca="1" si="505"/>
        <v>0</v>
      </c>
      <c r="BU141" s="441" t="b">
        <f t="shared" ca="1" si="505"/>
        <v>1</v>
      </c>
      <c r="BV141" s="441" t="str">
        <f t="shared" ca="1" si="505"/>
        <v>-</v>
      </c>
      <c r="BW141" s="441" t="str">
        <f t="shared" ca="1" si="505"/>
        <v>-</v>
      </c>
      <c r="BX141" s="441" t="str">
        <f t="shared" ca="1" si="505"/>
        <v>-</v>
      </c>
      <c r="BY141" s="441" t="str">
        <f t="shared" ca="1" si="505"/>
        <v>-</v>
      </c>
      <c r="BZ141" s="441" t="b">
        <f t="shared" ca="1" si="505"/>
        <v>1</v>
      </c>
      <c r="CA141" s="91">
        <f t="shared" ca="1" si="505"/>
        <v>0</v>
      </c>
      <c r="CB141" s="567" t="str" cm="1">
        <f t="array" aca="1" ref="CB141" ca="1">INDEX(CB$13:CB140,$B141+1,1)</f>
        <v>-</v>
      </c>
      <c r="CC141" s="567" t="str" cm="1">
        <f t="array" aca="1" ref="CC141" ca="1">INDEX(CC$13:CC140,$B141+1,1)</f>
        <v>-</v>
      </c>
      <c r="CD141" s="567" t="b" cm="1">
        <f t="array" aca="1" ref="CD141" ca="1">INDEX(CD$13:CD140,$B141+1,1)</f>
        <v>1</v>
      </c>
      <c r="CE141" s="567" t="str" cm="1">
        <f t="array" aca="1" ref="CE141" ca="1">INDEX(CE$13:CE140,$B141+1,1)</f>
        <v>-</v>
      </c>
      <c r="CF141" s="567" t="str" cm="1">
        <f t="array" aca="1" ref="CF141" ca="1">INDEX(CF$13:CF140,$B141+1,1)</f>
        <v>-</v>
      </c>
      <c r="CG141" s="567" t="str" cm="1">
        <f t="array" aca="1" ref="CG141" ca="1">INDEX(CG$13:CG140,$B141+1,1)</f>
        <v>-</v>
      </c>
      <c r="CH141" s="567" t="str" cm="1">
        <f t="array" aca="1" ref="CH141" ca="1">INDEX(CH$13:CH140,$B141+1,1)</f>
        <v>-</v>
      </c>
      <c r="CI141" s="567" t="str" cm="1">
        <f t="array" aca="1" ref="CI141" ca="1">INDEX(CI$13:CI140,$B141+1,1)</f>
        <v>-</v>
      </c>
      <c r="CJ141" s="567" t="str" cm="1">
        <f t="array" aca="1" ref="CJ141" ca="1">INDEX(CJ$13:CJ140,$B141+1,1)</f>
        <v>-</v>
      </c>
      <c r="CK141" s="567" t="str" cm="1">
        <f t="array" aca="1" ref="CK141" ca="1">INDEX(CK$13:CK140,$B141+1,1)</f>
        <v>-</v>
      </c>
      <c r="CL141" s="567" t="str" cm="1">
        <f t="array" aca="1" ref="CL141" ca="1">INDEX(CL$13:CL140,$B141+1,1)</f>
        <v>-</v>
      </c>
      <c r="CM141" s="567" t="str" cm="1">
        <f t="array" aca="1" ref="CM141" ca="1">INDEX(CM$13:CM140,$B141+1,1)</f>
        <v>-</v>
      </c>
      <c r="CN141" s="567" t="str" cm="1">
        <f t="array" aca="1" ref="CN141" ca="1">INDEX(CN$13:CN140,$B141+1,1)</f>
        <v>-</v>
      </c>
      <c r="CO141" s="567" t="str" cm="1">
        <f t="array" aca="1" ref="CO141" ca="1">INDEX(CO$13:CO140,$B141+1,1)</f>
        <v>-</v>
      </c>
      <c r="CP141" s="567" t="str" cm="1">
        <f t="array" aca="1" ref="CP141" ca="1">INDEX(CP$13:CP140,$B141+1,1)</f>
        <v>-</v>
      </c>
      <c r="CQ141" s="567" t="str" cm="1">
        <f t="array" aca="1" ref="CQ141" ca="1">INDEX(CQ$13:CQ140,$B141+1,1)</f>
        <v>-</v>
      </c>
      <c r="CR141" s="567" t="str" cm="1">
        <f t="array" aca="1" ref="CR141" ca="1">INDEX(CR$13:CR140,$B141+1,1)</f>
        <v>-</v>
      </c>
      <c r="CS141" s="567" t="str" cm="1">
        <f t="array" aca="1" ref="CS141" ca="1">INDEX(CS$13:CS140,$B141+1,1)</f>
        <v>-</v>
      </c>
      <c r="CT141" s="567" t="str" cm="1">
        <f t="array" aca="1" ref="CT141" ca="1">INDEX(CT$13:CT140,$B141+1,1)</f>
        <v>-</v>
      </c>
      <c r="CU141" s="567" t="str" cm="1">
        <f t="array" aca="1" ref="CU141" ca="1">INDEX(CU$13:CU140,$B141+1,1)</f>
        <v>-</v>
      </c>
      <c r="CV141" s="567" t="str" cm="1">
        <f t="array" aca="1" ref="CV141" ca="1">INDEX(CV$13:CV140,$B141+1,1)</f>
        <v>-</v>
      </c>
      <c r="CW141" s="567" t="str" cm="1">
        <f t="array" aca="1" ref="CW141" ca="1">INDEX(CW$13:CW140,$B141+1,1)</f>
        <v>-</v>
      </c>
      <c r="CX141" s="567" t="str" cm="1">
        <f t="array" aca="1" ref="CX141" ca="1">INDEX(CX$13:CX140,$B141+1,1)</f>
        <v>-</v>
      </c>
      <c r="CY141" s="567" t="str" cm="1">
        <f t="array" aca="1" ref="CY141" ca="1">INDEX(CY$13:CY140,$B141+1,1)</f>
        <v>-</v>
      </c>
      <c r="CZ141" s="567" t="str" cm="1">
        <f t="array" aca="1" ref="CZ141" ca="1">INDEX(CZ$13:CZ140,$B141+1,1)</f>
        <v>-</v>
      </c>
      <c r="DA141" s="567" t="str" cm="1">
        <f t="array" aca="1" ref="DA141" ca="1">INDEX(DA$13:DA140,$B141+1,1)</f>
        <v>-</v>
      </c>
      <c r="DB141" s="567" t="str" cm="1">
        <f t="array" aca="1" ref="DB141" ca="1">INDEX(DB$13:DB140,$B141+1,1)</f>
        <v>-</v>
      </c>
      <c r="DC141" s="567" t="str" cm="1">
        <f t="array" aca="1" ref="DC141" ca="1">INDEX(DC$13:DC140,$B141+1,1)</f>
        <v>-</v>
      </c>
      <c r="DD141" s="567" t="str" cm="1">
        <f t="array" aca="1" ref="DD141" ca="1">INDEX(DD$13:DD140,$B141+1,1)</f>
        <v>-</v>
      </c>
      <c r="DE141" s="567" t="str" cm="1">
        <f t="array" aca="1" ref="DE141" ca="1">INDEX(DE$13:DE140,$B141+1,1)</f>
        <v>-</v>
      </c>
      <c r="DF141" s="567" t="str" cm="1">
        <f t="array" aca="1" ref="DF141" ca="1">INDEX(DF$13:DF140,$B141+1,1)</f>
        <v>-</v>
      </c>
      <c r="DG141" s="567" t="str" cm="1">
        <f t="array" aca="1" ref="DG141" ca="1">INDEX(DG$13:DG140,$B141+1,1)</f>
        <v>-</v>
      </c>
      <c r="DH141" s="567" t="str" cm="1">
        <f t="array" aca="1" ref="DH141" ca="1">INDEX(DH$13:DH140,$B141+1,1)</f>
        <v>-</v>
      </c>
      <c r="DI141" s="567" t="str" cm="1">
        <f t="array" aca="1" ref="DI141" ca="1">INDEX(DI$13:DI140,$B141+1,1)</f>
        <v>-</v>
      </c>
      <c r="DJ141" s="567" t="str" cm="1">
        <f t="array" aca="1" ref="DJ141" ca="1">INDEX(DJ$13:DJ140,$B141+1,1)</f>
        <v>-</v>
      </c>
      <c r="DK141" s="567" t="str" cm="1">
        <f t="array" aca="1" ref="DK141" ca="1">INDEX(DK$13:DK140,$B141+1,1)</f>
        <v>-</v>
      </c>
      <c r="DL141" s="567" t="str" cm="1">
        <f t="array" aca="1" ref="DL141" ca="1">INDEX(DL$13:DL140,$B141+1,1)</f>
        <v>-</v>
      </c>
      <c r="DM141" s="567" t="str" cm="1">
        <f t="array" aca="1" ref="DM141" ca="1">INDEX(DM$13:DM140,$B141+1,1)</f>
        <v>-</v>
      </c>
      <c r="DN141" s="567" t="str" cm="1">
        <f t="array" aca="1" ref="DN141" ca="1">INDEX(DN$13:DN140,$B141+1,1)</f>
        <v>-</v>
      </c>
      <c r="DO141" s="567" t="str" cm="1">
        <f t="array" aca="1" ref="DO141" ca="1">INDEX(DO$13:DO140,$B141+1,1)</f>
        <v>-</v>
      </c>
      <c r="DP141" s="567" t="str" cm="1">
        <f t="array" aca="1" ref="DP141" ca="1">INDEX(DP$13:DP140,$B141+1,1)</f>
        <v>-</v>
      </c>
      <c r="DQ141" s="567" t="str" cm="1">
        <f t="array" aca="1" ref="DQ141" ca="1">INDEX(DQ$13:DQ140,$B141+1,1)</f>
        <v>-</v>
      </c>
      <c r="DR141" s="567" t="str" cm="1">
        <f t="array" aca="1" ref="DR141" ca="1">INDEX(DR$13:DR140,$B141+1,1)</f>
        <v>-</v>
      </c>
      <c r="DS141" s="567" t="str" cm="1">
        <f t="array" aca="1" ref="DS141" ca="1">INDEX(DS$13:DS140,$B141+1,1)</f>
        <v>-</v>
      </c>
      <c r="DT141" s="567" t="str" cm="1">
        <f t="array" aca="1" ref="DT141" ca="1">INDEX(DT$13:DT140,$B141+1,1)</f>
        <v>-</v>
      </c>
      <c r="DU141" s="567" t="str" cm="1">
        <f t="array" aca="1" ref="DU141" ca="1">INDEX(DU$13:DU140,$B141+1,1)</f>
        <v>-</v>
      </c>
      <c r="DV141" s="567" t="str" cm="1">
        <f t="array" aca="1" ref="DV141" ca="1">INDEX(DV$13:DV140,$B141+1,1)</f>
        <v>-</v>
      </c>
      <c r="DW141" s="567" t="str" cm="1">
        <f t="array" aca="1" ref="DW141" ca="1">INDEX(DW$13:DW140,$B141+1,1)</f>
        <v>-</v>
      </c>
      <c r="DX141" s="567" t="str" cm="1">
        <f t="array" aca="1" ref="DX141" ca="1">INDEX(DX$13:DX140,$B141+1,1)</f>
        <v>-</v>
      </c>
      <c r="DY141" s="567" t="str" cm="1">
        <f t="array" aca="1" ref="DY141" ca="1">INDEX(DY$13:DY140,$B141+1,1)</f>
        <v>-</v>
      </c>
      <c r="DZ141" s="567" t="str" cm="1">
        <f t="array" aca="1" ref="DZ141" ca="1">INDEX(DZ$13:DZ140,$B141+1,1)</f>
        <v>-</v>
      </c>
      <c r="EA141" s="567" t="str" cm="1">
        <f t="array" aca="1" ref="EA141" ca="1">INDEX(EA$13:EA140,$B141+1,1)</f>
        <v>-</v>
      </c>
      <c r="EB141" s="567" t="str" cm="1">
        <f t="array" aca="1" ref="EB141" ca="1">INDEX(EB$13:EB140,$B141+1,1)</f>
        <v>-</v>
      </c>
      <c r="EC141" s="567" t="str" cm="1">
        <f t="array" aca="1" ref="EC141" ca="1">INDEX(EC$13:EC140,$B141+1,1)</f>
        <v>-</v>
      </c>
      <c r="ED141" s="567" t="str" cm="1">
        <f t="array" aca="1" ref="ED141" ca="1">INDEX(ED$13:ED140,$B141+1,1)</f>
        <v>-</v>
      </c>
      <c r="EE141" s="567" t="str" cm="1">
        <f t="array" aca="1" ref="EE141" ca="1">INDEX(EE$13:EE140,$B141+1,1)</f>
        <v>-</v>
      </c>
      <c r="EF141" s="567" t="str" cm="1">
        <f t="array" aca="1" ref="EF141" ca="1">INDEX(EF$13:EF140,$B141+1,1)</f>
        <v>-</v>
      </c>
      <c r="EG141" s="567" t="str" cm="1">
        <f t="array" aca="1" ref="EG141" ca="1">INDEX(EG$13:EG140,$B141+1,1)</f>
        <v>-</v>
      </c>
      <c r="EH141" s="567" t="str" cm="1">
        <f t="array" aca="1" ref="EH141" ca="1">INDEX(EH$13:EH140,$B141+1,1)</f>
        <v>-</v>
      </c>
      <c r="EI141" s="567" t="str" cm="1">
        <f t="array" aca="1" ref="EI141" ca="1">INDEX(EI$13:EI140,$B141+1,1)</f>
        <v>-</v>
      </c>
      <c r="EJ141" s="567" t="str" cm="1">
        <f t="array" aca="1" ref="EJ141" ca="1">INDEX(EJ$13:EJ140,$B141+1,1)</f>
        <v>-</v>
      </c>
      <c r="EK141" s="567" t="str" cm="1">
        <f t="array" aca="1" ref="EK141" ca="1">INDEX(EK$13:EK140,$B141+1,1)</f>
        <v>-</v>
      </c>
      <c r="EL141" s="567" t="str" cm="1">
        <f t="array" aca="1" ref="EL141" ca="1">INDEX(EL$13:EL140,$B141+1,1)</f>
        <v>-</v>
      </c>
      <c r="EM141" s="567" t="str" cm="1">
        <f t="array" aca="1" ref="EM141" ca="1">INDEX(EM$13:EM140,$B141+1,1)</f>
        <v>-</v>
      </c>
      <c r="EN141" s="567" t="str" cm="1">
        <f t="array" aca="1" ref="EN141" ca="1">INDEX(EN$13:EN140,$B141+1,1)</f>
        <v>-</v>
      </c>
      <c r="EO141" s="567" t="str" cm="1">
        <f t="array" aca="1" ref="EO141" ca="1">INDEX(EO$13:EO140,$B141+1,1)</f>
        <v>-</v>
      </c>
      <c r="EP141" s="567" t="str" cm="1">
        <f t="array" aca="1" ref="EP141" ca="1">INDEX(EP$13:EP140,$B141+1,1)</f>
        <v>-</v>
      </c>
      <c r="EQ141" s="567" t="str" cm="1">
        <f t="array" aca="1" ref="EQ141" ca="1">INDEX(EQ$13:EQ140,$B141+1,1)</f>
        <v>-</v>
      </c>
      <c r="ER141" s="567" t="str" cm="1">
        <f t="array" aca="1" ref="ER141" ca="1">INDEX(ER$13:ER140,$B141+1,1)</f>
        <v>-</v>
      </c>
      <c r="ES141" s="567" t="str" cm="1">
        <f t="array" aca="1" ref="ES141" ca="1">INDEX(ES$13:ES140,$B141+1,1)</f>
        <v>-</v>
      </c>
      <c r="ET141" s="567" t="str" cm="1">
        <f t="array" aca="1" ref="ET141" ca="1">INDEX(ET$13:ET140,$B141+1,1)</f>
        <v>-</v>
      </c>
      <c r="EU141" s="567" t="str" cm="1">
        <f t="array" aca="1" ref="EU141" ca="1">INDEX(EU$13:EU140,$B141+1,1)</f>
        <v>-</v>
      </c>
      <c r="EV141" s="567" t="str" cm="1">
        <f t="array" aca="1" ref="EV141" ca="1">INDEX(EV$13:EV140,$B141+1,1)</f>
        <v>-</v>
      </c>
      <c r="EW141" s="567" t="str" cm="1">
        <f t="array" aca="1" ref="EW141" ca="1">INDEX(EW$13:EW140,$B141+1,1)</f>
        <v>-</v>
      </c>
      <c r="EX141" s="567" t="str" cm="1">
        <f t="array" aca="1" ref="EX141" ca="1">INDEX(EX$13:EX140,$B141+1,1)</f>
        <v>-</v>
      </c>
      <c r="EY141" s="567" t="str" cm="1">
        <f t="array" aca="1" ref="EY141" ca="1">INDEX(EY$13:EY140,$B141+1,1)</f>
        <v>-</v>
      </c>
      <c r="EZ141" s="567" t="str" cm="1">
        <f t="array" aca="1" ref="EZ141" ca="1">INDEX(EZ$13:EZ140,$B141+1,1)</f>
        <v>-</v>
      </c>
      <c r="FA141" s="567" t="str" cm="1">
        <f t="array" aca="1" ref="FA141" ca="1">INDEX(FA$13:FA140,$B141+1,1)</f>
        <v>-</v>
      </c>
      <c r="FB141" s="8"/>
      <c r="FC141" s="567" t="str" cm="1">
        <f t="array" aca="1" ref="FC141" ca="1">INDEX(FC$13:FC140,$B141+1,1)</f>
        <v>-</v>
      </c>
      <c r="FD141" s="441" t="str">
        <f t="shared" ca="1" si="506"/>
        <v>-</v>
      </c>
      <c r="FE141" s="441">
        <f t="shared" ca="1" si="507"/>
        <v>0</v>
      </c>
      <c r="FF141" s="441">
        <f t="shared" ca="1" si="507"/>
        <v>0</v>
      </c>
      <c r="FG141" s="567" t="str" cm="1">
        <f t="array" aca="1" ref="FG141" ca="1">INDEX(FG$13:FG140,$B141+1,1)</f>
        <v>-</v>
      </c>
      <c r="FH141" s="567" t="str" cm="1">
        <f t="array" aca="1" ref="FH141" ca="1">INDEX(FH$13:FH140,$B141+1,1)</f>
        <v>-</v>
      </c>
      <c r="FI141" s="567" t="str" cm="1">
        <f t="array" aca="1" ref="FI141" ca="1">INDEX(FI$13:FI140,$B141+1,1)</f>
        <v>-</v>
      </c>
      <c r="FJ141" s="441" t="str">
        <f t="shared" ca="1" si="508"/>
        <v>-</v>
      </c>
      <c r="FK141" s="441">
        <f t="shared" ca="1" si="509"/>
        <v>0</v>
      </c>
      <c r="FL141" s="441">
        <f t="shared" ca="1" si="509"/>
        <v>0</v>
      </c>
      <c r="FM141" s="567" t="str" cm="1">
        <f t="array" aca="1" ref="FM141" ca="1">INDEX(FM$13:FM140,$B141+1,1)</f>
        <v>-</v>
      </c>
      <c r="FN141" s="441" t="str">
        <f t="shared" ca="1" si="510"/>
        <v>-</v>
      </c>
      <c r="FO141" s="441">
        <f t="shared" ca="1" si="511"/>
        <v>0</v>
      </c>
      <c r="FP141" s="567" t="str" cm="1">
        <f t="array" aca="1" ref="FP141" ca="1">INDEX(FP$13:FP140,$B141+1,1)</f>
        <v>-</v>
      </c>
      <c r="FQ141" s="567" t="str" cm="1">
        <f t="array" aca="1" ref="FQ141" ca="1">INDEX(FQ$13:FQ140,$B141+1,1)</f>
        <v>-</v>
      </c>
      <c r="FR141" s="441">
        <f t="shared" ca="1" si="512"/>
        <v>0</v>
      </c>
      <c r="FS141" s="567" t="str" cm="1">
        <f t="array" aca="1" ref="FS141" ca="1">INDEX(FS$13:FS140,$B141+1,1)</f>
        <v>-</v>
      </c>
      <c r="FT141" s="441" t="str">
        <f t="shared" ca="1" si="513"/>
        <v>-</v>
      </c>
      <c r="FU141" s="441">
        <f t="shared" ca="1" si="514"/>
        <v>0</v>
      </c>
      <c r="FV141" s="441">
        <f t="shared" ca="1" si="514"/>
        <v>0</v>
      </c>
      <c r="FW141" s="8"/>
      <c r="FX141" s="567" t="b" cm="1">
        <f t="array" aca="1" ref="FX141" ca="1">INDEX(FX$13:FX140,$B141+1,1)</f>
        <v>1</v>
      </c>
      <c r="FY141" s="567" t="b" cm="1">
        <f t="array" aca="1" ref="FY141" ca="1">INDEX(FY$13:FY140,$B141+1,1)</f>
        <v>1</v>
      </c>
      <c r="FZ141" s="579">
        <f t="shared" ca="1" si="515"/>
        <v>2232011</v>
      </c>
      <c r="GA141" s="567" t="b" cm="1">
        <f t="array" aca="1" ref="GA141" ca="1">INDEX(GA$13:GA140,$B141+1,1)</f>
        <v>1</v>
      </c>
      <c r="GB141" s="567" cm="1">
        <f t="array" aca="1" ref="GB141" ca="1">INDEX(GB$13:GB140,$B141+1,1)</f>
        <v>0</v>
      </c>
      <c r="GC141" s="567" cm="1">
        <f t="array" aca="1" ref="GC141" ca="1">INDEX(GC$13:GC140,$B141+1,1)</f>
        <v>1</v>
      </c>
      <c r="GD141" s="567" cm="1">
        <f t="array" aca="1" ref="GD141" ca="1">INDEX(GD$13:GD140,$B141+1,1)</f>
        <v>1</v>
      </c>
      <c r="GE141" s="575">
        <f t="shared" ca="1" si="516"/>
        <v>652</v>
      </c>
      <c r="GF141" s="575">
        <f t="shared" ca="1" si="516"/>
        <v>686</v>
      </c>
      <c r="GG141" s="575">
        <f t="shared" ca="1" si="516"/>
        <v>721</v>
      </c>
      <c r="GH141" s="490">
        <f t="shared" ca="1" si="517"/>
        <v>378</v>
      </c>
      <c r="GI141" s="490">
        <f t="shared" ca="1" si="517"/>
        <v>413</v>
      </c>
      <c r="GJ141" s="490">
        <f t="shared" ca="1" si="517"/>
        <v>448</v>
      </c>
      <c r="GK141" s="441">
        <f t="shared" ca="1" si="518"/>
        <v>1</v>
      </c>
      <c r="GL141" s="441">
        <f t="shared" ca="1" si="518"/>
        <v>60</v>
      </c>
      <c r="GM141" s="441" t="str">
        <f t="shared" ca="1" si="518"/>
        <v>-</v>
      </c>
      <c r="GN141" s="441" t="str">
        <f t="shared" ca="1" si="518"/>
        <v>-</v>
      </c>
      <c r="GO141" s="441" t="str">
        <f t="shared" ca="1" si="518"/>
        <v>-</v>
      </c>
      <c r="GP141" s="441" t="str">
        <f t="shared" ca="1" si="518"/>
        <v>-</v>
      </c>
      <c r="GQ141" s="441" t="b">
        <f t="shared" ca="1" si="519"/>
        <v>0</v>
      </c>
      <c r="GR141" s="441" t="str">
        <f t="shared" ca="1" si="519"/>
        <v>-</v>
      </c>
      <c r="GS141" s="441" t="str">
        <f t="shared" ca="1" si="519"/>
        <v>-</v>
      </c>
      <c r="GT141" s="441" t="str">
        <f t="shared" ca="1" si="519"/>
        <v>-</v>
      </c>
      <c r="GU141" s="441" t="str">
        <f t="shared" ca="1" si="519"/>
        <v>-</v>
      </c>
      <c r="GV141" s="441" t="str">
        <f t="shared" ca="1" si="519"/>
        <v>-</v>
      </c>
      <c r="GW141" s="441">
        <f t="shared" ca="1" si="519"/>
        <v>500</v>
      </c>
      <c r="GX141" s="441">
        <f t="shared" ca="1" si="519"/>
        <v>500</v>
      </c>
      <c r="GY141" s="441" t="str">
        <f t="shared" ca="1" si="519"/>
        <v>-</v>
      </c>
      <c r="GZ141" s="441" t="str">
        <f t="shared" ca="1" si="519"/>
        <v>-</v>
      </c>
      <c r="HA141" s="441" t="str">
        <f t="shared" ca="1" si="519"/>
        <v>-</v>
      </c>
      <c r="HB141" s="441">
        <f t="shared" ca="1" si="520"/>
        <v>0</v>
      </c>
      <c r="HC141" s="441">
        <f t="shared" ca="1" si="521"/>
        <v>1.2500000000000001E-2</v>
      </c>
      <c r="HD141" s="441">
        <f t="shared" ca="1" si="522"/>
        <v>0</v>
      </c>
      <c r="HE141" s="441">
        <f t="shared" ca="1" si="522"/>
        <v>6.25E-2</v>
      </c>
      <c r="HF141" s="441">
        <f t="shared" ca="1" si="522"/>
        <v>6.25E-2</v>
      </c>
      <c r="HG141" s="441">
        <f t="shared" ca="1" si="522"/>
        <v>6.25E-2</v>
      </c>
      <c r="HH141" s="441" t="b">
        <f t="shared" ca="1" si="523"/>
        <v>0</v>
      </c>
      <c r="HI141" s="441" t="b">
        <f t="shared" ca="1" si="523"/>
        <v>1</v>
      </c>
      <c r="HJ141" s="441" t="b">
        <f t="shared" ca="1" si="523"/>
        <v>1</v>
      </c>
      <c r="HK141" s="441" t="b">
        <f t="shared" ca="1" si="523"/>
        <v>0</v>
      </c>
      <c r="HL141" s="441">
        <f t="shared" ca="1" si="524"/>
        <v>1</v>
      </c>
      <c r="HM141" s="441">
        <f t="shared" ca="1" si="525"/>
        <v>0</v>
      </c>
      <c r="HN141" s="441" t="b">
        <f t="shared" ca="1" si="526"/>
        <v>0</v>
      </c>
      <c r="HO141" s="441" t="b">
        <f t="shared" ca="1" si="527"/>
        <v>0</v>
      </c>
      <c r="HP141" s="441" t="b">
        <f t="shared" ca="1" si="527"/>
        <v>0</v>
      </c>
      <c r="HQ141" s="441" t="b">
        <f t="shared" ca="1" si="527"/>
        <v>1</v>
      </c>
      <c r="HR141" s="91">
        <f t="shared" ca="1" si="528"/>
        <v>2</v>
      </c>
      <c r="HS141" s="91">
        <f t="shared" ca="1" si="528"/>
        <v>2</v>
      </c>
      <c r="HT141" s="441">
        <f t="shared" ca="1" si="529"/>
        <v>1</v>
      </c>
      <c r="HU141" s="441">
        <f t="shared" ca="1" si="530"/>
        <v>1</v>
      </c>
      <c r="HV141" s="441">
        <f t="shared" ca="1" si="530"/>
        <v>1</v>
      </c>
      <c r="HW141" s="441">
        <f t="shared" ca="1" si="531"/>
        <v>1</v>
      </c>
      <c r="HX141" s="441" cm="1">
        <f t="array" aca="1" ref="HX141" ca="1">INDEX(HX$13:HX140,$B141+1,1)</f>
        <v>1</v>
      </c>
      <c r="HY141" s="506">
        <v>0.5</v>
      </c>
      <c r="HZ141" s="441" t="b">
        <f t="shared" ca="1" si="532"/>
        <v>1</v>
      </c>
      <c r="IA141" s="441" t="b">
        <f t="shared" ca="1" si="532"/>
        <v>0</v>
      </c>
      <c r="IB141" s="441" t="b">
        <f t="shared" ca="1" si="532"/>
        <v>0</v>
      </c>
      <c r="IC141" s="441" t="b">
        <f t="shared" ca="1" si="532"/>
        <v>0</v>
      </c>
      <c r="ID141" s="91">
        <f t="shared" ca="1" si="533"/>
        <v>1</v>
      </c>
      <c r="IE141" s="91">
        <f t="shared" ca="1" si="533"/>
        <v>1</v>
      </c>
      <c r="IF141" s="91">
        <f t="shared" ca="1" si="533"/>
        <v>1</v>
      </c>
      <c r="IG141" s="91">
        <f t="shared" ca="1" si="533"/>
        <v>1</v>
      </c>
      <c r="IH141" s="91">
        <f t="shared" ca="1" si="533"/>
        <v>1</v>
      </c>
      <c r="II141" s="91">
        <f t="shared" ca="1" si="533"/>
        <v>1</v>
      </c>
      <c r="IJ141" s="91">
        <f t="shared" ca="1" si="533"/>
        <v>1</v>
      </c>
      <c r="IK141" s="91">
        <f t="shared" ca="1" si="533"/>
        <v>1</v>
      </c>
      <c r="IL141" s="8"/>
      <c r="IM141" s="567" t="str" cm="1">
        <f t="array" aca="1" ref="IM141" ca="1">INDEX(IM$13:IM140,$B141+1,1)</f>
        <v>-</v>
      </c>
      <c r="IN141" s="567" t="str" cm="1">
        <f t="array" aca="1" ref="IN141" ca="1">INDEX(IN$13:IN140,$B141+1,1)</f>
        <v>-</v>
      </c>
      <c r="IO141" s="567" t="str" cm="1">
        <f t="array" aca="1" ref="IO141" ca="1">INDEX(IO$13:IO140,$B141+1,1)</f>
        <v>-</v>
      </c>
      <c r="IP141" s="441" t="str">
        <f t="shared" si="534"/>
        <v>-</v>
      </c>
      <c r="IQ141" s="567" t="str" cm="1">
        <f t="array" aca="1" ref="IQ141" ca="1">INDEX(IQ$13:IQ140,$B141+1,1)</f>
        <v>-</v>
      </c>
      <c r="IR141" s="567" cm="1">
        <f t="array" aca="1" ref="IR141" ca="1">INDEX(IR$13:IR140,$B141+1,1)</f>
        <v>1</v>
      </c>
      <c r="IS141" s="567" cm="1">
        <f t="array" aca="1" ref="IS141" ca="1">INDEX(IS$13:IS140,$B141+1,1)</f>
        <v>1</v>
      </c>
      <c r="IT141" s="567" t="str" cm="1">
        <f t="array" aca="1" ref="IT141" ca="1">INDEX(IT$13:IT140,$B141+1,1)</f>
        <v>-</v>
      </c>
      <c r="IU141" s="567" t="str" cm="1">
        <f t="array" aca="1" ref="IU141" ca="1">INDEX(IU$13:IU140,$B141+1,1)</f>
        <v>-</v>
      </c>
      <c r="IV141" s="567" t="str" cm="1">
        <f t="array" aca="1" ref="IV141" ca="1">INDEX(IV$13:IV140,$B141+1,1)</f>
        <v>-</v>
      </c>
      <c r="IW141" s="567" t="str" cm="1">
        <f t="array" aca="1" ref="IW141" ca="1">INDEX(IW$13:IW140,$B141+1,1)</f>
        <v>-</v>
      </c>
      <c r="IX141" s="567" t="str" cm="1">
        <f t="array" aca="1" ref="IX141" ca="1">INDEX(IX$13:IX140,$B141+1,1)</f>
        <v>-</v>
      </c>
      <c r="IY141" s="567" t="str" cm="1">
        <f t="array" aca="1" ref="IY141" ca="1">INDEX(IY$13:IY140,$B141+1,1)</f>
        <v>-</v>
      </c>
      <c r="IZ141" s="567" t="str" cm="1">
        <f t="array" aca="1" ref="IZ141" ca="1">INDEX(IZ$13:IZ140,$B141+1,1)</f>
        <v>-</v>
      </c>
      <c r="JA141" s="567" t="str" cm="1">
        <f t="array" aca="1" ref="JA141" ca="1">INDEX(JA$13:JA140,$B141+1,1)</f>
        <v>-</v>
      </c>
      <c r="JB141" s="567" t="str" cm="1">
        <f t="array" aca="1" ref="JB141" ca="1">INDEX(JB$13:JB140,$B141+1,1)</f>
        <v>-</v>
      </c>
      <c r="JC141" s="567" t="str" cm="1">
        <f t="array" aca="1" ref="JC141" ca="1">INDEX(JC$13:JC140,$B141+1,1)</f>
        <v>-</v>
      </c>
      <c r="JD141" s="567" t="str" cm="1">
        <f t="array" aca="1" ref="JD141" ca="1">INDEX(JD$13:JD140,$B141+1,1)</f>
        <v>-</v>
      </c>
      <c r="JE141" s="567" t="str" cm="1">
        <f t="array" aca="1" ref="JE141" ca="1">INDEX(JE$13:JE140,$B141+1,1)</f>
        <v>-</v>
      </c>
      <c r="JF141" s="567" t="str" cm="1">
        <f t="array" aca="1" ref="JF141" ca="1">INDEX(JF$13:JF140,$B141+1,1)</f>
        <v>-</v>
      </c>
      <c r="JG141" s="567" t="str" cm="1">
        <f t="array" aca="1" ref="JG141" ca="1">INDEX(JG$13:JG140,$B141+1,1)</f>
        <v>-</v>
      </c>
      <c r="JH141" s="567" t="str" cm="1">
        <f t="array" aca="1" ref="JH141" ca="1">INDEX(JH$13:JH140,$B141+1,1)</f>
        <v>-</v>
      </c>
      <c r="JI141" s="567" t="str" cm="1">
        <f t="array" aca="1" ref="JI141" ca="1">INDEX(JI$13:JI140,$B141+1,1)</f>
        <v>-</v>
      </c>
      <c r="JJ141" s="567" t="str" cm="1">
        <f t="array" aca="1" ref="JJ141" ca="1">INDEX(JJ$13:JJ140,$B141+1,1)</f>
        <v>-</v>
      </c>
      <c r="JK141" s="567" t="str" cm="1">
        <f t="array" aca="1" ref="JK141" ca="1">INDEX(JK$13:JK140,$B141+1,1)</f>
        <v>-</v>
      </c>
      <c r="JL141" s="441">
        <f t="shared" si="535"/>
        <v>0</v>
      </c>
      <c r="JM141" s="567" t="str" cm="1">
        <f t="array" aca="1" ref="JM141" ca="1">INDEX(JM$13:JM140,$B141+1,1)</f>
        <v>-</v>
      </c>
      <c r="JN141" s="567" cm="1">
        <f t="array" aca="1" ref="JN141" ca="1">INDEX(JN$13:JN140,$B141+1,1)</f>
        <v>1</v>
      </c>
      <c r="JO141" s="441">
        <f t="shared" si="536"/>
        <v>0</v>
      </c>
      <c r="JP141" s="567" cm="1">
        <f t="array" aca="1" ref="JP141" ca="1">INDEX(JP$13:JP140,$B141+1,1)</f>
        <v>0</v>
      </c>
      <c r="JQ141" s="441">
        <f t="shared" si="537"/>
        <v>0</v>
      </c>
      <c r="JR141" s="441">
        <f t="shared" si="537"/>
        <v>0</v>
      </c>
      <c r="JS141" s="441">
        <f t="shared" si="537"/>
        <v>0</v>
      </c>
      <c r="JT141" s="441">
        <f t="shared" si="537"/>
        <v>0</v>
      </c>
      <c r="JU141" s="441">
        <f t="shared" si="537"/>
        <v>1</v>
      </c>
      <c r="JV141" s="441">
        <f t="shared" si="537"/>
        <v>0</v>
      </c>
      <c r="JW141" s="567" cm="1">
        <f t="array" aca="1" ref="JW141" ca="1">INDEX(JW$13:JW140,$B141+1,1)</f>
        <v>0</v>
      </c>
      <c r="JX141" s="567" cm="1">
        <f t="array" aca="1" ref="JX141" ca="1">INDEX(JX$13:JX140,$B141+1,1)</f>
        <v>0</v>
      </c>
      <c r="JY141" s="567" cm="1">
        <f t="array" aca="1" ref="JY141" ca="1">INDEX(JY$13:JY140,$B141+1,1)</f>
        <v>0</v>
      </c>
      <c r="JZ141" s="8"/>
      <c r="KA141" s="91" t="b">
        <f t="shared" ca="1" si="559"/>
        <v>1</v>
      </c>
      <c r="KB141" s="567" t="b" cm="1">
        <f t="array" aca="1" ref="KB141" ca="1">INDEX(KB$13:KB140,$B141+1,1)</f>
        <v>1</v>
      </c>
      <c r="KC141" s="674">
        <f t="shared" ref="KC141:KC142" ca="1" si="565">OFFSET($KH141,-1,0)</f>
        <v>2202</v>
      </c>
      <c r="KD141" s="567" t="b">
        <f t="shared" ref="KD141" ca="1" si="566">OFFSET(KD$5,$B141,0)</f>
        <v>0</v>
      </c>
      <c r="KE141" s="567" cm="1">
        <f t="array" aca="1" ref="KE141" ca="1">INDEX(KE$13:KE140,$B141+1,1)</f>
        <v>0</v>
      </c>
      <c r="KF141" s="22" t="s">
        <v>30</v>
      </c>
      <c r="KG141" s="567" t="str" cm="1">
        <f t="array" aca="1" ref="KG141" ca="1">INDEX(KG$13:KG140,$B141+1,1)</f>
        <v>-</v>
      </c>
      <c r="KH141" s="578">
        <f t="shared" ca="1" si="562"/>
        <v>2202</v>
      </c>
      <c r="KI141" s="567" t="str" cm="1">
        <f t="array" aca="1" ref="KI141" ca="1">INDEX(KI$13:KI140,$B141+1,1)</f>
        <v>-</v>
      </c>
      <c r="KJ141" s="567" t="str" cm="1">
        <f t="array" aca="1" ref="KJ141" ca="1">INDEX(KJ$13:KJ140,$B141+1,1)</f>
        <v>-</v>
      </c>
      <c r="KK141" s="567" t="str" cm="1">
        <f t="array" aca="1" ref="KK141" ca="1">INDEX(KK$13:KK140,$B141+1,1)</f>
        <v>-</v>
      </c>
      <c r="KL141" s="567" t="str" cm="1">
        <f t="array" aca="1" ref="KL141" ca="1">INDEX(KL$13:KL140,$B141+1,1)</f>
        <v>-</v>
      </c>
      <c r="KM141" s="567" t="str" cm="1">
        <f t="array" aca="1" ref="KM141" ca="1">INDEX(KM$13:KM140,$B141+1,1)</f>
        <v>-</v>
      </c>
      <c r="KN141" s="567" t="str" cm="1">
        <f t="array" aca="1" ref="KN141" ca="1">INDEX(KN$13:KN140,$B141+1,1)</f>
        <v>-</v>
      </c>
      <c r="KO141" s="567" t="str" cm="1">
        <f t="array" aca="1" ref="KO141" ca="1">INDEX(KO$13:KO140,$B141+1,1)</f>
        <v>-</v>
      </c>
      <c r="KP141" s="567" t="str" cm="1">
        <f t="array" aca="1" ref="KP141" ca="1">INDEX(KP$13:KP140,$B141+1,1)</f>
        <v>-</v>
      </c>
      <c r="KQ141" s="567" t="str" cm="1">
        <f t="array" aca="1" ref="KQ141" ca="1">INDEX(KQ$13:KQ140,$B141+1,1)</f>
        <v>-</v>
      </c>
      <c r="KR141" s="567" t="str" cm="1">
        <f t="array" aca="1" ref="KR141" ca="1">INDEX(KR$13:KR140,$B141+1,1)</f>
        <v>-</v>
      </c>
      <c r="KS141" s="567" t="str" cm="1">
        <f t="array" aca="1" ref="KS141" ca="1">INDEX(KS$13:KS140,$B141+1,1)</f>
        <v>-</v>
      </c>
      <c r="KT141" s="22">
        <v>1</v>
      </c>
      <c r="KU141" s="22">
        <v>1</v>
      </c>
      <c r="KV141" s="567" cm="1">
        <f t="array" aca="1" ref="KV141" ca="1">INDEX(KV$13:KV140,$B141+1,1)</f>
        <v>0</v>
      </c>
      <c r="KW141" s="567" t="str" cm="1">
        <f t="array" aca="1" ref="KW141" ca="1">INDEX(KW$13:KW140,$B141+1,1)</f>
        <v>-</v>
      </c>
      <c r="KX141" s="567" t="str" cm="1">
        <f t="array" aca="1" ref="KX141" ca="1">INDEX(KX$13:KX140,$B141+1,1)</f>
        <v>-</v>
      </c>
      <c r="KY141" s="567" t="str" cm="1">
        <f t="array" aca="1" ref="KY141" ca="1">INDEX(KY$13:KY140,$B141+1,1)</f>
        <v>-</v>
      </c>
      <c r="KZ141" s="567" t="str" cm="1">
        <f t="array" aca="1" ref="KZ141" ca="1">INDEX(KZ$13:KZ140,$B141+1,1)</f>
        <v>-</v>
      </c>
      <c r="LA141" s="567" t="str" cm="1">
        <f t="array" aca="1" ref="LA141" ca="1">INDEX(LA$13:LA140,$B141+1,1)</f>
        <v>-</v>
      </c>
      <c r="LB141" s="567" cm="1">
        <f t="array" aca="1" ref="LB141" ca="1">INDEX(LB$13:LB140,$B141+1,1)</f>
        <v>0</v>
      </c>
      <c r="LC141" s="567" t="str" cm="1">
        <f t="array" aca="1" ref="LC141" ca="1">INDEX(LC$13:LC140,$B141+1,1)</f>
        <v>-</v>
      </c>
      <c r="LD141" s="567" t="str" cm="1">
        <f t="array" aca="1" ref="LD141" ca="1">INDEX(LD$13:LD140,$B141+1,1)</f>
        <v>-</v>
      </c>
      <c r="LE141" s="567" t="str" cm="1">
        <f t="array" aca="1" ref="LE141" ca="1">INDEX(LE$13:LE140,$B141+1,1)</f>
        <v>-</v>
      </c>
      <c r="LF141" s="200">
        <f t="shared" ca="1" si="560"/>
        <v>0</v>
      </c>
      <c r="LG141" s="200">
        <f t="shared" ca="1" si="557"/>
        <v>0</v>
      </c>
      <c r="LH141" s="8"/>
      <c r="LI141" s="567" t="str" cm="1">
        <f t="array" aca="1" ref="LI141" ca="1">INDEX(LI$13:LI140,$B141+1,1)</f>
        <v>-</v>
      </c>
      <c r="LJ141" s="567" t="str" cm="1">
        <f t="array" aca="1" ref="LJ141" ca="1">INDEX(LJ$13:LJ140,$B141+1,1)</f>
        <v>-</v>
      </c>
      <c r="LK141" s="567" t="str" cm="1">
        <f t="array" aca="1" ref="LK141" ca="1">INDEX(LK$13:LK140,$B141+1,1)</f>
        <v>-</v>
      </c>
      <c r="LL141" s="567" t="str" cm="1">
        <f t="array" aca="1" ref="LL141" ca="1">INDEX(LL$13:LL140,$B141+1,1)</f>
        <v>-</v>
      </c>
      <c r="LM141" s="567" t="str" cm="1">
        <f t="array" aca="1" ref="LM141" ca="1">INDEX(LM$13:LM140,$B141+1,1)</f>
        <v>-</v>
      </c>
      <c r="LN141" s="567" t="str" cm="1">
        <f t="array" aca="1" ref="LN141" ca="1">INDEX(LN$13:LN140,$B141+1,1)</f>
        <v>-</v>
      </c>
      <c r="LO141" s="567" t="str" cm="1">
        <f t="array" aca="1" ref="LO141" ca="1">INDEX(LO$13:LO140,$B141+1,1)</f>
        <v>-</v>
      </c>
      <c r="LP141" s="567" t="str" cm="1">
        <f t="array" aca="1" ref="LP141" ca="1">INDEX(LP$13:LP140,$B141+1,1)</f>
        <v>-</v>
      </c>
      <c r="LQ141" s="567" t="str" cm="1">
        <f t="array" aca="1" ref="LQ141" ca="1">INDEX(LQ$13:LQ140,$B141+1,1)</f>
        <v>-</v>
      </c>
      <c r="LR141" s="567" t="str" cm="1">
        <f t="array" aca="1" ref="LR141" ca="1">INDEX(LR$13:LR140,$B141+1,1)</f>
        <v>-</v>
      </c>
      <c r="LS141" s="567" t="str" cm="1">
        <f t="array" aca="1" ref="LS141" ca="1">INDEX(LS$13:LS140,$B141+1,1)</f>
        <v>-</v>
      </c>
      <c r="LT141" s="567" t="str" cm="1">
        <f t="array" aca="1" ref="LT141" ca="1">INDEX(LT$13:LT140,$B141+1,1)</f>
        <v>-</v>
      </c>
      <c r="LU141" s="567" t="str" cm="1">
        <f t="array" aca="1" ref="LU141" ca="1">INDEX(LU$13:LU140,$B141+1,1)</f>
        <v>-</v>
      </c>
      <c r="LV141" s="567" t="str" cm="1">
        <f t="array" aca="1" ref="LV141" ca="1">INDEX(LV$13:LV140,$B141+1,1)</f>
        <v>-</v>
      </c>
      <c r="LW141" s="567" t="str" cm="1">
        <f t="array" aca="1" ref="LW141" ca="1">INDEX(LW$13:LW140,$B141+1,1)</f>
        <v>-</v>
      </c>
      <c r="LX141" s="567" t="str" cm="1">
        <f t="array" aca="1" ref="LX141" ca="1">INDEX(LX$13:LX140,$B141+1,1)</f>
        <v>-</v>
      </c>
      <c r="LY141" s="567" cm="1">
        <f t="array" aca="1" ref="LY141" ca="1">INDEX(LY$13:LY140,$B141+1,1)</f>
        <v>0</v>
      </c>
      <c r="LZ141" s="575">
        <f t="shared" ca="1" si="538"/>
        <v>0</v>
      </c>
      <c r="MA141" s="575">
        <f t="shared" ca="1" si="538"/>
        <v>0</v>
      </c>
      <c r="MB141" s="197">
        <f t="shared" ca="1" si="539"/>
        <v>0</v>
      </c>
      <c r="MC141" s="197">
        <f t="shared" ca="1" si="539"/>
        <v>0</v>
      </c>
      <c r="MD141" s="197">
        <f t="shared" ca="1" si="539"/>
        <v>0</v>
      </c>
      <c r="ME141" s="197">
        <f t="shared" ca="1" si="539"/>
        <v>0</v>
      </c>
      <c r="MF141" s="197">
        <f t="shared" ca="1" si="539"/>
        <v>0</v>
      </c>
      <c r="MG141" s="240">
        <f t="shared" ca="1" si="540"/>
        <v>0</v>
      </c>
      <c r="MH141" s="197">
        <f t="shared" ca="1" si="541"/>
        <v>0</v>
      </c>
      <c r="MI141" s="197">
        <f t="shared" ca="1" si="541"/>
        <v>0</v>
      </c>
      <c r="MJ141" s="197">
        <f t="shared" ca="1" si="541"/>
        <v>0</v>
      </c>
      <c r="MK141" s="197">
        <f t="shared" ca="1" si="541"/>
        <v>0</v>
      </c>
      <c r="ML141" s="197">
        <f t="shared" ca="1" si="541"/>
        <v>0</v>
      </c>
      <c r="MM141" s="240">
        <f t="shared" ca="1" si="542"/>
        <v>0</v>
      </c>
      <c r="MN141" s="241">
        <f t="shared" ca="1" si="543"/>
        <v>0</v>
      </c>
      <c r="MO141" s="241">
        <f t="shared" ca="1" si="543"/>
        <v>0</v>
      </c>
      <c r="MP141" s="241">
        <f t="shared" ca="1" si="543"/>
        <v>0</v>
      </c>
      <c r="MQ141" s="241">
        <f t="shared" ca="1" si="543"/>
        <v>0</v>
      </c>
      <c r="MR141" s="576">
        <f t="shared" ca="1" si="544"/>
        <v>0</v>
      </c>
      <c r="MS141" s="241">
        <f t="shared" ca="1" si="545"/>
        <v>0</v>
      </c>
      <c r="MT141" s="241">
        <f t="shared" ca="1" si="545"/>
        <v>0</v>
      </c>
      <c r="MU141" s="241">
        <f t="shared" ca="1" si="545"/>
        <v>0</v>
      </c>
      <c r="MV141" s="241">
        <f t="shared" ca="1" si="545"/>
        <v>0</v>
      </c>
      <c r="MW141" s="576">
        <f t="shared" ca="1" si="546"/>
        <v>0</v>
      </c>
      <c r="MX141" s="576">
        <f t="shared" ca="1" si="546"/>
        <v>0</v>
      </c>
      <c r="MY141" s="576">
        <f t="shared" ca="1" si="546"/>
        <v>0</v>
      </c>
      <c r="MZ141" s="576">
        <f t="shared" ca="1" si="546"/>
        <v>0</v>
      </c>
      <c r="NA141" s="576">
        <f t="shared" ca="1" si="546"/>
        <v>0</v>
      </c>
      <c r="NB141" s="576">
        <f t="shared" ca="1" si="546"/>
        <v>0</v>
      </c>
      <c r="NC141" s="576">
        <f t="shared" ca="1" si="546"/>
        <v>0</v>
      </c>
      <c r="ND141" s="567" cm="1">
        <f t="array" aca="1" ref="ND141" ca="1">INDEX(ND$13:ND140,$B141+1,1)</f>
        <v>0</v>
      </c>
      <c r="NE141" s="441">
        <f t="shared" ca="1" si="547"/>
        <v>67</v>
      </c>
      <c r="NF141" s="8"/>
      <c r="NG141" s="567" cm="1">
        <f t="array" aca="1" ref="NG141" ca="1">INDEX(NG$13:NG140,$B141+1,1)</f>
        <v>0</v>
      </c>
      <c r="NH141" s="567" cm="1">
        <f t="array" aca="1" ref="NH141" ca="1">INDEX(NH$13:NH140,$B141+1,1)</f>
        <v>0</v>
      </c>
      <c r="NI141" s="567" cm="1">
        <f t="array" aca="1" ref="NI141" ca="1">INDEX(NI$13:NI140,$B141+1,1)</f>
        <v>0</v>
      </c>
      <c r="NJ141" s="567" t="str" cm="1">
        <f t="array" aca="1" ref="NJ141" ca="1">INDEX(NJ$13:NJ140,$B141+1,1)</f>
        <v>-</v>
      </c>
      <c r="NK141" s="567" t="str" cm="1">
        <f t="array" aca="1" ref="NK141" ca="1">INDEX(NK$13:NK140,$B141+1,1)</f>
        <v>-</v>
      </c>
      <c r="NL141" s="567" t="str" cm="1">
        <f t="array" aca="1" ref="NL141" ca="1">INDEX(NL$13:NL140,$B141+1,1)</f>
        <v>-</v>
      </c>
      <c r="NM141" s="567" t="str" cm="1">
        <f t="array" aca="1" ref="NM141" ca="1">INDEX(NM$13:NM140,$B141+1,1)</f>
        <v>-</v>
      </c>
      <c r="NN141" s="567" t="str" cm="1">
        <f t="array" aca="1" ref="NN141" ca="1">INDEX(NN$13:NN140,$B141+1,1)</f>
        <v>-</v>
      </c>
      <c r="NO141" s="567" t="str" cm="1">
        <f t="array" aca="1" ref="NO141" ca="1">INDEX(NO$13:NO140,$B141+1,1)</f>
        <v>-</v>
      </c>
      <c r="NP141" s="567" t="str" cm="1">
        <f t="array" aca="1" ref="NP141" ca="1">INDEX(NP$13:NP140,$B141+1,1)</f>
        <v>-</v>
      </c>
      <c r="NQ141" s="567" t="str" cm="1">
        <f t="array" aca="1" ref="NQ141" ca="1">INDEX(NQ$13:NQ140,$B141+1,1)</f>
        <v>-</v>
      </c>
      <c r="NR141" s="567" t="str" cm="1">
        <f t="array" aca="1" ref="NR141" ca="1">INDEX(NR$13:NR140,$B141+1,1)</f>
        <v>-</v>
      </c>
      <c r="NS141" s="567" t="str" cm="1">
        <f t="array" aca="1" ref="NS141" ca="1">INDEX(NS$13:NS140,$B141+1,1)</f>
        <v>-</v>
      </c>
      <c r="NT141" s="567" t="str" cm="1">
        <f t="array" aca="1" ref="NT141" ca="1">INDEX(NT$13:NT140,$B141+1,1)</f>
        <v>-</v>
      </c>
      <c r="NU141" s="567" t="str" cm="1">
        <f t="array" aca="1" ref="NU141" ca="1">INDEX(NU$13:NU140,$B141+1,1)</f>
        <v>-</v>
      </c>
      <c r="NV141" s="567" t="str" cm="1">
        <f t="array" aca="1" ref="NV141" ca="1">INDEX(NV$13:NV140,$B141+1,1)</f>
        <v>-</v>
      </c>
      <c r="NW141" s="567" t="str" cm="1">
        <f t="array" aca="1" ref="NW141" ca="1">INDEX(NW$13:NW140,$B141+1,1)</f>
        <v>-</v>
      </c>
      <c r="NX141" s="567" t="str" cm="1">
        <f t="array" aca="1" ref="NX141" ca="1">INDEX(NX$13:NX140,$B141+1,1)</f>
        <v>-</v>
      </c>
      <c r="NY141" s="567" t="str" cm="1">
        <f t="array" aca="1" ref="NY141" ca="1">INDEX(NY$13:NY140,$B141+1,1)</f>
        <v>-</v>
      </c>
      <c r="NZ141" s="8"/>
      <c r="OA141" s="567" t="str" cm="1">
        <f t="array" aca="1" ref="OA141" ca="1">INDEX(OA$13:OA140,$B141+1,1)</f>
        <v>-</v>
      </c>
      <c r="OB141" s="567" t="str" cm="1">
        <f t="array" aca="1" ref="OB141" ca="1">INDEX(OB$13:OB140,$B141+1,1)</f>
        <v>-</v>
      </c>
      <c r="OC141" s="567" t="str" cm="1">
        <f t="array" aca="1" ref="OC141" ca="1">INDEX(OC$13:OC140,$B141+1,1)</f>
        <v>-</v>
      </c>
      <c r="OD141" s="567" t="str" cm="1">
        <f t="array" aca="1" ref="OD141" ca="1">INDEX(OD$13:OD140,$B141+1,1)</f>
        <v>-</v>
      </c>
      <c r="OE141" s="441" t="str">
        <f t="shared" si="548"/>
        <v>-</v>
      </c>
      <c r="OF141" s="441" t="str">
        <f t="shared" si="548"/>
        <v>-</v>
      </c>
      <c r="OG141" s="567" t="str" cm="1">
        <f t="array" aca="1" ref="OG141" ca="1">INDEX(OG$13:OG140,$B141+1,1)</f>
        <v>-</v>
      </c>
      <c r="OH141" s="441" t="str" cm="1">
        <f t="array" aca="1" ref="OH141" ca="1">IF(OR(OI141:OI141&lt;&gt;"-"),TRUE,"-")</f>
        <v>-</v>
      </c>
      <c r="OI141" s="567" t="str" cm="1">
        <f t="array" aca="1" ref="OI141" ca="1">INDEX(OI$13:OI140,$B141+1,1)</f>
        <v>-</v>
      </c>
      <c r="OJ141" s="567" cm="1">
        <f t="array" aca="1" ref="OJ141" ca="1">INDEX(OJ$13:OJ140,$B141+1,1)</f>
        <v>0</v>
      </c>
      <c r="OK141" s="567" cm="1">
        <f t="array" aca="1" ref="OK141" ca="1">INDEX(OK$13:OK140,$B141+1,1)</f>
        <v>999999</v>
      </c>
      <c r="OL141" s="567" cm="1">
        <f t="array" aca="1" ref="OL141" ca="1">INDEX(OL$13:OL140,$B141+1,1)</f>
        <v>999999</v>
      </c>
      <c r="OM141" s="567" cm="1">
        <f t="array" aca="1" ref="OM141" ca="1">INDEX(OM$13:OM140,$B141+1,1)</f>
        <v>999999</v>
      </c>
      <c r="ON141" s="567" cm="1">
        <f t="array" aca="1" ref="ON141" ca="1">INDEX(ON$13:ON140,$B141+1,1)</f>
        <v>999999</v>
      </c>
      <c r="OO141" s="567" cm="1">
        <f t="array" aca="1" ref="OO141" ca="1">INDEX(OO$13:OO140,$B141+1,1)</f>
        <v>999999</v>
      </c>
      <c r="OP141" s="567" cm="1">
        <f t="array" aca="1" ref="OP141" ca="1">INDEX(OP$13:OP140,$B141+1,1)</f>
        <v>999999</v>
      </c>
      <c r="OQ141" s="567" t="str" cm="1">
        <f t="array" aca="1" ref="OQ141" ca="1">INDEX(OQ$13:OQ140,$B141+1,1)</f>
        <v>-</v>
      </c>
      <c r="OR141" s="567" t="str" cm="1">
        <f t="array" aca="1" ref="OR141" ca="1">INDEX(OR$13:OR140,$B141+1,1)</f>
        <v>-</v>
      </c>
      <c r="OS141" s="567" t="str" cm="1">
        <f t="array" aca="1" ref="OS141" ca="1">INDEX(OS$13:OS140,$B141+1,1)</f>
        <v>-</v>
      </c>
      <c r="OT141" s="567" t="b" cm="1">
        <f t="array" aca="1" ref="OT141" ca="1">INDEX(OT$13:OT140,$B141+1,1)</f>
        <v>1</v>
      </c>
      <c r="OU141" s="567" t="str" cm="1">
        <f t="array" aca="1" ref="OU141" ca="1">INDEX(OU$13:OU140,$B141+1,1)</f>
        <v>-</v>
      </c>
      <c r="OV141" s="567" cm="1">
        <f t="array" aca="1" ref="OV141" ca="1">INDEX(OV$13:OV140,$B141+1,1)</f>
        <v>0</v>
      </c>
      <c r="OW141" s="567" cm="1">
        <f t="array" aca="1" ref="OW141" ca="1">INDEX(OW$13:OW140,$B141+1,1)</f>
        <v>0</v>
      </c>
      <c r="OX141" s="567" cm="1">
        <f t="array" aca="1" ref="OX141" ca="1">INDEX(OX$13:OX140,$B141+1,1)</f>
        <v>0</v>
      </c>
      <c r="OY141" s="567" t="str" cm="1">
        <f t="array" aca="1" ref="OY141" ca="1">INDEX(OY$13:OY140,$B141+1,1)</f>
        <v>-</v>
      </c>
      <c r="OZ141" s="567" t="str" cm="1">
        <f t="array" aca="1" ref="OZ141" ca="1">INDEX(OZ$13:OZ140,$B141+1,1)</f>
        <v>-</v>
      </c>
      <c r="PA141" s="441">
        <f t="shared" ca="1" si="549"/>
        <v>0</v>
      </c>
      <c r="PB141" s="567" t="str" cm="1">
        <f t="array" aca="1" ref="PB141" ca="1">INDEX(PB$13:PB140,$B141+1,1)</f>
        <v>-</v>
      </c>
      <c r="PC141" s="441" t="str">
        <f t="shared" si="550"/>
        <v>-</v>
      </c>
      <c r="PD141" s="8"/>
      <c r="PE141" s="441">
        <f t="shared" si="551"/>
        <v>50</v>
      </c>
      <c r="PF141" s="441">
        <f t="shared" si="551"/>
        <v>50</v>
      </c>
      <c r="PG141" s="441">
        <f t="shared" si="551"/>
        <v>50</v>
      </c>
      <c r="PH141" s="441">
        <f t="shared" si="551"/>
        <v>50</v>
      </c>
      <c r="PI141" s="567" cm="1">
        <f t="array" aca="1" ref="PI141" ca="1">INDEX(PI$13:PI140,$B141+1,1)</f>
        <v>1</v>
      </c>
      <c r="PJ141" s="567" cm="1">
        <f t="array" aca="1" ref="PJ141" ca="1">INDEX(PJ$13:PJ140,$B141+1,1)</f>
        <v>1</v>
      </c>
      <c r="PK141" s="567" cm="1">
        <f t="array" aca="1" ref="PK141" ca="1">INDEX(PK$13:PK140,$B141+1,1)</f>
        <v>1</v>
      </c>
      <c r="PL141" s="567" cm="1">
        <f t="array" aca="1" ref="PL141" ca="1">INDEX(PL$13:PL140,$B141+1,1)</f>
        <v>1</v>
      </c>
      <c r="PM141" s="8"/>
      <c r="PN141" s="441">
        <f t="shared" ca="1" si="552"/>
        <v>1.5</v>
      </c>
      <c r="PO141" s="8"/>
      <c r="PP141" s="577" t="str">
        <f t="shared" ca="1" si="553"/>
        <v>-</v>
      </c>
      <c r="PQ141" s="577" t="str">
        <f t="shared" ca="1" si="553"/>
        <v>-</v>
      </c>
      <c r="PR141" s="577" t="str">
        <f t="shared" ca="1" si="553"/>
        <v>-</v>
      </c>
      <c r="PS141" s="577" t="str">
        <f t="shared" ca="1" si="553"/>
        <v>-</v>
      </c>
      <c r="PT141" s="567" cm="1">
        <f t="array" aca="1" ref="PT141" ca="1">INDEX(PT$13:PT140,$B141+1,1)</f>
        <v>0</v>
      </c>
      <c r="PU141" s="514">
        <v>0</v>
      </c>
    </row>
    <row r="142" spans="1:437" outlineLevel="2">
      <c r="A142" s="18">
        <f t="shared" si="121"/>
        <v>129</v>
      </c>
      <c r="B142" s="200">
        <f t="shared" ca="1" si="561"/>
        <v>127</v>
      </c>
      <c r="C142" s="489">
        <v>12001</v>
      </c>
      <c r="D142" s="124" t="str">
        <f t="shared" ca="1" si="499"/>
        <v>GSW</v>
      </c>
      <c r="E142" t="b">
        <v>1</v>
      </c>
      <c r="F142" t="b">
        <v>0</v>
      </c>
      <c r="G142" t="b">
        <f t="shared" si="500"/>
        <v>1</v>
      </c>
      <c r="H142" s="200">
        <f t="shared" ca="1" si="558"/>
        <v>5</v>
      </c>
      <c r="I142" s="567" cm="1">
        <f t="array" aca="1" ref="I142" ca="1">INDEX(I$13:I141,$B142+1,1)</f>
        <v>2</v>
      </c>
      <c r="J142" s="567" cm="1">
        <f t="array" aca="1" ref="J142" ca="1">INDEX(J$13:J141,$B142+1,1)</f>
        <v>0</v>
      </c>
      <c r="K142" s="567" cm="1">
        <f t="array" aca="1" ref="K142" ca="1">INDEX(K$13:K141,$B142+1,1)</f>
        <v>0</v>
      </c>
      <c r="L142" s="567" cm="1">
        <f t="array" aca="1" ref="L142" ca="1">INDEX(L$13:L141,$B142+1,1)</f>
        <v>2</v>
      </c>
      <c r="M142" s="567" cm="1">
        <f t="array" aca="1" ref="M142" ca="1">INDEX(M$13:M141,$B142+1,1)</f>
        <v>2</v>
      </c>
      <c r="N142" s="567" cm="1">
        <f t="array" aca="1" ref="N142" ca="1">INDEX(N$13:N141,$B142+1,1)</f>
        <v>2</v>
      </c>
      <c r="O142" s="567" cm="1">
        <f t="array" aca="1" ref="O142" ca="1">INDEX(O$13:O141,$B142+1,1)</f>
        <v>3</v>
      </c>
      <c r="P142" s="441">
        <f t="shared" ca="1" si="501"/>
        <v>2</v>
      </c>
      <c r="Q142" s="441">
        <f t="shared" ca="1" si="501"/>
        <v>0</v>
      </c>
      <c r="R142" s="441">
        <f t="shared" ca="1" si="502"/>
        <v>6</v>
      </c>
      <c r="S142" s="91">
        <f t="shared" ca="1" si="503"/>
        <v>2</v>
      </c>
      <c r="T142" s="91">
        <f ca="1">INDEX(CHOOSE($O142,DataAutumn!i.AdultDrys,DataWinter!i.AdultDrys,DataSpring!i.AdultDrys),1,$M142)</f>
        <v>3</v>
      </c>
      <c r="U142" s="567" cm="1">
        <f t="array" aca="1" ref="U142" ca="1">INDEX(U$13:U141,$B142+1,1)</f>
        <v>2</v>
      </c>
      <c r="V142" s="567" cm="1">
        <f t="array" aca="1" ref="V142" ca="1">INDEX(V$13:V141,$B142+1,1)</f>
        <v>0</v>
      </c>
      <c r="W142" s="567" cm="1">
        <f t="array" aca="1" ref="W142" ca="1">INDEX(W$13:W141,$B142+1,1)</f>
        <v>0</v>
      </c>
      <c r="X142" s="567" cm="1">
        <f t="array" aca="1" ref="X142" ca="1">INDEX(X$13:X141,$B142+1,1)</f>
        <v>2</v>
      </c>
      <c r="Y142" s="567" cm="1">
        <f t="array" aca="1" ref="Y142" ca="1">INDEX(Y$13:Y141,$B142+1,1)</f>
        <v>1</v>
      </c>
      <c r="Z142" s="567" cm="1">
        <f t="array" aca="1" ref="Z142" ca="1">INDEX(Z$13:Z141,$B142+1,1)</f>
        <v>1</v>
      </c>
      <c r="AA142" s="567" cm="1">
        <f t="array" aca="1" ref="AA142" ca="1">INDEX(AA$13:AA141,$B142+1,1)</f>
        <v>1</v>
      </c>
      <c r="AB142" s="441"/>
      <c r="AC142" s="441"/>
      <c r="AD142" s="567" cm="1">
        <f t="array" aca="1" ref="AD142" ca="1">INDEX(AD$13:AD141,$B142+1,1)</f>
        <v>1</v>
      </c>
      <c r="AE142" s="567" cm="1">
        <f t="array" aca="1" ref="AE142" ca="1">INDEX(AE$13:AE141,$B142+1,1)</f>
        <v>0</v>
      </c>
      <c r="AF142" s="567" cm="1">
        <f t="array" aca="1" ref="AF142" ca="1">INDEX(AF$13:AF141,$B142+1,1)</f>
        <v>0</v>
      </c>
      <c r="AG142" s="567" cm="1">
        <f t="array" aca="1" ref="AG142" ca="1">INDEX(AG$13:AG141,$B142+1,1)</f>
        <v>0</v>
      </c>
      <c r="AH142" s="567" cm="1">
        <f t="array" aca="1" ref="AH142" ca="1">INDEX(AH$13:AH141,$B142+1,1)</f>
        <v>0</v>
      </c>
      <c r="AI142" s="91">
        <f t="shared" si="554"/>
        <v>2</v>
      </c>
      <c r="AJ142" s="506">
        <v>2</v>
      </c>
      <c r="AK142" s="91">
        <f t="shared" si="504"/>
        <v>2</v>
      </c>
      <c r="AL142" s="506">
        <v>2</v>
      </c>
      <c r="AM142" s="506">
        <v>2</v>
      </c>
      <c r="AN142" s="506">
        <v>2</v>
      </c>
      <c r="AO142" s="506">
        <v>2</v>
      </c>
      <c r="AP142" s="506">
        <v>2</v>
      </c>
      <c r="AQ142" s="116"/>
      <c r="AR142" s="116"/>
      <c r="AS142" s="116"/>
      <c r="AT142" s="116"/>
      <c r="AU142" s="116"/>
      <c r="AV142" s="116"/>
      <c r="AW142" s="116"/>
      <c r="AX142" s="116"/>
      <c r="AY142" s="116"/>
      <c r="AZ142" s="116"/>
      <c r="BA142" s="327" t="str">
        <f ca="1">LEFT(BA141,7)&amp;TEXT($H142," 00000 ")&amp;INDEX(i.ModelStructure,$I142,1)&amp;" "
&amp;IF($AI142=1," AllIn  "," AllOut  ")&amp;IF($AJ142&lt;&gt;$AI142,VLOOKUP($AJ142,DataMaster!tactics_cropgraze,2,TRUE),"")&amp;IF($AN142&lt;&gt;$AI142,VLOOKUP($AN142,DataMaster!tactics_stk,2,TRUE),"")
&amp;IF($AL142&lt;&gt;$AI142,VLOOKUP($AL142,DataMaster!tactics_GO,2,TRUE),"")&amp;IF($AM142&lt;&gt;$AI142,VLOOKUP($AM142,DataMaster!tactics_rot,2,TRUE),"")
&amp;IF($AO142&lt;&gt;$AI142,VLOOKUP($AO142,DataMaster!tactics_tos,2,TRUE),"")&amp;IF($AP142&lt;&gt;$AI142,VLOOKUP($AP142,tactics_N,2,TRUE),"")&amp;" "
&amp;$D142&amp;IF($GK142=0," FWM","")&amp;IF($GK142=1," MWM","")&amp;IF($GK142=7," Mat","")&amp;IF($GQ142=TRUE,"&amp;BBT"," ")&amp;" TOL"&amp;INDEX(i.TOL_Desc,1,$O142)
&amp;" Scan"&amp;$U142&amp;CHOOSE($K142+1," CFS"," GFS"," NFS")&amp;"_"&amp;MID($KC142,7,1)
&amp;" RR"&amp;TEXT(SUM($HB142:$HC142),"+00%;-00%;    ;@")
&amp;" GP"&amp;TEXT($HW142,"?00%")&amp;" WP"&amp;TEXT($HT142*$PJ142*$PL142,"?00%")&amp;" MP"&amp;TEXT($HU142*$PI142*$PK142,"?00%")
&amp;" ("&amp;IF($FY142,"P","E")&amp;IF($FX142,"T","t")&amp;"_F"&amp;IF($KQ142&lt;&gt;FALSE,3,0)+COUNTIF($KJ142:$KN142,TRUE)+COUNTIF($BV142:$BW142,"&gt;0")&amp;IF($KO142&lt;&gt;FALSE,3,0)+COUNTIF($BV142:$BW142,"&gt;0")&amp;"N"&amp;IF($KT142&lt;&gt;"-",$KT142,$GC142)&amp;IF($KU142&lt;&gt;"-",$KU142,$GD142)&amp;"L"&amp;$LF142&amp;$LG142&amp;")"</f>
        <v>FS Tact 00005 DS  AllOut   GSW MWM  TOLSpr Scan2 CFS_ RR+01% GP100% WP100% MP100% (PT_F33N33L00)</v>
      </c>
      <c r="BB142" s="8" t="str">
        <f ca="1">IF(COUNTIF(BA$13:BA142,BA142)=1,"-","Dup")</f>
        <v>-</v>
      </c>
      <c r="BC142" s="8"/>
      <c r="BD142" s="567" t="str" cm="1">
        <f t="array" aca="1" ref="BD142" ca="1">INDEX(BD$13:BD141,$B142+1,1)</f>
        <v>-</v>
      </c>
      <c r="BE142" s="567" t="str" cm="1">
        <f t="array" aca="1" ref="BE142" ca="1">INDEX(BE$13:BE141,$B142+1,1)</f>
        <v>-</v>
      </c>
      <c r="BF142" s="567" t="str" cm="1">
        <f t="array" aca="1" ref="BF142" ca="1">INDEX(BF$13:BF141,$B142+1,1)</f>
        <v>-</v>
      </c>
      <c r="BG142" s="567" t="str" cm="1">
        <f t="array" aca="1" ref="BG142" ca="1">INDEX(BG$13:BG141,$B142+1,1)</f>
        <v>-</v>
      </c>
      <c r="BH142" s="567" t="str" cm="1">
        <f t="array" aca="1" ref="BH142" ca="1">INDEX(BH$13:BH141,$B142+1,1)</f>
        <v>-</v>
      </c>
      <c r="BI142" s="567" t="str" cm="1">
        <f t="array" aca="1" ref="BI142" ca="1">INDEX(BI$13:BI141,$B142+1,1)</f>
        <v>-</v>
      </c>
      <c r="BJ142" s="567" t="str" cm="1">
        <f t="array" aca="1" ref="BJ142" ca="1">INDEX(BJ$13:BJ141,$B142+1,1)</f>
        <v>-</v>
      </c>
      <c r="BK142" s="567" t="str" cm="1">
        <f t="array" aca="1" ref="BK142" ca="1">INDEX(BK$13:BK141,$B142+1,1)</f>
        <v>-</v>
      </c>
      <c r="BL142" s="567" t="str" cm="1">
        <f t="array" aca="1" ref="BL142" ca="1">INDEX(BL$13:BL141,$B142+1,1)</f>
        <v>-</v>
      </c>
      <c r="BM142" s="8"/>
      <c r="BN142" s="441" t="b">
        <f t="shared" ca="1" si="505"/>
        <v>0</v>
      </c>
      <c r="BO142" s="441" t="str">
        <f t="shared" ca="1" si="505"/>
        <v>-</v>
      </c>
      <c r="BP142" s="441" t="b">
        <f t="shared" ca="1" si="505"/>
        <v>0</v>
      </c>
      <c r="BQ142" s="441" t="str">
        <f t="shared" ca="1" si="505"/>
        <v>-</v>
      </c>
      <c r="BR142" s="441" t="str">
        <f t="shared" ca="1" si="505"/>
        <v>-</v>
      </c>
      <c r="BS142" s="441" t="str">
        <f t="shared" ca="1" si="505"/>
        <v>-</v>
      </c>
      <c r="BT142" s="441" t="b">
        <f t="shared" ca="1" si="505"/>
        <v>0</v>
      </c>
      <c r="BU142" s="441" t="b">
        <f t="shared" ca="1" si="505"/>
        <v>1</v>
      </c>
      <c r="BV142" s="441" t="str">
        <f t="shared" ca="1" si="505"/>
        <v>-</v>
      </c>
      <c r="BW142" s="441" t="str">
        <f t="shared" ca="1" si="505"/>
        <v>-</v>
      </c>
      <c r="BX142" s="441" t="str">
        <f t="shared" ca="1" si="505"/>
        <v>-</v>
      </c>
      <c r="BY142" s="441" t="str">
        <f t="shared" ca="1" si="505"/>
        <v>-</v>
      </c>
      <c r="BZ142" s="441" t="b">
        <f t="shared" ca="1" si="505"/>
        <v>1</v>
      </c>
      <c r="CA142" s="91">
        <f t="shared" ca="1" si="505"/>
        <v>0</v>
      </c>
      <c r="CB142" s="567" t="str" cm="1">
        <f t="array" aca="1" ref="CB142" ca="1">INDEX(CB$13:CB141,$B142+1,1)</f>
        <v>-</v>
      </c>
      <c r="CC142" s="567" t="str" cm="1">
        <f t="array" aca="1" ref="CC142" ca="1">INDEX(CC$13:CC141,$B142+1,1)</f>
        <v>-</v>
      </c>
      <c r="CD142" s="567" t="b" cm="1">
        <f t="array" aca="1" ref="CD142" ca="1">INDEX(CD$13:CD141,$B142+1,1)</f>
        <v>1</v>
      </c>
      <c r="CE142" s="567" t="str" cm="1">
        <f t="array" aca="1" ref="CE142" ca="1">INDEX(CE$13:CE141,$B142+1,1)</f>
        <v>-</v>
      </c>
      <c r="CF142" s="567" t="str" cm="1">
        <f t="array" aca="1" ref="CF142" ca="1">INDEX(CF$13:CF141,$B142+1,1)</f>
        <v>-</v>
      </c>
      <c r="CG142" s="567" t="str" cm="1">
        <f t="array" aca="1" ref="CG142" ca="1">INDEX(CG$13:CG141,$B142+1,1)</f>
        <v>-</v>
      </c>
      <c r="CH142" s="567" t="str" cm="1">
        <f t="array" aca="1" ref="CH142" ca="1">INDEX(CH$13:CH141,$B142+1,1)</f>
        <v>-</v>
      </c>
      <c r="CI142" s="567" t="str" cm="1">
        <f t="array" aca="1" ref="CI142" ca="1">INDEX(CI$13:CI141,$B142+1,1)</f>
        <v>-</v>
      </c>
      <c r="CJ142" s="567" t="str" cm="1">
        <f t="array" aca="1" ref="CJ142" ca="1">INDEX(CJ$13:CJ141,$B142+1,1)</f>
        <v>-</v>
      </c>
      <c r="CK142" s="567" t="str" cm="1">
        <f t="array" aca="1" ref="CK142" ca="1">INDEX(CK$13:CK141,$B142+1,1)</f>
        <v>-</v>
      </c>
      <c r="CL142" s="567" t="str" cm="1">
        <f t="array" aca="1" ref="CL142" ca="1">INDEX(CL$13:CL141,$B142+1,1)</f>
        <v>-</v>
      </c>
      <c r="CM142" s="567" t="str" cm="1">
        <f t="array" aca="1" ref="CM142" ca="1">INDEX(CM$13:CM141,$B142+1,1)</f>
        <v>-</v>
      </c>
      <c r="CN142" s="567" t="str" cm="1">
        <f t="array" aca="1" ref="CN142" ca="1">INDEX(CN$13:CN141,$B142+1,1)</f>
        <v>-</v>
      </c>
      <c r="CO142" s="567" t="str" cm="1">
        <f t="array" aca="1" ref="CO142" ca="1">INDEX(CO$13:CO141,$B142+1,1)</f>
        <v>-</v>
      </c>
      <c r="CP142" s="567" t="str" cm="1">
        <f t="array" aca="1" ref="CP142" ca="1">INDEX(CP$13:CP141,$B142+1,1)</f>
        <v>-</v>
      </c>
      <c r="CQ142" s="567" t="str" cm="1">
        <f t="array" aca="1" ref="CQ142" ca="1">INDEX(CQ$13:CQ141,$B142+1,1)</f>
        <v>-</v>
      </c>
      <c r="CR142" s="567" t="str" cm="1">
        <f t="array" aca="1" ref="CR142" ca="1">INDEX(CR$13:CR141,$B142+1,1)</f>
        <v>-</v>
      </c>
      <c r="CS142" s="567" t="str" cm="1">
        <f t="array" aca="1" ref="CS142" ca="1">INDEX(CS$13:CS141,$B142+1,1)</f>
        <v>-</v>
      </c>
      <c r="CT142" s="567" t="str" cm="1">
        <f t="array" aca="1" ref="CT142" ca="1">INDEX(CT$13:CT141,$B142+1,1)</f>
        <v>-</v>
      </c>
      <c r="CU142" s="567" t="str" cm="1">
        <f t="array" aca="1" ref="CU142" ca="1">INDEX(CU$13:CU141,$B142+1,1)</f>
        <v>-</v>
      </c>
      <c r="CV142" s="567" t="str" cm="1">
        <f t="array" aca="1" ref="CV142" ca="1">INDEX(CV$13:CV141,$B142+1,1)</f>
        <v>-</v>
      </c>
      <c r="CW142" s="567" t="str" cm="1">
        <f t="array" aca="1" ref="CW142" ca="1">INDEX(CW$13:CW141,$B142+1,1)</f>
        <v>-</v>
      </c>
      <c r="CX142" s="567" t="str" cm="1">
        <f t="array" aca="1" ref="CX142" ca="1">INDEX(CX$13:CX141,$B142+1,1)</f>
        <v>-</v>
      </c>
      <c r="CY142" s="567" t="str" cm="1">
        <f t="array" aca="1" ref="CY142" ca="1">INDEX(CY$13:CY141,$B142+1,1)</f>
        <v>-</v>
      </c>
      <c r="CZ142" s="567" t="str" cm="1">
        <f t="array" aca="1" ref="CZ142" ca="1">INDEX(CZ$13:CZ141,$B142+1,1)</f>
        <v>-</v>
      </c>
      <c r="DA142" s="567" t="str" cm="1">
        <f t="array" aca="1" ref="DA142" ca="1">INDEX(DA$13:DA141,$B142+1,1)</f>
        <v>-</v>
      </c>
      <c r="DB142" s="567" t="str" cm="1">
        <f t="array" aca="1" ref="DB142" ca="1">INDEX(DB$13:DB141,$B142+1,1)</f>
        <v>-</v>
      </c>
      <c r="DC142" s="567" t="str" cm="1">
        <f t="array" aca="1" ref="DC142" ca="1">INDEX(DC$13:DC141,$B142+1,1)</f>
        <v>-</v>
      </c>
      <c r="DD142" s="567" t="str" cm="1">
        <f t="array" aca="1" ref="DD142" ca="1">INDEX(DD$13:DD141,$B142+1,1)</f>
        <v>-</v>
      </c>
      <c r="DE142" s="567" t="str" cm="1">
        <f t="array" aca="1" ref="DE142" ca="1">INDEX(DE$13:DE141,$B142+1,1)</f>
        <v>-</v>
      </c>
      <c r="DF142" s="567" t="str" cm="1">
        <f t="array" aca="1" ref="DF142" ca="1">INDEX(DF$13:DF141,$B142+1,1)</f>
        <v>-</v>
      </c>
      <c r="DG142" s="567" t="str" cm="1">
        <f t="array" aca="1" ref="DG142" ca="1">INDEX(DG$13:DG141,$B142+1,1)</f>
        <v>-</v>
      </c>
      <c r="DH142" s="567" t="str" cm="1">
        <f t="array" aca="1" ref="DH142" ca="1">INDEX(DH$13:DH141,$B142+1,1)</f>
        <v>-</v>
      </c>
      <c r="DI142" s="567" t="str" cm="1">
        <f t="array" aca="1" ref="DI142" ca="1">INDEX(DI$13:DI141,$B142+1,1)</f>
        <v>-</v>
      </c>
      <c r="DJ142" s="567" t="str" cm="1">
        <f t="array" aca="1" ref="DJ142" ca="1">INDEX(DJ$13:DJ141,$B142+1,1)</f>
        <v>-</v>
      </c>
      <c r="DK142" s="567" t="str" cm="1">
        <f t="array" aca="1" ref="DK142" ca="1">INDEX(DK$13:DK141,$B142+1,1)</f>
        <v>-</v>
      </c>
      <c r="DL142" s="567" t="str" cm="1">
        <f t="array" aca="1" ref="DL142" ca="1">INDEX(DL$13:DL141,$B142+1,1)</f>
        <v>-</v>
      </c>
      <c r="DM142" s="567" t="str" cm="1">
        <f t="array" aca="1" ref="DM142" ca="1">INDEX(DM$13:DM141,$B142+1,1)</f>
        <v>-</v>
      </c>
      <c r="DN142" s="567" t="str" cm="1">
        <f t="array" aca="1" ref="DN142" ca="1">INDEX(DN$13:DN141,$B142+1,1)</f>
        <v>-</v>
      </c>
      <c r="DO142" s="567" t="str" cm="1">
        <f t="array" aca="1" ref="DO142" ca="1">INDEX(DO$13:DO141,$B142+1,1)</f>
        <v>-</v>
      </c>
      <c r="DP142" s="567" t="str" cm="1">
        <f t="array" aca="1" ref="DP142" ca="1">INDEX(DP$13:DP141,$B142+1,1)</f>
        <v>-</v>
      </c>
      <c r="DQ142" s="567" t="str" cm="1">
        <f t="array" aca="1" ref="DQ142" ca="1">INDEX(DQ$13:DQ141,$B142+1,1)</f>
        <v>-</v>
      </c>
      <c r="DR142" s="567" t="str" cm="1">
        <f t="array" aca="1" ref="DR142" ca="1">INDEX(DR$13:DR141,$B142+1,1)</f>
        <v>-</v>
      </c>
      <c r="DS142" s="567" t="str" cm="1">
        <f t="array" aca="1" ref="DS142" ca="1">INDEX(DS$13:DS141,$B142+1,1)</f>
        <v>-</v>
      </c>
      <c r="DT142" s="567" t="str" cm="1">
        <f t="array" aca="1" ref="DT142" ca="1">INDEX(DT$13:DT141,$B142+1,1)</f>
        <v>-</v>
      </c>
      <c r="DU142" s="567" t="str" cm="1">
        <f t="array" aca="1" ref="DU142" ca="1">INDEX(DU$13:DU141,$B142+1,1)</f>
        <v>-</v>
      </c>
      <c r="DV142" s="567" t="str" cm="1">
        <f t="array" aca="1" ref="DV142" ca="1">INDEX(DV$13:DV141,$B142+1,1)</f>
        <v>-</v>
      </c>
      <c r="DW142" s="567" t="str" cm="1">
        <f t="array" aca="1" ref="DW142" ca="1">INDEX(DW$13:DW141,$B142+1,1)</f>
        <v>-</v>
      </c>
      <c r="DX142" s="567" t="str" cm="1">
        <f t="array" aca="1" ref="DX142" ca="1">INDEX(DX$13:DX141,$B142+1,1)</f>
        <v>-</v>
      </c>
      <c r="DY142" s="567" t="str" cm="1">
        <f t="array" aca="1" ref="DY142" ca="1">INDEX(DY$13:DY141,$B142+1,1)</f>
        <v>-</v>
      </c>
      <c r="DZ142" s="567" t="str" cm="1">
        <f t="array" aca="1" ref="DZ142" ca="1">INDEX(DZ$13:DZ141,$B142+1,1)</f>
        <v>-</v>
      </c>
      <c r="EA142" s="567" t="str" cm="1">
        <f t="array" aca="1" ref="EA142" ca="1">INDEX(EA$13:EA141,$B142+1,1)</f>
        <v>-</v>
      </c>
      <c r="EB142" s="567" t="str" cm="1">
        <f t="array" aca="1" ref="EB142" ca="1">INDEX(EB$13:EB141,$B142+1,1)</f>
        <v>-</v>
      </c>
      <c r="EC142" s="567" t="str" cm="1">
        <f t="array" aca="1" ref="EC142" ca="1">INDEX(EC$13:EC141,$B142+1,1)</f>
        <v>-</v>
      </c>
      <c r="ED142" s="567" t="str" cm="1">
        <f t="array" aca="1" ref="ED142" ca="1">INDEX(ED$13:ED141,$B142+1,1)</f>
        <v>-</v>
      </c>
      <c r="EE142" s="567" t="str" cm="1">
        <f t="array" aca="1" ref="EE142" ca="1">INDEX(EE$13:EE141,$B142+1,1)</f>
        <v>-</v>
      </c>
      <c r="EF142" s="567" t="str" cm="1">
        <f t="array" aca="1" ref="EF142" ca="1">INDEX(EF$13:EF141,$B142+1,1)</f>
        <v>-</v>
      </c>
      <c r="EG142" s="567" t="str" cm="1">
        <f t="array" aca="1" ref="EG142" ca="1">INDEX(EG$13:EG141,$B142+1,1)</f>
        <v>-</v>
      </c>
      <c r="EH142" s="567" t="str" cm="1">
        <f t="array" aca="1" ref="EH142" ca="1">INDEX(EH$13:EH141,$B142+1,1)</f>
        <v>-</v>
      </c>
      <c r="EI142" s="567" t="str" cm="1">
        <f t="array" aca="1" ref="EI142" ca="1">INDEX(EI$13:EI141,$B142+1,1)</f>
        <v>-</v>
      </c>
      <c r="EJ142" s="567" t="str" cm="1">
        <f t="array" aca="1" ref="EJ142" ca="1">INDEX(EJ$13:EJ141,$B142+1,1)</f>
        <v>-</v>
      </c>
      <c r="EK142" s="567" t="str" cm="1">
        <f t="array" aca="1" ref="EK142" ca="1">INDEX(EK$13:EK141,$B142+1,1)</f>
        <v>-</v>
      </c>
      <c r="EL142" s="567" t="str" cm="1">
        <f t="array" aca="1" ref="EL142" ca="1">INDEX(EL$13:EL141,$B142+1,1)</f>
        <v>-</v>
      </c>
      <c r="EM142" s="567" t="str" cm="1">
        <f t="array" aca="1" ref="EM142" ca="1">INDEX(EM$13:EM141,$B142+1,1)</f>
        <v>-</v>
      </c>
      <c r="EN142" s="567" t="str" cm="1">
        <f t="array" aca="1" ref="EN142" ca="1">INDEX(EN$13:EN141,$B142+1,1)</f>
        <v>-</v>
      </c>
      <c r="EO142" s="567" t="str" cm="1">
        <f t="array" aca="1" ref="EO142" ca="1">INDEX(EO$13:EO141,$B142+1,1)</f>
        <v>-</v>
      </c>
      <c r="EP142" s="567" t="str" cm="1">
        <f t="array" aca="1" ref="EP142" ca="1">INDEX(EP$13:EP141,$B142+1,1)</f>
        <v>-</v>
      </c>
      <c r="EQ142" s="567" t="str" cm="1">
        <f t="array" aca="1" ref="EQ142" ca="1">INDEX(EQ$13:EQ141,$B142+1,1)</f>
        <v>-</v>
      </c>
      <c r="ER142" s="567" t="str" cm="1">
        <f t="array" aca="1" ref="ER142" ca="1">INDEX(ER$13:ER141,$B142+1,1)</f>
        <v>-</v>
      </c>
      <c r="ES142" s="567" t="str" cm="1">
        <f t="array" aca="1" ref="ES142" ca="1">INDEX(ES$13:ES141,$B142+1,1)</f>
        <v>-</v>
      </c>
      <c r="ET142" s="567" t="str" cm="1">
        <f t="array" aca="1" ref="ET142" ca="1">INDEX(ET$13:ET141,$B142+1,1)</f>
        <v>-</v>
      </c>
      <c r="EU142" s="567" t="str" cm="1">
        <f t="array" aca="1" ref="EU142" ca="1">INDEX(EU$13:EU141,$B142+1,1)</f>
        <v>-</v>
      </c>
      <c r="EV142" s="567" t="str" cm="1">
        <f t="array" aca="1" ref="EV142" ca="1">INDEX(EV$13:EV141,$B142+1,1)</f>
        <v>-</v>
      </c>
      <c r="EW142" s="567" t="str" cm="1">
        <f t="array" aca="1" ref="EW142" ca="1">INDEX(EW$13:EW141,$B142+1,1)</f>
        <v>-</v>
      </c>
      <c r="EX142" s="567" t="str" cm="1">
        <f t="array" aca="1" ref="EX142" ca="1">INDEX(EX$13:EX141,$B142+1,1)</f>
        <v>-</v>
      </c>
      <c r="EY142" s="567" t="str" cm="1">
        <f t="array" aca="1" ref="EY142" ca="1">INDEX(EY$13:EY141,$B142+1,1)</f>
        <v>-</v>
      </c>
      <c r="EZ142" s="567" t="str" cm="1">
        <f t="array" aca="1" ref="EZ142" ca="1">INDEX(EZ$13:EZ141,$B142+1,1)</f>
        <v>-</v>
      </c>
      <c r="FA142" s="567" t="str" cm="1">
        <f t="array" aca="1" ref="FA142" ca="1">INDEX(FA$13:FA141,$B142+1,1)</f>
        <v>-</v>
      </c>
      <c r="FB142" s="8"/>
      <c r="FC142" s="567" t="str" cm="1">
        <f t="array" aca="1" ref="FC142" ca="1">INDEX(FC$13:FC141,$B142+1,1)</f>
        <v>-</v>
      </c>
      <c r="FD142" s="441" t="str">
        <f t="shared" ca="1" si="506"/>
        <v>-</v>
      </c>
      <c r="FE142" s="441">
        <f t="shared" ca="1" si="507"/>
        <v>0</v>
      </c>
      <c r="FF142" s="441">
        <f t="shared" ca="1" si="507"/>
        <v>0</v>
      </c>
      <c r="FG142" s="567" t="str" cm="1">
        <f t="array" aca="1" ref="FG142" ca="1">INDEX(FG$13:FG141,$B142+1,1)</f>
        <v>-</v>
      </c>
      <c r="FH142" s="567" t="str" cm="1">
        <f t="array" aca="1" ref="FH142" ca="1">INDEX(FH$13:FH141,$B142+1,1)</f>
        <v>-</v>
      </c>
      <c r="FI142" s="567" t="str" cm="1">
        <f t="array" aca="1" ref="FI142" ca="1">INDEX(FI$13:FI141,$B142+1,1)</f>
        <v>-</v>
      </c>
      <c r="FJ142" s="441" t="str">
        <f t="shared" ca="1" si="508"/>
        <v>-</v>
      </c>
      <c r="FK142" s="441">
        <f t="shared" ca="1" si="509"/>
        <v>0</v>
      </c>
      <c r="FL142" s="441">
        <f t="shared" ca="1" si="509"/>
        <v>0</v>
      </c>
      <c r="FM142" s="567" t="str" cm="1">
        <f t="array" aca="1" ref="FM142" ca="1">INDEX(FM$13:FM141,$B142+1,1)</f>
        <v>-</v>
      </c>
      <c r="FN142" s="441" t="str">
        <f t="shared" ca="1" si="510"/>
        <v>-</v>
      </c>
      <c r="FO142" s="441">
        <f t="shared" ca="1" si="511"/>
        <v>0</v>
      </c>
      <c r="FP142" s="567" t="str" cm="1">
        <f t="array" aca="1" ref="FP142" ca="1">INDEX(FP$13:FP141,$B142+1,1)</f>
        <v>-</v>
      </c>
      <c r="FQ142" s="567" t="str" cm="1">
        <f t="array" aca="1" ref="FQ142" ca="1">INDEX(FQ$13:FQ141,$B142+1,1)</f>
        <v>-</v>
      </c>
      <c r="FR142" s="441">
        <f t="shared" ca="1" si="512"/>
        <v>0</v>
      </c>
      <c r="FS142" s="567" t="str" cm="1">
        <f t="array" aca="1" ref="FS142" ca="1">INDEX(FS$13:FS141,$B142+1,1)</f>
        <v>-</v>
      </c>
      <c r="FT142" s="441" t="str">
        <f t="shared" ca="1" si="513"/>
        <v>-</v>
      </c>
      <c r="FU142" s="441">
        <f t="shared" ca="1" si="514"/>
        <v>0</v>
      </c>
      <c r="FV142" s="441">
        <f t="shared" ca="1" si="514"/>
        <v>0</v>
      </c>
      <c r="FW142" s="8"/>
      <c r="FX142" s="567" t="b" cm="1">
        <f t="array" aca="1" ref="FX142" ca="1">INDEX(FX$13:FX141,$B142+1,1)</f>
        <v>1</v>
      </c>
      <c r="FY142" s="567" t="b" cm="1">
        <f t="array" aca="1" ref="FY142" ca="1">INDEX(FY$13:FY141,$B142+1,1)</f>
        <v>1</v>
      </c>
      <c r="FZ142" s="579">
        <f t="shared" ca="1" si="515"/>
        <v>2232011</v>
      </c>
      <c r="GA142" s="567" t="b" cm="1">
        <f t="array" aca="1" ref="GA142" ca="1">INDEX(GA$13:GA141,$B142+1,1)</f>
        <v>1</v>
      </c>
      <c r="GB142" s="567" cm="1">
        <f t="array" aca="1" ref="GB142" ca="1">INDEX(GB$13:GB141,$B142+1,1)</f>
        <v>0</v>
      </c>
      <c r="GC142" s="567" cm="1">
        <f t="array" aca="1" ref="GC142" ca="1">INDEX(GC$13:GC141,$B142+1,1)</f>
        <v>1</v>
      </c>
      <c r="GD142" s="567" cm="1">
        <f t="array" aca="1" ref="GD142" ca="1">INDEX(GD$13:GD141,$B142+1,1)</f>
        <v>1</v>
      </c>
      <c r="GE142" s="575">
        <f t="shared" ca="1" si="516"/>
        <v>652</v>
      </c>
      <c r="GF142" s="575">
        <f t="shared" ca="1" si="516"/>
        <v>686</v>
      </c>
      <c r="GG142" s="575">
        <f t="shared" ca="1" si="516"/>
        <v>721</v>
      </c>
      <c r="GH142" s="490">
        <f t="shared" ca="1" si="517"/>
        <v>378</v>
      </c>
      <c r="GI142" s="490">
        <f t="shared" ca="1" si="517"/>
        <v>413</v>
      </c>
      <c r="GJ142" s="490">
        <f t="shared" ca="1" si="517"/>
        <v>448</v>
      </c>
      <c r="GK142" s="441">
        <f t="shared" ca="1" si="518"/>
        <v>1</v>
      </c>
      <c r="GL142" s="441">
        <f t="shared" ca="1" si="518"/>
        <v>60</v>
      </c>
      <c r="GM142" s="441" t="str">
        <f t="shared" ca="1" si="518"/>
        <v>-</v>
      </c>
      <c r="GN142" s="441" t="str">
        <f t="shared" ca="1" si="518"/>
        <v>-</v>
      </c>
      <c r="GO142" s="441" t="str">
        <f t="shared" ca="1" si="518"/>
        <v>-</v>
      </c>
      <c r="GP142" s="441" t="str">
        <f t="shared" ca="1" si="518"/>
        <v>-</v>
      </c>
      <c r="GQ142" s="441" t="b">
        <f t="shared" ca="1" si="519"/>
        <v>0</v>
      </c>
      <c r="GR142" s="441" t="str">
        <f t="shared" ca="1" si="519"/>
        <v>-</v>
      </c>
      <c r="GS142" s="441" t="str">
        <f t="shared" ca="1" si="519"/>
        <v>-</v>
      </c>
      <c r="GT142" s="441" t="str">
        <f t="shared" ca="1" si="519"/>
        <v>-</v>
      </c>
      <c r="GU142" s="441" t="str">
        <f t="shared" ca="1" si="519"/>
        <v>-</v>
      </c>
      <c r="GV142" s="441" t="str">
        <f t="shared" ca="1" si="519"/>
        <v>-</v>
      </c>
      <c r="GW142" s="441">
        <f t="shared" ca="1" si="519"/>
        <v>500</v>
      </c>
      <c r="GX142" s="441">
        <f t="shared" ca="1" si="519"/>
        <v>500</v>
      </c>
      <c r="GY142" s="441" t="str">
        <f t="shared" ca="1" si="519"/>
        <v>-</v>
      </c>
      <c r="GZ142" s="441" t="str">
        <f t="shared" ca="1" si="519"/>
        <v>-</v>
      </c>
      <c r="HA142" s="441" t="str">
        <f t="shared" ca="1" si="519"/>
        <v>-</v>
      </c>
      <c r="HB142" s="441">
        <f t="shared" ca="1" si="520"/>
        <v>0</v>
      </c>
      <c r="HC142" s="441">
        <f t="shared" ca="1" si="521"/>
        <v>1.2500000000000001E-2</v>
      </c>
      <c r="HD142" s="441">
        <f t="shared" ca="1" si="522"/>
        <v>0</v>
      </c>
      <c r="HE142" s="441">
        <f t="shared" ca="1" si="522"/>
        <v>6.25E-2</v>
      </c>
      <c r="HF142" s="441">
        <f t="shared" ca="1" si="522"/>
        <v>6.25E-2</v>
      </c>
      <c r="HG142" s="441">
        <f t="shared" ca="1" si="522"/>
        <v>6.25E-2</v>
      </c>
      <c r="HH142" s="441" t="b">
        <f t="shared" ca="1" si="523"/>
        <v>0</v>
      </c>
      <c r="HI142" s="441" t="b">
        <f t="shared" ca="1" si="523"/>
        <v>1</v>
      </c>
      <c r="HJ142" s="441" t="b">
        <f t="shared" ca="1" si="523"/>
        <v>1</v>
      </c>
      <c r="HK142" s="441" t="b">
        <f t="shared" ca="1" si="523"/>
        <v>0</v>
      </c>
      <c r="HL142" s="441">
        <f t="shared" ca="1" si="524"/>
        <v>1</v>
      </c>
      <c r="HM142" s="441">
        <f t="shared" ca="1" si="525"/>
        <v>0</v>
      </c>
      <c r="HN142" s="441" t="b">
        <f t="shared" ca="1" si="526"/>
        <v>0</v>
      </c>
      <c r="HO142" s="441" t="b">
        <f t="shared" ca="1" si="527"/>
        <v>0</v>
      </c>
      <c r="HP142" s="441" t="b">
        <f t="shared" ca="1" si="527"/>
        <v>0</v>
      </c>
      <c r="HQ142" s="441" t="b">
        <f t="shared" ca="1" si="527"/>
        <v>1</v>
      </c>
      <c r="HR142" s="91">
        <f t="shared" ca="1" si="528"/>
        <v>2</v>
      </c>
      <c r="HS142" s="91">
        <f t="shared" ca="1" si="528"/>
        <v>2</v>
      </c>
      <c r="HT142" s="441">
        <f t="shared" ca="1" si="529"/>
        <v>1</v>
      </c>
      <c r="HU142" s="441">
        <f t="shared" ca="1" si="530"/>
        <v>1</v>
      </c>
      <c r="HV142" s="441">
        <f t="shared" ca="1" si="530"/>
        <v>1</v>
      </c>
      <c r="HW142" s="441">
        <f t="shared" ca="1" si="531"/>
        <v>1</v>
      </c>
      <c r="HX142" s="441" cm="1">
        <f t="array" aca="1" ref="HX142" ca="1">INDEX(HX$13:HX141,$B142+1,1)</f>
        <v>1</v>
      </c>
      <c r="HY142" s="506">
        <v>0.5</v>
      </c>
      <c r="HZ142" s="441" t="b">
        <f t="shared" ca="1" si="532"/>
        <v>1</v>
      </c>
      <c r="IA142" s="441" t="b">
        <f t="shared" ca="1" si="532"/>
        <v>0</v>
      </c>
      <c r="IB142" s="441" t="b">
        <f t="shared" ca="1" si="532"/>
        <v>0</v>
      </c>
      <c r="IC142" s="441" t="b">
        <f t="shared" ca="1" si="532"/>
        <v>0</v>
      </c>
      <c r="ID142" s="91">
        <f t="shared" ca="1" si="533"/>
        <v>1</v>
      </c>
      <c r="IE142" s="91">
        <f t="shared" ca="1" si="533"/>
        <v>1</v>
      </c>
      <c r="IF142" s="91">
        <f t="shared" ca="1" si="533"/>
        <v>1</v>
      </c>
      <c r="IG142" s="91">
        <f t="shared" ca="1" si="533"/>
        <v>1</v>
      </c>
      <c r="IH142" s="91">
        <f t="shared" ca="1" si="533"/>
        <v>1</v>
      </c>
      <c r="II142" s="91">
        <f t="shared" ca="1" si="533"/>
        <v>1</v>
      </c>
      <c r="IJ142" s="91">
        <f t="shared" ca="1" si="533"/>
        <v>1</v>
      </c>
      <c r="IK142" s="91">
        <f t="shared" ca="1" si="533"/>
        <v>1</v>
      </c>
      <c r="IL142" s="8"/>
      <c r="IM142" s="567" t="str" cm="1">
        <f t="array" aca="1" ref="IM142" ca="1">INDEX(IM$13:IM141,$B142+1,1)</f>
        <v>-</v>
      </c>
      <c r="IN142" s="567" t="str" cm="1">
        <f t="array" aca="1" ref="IN142" ca="1">INDEX(IN$13:IN141,$B142+1,1)</f>
        <v>-</v>
      </c>
      <c r="IO142" s="567" t="str" cm="1">
        <f t="array" aca="1" ref="IO142" ca="1">INDEX(IO$13:IO141,$B142+1,1)</f>
        <v>-</v>
      </c>
      <c r="IP142" s="441" t="str">
        <f t="shared" si="534"/>
        <v>-</v>
      </c>
      <c r="IQ142" s="567" t="str" cm="1">
        <f t="array" aca="1" ref="IQ142" ca="1">INDEX(IQ$13:IQ141,$B142+1,1)</f>
        <v>-</v>
      </c>
      <c r="IR142" s="567" cm="1">
        <f t="array" aca="1" ref="IR142" ca="1">INDEX(IR$13:IR141,$B142+1,1)</f>
        <v>1</v>
      </c>
      <c r="IS142" s="567" cm="1">
        <f t="array" aca="1" ref="IS142" ca="1">INDEX(IS$13:IS141,$B142+1,1)</f>
        <v>1</v>
      </c>
      <c r="IT142" s="567" t="str" cm="1">
        <f t="array" aca="1" ref="IT142" ca="1">INDEX(IT$13:IT141,$B142+1,1)</f>
        <v>-</v>
      </c>
      <c r="IU142" s="567" t="str" cm="1">
        <f t="array" aca="1" ref="IU142" ca="1">INDEX(IU$13:IU141,$B142+1,1)</f>
        <v>-</v>
      </c>
      <c r="IV142" s="567" t="str" cm="1">
        <f t="array" aca="1" ref="IV142" ca="1">INDEX(IV$13:IV141,$B142+1,1)</f>
        <v>-</v>
      </c>
      <c r="IW142" s="567" t="str" cm="1">
        <f t="array" aca="1" ref="IW142" ca="1">INDEX(IW$13:IW141,$B142+1,1)</f>
        <v>-</v>
      </c>
      <c r="IX142" s="567" t="str" cm="1">
        <f t="array" aca="1" ref="IX142" ca="1">INDEX(IX$13:IX141,$B142+1,1)</f>
        <v>-</v>
      </c>
      <c r="IY142" s="567" t="str" cm="1">
        <f t="array" aca="1" ref="IY142" ca="1">INDEX(IY$13:IY141,$B142+1,1)</f>
        <v>-</v>
      </c>
      <c r="IZ142" s="567" t="str" cm="1">
        <f t="array" aca="1" ref="IZ142" ca="1">INDEX(IZ$13:IZ141,$B142+1,1)</f>
        <v>-</v>
      </c>
      <c r="JA142" s="567" t="str" cm="1">
        <f t="array" aca="1" ref="JA142" ca="1">INDEX(JA$13:JA141,$B142+1,1)</f>
        <v>-</v>
      </c>
      <c r="JB142" s="567" t="str" cm="1">
        <f t="array" aca="1" ref="JB142" ca="1">INDEX(JB$13:JB141,$B142+1,1)</f>
        <v>-</v>
      </c>
      <c r="JC142" s="567" t="str" cm="1">
        <f t="array" aca="1" ref="JC142" ca="1">INDEX(JC$13:JC141,$B142+1,1)</f>
        <v>-</v>
      </c>
      <c r="JD142" s="567" t="str" cm="1">
        <f t="array" aca="1" ref="JD142" ca="1">INDEX(JD$13:JD141,$B142+1,1)</f>
        <v>-</v>
      </c>
      <c r="JE142" s="567" t="str" cm="1">
        <f t="array" aca="1" ref="JE142" ca="1">INDEX(JE$13:JE141,$B142+1,1)</f>
        <v>-</v>
      </c>
      <c r="JF142" s="567" t="str" cm="1">
        <f t="array" aca="1" ref="JF142" ca="1">INDEX(JF$13:JF141,$B142+1,1)</f>
        <v>-</v>
      </c>
      <c r="JG142" s="567" t="str" cm="1">
        <f t="array" aca="1" ref="JG142" ca="1">INDEX(JG$13:JG141,$B142+1,1)</f>
        <v>-</v>
      </c>
      <c r="JH142" s="567" t="str" cm="1">
        <f t="array" aca="1" ref="JH142" ca="1">INDEX(JH$13:JH141,$B142+1,1)</f>
        <v>-</v>
      </c>
      <c r="JI142" s="567" t="str" cm="1">
        <f t="array" aca="1" ref="JI142" ca="1">INDEX(JI$13:JI141,$B142+1,1)</f>
        <v>-</v>
      </c>
      <c r="JJ142" s="567" t="str" cm="1">
        <f t="array" aca="1" ref="JJ142" ca="1">INDEX(JJ$13:JJ141,$B142+1,1)</f>
        <v>-</v>
      </c>
      <c r="JK142" s="567" t="str" cm="1">
        <f t="array" aca="1" ref="JK142" ca="1">INDEX(JK$13:JK141,$B142+1,1)</f>
        <v>-</v>
      </c>
      <c r="JL142" s="441">
        <f t="shared" si="535"/>
        <v>0</v>
      </c>
      <c r="JM142" s="567" t="str" cm="1">
        <f t="array" aca="1" ref="JM142" ca="1">INDEX(JM$13:JM141,$B142+1,1)</f>
        <v>-</v>
      </c>
      <c r="JN142" s="567" cm="1">
        <f t="array" aca="1" ref="JN142" ca="1">INDEX(JN$13:JN141,$B142+1,1)</f>
        <v>1</v>
      </c>
      <c r="JO142" s="441">
        <f t="shared" si="536"/>
        <v>0</v>
      </c>
      <c r="JP142" s="567" cm="1">
        <f t="array" aca="1" ref="JP142" ca="1">INDEX(JP$13:JP141,$B142+1,1)</f>
        <v>0</v>
      </c>
      <c r="JQ142" s="441">
        <f t="shared" si="537"/>
        <v>0</v>
      </c>
      <c r="JR142" s="441">
        <f t="shared" si="537"/>
        <v>0</v>
      </c>
      <c r="JS142" s="441">
        <f t="shared" si="537"/>
        <v>0</v>
      </c>
      <c r="JT142" s="441">
        <f t="shared" si="537"/>
        <v>0</v>
      </c>
      <c r="JU142" s="441">
        <f t="shared" si="537"/>
        <v>1</v>
      </c>
      <c r="JV142" s="441">
        <f t="shared" si="537"/>
        <v>0</v>
      </c>
      <c r="JW142" s="567" cm="1">
        <f t="array" aca="1" ref="JW142" ca="1">INDEX(JW$13:JW141,$B142+1,1)</f>
        <v>0</v>
      </c>
      <c r="JX142" s="567" cm="1">
        <f t="array" aca="1" ref="JX142" ca="1">INDEX(JX$13:JX141,$B142+1,1)</f>
        <v>0</v>
      </c>
      <c r="JY142" s="567" cm="1">
        <f t="array" aca="1" ref="JY142" ca="1">INDEX(JY$13:JY141,$B142+1,1)</f>
        <v>0</v>
      </c>
      <c r="JZ142" s="8"/>
      <c r="KA142" s="91" t="b">
        <f t="shared" ca="1" si="559"/>
        <v>1</v>
      </c>
      <c r="KB142" s="567" t="b" cm="1">
        <f t="array" aca="1" ref="KB142" ca="1">INDEX(KB$13:KB141,$B142+1,1)</f>
        <v>1</v>
      </c>
      <c r="KC142" s="674">
        <f t="shared" ca="1" si="565"/>
        <v>2202</v>
      </c>
      <c r="KD142" s="567" t="b" cm="1">
        <f t="array" aca="1" ref="KD142" ca="1">INDEX(KD$13:KD141,$B142+1,1)</f>
        <v>0</v>
      </c>
      <c r="KE142" s="567" cm="1">
        <f t="array" aca="1" ref="KE142" ca="1">INDEX(KE$13:KE141,$B142+1,1)</f>
        <v>0</v>
      </c>
      <c r="KF142" s="22" t="s">
        <v>30</v>
      </c>
      <c r="KG142" s="567" t="b" cm="1">
        <f t="array" aca="1" ref="KG142" ca="1">INDEX(KG$13:KG141,$B142+1,1)</f>
        <v>1</v>
      </c>
      <c r="KH142" s="578">
        <f t="shared" ca="1" si="562"/>
        <v>2203</v>
      </c>
      <c r="KI142" s="567" t="str" cm="1">
        <f t="array" aca="1" ref="KI142" ca="1">INDEX(KI$13:KI141,$B142+1,1)</f>
        <v>-</v>
      </c>
      <c r="KJ142" s="567" t="str" cm="1">
        <f t="array" aca="1" ref="KJ142" ca="1">INDEX(KJ$13:KJ141,$B142+1,1)</f>
        <v>-</v>
      </c>
      <c r="KK142" s="567" t="str" cm="1">
        <f t="array" aca="1" ref="KK142" ca="1">INDEX(KK$13:KK141,$B142+1,1)</f>
        <v>-</v>
      </c>
      <c r="KL142" s="567" t="str" cm="1">
        <f t="array" aca="1" ref="KL142" ca="1">INDEX(KL$13:KL141,$B142+1,1)</f>
        <v>-</v>
      </c>
      <c r="KM142" s="567" t="str" cm="1">
        <f t="array" aca="1" ref="KM142" ca="1">INDEX(KM$13:KM141,$B142+1,1)</f>
        <v>-</v>
      </c>
      <c r="KN142" s="567" t="str" cm="1">
        <f t="array" aca="1" ref="KN142" ca="1">INDEX(KN$13:KN141,$B142+1,1)</f>
        <v>-</v>
      </c>
      <c r="KO142" s="567" t="str" cm="1">
        <f t="array" aca="1" ref="KO142" ca="1">INDEX(KO$13:KO141,$B142+1,1)</f>
        <v>-</v>
      </c>
      <c r="KP142" s="567" t="str" cm="1">
        <f t="array" aca="1" ref="KP142" ca="1">INDEX(KP$13:KP141,$B142+1,1)</f>
        <v>-</v>
      </c>
      <c r="KQ142" s="567" t="str" cm="1">
        <f t="array" aca="1" ref="KQ142" ca="1">INDEX(KQ$13:KQ141,$B142+1,1)</f>
        <v>-</v>
      </c>
      <c r="KR142" s="567" t="str" cm="1">
        <f t="array" aca="1" ref="KR142" ca="1">INDEX(KR$13:KR141,$B142+1,1)</f>
        <v>-</v>
      </c>
      <c r="KS142" s="567" t="str" cm="1">
        <f t="array" aca="1" ref="KS142" ca="1">INDEX(KS$13:KS141,$B142+1,1)</f>
        <v>-</v>
      </c>
      <c r="KT142" s="22">
        <v>3</v>
      </c>
      <c r="KU142" s="22">
        <v>3</v>
      </c>
      <c r="KV142" s="567" cm="1">
        <f t="array" aca="1" ref="KV142" ca="1">INDEX(KV$13:KV141,$B142+1,1)</f>
        <v>0</v>
      </c>
      <c r="KW142" s="22">
        <v>1</v>
      </c>
      <c r="KX142" s="22">
        <v>-1</v>
      </c>
      <c r="KY142" s="567" t="str" cm="1">
        <f t="array" aca="1" ref="KY142" ca="1">INDEX(KY$13:KY141,$B142+1,1)</f>
        <v>-</v>
      </c>
      <c r="KZ142" s="567" t="str" cm="1">
        <f t="array" aca="1" ref="KZ142" ca="1">INDEX(KZ$13:KZ141,$B142+1,1)</f>
        <v>-</v>
      </c>
      <c r="LA142" s="567" t="str" cm="1">
        <f t="array" aca="1" ref="LA142" ca="1">INDEX(LA$13:LA141,$B142+1,1)</f>
        <v>-</v>
      </c>
      <c r="LB142" s="552">
        <f t="shared" ref="LB142" ca="1" si="567">KV142</f>
        <v>0</v>
      </c>
      <c r="LC142" s="552">
        <f t="shared" ref="LC142" si="568">KW142</f>
        <v>1</v>
      </c>
      <c r="LD142" s="552">
        <f t="shared" ref="LD142" si="569">KX142</f>
        <v>-1</v>
      </c>
      <c r="LE142" s="567" t="str" cm="1">
        <f t="array" aca="1" ref="LE142" ca="1">INDEX(LE$13:LE141,$B142+1,1)</f>
        <v>-</v>
      </c>
      <c r="LF142" s="200">
        <f t="shared" ca="1" si="560"/>
        <v>0</v>
      </c>
      <c r="LG142" s="200">
        <f t="shared" ca="1" si="557"/>
        <v>0</v>
      </c>
      <c r="LH142" s="8"/>
      <c r="LI142" s="567" t="str" cm="1">
        <f t="array" aca="1" ref="LI142" ca="1">INDEX(LI$13:LI141,$B142+1,1)</f>
        <v>-</v>
      </c>
      <c r="LJ142" s="567" t="str" cm="1">
        <f t="array" aca="1" ref="LJ142" ca="1">INDEX(LJ$13:LJ141,$B142+1,1)</f>
        <v>-</v>
      </c>
      <c r="LK142" s="567" t="str" cm="1">
        <f t="array" aca="1" ref="LK142" ca="1">INDEX(LK$13:LK141,$B142+1,1)</f>
        <v>-</v>
      </c>
      <c r="LL142" s="567" t="str" cm="1">
        <f t="array" aca="1" ref="LL142" ca="1">INDEX(LL$13:LL141,$B142+1,1)</f>
        <v>-</v>
      </c>
      <c r="LM142" s="567" t="str" cm="1">
        <f t="array" aca="1" ref="LM142" ca="1">INDEX(LM$13:LM141,$B142+1,1)</f>
        <v>-</v>
      </c>
      <c r="LN142" s="567" t="str" cm="1">
        <f t="array" aca="1" ref="LN142" ca="1">INDEX(LN$13:LN141,$B142+1,1)</f>
        <v>-</v>
      </c>
      <c r="LO142" s="567" t="str" cm="1">
        <f t="array" aca="1" ref="LO142" ca="1">INDEX(LO$13:LO141,$B142+1,1)</f>
        <v>-</v>
      </c>
      <c r="LP142" s="567" t="str" cm="1">
        <f t="array" aca="1" ref="LP142" ca="1">INDEX(LP$13:LP141,$B142+1,1)</f>
        <v>-</v>
      </c>
      <c r="LQ142" s="567" t="str" cm="1">
        <f t="array" aca="1" ref="LQ142" ca="1">INDEX(LQ$13:LQ141,$B142+1,1)</f>
        <v>-</v>
      </c>
      <c r="LR142" s="567" t="str" cm="1">
        <f t="array" aca="1" ref="LR142" ca="1">INDEX(LR$13:LR141,$B142+1,1)</f>
        <v>-</v>
      </c>
      <c r="LS142" s="567" t="str" cm="1">
        <f t="array" aca="1" ref="LS142" ca="1">INDEX(LS$13:LS141,$B142+1,1)</f>
        <v>-</v>
      </c>
      <c r="LT142" s="567" t="str" cm="1">
        <f t="array" aca="1" ref="LT142" ca="1">INDEX(LT$13:LT141,$B142+1,1)</f>
        <v>-</v>
      </c>
      <c r="LU142" s="567" t="str" cm="1">
        <f t="array" aca="1" ref="LU142" ca="1">INDEX(LU$13:LU141,$B142+1,1)</f>
        <v>-</v>
      </c>
      <c r="LV142" s="567" t="str" cm="1">
        <f t="array" aca="1" ref="LV142" ca="1">INDEX(LV$13:LV141,$B142+1,1)</f>
        <v>-</v>
      </c>
      <c r="LW142" s="567" t="str" cm="1">
        <f t="array" aca="1" ref="LW142" ca="1">INDEX(LW$13:LW141,$B142+1,1)</f>
        <v>-</v>
      </c>
      <c r="LX142" s="567" t="str" cm="1">
        <f t="array" aca="1" ref="LX142" ca="1">INDEX(LX$13:LX141,$B142+1,1)</f>
        <v>-</v>
      </c>
      <c r="LY142" s="567" cm="1">
        <f t="array" aca="1" ref="LY142" ca="1">INDEX(LY$13:LY141,$B142+1,1)</f>
        <v>0</v>
      </c>
      <c r="LZ142" s="575">
        <f t="shared" ca="1" si="538"/>
        <v>0</v>
      </c>
      <c r="MA142" s="575">
        <f t="shared" ca="1" si="538"/>
        <v>0</v>
      </c>
      <c r="MB142" s="197">
        <f t="shared" ca="1" si="539"/>
        <v>0</v>
      </c>
      <c r="MC142" s="197">
        <f t="shared" ca="1" si="539"/>
        <v>0</v>
      </c>
      <c r="MD142" s="197">
        <f t="shared" ca="1" si="539"/>
        <v>0</v>
      </c>
      <c r="ME142" s="197">
        <f t="shared" ca="1" si="539"/>
        <v>0</v>
      </c>
      <c r="MF142" s="197">
        <f t="shared" ca="1" si="539"/>
        <v>0</v>
      </c>
      <c r="MG142" s="240">
        <f t="shared" ca="1" si="540"/>
        <v>0</v>
      </c>
      <c r="MH142" s="197">
        <f t="shared" ca="1" si="541"/>
        <v>0</v>
      </c>
      <c r="MI142" s="197">
        <f t="shared" ca="1" si="541"/>
        <v>0</v>
      </c>
      <c r="MJ142" s="197">
        <f t="shared" ca="1" si="541"/>
        <v>0</v>
      </c>
      <c r="MK142" s="197">
        <f t="shared" ca="1" si="541"/>
        <v>0</v>
      </c>
      <c r="ML142" s="197">
        <f t="shared" ca="1" si="541"/>
        <v>0</v>
      </c>
      <c r="MM142" s="240">
        <f t="shared" ca="1" si="542"/>
        <v>0</v>
      </c>
      <c r="MN142" s="241">
        <f t="shared" ca="1" si="543"/>
        <v>0</v>
      </c>
      <c r="MO142" s="241">
        <f t="shared" ca="1" si="543"/>
        <v>0</v>
      </c>
      <c r="MP142" s="241">
        <f t="shared" ca="1" si="543"/>
        <v>0</v>
      </c>
      <c r="MQ142" s="241">
        <f t="shared" ca="1" si="543"/>
        <v>0</v>
      </c>
      <c r="MR142" s="576">
        <f t="shared" ca="1" si="544"/>
        <v>0</v>
      </c>
      <c r="MS142" s="241">
        <f t="shared" ca="1" si="545"/>
        <v>0</v>
      </c>
      <c r="MT142" s="241">
        <f t="shared" ca="1" si="545"/>
        <v>0</v>
      </c>
      <c r="MU142" s="241">
        <f t="shared" ca="1" si="545"/>
        <v>0</v>
      </c>
      <c r="MV142" s="241">
        <f t="shared" ca="1" si="545"/>
        <v>0</v>
      </c>
      <c r="MW142" s="576">
        <f t="shared" ca="1" si="546"/>
        <v>0</v>
      </c>
      <c r="MX142" s="576">
        <f t="shared" ca="1" si="546"/>
        <v>0</v>
      </c>
      <c r="MY142" s="576">
        <f t="shared" ca="1" si="546"/>
        <v>0</v>
      </c>
      <c r="MZ142" s="576">
        <f t="shared" ca="1" si="546"/>
        <v>0</v>
      </c>
      <c r="NA142" s="576">
        <f t="shared" ca="1" si="546"/>
        <v>0</v>
      </c>
      <c r="NB142" s="576">
        <f t="shared" ca="1" si="546"/>
        <v>0</v>
      </c>
      <c r="NC142" s="576">
        <f t="shared" ca="1" si="546"/>
        <v>0</v>
      </c>
      <c r="ND142" s="567" cm="1">
        <f t="array" aca="1" ref="ND142" ca="1">INDEX(ND$13:ND141,$B142+1,1)</f>
        <v>0</v>
      </c>
      <c r="NE142" s="441">
        <f t="shared" ca="1" si="547"/>
        <v>67</v>
      </c>
      <c r="NF142" s="8"/>
      <c r="NG142" s="567" cm="1">
        <f t="array" aca="1" ref="NG142" ca="1">INDEX(NG$13:NG141,$B142+1,1)</f>
        <v>0</v>
      </c>
      <c r="NH142" s="567" cm="1">
        <f t="array" aca="1" ref="NH142" ca="1">INDEX(NH$13:NH141,$B142+1,1)</f>
        <v>0</v>
      </c>
      <c r="NI142" s="567" cm="1">
        <f t="array" aca="1" ref="NI142" ca="1">INDEX(NI$13:NI141,$B142+1,1)</f>
        <v>0</v>
      </c>
      <c r="NJ142" s="567" t="str" cm="1">
        <f t="array" aca="1" ref="NJ142" ca="1">INDEX(NJ$13:NJ141,$B142+1,1)</f>
        <v>-</v>
      </c>
      <c r="NK142" s="567" t="str" cm="1">
        <f t="array" aca="1" ref="NK142" ca="1">INDEX(NK$13:NK141,$B142+1,1)</f>
        <v>-</v>
      </c>
      <c r="NL142" s="567" t="str" cm="1">
        <f t="array" aca="1" ref="NL142" ca="1">INDEX(NL$13:NL141,$B142+1,1)</f>
        <v>-</v>
      </c>
      <c r="NM142" s="567" t="str" cm="1">
        <f t="array" aca="1" ref="NM142" ca="1">INDEX(NM$13:NM141,$B142+1,1)</f>
        <v>-</v>
      </c>
      <c r="NN142" s="567" t="str" cm="1">
        <f t="array" aca="1" ref="NN142" ca="1">INDEX(NN$13:NN141,$B142+1,1)</f>
        <v>-</v>
      </c>
      <c r="NO142" s="567" t="str" cm="1">
        <f t="array" aca="1" ref="NO142" ca="1">INDEX(NO$13:NO141,$B142+1,1)</f>
        <v>-</v>
      </c>
      <c r="NP142" s="567" t="str" cm="1">
        <f t="array" aca="1" ref="NP142" ca="1">INDEX(NP$13:NP141,$B142+1,1)</f>
        <v>-</v>
      </c>
      <c r="NQ142" s="567" t="str" cm="1">
        <f t="array" aca="1" ref="NQ142" ca="1">INDEX(NQ$13:NQ141,$B142+1,1)</f>
        <v>-</v>
      </c>
      <c r="NR142" s="567" t="str" cm="1">
        <f t="array" aca="1" ref="NR142" ca="1">INDEX(NR$13:NR141,$B142+1,1)</f>
        <v>-</v>
      </c>
      <c r="NS142" s="567" t="str" cm="1">
        <f t="array" aca="1" ref="NS142" ca="1">INDEX(NS$13:NS141,$B142+1,1)</f>
        <v>-</v>
      </c>
      <c r="NT142" s="567" t="str" cm="1">
        <f t="array" aca="1" ref="NT142" ca="1">INDEX(NT$13:NT141,$B142+1,1)</f>
        <v>-</v>
      </c>
      <c r="NU142" s="567" t="str" cm="1">
        <f t="array" aca="1" ref="NU142" ca="1">INDEX(NU$13:NU141,$B142+1,1)</f>
        <v>-</v>
      </c>
      <c r="NV142" s="567" t="str" cm="1">
        <f t="array" aca="1" ref="NV142" ca="1">INDEX(NV$13:NV141,$B142+1,1)</f>
        <v>-</v>
      </c>
      <c r="NW142" s="567" t="str" cm="1">
        <f t="array" aca="1" ref="NW142" ca="1">INDEX(NW$13:NW141,$B142+1,1)</f>
        <v>-</v>
      </c>
      <c r="NX142" s="567" t="str" cm="1">
        <f t="array" aca="1" ref="NX142" ca="1">INDEX(NX$13:NX141,$B142+1,1)</f>
        <v>-</v>
      </c>
      <c r="NY142" s="567" t="str" cm="1">
        <f t="array" aca="1" ref="NY142" ca="1">INDEX(NY$13:NY141,$B142+1,1)</f>
        <v>-</v>
      </c>
      <c r="NZ142" s="8"/>
      <c r="OA142" s="567" t="str" cm="1">
        <f t="array" aca="1" ref="OA142" ca="1">INDEX(OA$13:OA141,$B142+1,1)</f>
        <v>-</v>
      </c>
      <c r="OB142" s="567" t="str" cm="1">
        <f t="array" aca="1" ref="OB142" ca="1">INDEX(OB$13:OB141,$B142+1,1)</f>
        <v>-</v>
      </c>
      <c r="OC142" s="567" t="str" cm="1">
        <f t="array" aca="1" ref="OC142" ca="1">INDEX(OC$13:OC141,$B142+1,1)</f>
        <v>-</v>
      </c>
      <c r="OD142" s="567" t="str" cm="1">
        <f t="array" aca="1" ref="OD142" ca="1">INDEX(OD$13:OD141,$B142+1,1)</f>
        <v>-</v>
      </c>
      <c r="OE142" s="441" t="str">
        <f t="shared" si="548"/>
        <v>-</v>
      </c>
      <c r="OF142" s="441" t="str">
        <f t="shared" si="548"/>
        <v>-</v>
      </c>
      <c r="OG142" s="567" t="str" cm="1">
        <f t="array" aca="1" ref="OG142" ca="1">INDEX(OG$13:OG141,$B142+1,1)</f>
        <v>-</v>
      </c>
      <c r="OH142" s="441" t="str" cm="1">
        <f t="array" aca="1" ref="OH142" ca="1">IF(OR(OI142:OI142&lt;&gt;"-"),TRUE,"-")</f>
        <v>-</v>
      </c>
      <c r="OI142" s="567" t="str" cm="1">
        <f t="array" aca="1" ref="OI142" ca="1">INDEX(OI$13:OI141,$B142+1,1)</f>
        <v>-</v>
      </c>
      <c r="OJ142" s="567" cm="1">
        <f t="array" aca="1" ref="OJ142" ca="1">INDEX(OJ$13:OJ141,$B142+1,1)</f>
        <v>0</v>
      </c>
      <c r="OK142" s="567" cm="1">
        <f t="array" aca="1" ref="OK142" ca="1">INDEX(OK$13:OK141,$B142+1,1)</f>
        <v>999999</v>
      </c>
      <c r="OL142" s="567" cm="1">
        <f t="array" aca="1" ref="OL142" ca="1">INDEX(OL$13:OL141,$B142+1,1)</f>
        <v>999999</v>
      </c>
      <c r="OM142" s="567" cm="1">
        <f t="array" aca="1" ref="OM142" ca="1">INDEX(OM$13:OM141,$B142+1,1)</f>
        <v>999999</v>
      </c>
      <c r="ON142" s="567" cm="1">
        <f t="array" aca="1" ref="ON142" ca="1">INDEX(ON$13:ON141,$B142+1,1)</f>
        <v>999999</v>
      </c>
      <c r="OO142" s="567" cm="1">
        <f t="array" aca="1" ref="OO142" ca="1">INDEX(OO$13:OO141,$B142+1,1)</f>
        <v>999999</v>
      </c>
      <c r="OP142" s="567" cm="1">
        <f t="array" aca="1" ref="OP142" ca="1">INDEX(OP$13:OP141,$B142+1,1)</f>
        <v>999999</v>
      </c>
      <c r="OQ142" s="567" t="str" cm="1">
        <f t="array" aca="1" ref="OQ142" ca="1">INDEX(OQ$13:OQ141,$B142+1,1)</f>
        <v>-</v>
      </c>
      <c r="OR142" s="567" t="str" cm="1">
        <f t="array" aca="1" ref="OR142" ca="1">INDEX(OR$13:OR141,$B142+1,1)</f>
        <v>-</v>
      </c>
      <c r="OS142" s="567" t="str" cm="1">
        <f t="array" aca="1" ref="OS142" ca="1">INDEX(OS$13:OS141,$B142+1,1)</f>
        <v>-</v>
      </c>
      <c r="OT142" s="567" t="b" cm="1">
        <f t="array" aca="1" ref="OT142" ca="1">INDEX(OT$13:OT141,$B142+1,1)</f>
        <v>1</v>
      </c>
      <c r="OU142" s="567" t="str" cm="1">
        <f t="array" aca="1" ref="OU142" ca="1">INDEX(OU$13:OU141,$B142+1,1)</f>
        <v>-</v>
      </c>
      <c r="OV142" s="567" cm="1">
        <f t="array" aca="1" ref="OV142" ca="1">INDEX(OV$13:OV141,$B142+1,1)</f>
        <v>0</v>
      </c>
      <c r="OW142" s="567" cm="1">
        <f t="array" aca="1" ref="OW142" ca="1">INDEX(OW$13:OW141,$B142+1,1)</f>
        <v>0</v>
      </c>
      <c r="OX142" s="567" cm="1">
        <f t="array" aca="1" ref="OX142" ca="1">INDEX(OX$13:OX141,$B142+1,1)</f>
        <v>0</v>
      </c>
      <c r="OY142" s="567" t="str" cm="1">
        <f t="array" aca="1" ref="OY142" ca="1">INDEX(OY$13:OY141,$B142+1,1)</f>
        <v>-</v>
      </c>
      <c r="OZ142" s="567" t="str" cm="1">
        <f t="array" aca="1" ref="OZ142" ca="1">INDEX(OZ$13:OZ141,$B142+1,1)</f>
        <v>-</v>
      </c>
      <c r="PA142" s="441">
        <f t="shared" ca="1" si="549"/>
        <v>0</v>
      </c>
      <c r="PB142" s="567" t="str" cm="1">
        <f t="array" aca="1" ref="PB142" ca="1">INDEX(PB$13:PB141,$B142+1,1)</f>
        <v>-</v>
      </c>
      <c r="PC142" s="441" t="str">
        <f t="shared" si="550"/>
        <v>-</v>
      </c>
      <c r="PD142" s="8"/>
      <c r="PE142" s="441">
        <f t="shared" si="551"/>
        <v>50</v>
      </c>
      <c r="PF142" s="441">
        <f t="shared" si="551"/>
        <v>50</v>
      </c>
      <c r="PG142" s="441">
        <f t="shared" si="551"/>
        <v>50</v>
      </c>
      <c r="PH142" s="441">
        <f t="shared" si="551"/>
        <v>50</v>
      </c>
      <c r="PI142" s="567" cm="1">
        <f t="array" aca="1" ref="PI142" ca="1">INDEX(PI$13:PI141,$B142+1,1)</f>
        <v>1</v>
      </c>
      <c r="PJ142" s="567" cm="1">
        <f t="array" aca="1" ref="PJ142" ca="1">INDEX(PJ$13:PJ141,$B142+1,1)</f>
        <v>1</v>
      </c>
      <c r="PK142" s="567" cm="1">
        <f t="array" aca="1" ref="PK142" ca="1">INDEX(PK$13:PK141,$B142+1,1)</f>
        <v>1</v>
      </c>
      <c r="PL142" s="567" cm="1">
        <f t="array" aca="1" ref="PL142" ca="1">INDEX(PL$13:PL141,$B142+1,1)</f>
        <v>1</v>
      </c>
      <c r="PM142" s="8"/>
      <c r="PN142" s="441">
        <f t="shared" ca="1" si="552"/>
        <v>1.5</v>
      </c>
      <c r="PO142" s="8"/>
      <c r="PP142" s="577" t="str">
        <f t="shared" ca="1" si="553"/>
        <v>-</v>
      </c>
      <c r="PQ142" s="577" t="str">
        <f t="shared" ca="1" si="553"/>
        <v>-</v>
      </c>
      <c r="PR142" s="577" t="str">
        <f t="shared" ca="1" si="553"/>
        <v>-</v>
      </c>
      <c r="PS142" s="577" t="str">
        <f t="shared" ca="1" si="553"/>
        <v>-</v>
      </c>
      <c r="PT142" s="567" cm="1">
        <f t="array" aca="1" ref="PT142" ca="1">INDEX(PT$13:PT141,$B142+1,1)</f>
        <v>0</v>
      </c>
      <c r="PU142" s="514">
        <v>0</v>
      </c>
    </row>
    <row r="143" spans="1:437" outlineLevel="2">
      <c r="A143" s="18">
        <f t="shared" si="121"/>
        <v>130</v>
      </c>
      <c r="B143" s="200">
        <f t="shared" ca="1" si="561"/>
        <v>128</v>
      </c>
      <c r="C143" s="489">
        <v>12001</v>
      </c>
      <c r="D143" s="124" t="str">
        <f t="shared" ca="1" si="499"/>
        <v>GSW</v>
      </c>
      <c r="E143" t="b">
        <v>1</v>
      </c>
      <c r="F143" t="b">
        <v>0</v>
      </c>
      <c r="G143" t="b">
        <f t="shared" si="500"/>
        <v>1</v>
      </c>
      <c r="H143" s="200">
        <f t="shared" ca="1" si="558"/>
        <v>6</v>
      </c>
      <c r="I143" s="567" cm="1">
        <f t="array" aca="1" ref="I143" ca="1">INDEX(I$13:I142,$B143+1,1)</f>
        <v>2</v>
      </c>
      <c r="J143" s="567" cm="1">
        <f t="array" aca="1" ref="J143" ca="1">INDEX(J$13:J142,$B143+1,1)</f>
        <v>0</v>
      </c>
      <c r="K143" s="567" cm="1">
        <f t="array" aca="1" ref="K143" ca="1">INDEX(K$13:K142,$B143+1,1)</f>
        <v>0</v>
      </c>
      <c r="L143" s="567" cm="1">
        <f t="array" aca="1" ref="L143" ca="1">INDEX(L$13:L142,$B143+1,1)</f>
        <v>2</v>
      </c>
      <c r="M143" s="567" cm="1">
        <f t="array" aca="1" ref="M143" ca="1">INDEX(M$13:M142,$B143+1,1)</f>
        <v>2</v>
      </c>
      <c r="N143" s="567" cm="1">
        <f t="array" aca="1" ref="N143" ca="1">INDEX(N$13:N142,$B143+1,1)</f>
        <v>2</v>
      </c>
      <c r="O143" s="567" cm="1">
        <f t="array" aca="1" ref="O143" ca="1">INDEX(O$13:O142,$B143+1,1)</f>
        <v>3</v>
      </c>
      <c r="P143" s="441">
        <f t="shared" ca="1" si="501"/>
        <v>2</v>
      </c>
      <c r="Q143" s="441">
        <f t="shared" ca="1" si="501"/>
        <v>0</v>
      </c>
      <c r="R143" s="441">
        <f t="shared" ca="1" si="502"/>
        <v>6</v>
      </c>
      <c r="S143" s="91">
        <f t="shared" ca="1" si="503"/>
        <v>2</v>
      </c>
      <c r="T143" s="91">
        <f ca="1">INDEX(CHOOSE($O143,DataAutumn!i.AdultDrys,DataWinter!i.AdultDrys,DataSpring!i.AdultDrys),1,$M143)</f>
        <v>3</v>
      </c>
      <c r="U143" s="567" cm="1">
        <f t="array" aca="1" ref="U143" ca="1">INDEX(U$13:U142,$B143+1,1)</f>
        <v>2</v>
      </c>
      <c r="V143" s="567" cm="1">
        <f t="array" aca="1" ref="V143" ca="1">INDEX(V$13:V142,$B143+1,1)</f>
        <v>0</v>
      </c>
      <c r="W143" s="567" cm="1">
        <f t="array" aca="1" ref="W143" ca="1">INDEX(W$13:W142,$B143+1,1)</f>
        <v>0</v>
      </c>
      <c r="X143" s="567" cm="1">
        <f t="array" aca="1" ref="X143" ca="1">INDEX(X$13:X142,$B143+1,1)</f>
        <v>2</v>
      </c>
      <c r="Y143" s="567" cm="1">
        <f t="array" aca="1" ref="Y143" ca="1">INDEX(Y$13:Y142,$B143+1,1)</f>
        <v>1</v>
      </c>
      <c r="Z143" s="567" cm="1">
        <f t="array" aca="1" ref="Z143" ca="1">INDEX(Z$13:Z142,$B143+1,1)</f>
        <v>1</v>
      </c>
      <c r="AA143" s="567" cm="1">
        <f t="array" aca="1" ref="AA143" ca="1">INDEX(AA$13:AA142,$B143+1,1)</f>
        <v>1</v>
      </c>
      <c r="AB143" s="441"/>
      <c r="AC143" s="441"/>
      <c r="AD143" s="567" cm="1">
        <f t="array" aca="1" ref="AD143" ca="1">INDEX(AD$13:AD142,$B143+1,1)</f>
        <v>1</v>
      </c>
      <c r="AE143" s="567" cm="1">
        <f t="array" aca="1" ref="AE143" ca="1">INDEX(AE$13:AE142,$B143+1,1)</f>
        <v>0</v>
      </c>
      <c r="AF143" s="567" cm="1">
        <f t="array" aca="1" ref="AF143" ca="1">INDEX(AF$13:AF142,$B143+1,1)</f>
        <v>0</v>
      </c>
      <c r="AG143" s="567" cm="1">
        <f t="array" aca="1" ref="AG143" ca="1">INDEX(AG$13:AG142,$B143+1,1)</f>
        <v>0</v>
      </c>
      <c r="AH143" s="567" cm="1">
        <f t="array" aca="1" ref="AH143" ca="1">INDEX(AH$13:AH142,$B143+1,1)</f>
        <v>0</v>
      </c>
      <c r="AI143" s="91">
        <f t="shared" si="554"/>
        <v>2</v>
      </c>
      <c r="AJ143" s="506">
        <v>2</v>
      </c>
      <c r="AK143" s="91">
        <f t="shared" si="504"/>
        <v>2</v>
      </c>
      <c r="AL143" s="506">
        <v>2</v>
      </c>
      <c r="AM143" s="506">
        <v>2</v>
      </c>
      <c r="AN143" s="506">
        <v>2</v>
      </c>
      <c r="AO143" s="506">
        <v>2</v>
      </c>
      <c r="AP143" s="506">
        <v>2</v>
      </c>
      <c r="AQ143" s="116"/>
      <c r="AR143" s="116"/>
      <c r="AS143" s="116"/>
      <c r="AT143" s="116"/>
      <c r="AU143" s="116"/>
      <c r="AV143" s="116"/>
      <c r="AW143" s="116"/>
      <c r="AX143" s="116"/>
      <c r="AY143" s="116"/>
      <c r="AZ143" s="116"/>
      <c r="BA143" s="327" t="str">
        <f ca="1">LEFT(BA142,7)&amp;TEXT($H143," 00000 ")&amp;INDEX(i.ModelStructure,$I143,1)&amp;" "
&amp;IF($AI143=1," AllIn  "," AllOut  ")&amp;IF($AJ143&lt;&gt;$AI143,VLOOKUP($AJ143,DataMaster!tactics_cropgraze,2,TRUE),"")&amp;IF($AN143&lt;&gt;$AI143,VLOOKUP($AN143,DataMaster!tactics_stk,2,TRUE),"")
&amp;IF($AL143&lt;&gt;$AI143,VLOOKUP($AL143,DataMaster!tactics_GO,2,TRUE),"")&amp;IF($AM143&lt;&gt;$AI143,VLOOKUP($AM143,DataMaster!tactics_rot,2,TRUE),"")
&amp;IF($AO143&lt;&gt;$AI143,VLOOKUP($AO143,DataMaster!tactics_tos,2,TRUE),"")&amp;IF($AP143&lt;&gt;$AI143,VLOOKUP($AP143,tactics_N,2,TRUE),"")&amp;" "
&amp;$D143&amp;IF($GK143=0," FWM","")&amp;IF($GK143=1," MWM","")&amp;IF($GK143=7," Mat","")&amp;IF($GQ143=TRUE,"&amp;BBT"," ")&amp;" TOL"&amp;INDEX(i.TOL_Desc,1,$O143)
&amp;" Scan"&amp;$U143&amp;CHOOSE($K143+1," CFS"," GFS"," NFS")&amp;"_"&amp;MID($KC143,7,1)
&amp;" RR"&amp;TEXT(SUM($HB143:$HC143),"+00%;-00%;    ;@")
&amp;" GP"&amp;TEXT($HW143,"?00%")&amp;" WP"&amp;TEXT($HT143*$PJ143*$PL143,"?00%")&amp;" MP"&amp;TEXT($HU143*$PI143*$PK143,"?00%")
&amp;" ("&amp;IF($FY143,"P","E")&amp;IF($FX143,"T","t")&amp;"_F"&amp;IF($KQ143&lt;&gt;FALSE,3,0)+COUNTIF($KJ143:$KN143,TRUE)+COUNTIF($BV143:$BW143,"&gt;0")&amp;IF($KO143&lt;&gt;FALSE,3,0)+COUNTIF($BV143:$BW143,"&gt;0")&amp;"N"&amp;IF($KT143&lt;&gt;"-",$KT143,$GC143)&amp;IF($KU143&lt;&gt;"-",$KU143,$GD143)&amp;"L"&amp;$LF143&amp;$LG143&amp;")"</f>
        <v>FS Tact 00006 DS  AllOut   GSW MWM  TOLSpr Scan2 CFS_ RR+01% GP100% WP100% MP100% (PT_F33N11L00)</v>
      </c>
      <c r="BB143" s="8" t="str">
        <f ca="1">IF(COUNTIF(BA$13:BA143,BA143)=1,"-","Dup")</f>
        <v>-</v>
      </c>
      <c r="BC143" s="8"/>
      <c r="BD143" s="567" t="str" cm="1">
        <f t="array" aca="1" ref="BD143" ca="1">INDEX(BD$13:BD142,$B143+1,1)</f>
        <v>-</v>
      </c>
      <c r="BE143" s="567" t="str" cm="1">
        <f t="array" aca="1" ref="BE143" ca="1">INDEX(BE$13:BE142,$B143+1,1)</f>
        <v>-</v>
      </c>
      <c r="BF143" s="567" t="str" cm="1">
        <f t="array" aca="1" ref="BF143" ca="1">INDEX(BF$13:BF142,$B143+1,1)</f>
        <v>-</v>
      </c>
      <c r="BG143" s="567" t="str" cm="1">
        <f t="array" aca="1" ref="BG143" ca="1">INDEX(BG$13:BG142,$B143+1,1)</f>
        <v>-</v>
      </c>
      <c r="BH143" s="567" t="str" cm="1">
        <f t="array" aca="1" ref="BH143" ca="1">INDEX(BH$13:BH142,$B143+1,1)</f>
        <v>-</v>
      </c>
      <c r="BI143" s="567" t="str" cm="1">
        <f t="array" aca="1" ref="BI143" ca="1">INDEX(BI$13:BI142,$B143+1,1)</f>
        <v>-</v>
      </c>
      <c r="BJ143" s="567" t="str" cm="1">
        <f t="array" aca="1" ref="BJ143" ca="1">INDEX(BJ$13:BJ142,$B143+1,1)</f>
        <v>-</v>
      </c>
      <c r="BK143" s="567" t="str" cm="1">
        <f t="array" aca="1" ref="BK143" ca="1">INDEX(BK$13:BK142,$B143+1,1)</f>
        <v>-</v>
      </c>
      <c r="BL143" s="567" t="str" cm="1">
        <f t="array" aca="1" ref="BL143" ca="1">INDEX(BL$13:BL142,$B143+1,1)</f>
        <v>-</v>
      </c>
      <c r="BM143" s="8"/>
      <c r="BN143" s="441" t="b">
        <f t="shared" ca="1" si="505"/>
        <v>0</v>
      </c>
      <c r="BO143" s="441" t="str">
        <f t="shared" ca="1" si="505"/>
        <v>-</v>
      </c>
      <c r="BP143" s="441" t="b">
        <f t="shared" ca="1" si="505"/>
        <v>0</v>
      </c>
      <c r="BQ143" s="441" t="str">
        <f t="shared" ca="1" si="505"/>
        <v>-</v>
      </c>
      <c r="BR143" s="441" t="str">
        <f t="shared" ca="1" si="505"/>
        <v>-</v>
      </c>
      <c r="BS143" s="441" t="str">
        <f t="shared" ca="1" si="505"/>
        <v>-</v>
      </c>
      <c r="BT143" s="441" t="b">
        <f t="shared" ca="1" si="505"/>
        <v>0</v>
      </c>
      <c r="BU143" s="441" t="b">
        <f t="shared" ca="1" si="505"/>
        <v>1</v>
      </c>
      <c r="BV143" s="441" t="str">
        <f t="shared" ca="1" si="505"/>
        <v>-</v>
      </c>
      <c r="BW143" s="441" t="str">
        <f t="shared" ca="1" si="505"/>
        <v>-</v>
      </c>
      <c r="BX143" s="441" t="str">
        <f t="shared" ca="1" si="505"/>
        <v>-</v>
      </c>
      <c r="BY143" s="441" t="str">
        <f t="shared" ca="1" si="505"/>
        <v>-</v>
      </c>
      <c r="BZ143" s="441" t="b">
        <f t="shared" ca="1" si="505"/>
        <v>1</v>
      </c>
      <c r="CA143" s="91">
        <f t="shared" ca="1" si="505"/>
        <v>0</v>
      </c>
      <c r="CB143" s="567" t="str" cm="1">
        <f t="array" aca="1" ref="CB143" ca="1">INDEX(CB$13:CB142,$B143+1,1)</f>
        <v>-</v>
      </c>
      <c r="CC143" s="567" t="str" cm="1">
        <f t="array" aca="1" ref="CC143" ca="1">INDEX(CC$13:CC142,$B143+1,1)</f>
        <v>-</v>
      </c>
      <c r="CD143" s="567" t="b" cm="1">
        <f t="array" aca="1" ref="CD143" ca="1">INDEX(CD$13:CD142,$B143+1,1)</f>
        <v>1</v>
      </c>
      <c r="CE143" s="567" t="str" cm="1">
        <f t="array" aca="1" ref="CE143" ca="1">INDEX(CE$13:CE142,$B143+1,1)</f>
        <v>-</v>
      </c>
      <c r="CF143" s="567" t="str" cm="1">
        <f t="array" aca="1" ref="CF143" ca="1">INDEX(CF$13:CF142,$B143+1,1)</f>
        <v>-</v>
      </c>
      <c r="CG143" s="567" t="str" cm="1">
        <f t="array" aca="1" ref="CG143" ca="1">INDEX(CG$13:CG142,$B143+1,1)</f>
        <v>-</v>
      </c>
      <c r="CH143" s="567" t="str" cm="1">
        <f t="array" aca="1" ref="CH143" ca="1">INDEX(CH$13:CH142,$B143+1,1)</f>
        <v>-</v>
      </c>
      <c r="CI143" s="567" t="str" cm="1">
        <f t="array" aca="1" ref="CI143" ca="1">INDEX(CI$13:CI142,$B143+1,1)</f>
        <v>-</v>
      </c>
      <c r="CJ143" s="567" t="str" cm="1">
        <f t="array" aca="1" ref="CJ143" ca="1">INDEX(CJ$13:CJ142,$B143+1,1)</f>
        <v>-</v>
      </c>
      <c r="CK143" s="567" t="str" cm="1">
        <f t="array" aca="1" ref="CK143" ca="1">INDEX(CK$13:CK142,$B143+1,1)</f>
        <v>-</v>
      </c>
      <c r="CL143" s="567" t="str" cm="1">
        <f t="array" aca="1" ref="CL143" ca="1">INDEX(CL$13:CL142,$B143+1,1)</f>
        <v>-</v>
      </c>
      <c r="CM143" s="567" t="str" cm="1">
        <f t="array" aca="1" ref="CM143" ca="1">INDEX(CM$13:CM142,$B143+1,1)</f>
        <v>-</v>
      </c>
      <c r="CN143" s="567" t="str" cm="1">
        <f t="array" aca="1" ref="CN143" ca="1">INDEX(CN$13:CN142,$B143+1,1)</f>
        <v>-</v>
      </c>
      <c r="CO143" s="567" t="str" cm="1">
        <f t="array" aca="1" ref="CO143" ca="1">INDEX(CO$13:CO142,$B143+1,1)</f>
        <v>-</v>
      </c>
      <c r="CP143" s="567" t="str" cm="1">
        <f t="array" aca="1" ref="CP143" ca="1">INDEX(CP$13:CP142,$B143+1,1)</f>
        <v>-</v>
      </c>
      <c r="CQ143" s="567" t="str" cm="1">
        <f t="array" aca="1" ref="CQ143" ca="1">INDEX(CQ$13:CQ142,$B143+1,1)</f>
        <v>-</v>
      </c>
      <c r="CR143" s="567" t="str" cm="1">
        <f t="array" aca="1" ref="CR143" ca="1">INDEX(CR$13:CR142,$B143+1,1)</f>
        <v>-</v>
      </c>
      <c r="CS143" s="567" t="str" cm="1">
        <f t="array" aca="1" ref="CS143" ca="1">INDEX(CS$13:CS142,$B143+1,1)</f>
        <v>-</v>
      </c>
      <c r="CT143" s="567" t="str" cm="1">
        <f t="array" aca="1" ref="CT143" ca="1">INDEX(CT$13:CT142,$B143+1,1)</f>
        <v>-</v>
      </c>
      <c r="CU143" s="567" t="str" cm="1">
        <f t="array" aca="1" ref="CU143" ca="1">INDEX(CU$13:CU142,$B143+1,1)</f>
        <v>-</v>
      </c>
      <c r="CV143" s="567" t="str" cm="1">
        <f t="array" aca="1" ref="CV143" ca="1">INDEX(CV$13:CV142,$B143+1,1)</f>
        <v>-</v>
      </c>
      <c r="CW143" s="567" t="str" cm="1">
        <f t="array" aca="1" ref="CW143" ca="1">INDEX(CW$13:CW142,$B143+1,1)</f>
        <v>-</v>
      </c>
      <c r="CX143" s="567" t="str" cm="1">
        <f t="array" aca="1" ref="CX143" ca="1">INDEX(CX$13:CX142,$B143+1,1)</f>
        <v>-</v>
      </c>
      <c r="CY143" s="567" t="str" cm="1">
        <f t="array" aca="1" ref="CY143" ca="1">INDEX(CY$13:CY142,$B143+1,1)</f>
        <v>-</v>
      </c>
      <c r="CZ143" s="567" t="str" cm="1">
        <f t="array" aca="1" ref="CZ143" ca="1">INDEX(CZ$13:CZ142,$B143+1,1)</f>
        <v>-</v>
      </c>
      <c r="DA143" s="567" t="str" cm="1">
        <f t="array" aca="1" ref="DA143" ca="1">INDEX(DA$13:DA142,$B143+1,1)</f>
        <v>-</v>
      </c>
      <c r="DB143" s="567" t="str" cm="1">
        <f t="array" aca="1" ref="DB143" ca="1">INDEX(DB$13:DB142,$B143+1,1)</f>
        <v>-</v>
      </c>
      <c r="DC143" s="567" t="str" cm="1">
        <f t="array" aca="1" ref="DC143" ca="1">INDEX(DC$13:DC142,$B143+1,1)</f>
        <v>-</v>
      </c>
      <c r="DD143" s="567" t="str" cm="1">
        <f t="array" aca="1" ref="DD143" ca="1">INDEX(DD$13:DD142,$B143+1,1)</f>
        <v>-</v>
      </c>
      <c r="DE143" s="567" t="str" cm="1">
        <f t="array" aca="1" ref="DE143" ca="1">INDEX(DE$13:DE142,$B143+1,1)</f>
        <v>-</v>
      </c>
      <c r="DF143" s="567" t="str" cm="1">
        <f t="array" aca="1" ref="DF143" ca="1">INDEX(DF$13:DF142,$B143+1,1)</f>
        <v>-</v>
      </c>
      <c r="DG143" s="567" t="str" cm="1">
        <f t="array" aca="1" ref="DG143" ca="1">INDEX(DG$13:DG142,$B143+1,1)</f>
        <v>-</v>
      </c>
      <c r="DH143" s="567" t="str" cm="1">
        <f t="array" aca="1" ref="DH143" ca="1">INDEX(DH$13:DH142,$B143+1,1)</f>
        <v>-</v>
      </c>
      <c r="DI143" s="567" t="str" cm="1">
        <f t="array" aca="1" ref="DI143" ca="1">INDEX(DI$13:DI142,$B143+1,1)</f>
        <v>-</v>
      </c>
      <c r="DJ143" s="567" t="str" cm="1">
        <f t="array" aca="1" ref="DJ143" ca="1">INDEX(DJ$13:DJ142,$B143+1,1)</f>
        <v>-</v>
      </c>
      <c r="DK143" s="567" t="str" cm="1">
        <f t="array" aca="1" ref="DK143" ca="1">INDEX(DK$13:DK142,$B143+1,1)</f>
        <v>-</v>
      </c>
      <c r="DL143" s="567" t="str" cm="1">
        <f t="array" aca="1" ref="DL143" ca="1">INDEX(DL$13:DL142,$B143+1,1)</f>
        <v>-</v>
      </c>
      <c r="DM143" s="567" t="str" cm="1">
        <f t="array" aca="1" ref="DM143" ca="1">INDEX(DM$13:DM142,$B143+1,1)</f>
        <v>-</v>
      </c>
      <c r="DN143" s="567" t="str" cm="1">
        <f t="array" aca="1" ref="DN143" ca="1">INDEX(DN$13:DN142,$B143+1,1)</f>
        <v>-</v>
      </c>
      <c r="DO143" s="567" t="str" cm="1">
        <f t="array" aca="1" ref="DO143" ca="1">INDEX(DO$13:DO142,$B143+1,1)</f>
        <v>-</v>
      </c>
      <c r="DP143" s="567" t="str" cm="1">
        <f t="array" aca="1" ref="DP143" ca="1">INDEX(DP$13:DP142,$B143+1,1)</f>
        <v>-</v>
      </c>
      <c r="DQ143" s="567" t="str" cm="1">
        <f t="array" aca="1" ref="DQ143" ca="1">INDEX(DQ$13:DQ142,$B143+1,1)</f>
        <v>-</v>
      </c>
      <c r="DR143" s="567" t="str" cm="1">
        <f t="array" aca="1" ref="DR143" ca="1">INDEX(DR$13:DR142,$B143+1,1)</f>
        <v>-</v>
      </c>
      <c r="DS143" s="567" t="str" cm="1">
        <f t="array" aca="1" ref="DS143" ca="1">INDEX(DS$13:DS142,$B143+1,1)</f>
        <v>-</v>
      </c>
      <c r="DT143" s="567" t="str" cm="1">
        <f t="array" aca="1" ref="DT143" ca="1">INDEX(DT$13:DT142,$B143+1,1)</f>
        <v>-</v>
      </c>
      <c r="DU143" s="567" t="str" cm="1">
        <f t="array" aca="1" ref="DU143" ca="1">INDEX(DU$13:DU142,$B143+1,1)</f>
        <v>-</v>
      </c>
      <c r="DV143" s="567" t="str" cm="1">
        <f t="array" aca="1" ref="DV143" ca="1">INDEX(DV$13:DV142,$B143+1,1)</f>
        <v>-</v>
      </c>
      <c r="DW143" s="567" t="str" cm="1">
        <f t="array" aca="1" ref="DW143" ca="1">INDEX(DW$13:DW142,$B143+1,1)</f>
        <v>-</v>
      </c>
      <c r="DX143" s="567" t="str" cm="1">
        <f t="array" aca="1" ref="DX143" ca="1">INDEX(DX$13:DX142,$B143+1,1)</f>
        <v>-</v>
      </c>
      <c r="DY143" s="567" t="str" cm="1">
        <f t="array" aca="1" ref="DY143" ca="1">INDEX(DY$13:DY142,$B143+1,1)</f>
        <v>-</v>
      </c>
      <c r="DZ143" s="567" t="str" cm="1">
        <f t="array" aca="1" ref="DZ143" ca="1">INDEX(DZ$13:DZ142,$B143+1,1)</f>
        <v>-</v>
      </c>
      <c r="EA143" s="567" t="str" cm="1">
        <f t="array" aca="1" ref="EA143" ca="1">INDEX(EA$13:EA142,$B143+1,1)</f>
        <v>-</v>
      </c>
      <c r="EB143" s="567" t="str" cm="1">
        <f t="array" aca="1" ref="EB143" ca="1">INDEX(EB$13:EB142,$B143+1,1)</f>
        <v>-</v>
      </c>
      <c r="EC143" s="567" t="str" cm="1">
        <f t="array" aca="1" ref="EC143" ca="1">INDEX(EC$13:EC142,$B143+1,1)</f>
        <v>-</v>
      </c>
      <c r="ED143" s="567" t="str" cm="1">
        <f t="array" aca="1" ref="ED143" ca="1">INDEX(ED$13:ED142,$B143+1,1)</f>
        <v>-</v>
      </c>
      <c r="EE143" s="567" t="str" cm="1">
        <f t="array" aca="1" ref="EE143" ca="1">INDEX(EE$13:EE142,$B143+1,1)</f>
        <v>-</v>
      </c>
      <c r="EF143" s="567" t="str" cm="1">
        <f t="array" aca="1" ref="EF143" ca="1">INDEX(EF$13:EF142,$B143+1,1)</f>
        <v>-</v>
      </c>
      <c r="EG143" s="567" t="str" cm="1">
        <f t="array" aca="1" ref="EG143" ca="1">INDEX(EG$13:EG142,$B143+1,1)</f>
        <v>-</v>
      </c>
      <c r="EH143" s="567" t="str" cm="1">
        <f t="array" aca="1" ref="EH143" ca="1">INDEX(EH$13:EH142,$B143+1,1)</f>
        <v>-</v>
      </c>
      <c r="EI143" s="567" t="str" cm="1">
        <f t="array" aca="1" ref="EI143" ca="1">INDEX(EI$13:EI142,$B143+1,1)</f>
        <v>-</v>
      </c>
      <c r="EJ143" s="567" t="str" cm="1">
        <f t="array" aca="1" ref="EJ143" ca="1">INDEX(EJ$13:EJ142,$B143+1,1)</f>
        <v>-</v>
      </c>
      <c r="EK143" s="567" t="str" cm="1">
        <f t="array" aca="1" ref="EK143" ca="1">INDEX(EK$13:EK142,$B143+1,1)</f>
        <v>-</v>
      </c>
      <c r="EL143" s="567" t="str" cm="1">
        <f t="array" aca="1" ref="EL143" ca="1">INDEX(EL$13:EL142,$B143+1,1)</f>
        <v>-</v>
      </c>
      <c r="EM143" s="567" t="str" cm="1">
        <f t="array" aca="1" ref="EM143" ca="1">INDEX(EM$13:EM142,$B143+1,1)</f>
        <v>-</v>
      </c>
      <c r="EN143" s="567" t="str" cm="1">
        <f t="array" aca="1" ref="EN143" ca="1">INDEX(EN$13:EN142,$B143+1,1)</f>
        <v>-</v>
      </c>
      <c r="EO143" s="567" t="str" cm="1">
        <f t="array" aca="1" ref="EO143" ca="1">INDEX(EO$13:EO142,$B143+1,1)</f>
        <v>-</v>
      </c>
      <c r="EP143" s="567" t="str" cm="1">
        <f t="array" aca="1" ref="EP143" ca="1">INDEX(EP$13:EP142,$B143+1,1)</f>
        <v>-</v>
      </c>
      <c r="EQ143" s="567" t="str" cm="1">
        <f t="array" aca="1" ref="EQ143" ca="1">INDEX(EQ$13:EQ142,$B143+1,1)</f>
        <v>-</v>
      </c>
      <c r="ER143" s="567" t="str" cm="1">
        <f t="array" aca="1" ref="ER143" ca="1">INDEX(ER$13:ER142,$B143+1,1)</f>
        <v>-</v>
      </c>
      <c r="ES143" s="567" t="str" cm="1">
        <f t="array" aca="1" ref="ES143" ca="1">INDEX(ES$13:ES142,$B143+1,1)</f>
        <v>-</v>
      </c>
      <c r="ET143" s="567" t="str" cm="1">
        <f t="array" aca="1" ref="ET143" ca="1">INDEX(ET$13:ET142,$B143+1,1)</f>
        <v>-</v>
      </c>
      <c r="EU143" s="567" t="str" cm="1">
        <f t="array" aca="1" ref="EU143" ca="1">INDEX(EU$13:EU142,$B143+1,1)</f>
        <v>-</v>
      </c>
      <c r="EV143" s="567" t="str" cm="1">
        <f t="array" aca="1" ref="EV143" ca="1">INDEX(EV$13:EV142,$B143+1,1)</f>
        <v>-</v>
      </c>
      <c r="EW143" s="567" t="str" cm="1">
        <f t="array" aca="1" ref="EW143" ca="1">INDEX(EW$13:EW142,$B143+1,1)</f>
        <v>-</v>
      </c>
      <c r="EX143" s="567" t="str" cm="1">
        <f t="array" aca="1" ref="EX143" ca="1">INDEX(EX$13:EX142,$B143+1,1)</f>
        <v>-</v>
      </c>
      <c r="EY143" s="567" t="str" cm="1">
        <f t="array" aca="1" ref="EY143" ca="1">INDEX(EY$13:EY142,$B143+1,1)</f>
        <v>-</v>
      </c>
      <c r="EZ143" s="567" t="str" cm="1">
        <f t="array" aca="1" ref="EZ143" ca="1">INDEX(EZ$13:EZ142,$B143+1,1)</f>
        <v>-</v>
      </c>
      <c r="FA143" s="567" t="str" cm="1">
        <f t="array" aca="1" ref="FA143" ca="1">INDEX(FA$13:FA142,$B143+1,1)</f>
        <v>-</v>
      </c>
      <c r="FB143" s="8"/>
      <c r="FC143" s="567" t="str" cm="1">
        <f t="array" aca="1" ref="FC143" ca="1">INDEX(FC$13:FC142,$B143+1,1)</f>
        <v>-</v>
      </c>
      <c r="FD143" s="441" t="str">
        <f t="shared" ca="1" si="506"/>
        <v>-</v>
      </c>
      <c r="FE143" s="441">
        <f t="shared" ca="1" si="507"/>
        <v>0</v>
      </c>
      <c r="FF143" s="441">
        <f t="shared" ca="1" si="507"/>
        <v>0</v>
      </c>
      <c r="FG143" s="567" t="str" cm="1">
        <f t="array" aca="1" ref="FG143" ca="1">INDEX(FG$13:FG142,$B143+1,1)</f>
        <v>-</v>
      </c>
      <c r="FH143" s="567" t="str" cm="1">
        <f t="array" aca="1" ref="FH143" ca="1">INDEX(FH$13:FH142,$B143+1,1)</f>
        <v>-</v>
      </c>
      <c r="FI143" s="567" t="str" cm="1">
        <f t="array" aca="1" ref="FI143" ca="1">INDEX(FI$13:FI142,$B143+1,1)</f>
        <v>-</v>
      </c>
      <c r="FJ143" s="441" t="str">
        <f t="shared" ca="1" si="508"/>
        <v>-</v>
      </c>
      <c r="FK143" s="441">
        <f t="shared" ca="1" si="509"/>
        <v>0</v>
      </c>
      <c r="FL143" s="441">
        <f t="shared" ca="1" si="509"/>
        <v>0</v>
      </c>
      <c r="FM143" s="567" t="str" cm="1">
        <f t="array" aca="1" ref="FM143" ca="1">INDEX(FM$13:FM142,$B143+1,1)</f>
        <v>-</v>
      </c>
      <c r="FN143" s="441" t="str">
        <f t="shared" ca="1" si="510"/>
        <v>-</v>
      </c>
      <c r="FO143" s="441">
        <f t="shared" ca="1" si="511"/>
        <v>0</v>
      </c>
      <c r="FP143" s="567" t="str" cm="1">
        <f t="array" aca="1" ref="FP143" ca="1">INDEX(FP$13:FP142,$B143+1,1)</f>
        <v>-</v>
      </c>
      <c r="FQ143" s="567" t="str" cm="1">
        <f t="array" aca="1" ref="FQ143" ca="1">INDEX(FQ$13:FQ142,$B143+1,1)</f>
        <v>-</v>
      </c>
      <c r="FR143" s="441">
        <f t="shared" ca="1" si="512"/>
        <v>0</v>
      </c>
      <c r="FS143" s="567" t="str" cm="1">
        <f t="array" aca="1" ref="FS143" ca="1">INDEX(FS$13:FS142,$B143+1,1)</f>
        <v>-</v>
      </c>
      <c r="FT143" s="441" t="str">
        <f t="shared" ca="1" si="513"/>
        <v>-</v>
      </c>
      <c r="FU143" s="441">
        <f t="shared" ca="1" si="514"/>
        <v>0</v>
      </c>
      <c r="FV143" s="441">
        <f t="shared" ca="1" si="514"/>
        <v>0</v>
      </c>
      <c r="FW143" s="8"/>
      <c r="FX143" s="567" t="b" cm="1">
        <f t="array" aca="1" ref="FX143" ca="1">INDEX(FX$13:FX142,$B143+1,1)</f>
        <v>1</v>
      </c>
      <c r="FY143" s="567" t="b" cm="1">
        <f t="array" aca="1" ref="FY143" ca="1">INDEX(FY$13:FY142,$B143+1,1)</f>
        <v>1</v>
      </c>
      <c r="FZ143" s="579">
        <f t="shared" ca="1" si="515"/>
        <v>2232011</v>
      </c>
      <c r="GA143" s="567" t="b" cm="1">
        <f t="array" aca="1" ref="GA143" ca="1">INDEX(GA$13:GA142,$B143+1,1)</f>
        <v>1</v>
      </c>
      <c r="GB143" s="567" cm="1">
        <f t="array" aca="1" ref="GB143" ca="1">INDEX(GB$13:GB142,$B143+1,1)</f>
        <v>0</v>
      </c>
      <c r="GC143" s="567" cm="1">
        <f t="array" aca="1" ref="GC143" ca="1">INDEX(GC$13:GC142,$B143+1,1)</f>
        <v>1</v>
      </c>
      <c r="GD143" s="567" cm="1">
        <f t="array" aca="1" ref="GD143" ca="1">INDEX(GD$13:GD142,$B143+1,1)</f>
        <v>1</v>
      </c>
      <c r="GE143" s="575">
        <f t="shared" ca="1" si="516"/>
        <v>652</v>
      </c>
      <c r="GF143" s="575">
        <f t="shared" ca="1" si="516"/>
        <v>686</v>
      </c>
      <c r="GG143" s="575">
        <f t="shared" ca="1" si="516"/>
        <v>721</v>
      </c>
      <c r="GH143" s="490">
        <f t="shared" ca="1" si="517"/>
        <v>378</v>
      </c>
      <c r="GI143" s="490">
        <f t="shared" ca="1" si="517"/>
        <v>413</v>
      </c>
      <c r="GJ143" s="490">
        <f t="shared" ca="1" si="517"/>
        <v>448</v>
      </c>
      <c r="GK143" s="441">
        <f t="shared" ca="1" si="518"/>
        <v>1</v>
      </c>
      <c r="GL143" s="441">
        <f t="shared" ca="1" si="518"/>
        <v>60</v>
      </c>
      <c r="GM143" s="441" t="str">
        <f t="shared" ca="1" si="518"/>
        <v>-</v>
      </c>
      <c r="GN143" s="441" t="str">
        <f t="shared" ca="1" si="518"/>
        <v>-</v>
      </c>
      <c r="GO143" s="441" t="str">
        <f t="shared" ca="1" si="518"/>
        <v>-</v>
      </c>
      <c r="GP143" s="441" t="str">
        <f t="shared" ca="1" si="518"/>
        <v>-</v>
      </c>
      <c r="GQ143" s="441" t="b">
        <f t="shared" ca="1" si="519"/>
        <v>0</v>
      </c>
      <c r="GR143" s="441" t="str">
        <f t="shared" ca="1" si="519"/>
        <v>-</v>
      </c>
      <c r="GS143" s="441" t="str">
        <f t="shared" ca="1" si="519"/>
        <v>-</v>
      </c>
      <c r="GT143" s="441" t="str">
        <f t="shared" ca="1" si="519"/>
        <v>-</v>
      </c>
      <c r="GU143" s="441" t="str">
        <f t="shared" ca="1" si="519"/>
        <v>-</v>
      </c>
      <c r="GV143" s="441" t="str">
        <f t="shared" ca="1" si="519"/>
        <v>-</v>
      </c>
      <c r="GW143" s="441">
        <f t="shared" ca="1" si="519"/>
        <v>500</v>
      </c>
      <c r="GX143" s="441">
        <f t="shared" ca="1" si="519"/>
        <v>500</v>
      </c>
      <c r="GY143" s="441" t="str">
        <f t="shared" ca="1" si="519"/>
        <v>-</v>
      </c>
      <c r="GZ143" s="441" t="str">
        <f t="shared" ca="1" si="519"/>
        <v>-</v>
      </c>
      <c r="HA143" s="441" t="str">
        <f t="shared" ca="1" si="519"/>
        <v>-</v>
      </c>
      <c r="HB143" s="441">
        <f t="shared" ca="1" si="520"/>
        <v>0</v>
      </c>
      <c r="HC143" s="441">
        <f t="shared" ca="1" si="521"/>
        <v>1.2500000000000001E-2</v>
      </c>
      <c r="HD143" s="441">
        <f t="shared" ca="1" si="522"/>
        <v>0</v>
      </c>
      <c r="HE143" s="441">
        <f t="shared" ca="1" si="522"/>
        <v>6.25E-2</v>
      </c>
      <c r="HF143" s="441">
        <f t="shared" ca="1" si="522"/>
        <v>6.25E-2</v>
      </c>
      <c r="HG143" s="441">
        <f t="shared" ca="1" si="522"/>
        <v>6.25E-2</v>
      </c>
      <c r="HH143" s="441" t="b">
        <f t="shared" ca="1" si="523"/>
        <v>0</v>
      </c>
      <c r="HI143" s="441" t="b">
        <f t="shared" ca="1" si="523"/>
        <v>1</v>
      </c>
      <c r="HJ143" s="441" t="b">
        <f t="shared" ca="1" si="523"/>
        <v>1</v>
      </c>
      <c r="HK143" s="441" t="b">
        <f t="shared" ca="1" si="523"/>
        <v>0</v>
      </c>
      <c r="HL143" s="441">
        <f t="shared" ca="1" si="524"/>
        <v>1</v>
      </c>
      <c r="HM143" s="441">
        <f t="shared" ca="1" si="525"/>
        <v>0</v>
      </c>
      <c r="HN143" s="441" t="b">
        <f t="shared" ca="1" si="526"/>
        <v>0</v>
      </c>
      <c r="HO143" s="441" t="b">
        <f t="shared" ca="1" si="527"/>
        <v>0</v>
      </c>
      <c r="HP143" s="441" t="b">
        <f t="shared" ca="1" si="527"/>
        <v>0</v>
      </c>
      <c r="HQ143" s="441" t="b">
        <f t="shared" ca="1" si="527"/>
        <v>1</v>
      </c>
      <c r="HR143" s="91">
        <f t="shared" ca="1" si="528"/>
        <v>2</v>
      </c>
      <c r="HS143" s="91">
        <f t="shared" ca="1" si="528"/>
        <v>2</v>
      </c>
      <c r="HT143" s="441">
        <f t="shared" ca="1" si="529"/>
        <v>1</v>
      </c>
      <c r="HU143" s="441">
        <f t="shared" ca="1" si="530"/>
        <v>1</v>
      </c>
      <c r="HV143" s="441">
        <f t="shared" ca="1" si="530"/>
        <v>1</v>
      </c>
      <c r="HW143" s="441">
        <f t="shared" ca="1" si="531"/>
        <v>1</v>
      </c>
      <c r="HX143" s="441" cm="1">
        <f t="array" aca="1" ref="HX143" ca="1">INDEX(HX$13:HX142,$B143+1,1)</f>
        <v>1</v>
      </c>
      <c r="HY143" s="506">
        <v>0.5</v>
      </c>
      <c r="HZ143" s="441" t="b">
        <f t="shared" ca="1" si="532"/>
        <v>1</v>
      </c>
      <c r="IA143" s="441" t="b">
        <f t="shared" ca="1" si="532"/>
        <v>0</v>
      </c>
      <c r="IB143" s="441" t="b">
        <f t="shared" ca="1" si="532"/>
        <v>0</v>
      </c>
      <c r="IC143" s="441" t="b">
        <f t="shared" ca="1" si="532"/>
        <v>0</v>
      </c>
      <c r="ID143" s="91">
        <f t="shared" ca="1" si="533"/>
        <v>1</v>
      </c>
      <c r="IE143" s="91">
        <f t="shared" ca="1" si="533"/>
        <v>1</v>
      </c>
      <c r="IF143" s="91">
        <f t="shared" ca="1" si="533"/>
        <v>1</v>
      </c>
      <c r="IG143" s="91">
        <f t="shared" ca="1" si="533"/>
        <v>1</v>
      </c>
      <c r="IH143" s="91">
        <f t="shared" ca="1" si="533"/>
        <v>1</v>
      </c>
      <c r="II143" s="91">
        <f t="shared" ca="1" si="533"/>
        <v>1</v>
      </c>
      <c r="IJ143" s="91">
        <f t="shared" ca="1" si="533"/>
        <v>1</v>
      </c>
      <c r="IK143" s="91">
        <f t="shared" ca="1" si="533"/>
        <v>1</v>
      </c>
      <c r="IL143" s="8"/>
      <c r="IM143" s="567" t="str" cm="1">
        <f t="array" aca="1" ref="IM143" ca="1">INDEX(IM$13:IM142,$B143+1,1)</f>
        <v>-</v>
      </c>
      <c r="IN143" s="567" t="str" cm="1">
        <f t="array" aca="1" ref="IN143" ca="1">INDEX(IN$13:IN142,$B143+1,1)</f>
        <v>-</v>
      </c>
      <c r="IO143" s="567" t="str" cm="1">
        <f t="array" aca="1" ref="IO143" ca="1">INDEX(IO$13:IO142,$B143+1,1)</f>
        <v>-</v>
      </c>
      <c r="IP143" s="441" t="str">
        <f t="shared" si="534"/>
        <v>-</v>
      </c>
      <c r="IQ143" s="567" t="str" cm="1">
        <f t="array" aca="1" ref="IQ143" ca="1">INDEX(IQ$13:IQ142,$B143+1,1)</f>
        <v>-</v>
      </c>
      <c r="IR143" s="567" cm="1">
        <f t="array" aca="1" ref="IR143" ca="1">INDEX(IR$13:IR142,$B143+1,1)</f>
        <v>1</v>
      </c>
      <c r="IS143" s="567" cm="1">
        <f t="array" aca="1" ref="IS143" ca="1">INDEX(IS$13:IS142,$B143+1,1)</f>
        <v>1</v>
      </c>
      <c r="IT143" s="567" t="str" cm="1">
        <f t="array" aca="1" ref="IT143" ca="1">INDEX(IT$13:IT142,$B143+1,1)</f>
        <v>-</v>
      </c>
      <c r="IU143" s="567" t="str" cm="1">
        <f t="array" aca="1" ref="IU143" ca="1">INDEX(IU$13:IU142,$B143+1,1)</f>
        <v>-</v>
      </c>
      <c r="IV143" s="567" t="str" cm="1">
        <f t="array" aca="1" ref="IV143" ca="1">INDEX(IV$13:IV142,$B143+1,1)</f>
        <v>-</v>
      </c>
      <c r="IW143" s="567" t="str" cm="1">
        <f t="array" aca="1" ref="IW143" ca="1">INDEX(IW$13:IW142,$B143+1,1)</f>
        <v>-</v>
      </c>
      <c r="IX143" s="567" t="str" cm="1">
        <f t="array" aca="1" ref="IX143" ca="1">INDEX(IX$13:IX142,$B143+1,1)</f>
        <v>-</v>
      </c>
      <c r="IY143" s="567" t="str" cm="1">
        <f t="array" aca="1" ref="IY143" ca="1">INDEX(IY$13:IY142,$B143+1,1)</f>
        <v>-</v>
      </c>
      <c r="IZ143" s="567" t="str" cm="1">
        <f t="array" aca="1" ref="IZ143" ca="1">INDEX(IZ$13:IZ142,$B143+1,1)</f>
        <v>-</v>
      </c>
      <c r="JA143" s="567" t="str" cm="1">
        <f t="array" aca="1" ref="JA143" ca="1">INDEX(JA$13:JA142,$B143+1,1)</f>
        <v>-</v>
      </c>
      <c r="JB143" s="567" t="str" cm="1">
        <f t="array" aca="1" ref="JB143" ca="1">INDEX(JB$13:JB142,$B143+1,1)</f>
        <v>-</v>
      </c>
      <c r="JC143" s="567" t="str" cm="1">
        <f t="array" aca="1" ref="JC143" ca="1">INDEX(JC$13:JC142,$B143+1,1)</f>
        <v>-</v>
      </c>
      <c r="JD143" s="567" t="str" cm="1">
        <f t="array" aca="1" ref="JD143" ca="1">INDEX(JD$13:JD142,$B143+1,1)</f>
        <v>-</v>
      </c>
      <c r="JE143" s="567" t="str" cm="1">
        <f t="array" aca="1" ref="JE143" ca="1">INDEX(JE$13:JE142,$B143+1,1)</f>
        <v>-</v>
      </c>
      <c r="JF143" s="567" t="str" cm="1">
        <f t="array" aca="1" ref="JF143" ca="1">INDEX(JF$13:JF142,$B143+1,1)</f>
        <v>-</v>
      </c>
      <c r="JG143" s="567" t="str" cm="1">
        <f t="array" aca="1" ref="JG143" ca="1">INDEX(JG$13:JG142,$B143+1,1)</f>
        <v>-</v>
      </c>
      <c r="JH143" s="567" t="str" cm="1">
        <f t="array" aca="1" ref="JH143" ca="1">INDEX(JH$13:JH142,$B143+1,1)</f>
        <v>-</v>
      </c>
      <c r="JI143" s="567" t="str" cm="1">
        <f t="array" aca="1" ref="JI143" ca="1">INDEX(JI$13:JI142,$B143+1,1)</f>
        <v>-</v>
      </c>
      <c r="JJ143" s="567" t="str" cm="1">
        <f t="array" aca="1" ref="JJ143" ca="1">INDEX(JJ$13:JJ142,$B143+1,1)</f>
        <v>-</v>
      </c>
      <c r="JK143" s="567" t="str" cm="1">
        <f t="array" aca="1" ref="JK143" ca="1">INDEX(JK$13:JK142,$B143+1,1)</f>
        <v>-</v>
      </c>
      <c r="JL143" s="441">
        <f t="shared" si="535"/>
        <v>0</v>
      </c>
      <c r="JM143" s="567" t="str" cm="1">
        <f t="array" aca="1" ref="JM143" ca="1">INDEX(JM$13:JM142,$B143+1,1)</f>
        <v>-</v>
      </c>
      <c r="JN143" s="567" cm="1">
        <f t="array" aca="1" ref="JN143" ca="1">INDEX(JN$13:JN142,$B143+1,1)</f>
        <v>1</v>
      </c>
      <c r="JO143" s="441">
        <f t="shared" si="536"/>
        <v>0</v>
      </c>
      <c r="JP143" s="567" cm="1">
        <f t="array" aca="1" ref="JP143" ca="1">INDEX(JP$13:JP142,$B143+1,1)</f>
        <v>0</v>
      </c>
      <c r="JQ143" s="441">
        <f t="shared" si="537"/>
        <v>0</v>
      </c>
      <c r="JR143" s="441">
        <f t="shared" si="537"/>
        <v>0</v>
      </c>
      <c r="JS143" s="441">
        <f t="shared" si="537"/>
        <v>0</v>
      </c>
      <c r="JT143" s="441">
        <f t="shared" si="537"/>
        <v>0</v>
      </c>
      <c r="JU143" s="441">
        <f t="shared" si="537"/>
        <v>1</v>
      </c>
      <c r="JV143" s="441">
        <f t="shared" si="537"/>
        <v>0</v>
      </c>
      <c r="JW143" s="567" cm="1">
        <f t="array" aca="1" ref="JW143" ca="1">INDEX(JW$13:JW142,$B143+1,1)</f>
        <v>0</v>
      </c>
      <c r="JX143" s="567" cm="1">
        <f t="array" aca="1" ref="JX143" ca="1">INDEX(JX$13:JX142,$B143+1,1)</f>
        <v>0</v>
      </c>
      <c r="JY143" s="567" cm="1">
        <f t="array" aca="1" ref="JY143" ca="1">INDEX(JY$13:JY142,$B143+1,1)</f>
        <v>0</v>
      </c>
      <c r="JZ143" s="8"/>
      <c r="KA143" s="91" t="b">
        <f t="shared" ca="1" si="559"/>
        <v>1</v>
      </c>
      <c r="KB143" s="567" t="b" cm="1">
        <f t="array" aca="1" ref="KB143" ca="1">INDEX(KB$13:KB142,$B143+1,1)</f>
        <v>1</v>
      </c>
      <c r="KC143" s="674">
        <f ca="1">OFFSET($KH143,-1,0)</f>
        <v>2203</v>
      </c>
      <c r="KD143" s="567" t="b" cm="1">
        <f t="array" aca="1" ref="KD143" ca="1">INDEX(KD$13:KD142,$B143+1,1)</f>
        <v>0</v>
      </c>
      <c r="KE143" s="567" cm="1">
        <f t="array" aca="1" ref="KE143" ca="1">INDEX(KE$13:KE142,$B143+1,1)</f>
        <v>0</v>
      </c>
      <c r="KF143" s="22" t="s">
        <v>30</v>
      </c>
      <c r="KG143" s="22" t="b">
        <v>1</v>
      </c>
      <c r="KH143" s="571">
        <f ca="1">VALUE($I143&amp;$AI143)</f>
        <v>22</v>
      </c>
      <c r="KI143" s="567" t="str" cm="1">
        <f t="array" aca="1" ref="KI143" ca="1">INDEX(KI$13:KI142,$B143+1,1)</f>
        <v>-</v>
      </c>
      <c r="KJ143" s="567" t="str" cm="1">
        <f t="array" aca="1" ref="KJ143" ca="1">INDEX(KJ$13:KJ142,$B143+1,1)</f>
        <v>-</v>
      </c>
      <c r="KK143" s="567" t="str" cm="1">
        <f t="array" aca="1" ref="KK143" ca="1">INDEX(KK$13:KK142,$B143+1,1)</f>
        <v>-</v>
      </c>
      <c r="KL143" s="567" t="str" cm="1">
        <f t="array" aca="1" ref="KL143" ca="1">INDEX(KL$13:KL142,$B143+1,1)</f>
        <v>-</v>
      </c>
      <c r="KM143" s="567" t="str" cm="1">
        <f t="array" aca="1" ref="KM143" ca="1">INDEX(KM$13:KM142,$B143+1,1)</f>
        <v>-</v>
      </c>
      <c r="KN143" s="567" t="str" cm="1">
        <f t="array" aca="1" ref="KN143" ca="1">INDEX(KN$13:KN142,$B143+1,1)</f>
        <v>-</v>
      </c>
      <c r="KO143" s="567" t="str" cm="1">
        <f t="array" aca="1" ref="KO143" ca="1">INDEX(KO$13:KO142,$B143+1,1)</f>
        <v>-</v>
      </c>
      <c r="KP143" s="567" t="str" cm="1">
        <f t="array" aca="1" ref="KP143" ca="1">INDEX(KP$13:KP142,$B143+1,1)</f>
        <v>-</v>
      </c>
      <c r="KQ143" s="567" t="str" cm="1">
        <f t="array" aca="1" ref="KQ143" ca="1">INDEX(KQ$13:KQ142,$B143+1,1)</f>
        <v>-</v>
      </c>
      <c r="KR143" s="567" t="str" cm="1">
        <f t="array" aca="1" ref="KR143" ca="1">INDEX(KR$13:KR142,$B143+1,1)</f>
        <v>-</v>
      </c>
      <c r="KS143" s="567" t="str" cm="1">
        <f t="array" aca="1" ref="KS143" ca="1">INDEX(KS$13:KS142,$B143+1,1)</f>
        <v>-</v>
      </c>
      <c r="KT143" s="22">
        <v>1</v>
      </c>
      <c r="KU143" s="22">
        <v>1</v>
      </c>
      <c r="KV143" s="567" cm="1">
        <f t="array" aca="1" ref="KV143" ca="1">INDEX(KV$13:KV142,$B143+1,1)</f>
        <v>0</v>
      </c>
      <c r="KW143" s="567" t="str" cm="1">
        <f t="array" aca="1" ref="KW143" ca="1">INDEX(KW$13:KW142,$B143+1,1)</f>
        <v>-</v>
      </c>
      <c r="KX143" s="567" t="str" cm="1">
        <f t="array" aca="1" ref="KX143" ca="1">INDEX(KX$13:KX142,$B143+1,1)</f>
        <v>-</v>
      </c>
      <c r="KY143" s="567" t="str" cm="1">
        <f t="array" aca="1" ref="KY143" ca="1">INDEX(KY$13:KY142,$B143+1,1)</f>
        <v>-</v>
      </c>
      <c r="KZ143" s="567" t="str" cm="1">
        <f t="array" aca="1" ref="KZ143" ca="1">INDEX(KZ$13:KZ142,$B143+1,1)</f>
        <v>-</v>
      </c>
      <c r="LA143" s="567" t="str" cm="1">
        <f t="array" aca="1" ref="LA143" ca="1">INDEX(LA$13:LA142,$B143+1,1)</f>
        <v>-</v>
      </c>
      <c r="LB143" s="567" cm="1">
        <f t="array" aca="1" ref="LB143" ca="1">INDEX(LB$13:LB142,$B143+1,1)</f>
        <v>0</v>
      </c>
      <c r="LC143" s="567" t="str" cm="1">
        <f t="array" aca="1" ref="LC143" ca="1">INDEX(LC$13:LC142,$B143+1,1)</f>
        <v>-</v>
      </c>
      <c r="LD143" s="567" t="str" cm="1">
        <f t="array" aca="1" ref="LD143" ca="1">INDEX(LD$13:LD142,$B143+1,1)</f>
        <v>-</v>
      </c>
      <c r="LE143" s="567" t="str" cm="1">
        <f t="array" aca="1" ref="LE143" ca="1">INDEX(LE$13:LE142,$B143+1,1)</f>
        <v>-</v>
      </c>
      <c r="LF143" s="200">
        <f t="shared" ca="1" si="560"/>
        <v>0</v>
      </c>
      <c r="LG143" s="200">
        <f t="shared" ca="1" si="557"/>
        <v>0</v>
      </c>
      <c r="LH143" s="8"/>
      <c r="LI143" s="567" t="str" cm="1">
        <f t="array" aca="1" ref="LI143" ca="1">INDEX(LI$13:LI142,$B143+1,1)</f>
        <v>-</v>
      </c>
      <c r="LJ143" s="567" t="str" cm="1">
        <f t="array" aca="1" ref="LJ143" ca="1">INDEX(LJ$13:LJ142,$B143+1,1)</f>
        <v>-</v>
      </c>
      <c r="LK143" s="567" t="str" cm="1">
        <f t="array" aca="1" ref="LK143" ca="1">INDEX(LK$13:LK142,$B143+1,1)</f>
        <v>-</v>
      </c>
      <c r="LL143" s="567" t="str" cm="1">
        <f t="array" aca="1" ref="LL143" ca="1">INDEX(LL$13:LL142,$B143+1,1)</f>
        <v>-</v>
      </c>
      <c r="LM143" s="567" t="str" cm="1">
        <f t="array" aca="1" ref="LM143" ca="1">INDEX(LM$13:LM142,$B143+1,1)</f>
        <v>-</v>
      </c>
      <c r="LN143" s="567" t="str" cm="1">
        <f t="array" aca="1" ref="LN143" ca="1">INDEX(LN$13:LN142,$B143+1,1)</f>
        <v>-</v>
      </c>
      <c r="LO143" s="567" t="str" cm="1">
        <f t="array" aca="1" ref="LO143" ca="1">INDEX(LO$13:LO142,$B143+1,1)</f>
        <v>-</v>
      </c>
      <c r="LP143" s="567" t="str" cm="1">
        <f t="array" aca="1" ref="LP143" ca="1">INDEX(LP$13:LP142,$B143+1,1)</f>
        <v>-</v>
      </c>
      <c r="LQ143" s="567" t="str" cm="1">
        <f t="array" aca="1" ref="LQ143" ca="1">INDEX(LQ$13:LQ142,$B143+1,1)</f>
        <v>-</v>
      </c>
      <c r="LR143" s="567" t="str" cm="1">
        <f t="array" aca="1" ref="LR143" ca="1">INDEX(LR$13:LR142,$B143+1,1)</f>
        <v>-</v>
      </c>
      <c r="LS143" s="567" t="str" cm="1">
        <f t="array" aca="1" ref="LS143" ca="1">INDEX(LS$13:LS142,$B143+1,1)</f>
        <v>-</v>
      </c>
      <c r="LT143" s="567" t="str" cm="1">
        <f t="array" aca="1" ref="LT143" ca="1">INDEX(LT$13:LT142,$B143+1,1)</f>
        <v>-</v>
      </c>
      <c r="LU143" s="567" t="str" cm="1">
        <f t="array" aca="1" ref="LU143" ca="1">INDEX(LU$13:LU142,$B143+1,1)</f>
        <v>-</v>
      </c>
      <c r="LV143" s="567" t="str" cm="1">
        <f t="array" aca="1" ref="LV143" ca="1">INDEX(LV$13:LV142,$B143+1,1)</f>
        <v>-</v>
      </c>
      <c r="LW143" s="567" t="str" cm="1">
        <f t="array" aca="1" ref="LW143" ca="1">INDEX(LW$13:LW142,$B143+1,1)</f>
        <v>-</v>
      </c>
      <c r="LX143" s="567" t="str" cm="1">
        <f t="array" aca="1" ref="LX143" ca="1">INDEX(LX$13:LX142,$B143+1,1)</f>
        <v>-</v>
      </c>
      <c r="LY143" s="567" cm="1">
        <f t="array" aca="1" ref="LY143" ca="1">INDEX(LY$13:LY142,$B143+1,1)</f>
        <v>0</v>
      </c>
      <c r="LZ143" s="575">
        <f t="shared" ca="1" si="538"/>
        <v>0</v>
      </c>
      <c r="MA143" s="575">
        <f t="shared" ca="1" si="538"/>
        <v>0</v>
      </c>
      <c r="MB143" s="197">
        <f t="shared" ca="1" si="539"/>
        <v>0</v>
      </c>
      <c r="MC143" s="197">
        <f t="shared" ca="1" si="539"/>
        <v>0</v>
      </c>
      <c r="MD143" s="197">
        <f t="shared" ca="1" si="539"/>
        <v>0</v>
      </c>
      <c r="ME143" s="197">
        <f t="shared" ca="1" si="539"/>
        <v>0</v>
      </c>
      <c r="MF143" s="197">
        <f t="shared" ca="1" si="539"/>
        <v>0</v>
      </c>
      <c r="MG143" s="240">
        <f t="shared" ca="1" si="540"/>
        <v>0</v>
      </c>
      <c r="MH143" s="197">
        <f t="shared" ca="1" si="541"/>
        <v>0</v>
      </c>
      <c r="MI143" s="197">
        <f t="shared" ca="1" si="541"/>
        <v>0</v>
      </c>
      <c r="MJ143" s="197">
        <f t="shared" ca="1" si="541"/>
        <v>0</v>
      </c>
      <c r="MK143" s="197">
        <f t="shared" ca="1" si="541"/>
        <v>0</v>
      </c>
      <c r="ML143" s="197">
        <f t="shared" ca="1" si="541"/>
        <v>0</v>
      </c>
      <c r="MM143" s="240">
        <f t="shared" ca="1" si="542"/>
        <v>0</v>
      </c>
      <c r="MN143" s="241">
        <f t="shared" ca="1" si="543"/>
        <v>0</v>
      </c>
      <c r="MO143" s="241">
        <f t="shared" ca="1" si="543"/>
        <v>0</v>
      </c>
      <c r="MP143" s="241">
        <f t="shared" ca="1" si="543"/>
        <v>0</v>
      </c>
      <c r="MQ143" s="241">
        <f t="shared" ca="1" si="543"/>
        <v>0</v>
      </c>
      <c r="MR143" s="576">
        <f t="shared" ca="1" si="544"/>
        <v>0</v>
      </c>
      <c r="MS143" s="241">
        <f t="shared" ca="1" si="545"/>
        <v>0</v>
      </c>
      <c r="MT143" s="241">
        <f t="shared" ca="1" si="545"/>
        <v>0</v>
      </c>
      <c r="MU143" s="241">
        <f t="shared" ca="1" si="545"/>
        <v>0</v>
      </c>
      <c r="MV143" s="241">
        <f t="shared" ca="1" si="545"/>
        <v>0</v>
      </c>
      <c r="MW143" s="576">
        <f t="shared" ca="1" si="546"/>
        <v>0</v>
      </c>
      <c r="MX143" s="576">
        <f t="shared" ca="1" si="546"/>
        <v>0</v>
      </c>
      <c r="MY143" s="576">
        <f t="shared" ca="1" si="546"/>
        <v>0</v>
      </c>
      <c r="MZ143" s="576">
        <f t="shared" ca="1" si="546"/>
        <v>0</v>
      </c>
      <c r="NA143" s="576">
        <f t="shared" ca="1" si="546"/>
        <v>0</v>
      </c>
      <c r="NB143" s="576">
        <f t="shared" ca="1" si="546"/>
        <v>0</v>
      </c>
      <c r="NC143" s="576">
        <f t="shared" ca="1" si="546"/>
        <v>0</v>
      </c>
      <c r="ND143" s="567" cm="1">
        <f t="array" aca="1" ref="ND143" ca="1">INDEX(ND$13:ND142,$B143+1,1)</f>
        <v>0</v>
      </c>
      <c r="NE143" s="441">
        <f t="shared" ca="1" si="547"/>
        <v>67</v>
      </c>
      <c r="NF143" s="8"/>
      <c r="NG143" s="567" cm="1">
        <f t="array" aca="1" ref="NG143" ca="1">INDEX(NG$13:NG142,$B143+1,1)</f>
        <v>0</v>
      </c>
      <c r="NH143" s="567" cm="1">
        <f t="array" aca="1" ref="NH143" ca="1">INDEX(NH$13:NH142,$B143+1,1)</f>
        <v>0</v>
      </c>
      <c r="NI143" s="567" cm="1">
        <f t="array" aca="1" ref="NI143" ca="1">INDEX(NI$13:NI142,$B143+1,1)</f>
        <v>0</v>
      </c>
      <c r="NJ143" s="567" t="str" cm="1">
        <f t="array" aca="1" ref="NJ143" ca="1">INDEX(NJ$13:NJ142,$B143+1,1)</f>
        <v>-</v>
      </c>
      <c r="NK143" s="567" t="str" cm="1">
        <f t="array" aca="1" ref="NK143" ca="1">INDEX(NK$13:NK142,$B143+1,1)</f>
        <v>-</v>
      </c>
      <c r="NL143" s="567" t="str" cm="1">
        <f t="array" aca="1" ref="NL143" ca="1">INDEX(NL$13:NL142,$B143+1,1)</f>
        <v>-</v>
      </c>
      <c r="NM143" s="567" t="str" cm="1">
        <f t="array" aca="1" ref="NM143" ca="1">INDEX(NM$13:NM142,$B143+1,1)</f>
        <v>-</v>
      </c>
      <c r="NN143" s="567" t="str" cm="1">
        <f t="array" aca="1" ref="NN143" ca="1">INDEX(NN$13:NN142,$B143+1,1)</f>
        <v>-</v>
      </c>
      <c r="NO143" s="567" t="str" cm="1">
        <f t="array" aca="1" ref="NO143" ca="1">INDEX(NO$13:NO142,$B143+1,1)</f>
        <v>-</v>
      </c>
      <c r="NP143" s="567" t="str" cm="1">
        <f t="array" aca="1" ref="NP143" ca="1">INDEX(NP$13:NP142,$B143+1,1)</f>
        <v>-</v>
      </c>
      <c r="NQ143" s="567" t="str" cm="1">
        <f t="array" aca="1" ref="NQ143" ca="1">INDEX(NQ$13:NQ142,$B143+1,1)</f>
        <v>-</v>
      </c>
      <c r="NR143" s="567" t="str" cm="1">
        <f t="array" aca="1" ref="NR143" ca="1">INDEX(NR$13:NR142,$B143+1,1)</f>
        <v>-</v>
      </c>
      <c r="NS143" s="567" t="str" cm="1">
        <f t="array" aca="1" ref="NS143" ca="1">INDEX(NS$13:NS142,$B143+1,1)</f>
        <v>-</v>
      </c>
      <c r="NT143" s="567" t="str" cm="1">
        <f t="array" aca="1" ref="NT143" ca="1">INDEX(NT$13:NT142,$B143+1,1)</f>
        <v>-</v>
      </c>
      <c r="NU143" s="567" t="str" cm="1">
        <f t="array" aca="1" ref="NU143" ca="1">INDEX(NU$13:NU142,$B143+1,1)</f>
        <v>-</v>
      </c>
      <c r="NV143" s="567" t="str" cm="1">
        <f t="array" aca="1" ref="NV143" ca="1">INDEX(NV$13:NV142,$B143+1,1)</f>
        <v>-</v>
      </c>
      <c r="NW143" s="567" t="str" cm="1">
        <f t="array" aca="1" ref="NW143" ca="1">INDEX(NW$13:NW142,$B143+1,1)</f>
        <v>-</v>
      </c>
      <c r="NX143" s="567" t="str" cm="1">
        <f t="array" aca="1" ref="NX143" ca="1">INDEX(NX$13:NX142,$B143+1,1)</f>
        <v>-</v>
      </c>
      <c r="NY143" s="567" t="str" cm="1">
        <f t="array" aca="1" ref="NY143" ca="1">INDEX(NY$13:NY142,$B143+1,1)</f>
        <v>-</v>
      </c>
      <c r="NZ143" s="8"/>
      <c r="OA143" s="567" t="str" cm="1">
        <f t="array" aca="1" ref="OA143" ca="1">INDEX(OA$13:OA142,$B143+1,1)</f>
        <v>-</v>
      </c>
      <c r="OB143" s="567" t="str" cm="1">
        <f t="array" aca="1" ref="OB143" ca="1">INDEX(OB$13:OB142,$B143+1,1)</f>
        <v>-</v>
      </c>
      <c r="OC143" s="567" t="str" cm="1">
        <f t="array" aca="1" ref="OC143" ca="1">INDEX(OC$13:OC142,$B143+1,1)</f>
        <v>-</v>
      </c>
      <c r="OD143" s="567" t="str" cm="1">
        <f t="array" aca="1" ref="OD143" ca="1">INDEX(OD$13:OD142,$B143+1,1)</f>
        <v>-</v>
      </c>
      <c r="OE143" s="441" t="str">
        <f t="shared" si="548"/>
        <v>-</v>
      </c>
      <c r="OF143" s="441" t="str">
        <f t="shared" si="548"/>
        <v>-</v>
      </c>
      <c r="OG143" s="567" t="str" cm="1">
        <f t="array" aca="1" ref="OG143" ca="1">INDEX(OG$13:OG142,$B143+1,1)</f>
        <v>-</v>
      </c>
      <c r="OH143" s="441" t="str" cm="1">
        <f t="array" aca="1" ref="OH143" ca="1">IF(OR(OI143:OI143&lt;&gt;"-"),TRUE,"-")</f>
        <v>-</v>
      </c>
      <c r="OI143" s="567" t="str" cm="1">
        <f t="array" aca="1" ref="OI143" ca="1">INDEX(OI$13:OI142,$B143+1,1)</f>
        <v>-</v>
      </c>
      <c r="OJ143" s="567" cm="1">
        <f t="array" aca="1" ref="OJ143" ca="1">INDEX(OJ$13:OJ142,$B143+1,1)</f>
        <v>0</v>
      </c>
      <c r="OK143" s="567" cm="1">
        <f t="array" aca="1" ref="OK143" ca="1">INDEX(OK$13:OK142,$B143+1,1)</f>
        <v>999999</v>
      </c>
      <c r="OL143" s="567" cm="1">
        <f t="array" aca="1" ref="OL143" ca="1">INDEX(OL$13:OL142,$B143+1,1)</f>
        <v>999999</v>
      </c>
      <c r="OM143" s="567" cm="1">
        <f t="array" aca="1" ref="OM143" ca="1">INDEX(OM$13:OM142,$B143+1,1)</f>
        <v>999999</v>
      </c>
      <c r="ON143" s="567" cm="1">
        <f t="array" aca="1" ref="ON143" ca="1">INDEX(ON$13:ON142,$B143+1,1)</f>
        <v>999999</v>
      </c>
      <c r="OO143" s="567" cm="1">
        <f t="array" aca="1" ref="OO143" ca="1">INDEX(OO$13:OO142,$B143+1,1)</f>
        <v>999999</v>
      </c>
      <c r="OP143" s="567" cm="1">
        <f t="array" aca="1" ref="OP143" ca="1">INDEX(OP$13:OP142,$B143+1,1)</f>
        <v>999999</v>
      </c>
      <c r="OQ143" s="567" t="str" cm="1">
        <f t="array" aca="1" ref="OQ143" ca="1">INDEX(OQ$13:OQ142,$B143+1,1)</f>
        <v>-</v>
      </c>
      <c r="OR143" s="567" t="str" cm="1">
        <f t="array" aca="1" ref="OR143" ca="1">INDEX(OR$13:OR142,$B143+1,1)</f>
        <v>-</v>
      </c>
      <c r="OS143" s="567" t="str" cm="1">
        <f t="array" aca="1" ref="OS143" ca="1">INDEX(OS$13:OS142,$B143+1,1)</f>
        <v>-</v>
      </c>
      <c r="OT143" s="567" t="b" cm="1">
        <f t="array" aca="1" ref="OT143" ca="1">INDEX(OT$13:OT142,$B143+1,1)</f>
        <v>1</v>
      </c>
      <c r="OU143" s="567" t="str" cm="1">
        <f t="array" aca="1" ref="OU143" ca="1">INDEX(OU$13:OU142,$B143+1,1)</f>
        <v>-</v>
      </c>
      <c r="OV143" s="567" cm="1">
        <f t="array" aca="1" ref="OV143" ca="1">INDEX(OV$13:OV142,$B143+1,1)</f>
        <v>0</v>
      </c>
      <c r="OW143" s="567" cm="1">
        <f t="array" aca="1" ref="OW143" ca="1">INDEX(OW$13:OW142,$B143+1,1)</f>
        <v>0</v>
      </c>
      <c r="OX143" s="567" cm="1">
        <f t="array" aca="1" ref="OX143" ca="1">INDEX(OX$13:OX142,$B143+1,1)</f>
        <v>0</v>
      </c>
      <c r="OY143" s="567" t="str" cm="1">
        <f t="array" aca="1" ref="OY143" ca="1">INDEX(OY$13:OY142,$B143+1,1)</f>
        <v>-</v>
      </c>
      <c r="OZ143" s="567" t="str" cm="1">
        <f t="array" aca="1" ref="OZ143" ca="1">INDEX(OZ$13:OZ142,$B143+1,1)</f>
        <v>-</v>
      </c>
      <c r="PA143" s="441">
        <f t="shared" ca="1" si="549"/>
        <v>0</v>
      </c>
      <c r="PB143" s="567" t="str" cm="1">
        <f t="array" aca="1" ref="PB143" ca="1">INDEX(PB$13:PB142,$B143+1,1)</f>
        <v>-</v>
      </c>
      <c r="PC143" s="441" t="str">
        <f t="shared" si="550"/>
        <v>-</v>
      </c>
      <c r="PD143" s="8"/>
      <c r="PE143" s="441">
        <f t="shared" si="551"/>
        <v>50</v>
      </c>
      <c r="PF143" s="441">
        <f t="shared" si="551"/>
        <v>50</v>
      </c>
      <c r="PG143" s="441">
        <f t="shared" si="551"/>
        <v>50</v>
      </c>
      <c r="PH143" s="441">
        <f t="shared" si="551"/>
        <v>50</v>
      </c>
      <c r="PI143" s="567" cm="1">
        <f t="array" aca="1" ref="PI143" ca="1">INDEX(PI$13:PI142,$B143+1,1)</f>
        <v>1</v>
      </c>
      <c r="PJ143" s="567" cm="1">
        <f t="array" aca="1" ref="PJ143" ca="1">INDEX(PJ$13:PJ142,$B143+1,1)</f>
        <v>1</v>
      </c>
      <c r="PK143" s="567" cm="1">
        <f t="array" aca="1" ref="PK143" ca="1">INDEX(PK$13:PK142,$B143+1,1)</f>
        <v>1</v>
      </c>
      <c r="PL143" s="567" cm="1">
        <f t="array" aca="1" ref="PL143" ca="1">INDEX(PL$13:PL142,$B143+1,1)</f>
        <v>1</v>
      </c>
      <c r="PM143" s="8"/>
      <c r="PN143" s="441">
        <f t="shared" ca="1" si="552"/>
        <v>1.5</v>
      </c>
      <c r="PO143" s="8"/>
      <c r="PP143" s="577" t="str">
        <f t="shared" ca="1" si="553"/>
        <v>-</v>
      </c>
      <c r="PQ143" s="577" t="str">
        <f t="shared" ca="1" si="553"/>
        <v>-</v>
      </c>
      <c r="PR143" s="577" t="str">
        <f t="shared" ca="1" si="553"/>
        <v>-</v>
      </c>
      <c r="PS143" s="577" t="str">
        <f t="shared" ca="1" si="553"/>
        <v>-</v>
      </c>
      <c r="PT143" s="567" cm="1">
        <f t="array" aca="1" ref="PT143" ca="1">INDEX(PT$13:PT142,$B143+1,1)</f>
        <v>0</v>
      </c>
      <c r="PU143" s="514">
        <v>0</v>
      </c>
    </row>
    <row r="144" spans="1:437" outlineLevel="2">
      <c r="A144" s="18">
        <f t="shared" si="121"/>
        <v>131</v>
      </c>
      <c r="B144" s="18"/>
      <c r="D144" s="12"/>
      <c r="E144" t="b">
        <v>0</v>
      </c>
      <c r="H144" s="116"/>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16"/>
      <c r="AJ144" s="116"/>
      <c r="AK144" s="116"/>
      <c r="AL144" s="116"/>
      <c r="AM144" s="116"/>
      <c r="AN144" s="116"/>
      <c r="AO144" s="116"/>
      <c r="AP144" s="116"/>
      <c r="AQ144" s="116"/>
      <c r="AR144" s="116"/>
      <c r="AS144" s="116"/>
      <c r="AT144" s="116"/>
      <c r="AU144" s="116"/>
      <c r="AV144" s="116"/>
      <c r="AW144" s="116"/>
      <c r="AX144" s="116"/>
      <c r="AY144" s="116"/>
      <c r="AZ144" s="116"/>
      <c r="BA144" s="212" t="str">
        <f>"blank "&amp;TEXT(ROW($A144),"0")</f>
        <v>blank 144</v>
      </c>
      <c r="BB144" s="8" t="str">
        <f ca="1">IF(COUNTIF(BA$13:BA144,BA144)=1,"-","Dup")</f>
        <v>-</v>
      </c>
      <c r="BC144" s="8"/>
      <c r="BD144" s="549"/>
      <c r="BE144" s="549"/>
      <c r="BF144" s="549"/>
      <c r="BG144" s="549"/>
      <c r="BH144" s="549"/>
      <c r="BI144" s="549"/>
      <c r="BJ144" s="549"/>
      <c r="BK144" s="549"/>
      <c r="BL144" s="549"/>
      <c r="BM144" s="8"/>
      <c r="BN144" s="549"/>
      <c r="BO144" s="549"/>
      <c r="BP144" s="549"/>
      <c r="BQ144" s="549"/>
      <c r="BR144" s="549"/>
      <c r="BS144" s="549"/>
      <c r="BT144" s="549"/>
      <c r="BU144" s="549"/>
      <c r="BV144" s="549"/>
      <c r="BW144" s="549"/>
      <c r="BX144" s="549"/>
      <c r="BY144" s="549"/>
      <c r="BZ144" s="549"/>
      <c r="CA144" s="549"/>
      <c r="CB144" s="549"/>
      <c r="CC144" s="549"/>
      <c r="CD144" s="549"/>
      <c r="CE144" s="549"/>
      <c r="CF144" s="549"/>
      <c r="CG144" s="549"/>
      <c r="CH144" s="549"/>
      <c r="CI144" s="549"/>
      <c r="CJ144" s="549"/>
      <c r="CK144" s="549"/>
      <c r="CL144" s="549"/>
      <c r="CM144" s="549"/>
      <c r="CN144" s="542"/>
      <c r="CO144" s="542"/>
      <c r="CP144" s="542"/>
      <c r="CQ144" s="542"/>
      <c r="CR144" s="542"/>
      <c r="CS144" s="542"/>
      <c r="CT144" s="542"/>
      <c r="CU144" s="542"/>
      <c r="CV144" s="542"/>
      <c r="CW144" s="542"/>
      <c r="CX144" s="542"/>
      <c r="CY144" s="542"/>
      <c r="CZ144" s="542"/>
      <c r="DA144" s="542"/>
      <c r="DB144" s="542"/>
      <c r="DC144" s="542"/>
      <c r="DD144" s="542"/>
      <c r="DE144" s="542"/>
      <c r="DF144" s="542"/>
      <c r="DG144" s="542"/>
      <c r="DH144" s="542"/>
      <c r="DI144" s="542"/>
      <c r="DJ144" s="542"/>
      <c r="DK144" s="542"/>
      <c r="DL144" s="542"/>
      <c r="DM144" s="542"/>
      <c r="DN144" s="542"/>
      <c r="DO144" s="542"/>
      <c r="DP144" s="542"/>
      <c r="DQ144" s="542"/>
      <c r="DR144" s="542"/>
      <c r="DS144" s="542"/>
      <c r="DT144" s="542"/>
      <c r="DU144" s="542"/>
      <c r="DV144" s="542"/>
      <c r="DW144" s="542"/>
      <c r="DX144" s="542"/>
      <c r="DY144" s="542"/>
      <c r="DZ144" s="542"/>
      <c r="EA144" s="542"/>
      <c r="EB144" s="542"/>
      <c r="EC144" s="542"/>
      <c r="ED144" s="542"/>
      <c r="EE144" s="542"/>
      <c r="EF144" s="542"/>
      <c r="EG144" s="542"/>
      <c r="EH144" s="542"/>
      <c r="EI144" s="542"/>
      <c r="EJ144" s="542"/>
      <c r="EK144" s="542"/>
      <c r="EL144" s="542"/>
      <c r="EM144" s="542"/>
      <c r="EN144" s="542"/>
      <c r="EO144" s="542"/>
      <c r="EP144" s="542"/>
      <c r="EQ144" s="542"/>
      <c r="ER144" s="542"/>
      <c r="ES144" s="542"/>
      <c r="ET144" s="542"/>
      <c r="EU144" s="542"/>
      <c r="EV144" s="542"/>
      <c r="EW144" s="542"/>
      <c r="EX144" s="542"/>
      <c r="EY144" s="542"/>
      <c r="EZ144" s="542"/>
      <c r="FA144" s="542"/>
      <c r="FB144" s="8"/>
      <c r="FC144" s="549"/>
      <c r="FD144" s="549"/>
      <c r="FE144" s="549"/>
      <c r="FF144" s="549"/>
      <c r="FG144" s="549"/>
      <c r="FH144" s="549"/>
      <c r="FI144" s="549"/>
      <c r="FJ144" s="549"/>
      <c r="FK144" s="549"/>
      <c r="FL144" s="549"/>
      <c r="FM144" s="549"/>
      <c r="FN144" s="549"/>
      <c r="FO144" s="549"/>
      <c r="FP144" s="549"/>
      <c r="FQ144" s="549"/>
      <c r="FR144" s="549"/>
      <c r="FS144" s="549"/>
      <c r="FT144" s="549"/>
      <c r="FU144" s="549"/>
      <c r="FV144" s="549"/>
      <c r="FW144" s="8"/>
      <c r="FX144" s="549"/>
      <c r="FY144" s="549"/>
      <c r="FZ144" s="550"/>
      <c r="GA144" s="549"/>
      <c r="GB144" s="549"/>
      <c r="GC144" s="549"/>
      <c r="GD144" s="549"/>
      <c r="GE144" s="549"/>
      <c r="GF144" s="549"/>
      <c r="GG144" s="549"/>
      <c r="GH144" s="549"/>
      <c r="GI144" s="549"/>
      <c r="GJ144" s="549"/>
      <c r="GK144" s="549"/>
      <c r="GL144" s="549"/>
      <c r="GM144" s="549"/>
      <c r="GN144" s="549"/>
      <c r="GO144" s="549"/>
      <c r="GP144" s="549"/>
      <c r="GQ144" s="549"/>
      <c r="GR144" s="549"/>
      <c r="GS144" s="549"/>
      <c r="GT144" s="549"/>
      <c r="GU144" s="549"/>
      <c r="GV144" s="549"/>
      <c r="GW144" s="549"/>
      <c r="GX144" s="549"/>
      <c r="GY144" s="549"/>
      <c r="GZ144" s="549"/>
      <c r="HA144" s="549"/>
      <c r="HB144" s="549"/>
      <c r="HC144" s="549"/>
      <c r="HD144" s="549"/>
      <c r="HE144" s="549"/>
      <c r="HF144" s="549"/>
      <c r="HG144" s="549"/>
      <c r="HH144" s="549"/>
      <c r="HI144" s="549"/>
      <c r="HJ144" s="549"/>
      <c r="HK144" s="549"/>
      <c r="HL144" s="549"/>
      <c r="HM144" s="549"/>
      <c r="HN144" s="549"/>
      <c r="HO144" s="549"/>
      <c r="HP144" s="549"/>
      <c r="HQ144" s="549"/>
      <c r="HR144" s="549"/>
      <c r="HS144" s="549"/>
      <c r="HT144" s="549"/>
      <c r="HU144" s="549"/>
      <c r="HV144" s="549"/>
      <c r="HW144" s="549"/>
      <c r="HX144" s="549"/>
      <c r="HY144" s="549"/>
      <c r="HZ144" s="549"/>
      <c r="IA144" s="549"/>
      <c r="IB144" s="549"/>
      <c r="IC144" s="549"/>
      <c r="ID144" s="549"/>
      <c r="IE144" s="549"/>
      <c r="IF144" s="549"/>
      <c r="IG144" s="549"/>
      <c r="IH144" s="549"/>
      <c r="II144" s="549"/>
      <c r="IJ144" s="549"/>
      <c r="IK144" s="549"/>
      <c r="IL144" s="8"/>
      <c r="IM144" s="549"/>
      <c r="IN144" s="549"/>
      <c r="IO144" s="549"/>
      <c r="IP144" s="549"/>
      <c r="IQ144" s="549"/>
      <c r="IR144" s="549"/>
      <c r="IS144" s="549"/>
      <c r="IT144" s="549"/>
      <c r="IU144" s="549"/>
      <c r="IV144" s="549"/>
      <c r="IW144" s="549"/>
      <c r="IX144" s="549"/>
      <c r="IY144" s="549"/>
      <c r="IZ144" s="549"/>
      <c r="JA144" s="549"/>
      <c r="JB144" s="549"/>
      <c r="JC144" s="549"/>
      <c r="JD144" s="549"/>
      <c r="JE144" s="549"/>
      <c r="JF144" s="549"/>
      <c r="JG144" s="549"/>
      <c r="JH144" s="549"/>
      <c r="JI144" s="549"/>
      <c r="JJ144" s="549"/>
      <c r="JK144" s="549"/>
      <c r="JL144" s="549"/>
      <c r="JM144" s="549"/>
      <c r="JN144" s="549"/>
      <c r="JO144" s="549"/>
      <c r="JP144" s="549"/>
      <c r="JQ144" s="549"/>
      <c r="JR144" s="549"/>
      <c r="JS144" s="549"/>
      <c r="JT144" s="549"/>
      <c r="JU144" s="549"/>
      <c r="JV144" s="549"/>
      <c r="JW144" s="549"/>
      <c r="JX144" s="549"/>
      <c r="JY144" s="549"/>
      <c r="JZ144" s="8"/>
      <c r="KA144" s="549"/>
      <c r="KB144" s="549"/>
      <c r="KC144" s="550"/>
      <c r="KD144" s="549"/>
      <c r="KE144" s="549"/>
      <c r="KF144" s="549"/>
      <c r="KG144" s="549"/>
      <c r="KH144" s="550"/>
      <c r="KI144" s="549"/>
      <c r="KJ144" s="549"/>
      <c r="KK144" s="549"/>
      <c r="KL144" s="549"/>
      <c r="KM144" s="549"/>
      <c r="KN144" s="549"/>
      <c r="KO144" s="549"/>
      <c r="KP144" s="549"/>
      <c r="KQ144" s="549"/>
      <c r="KR144" s="549"/>
      <c r="KS144" s="549"/>
      <c r="KT144" s="549"/>
      <c r="KU144" s="549"/>
      <c r="KV144" s="549"/>
      <c r="KW144" s="549"/>
      <c r="KX144" s="549"/>
      <c r="KY144" s="549"/>
      <c r="KZ144" s="549"/>
      <c r="LA144" s="549"/>
      <c r="LB144" s="549"/>
      <c r="LC144" s="549"/>
      <c r="LD144" s="549"/>
      <c r="LE144" s="549"/>
      <c r="LF144" s="549"/>
      <c r="LG144" s="549"/>
      <c r="LH144" s="8"/>
      <c r="LI144" s="549"/>
      <c r="LJ144" s="549"/>
      <c r="LK144" s="549"/>
      <c r="LL144" s="549"/>
      <c r="LM144" s="549"/>
      <c r="LN144" s="549"/>
      <c r="LO144" s="549"/>
      <c r="LP144" s="549"/>
      <c r="LQ144" s="549"/>
      <c r="LR144" s="549"/>
      <c r="LS144" s="549"/>
      <c r="LT144" s="549"/>
      <c r="LU144" s="549"/>
      <c r="LV144" s="549"/>
      <c r="LW144" s="549"/>
      <c r="LX144" s="549"/>
      <c r="LY144" s="549"/>
      <c r="LZ144" s="549"/>
      <c r="MA144" s="549"/>
      <c r="MB144" s="549"/>
      <c r="MC144" s="549"/>
      <c r="MD144" s="549"/>
      <c r="ME144" s="549"/>
      <c r="MF144" s="549"/>
      <c r="MG144" s="549"/>
      <c r="MH144" s="549"/>
      <c r="MI144" s="549"/>
      <c r="MJ144" s="549"/>
      <c r="MK144" s="549"/>
      <c r="ML144" s="549"/>
      <c r="MM144" s="549"/>
      <c r="MN144" s="549"/>
      <c r="MO144" s="549"/>
      <c r="MP144" s="549"/>
      <c r="MQ144" s="549"/>
      <c r="MR144" s="549"/>
      <c r="MS144" s="549"/>
      <c r="MT144" s="549"/>
      <c r="MU144" s="549"/>
      <c r="MV144" s="549"/>
      <c r="MW144" s="549"/>
      <c r="MX144" s="549"/>
      <c r="MY144" s="549"/>
      <c r="MZ144" s="549"/>
      <c r="NA144" s="549"/>
      <c r="NB144" s="549"/>
      <c r="NC144" s="549"/>
      <c r="ND144" s="549"/>
      <c r="NE144" s="549"/>
      <c r="NF144" s="8"/>
      <c r="NG144" s="549"/>
      <c r="NH144" s="549"/>
      <c r="NI144" s="549"/>
      <c r="NJ144" s="549"/>
      <c r="NK144" s="549"/>
      <c r="NL144" s="549"/>
      <c r="NM144" s="549"/>
      <c r="NN144" s="549"/>
      <c r="NO144" s="549"/>
      <c r="NP144" s="549"/>
      <c r="NQ144" s="549"/>
      <c r="NR144" s="549"/>
      <c r="NS144" s="549"/>
      <c r="NT144" s="549"/>
      <c r="NU144" s="549"/>
      <c r="NV144" s="549"/>
      <c r="NW144" s="549"/>
      <c r="NX144" s="549"/>
      <c r="NY144" s="549"/>
      <c r="NZ144" s="8"/>
      <c r="OA144" s="549"/>
      <c r="OB144" s="549"/>
      <c r="OC144" s="549"/>
      <c r="OD144" s="549"/>
      <c r="OE144" s="549"/>
      <c r="OF144" s="549"/>
      <c r="OG144" s="549"/>
      <c r="OH144" s="549"/>
      <c r="OI144" s="549"/>
      <c r="OJ144" s="549"/>
      <c r="OK144" s="549"/>
      <c r="OL144" s="549"/>
      <c r="OM144" s="549"/>
      <c r="ON144" s="549"/>
      <c r="OO144" s="549"/>
      <c r="OP144" s="549"/>
      <c r="OQ144" s="549"/>
      <c r="OR144" s="549"/>
      <c r="OS144" s="549"/>
      <c r="OT144" s="549"/>
      <c r="OU144" s="549"/>
      <c r="OV144" s="549"/>
      <c r="OW144" s="549"/>
      <c r="OX144" s="549"/>
      <c r="OY144" s="549"/>
      <c r="OZ144" s="549"/>
      <c r="PA144" s="549"/>
      <c r="PB144" s="549"/>
      <c r="PC144" s="549"/>
      <c r="PD144" s="8"/>
      <c r="PE144" s="549"/>
      <c r="PF144" s="549"/>
      <c r="PG144" s="549"/>
      <c r="PH144" s="549"/>
      <c r="PI144" s="549"/>
      <c r="PJ144" s="549"/>
      <c r="PK144" s="549"/>
      <c r="PL144" s="549"/>
      <c r="PM144" s="8"/>
      <c r="PN144" s="549"/>
      <c r="PO144" s="8"/>
      <c r="PP144" s="549"/>
      <c r="PQ144" s="549"/>
      <c r="PR144" s="549"/>
      <c r="PS144" s="549"/>
      <c r="PT144" s="549"/>
      <c r="PU144" s="514">
        <v>0</v>
      </c>
    </row>
    <row r="145" spans="1:437">
      <c r="A145" s="18">
        <f t="shared" si="121"/>
        <v>132</v>
      </c>
      <c r="B145" s="18"/>
      <c r="C145" s="11">
        <v>1001</v>
      </c>
      <c r="D145" s="475"/>
      <c r="E145" t="b">
        <v>0</v>
      </c>
      <c r="G145" s="25" t="s">
        <v>1772</v>
      </c>
      <c r="H145" s="116"/>
      <c r="I145" s="116"/>
      <c r="J145" s="116"/>
      <c r="K145" s="116"/>
      <c r="L145" s="116"/>
      <c r="M145" s="569">
        <v>2</v>
      </c>
      <c r="N145" s="569">
        <v>2</v>
      </c>
      <c r="O145" s="569">
        <v>3</v>
      </c>
      <c r="P145" s="116"/>
      <c r="Q145" s="116"/>
      <c r="R145" s="116"/>
      <c r="S145" s="116"/>
      <c r="T145" s="116"/>
      <c r="U145" s="569">
        <v>1</v>
      </c>
      <c r="V145" s="569">
        <v>1</v>
      </c>
      <c r="W145" s="116"/>
      <c r="X145" s="116"/>
      <c r="Y145" s="569">
        <v>1</v>
      </c>
      <c r="Z145" s="569">
        <v>1</v>
      </c>
      <c r="AA145" s="569">
        <v>3</v>
      </c>
      <c r="AB145" s="116"/>
      <c r="AC145" s="116"/>
      <c r="AD145" s="569">
        <v>9</v>
      </c>
      <c r="AE145" s="116"/>
      <c r="AF145" s="116"/>
      <c r="AG145" s="116"/>
      <c r="AH145" s="116"/>
      <c r="AI145" s="116"/>
      <c r="AJ145" s="116"/>
      <c r="AK145" s="116"/>
      <c r="AL145" s="116"/>
      <c r="AM145" s="116"/>
      <c r="AN145" s="116"/>
      <c r="AO145" s="116"/>
      <c r="AP145" s="116"/>
      <c r="AQ145" s="116"/>
      <c r="AR145" s="116"/>
      <c r="AS145" s="116"/>
      <c r="AT145" s="116"/>
      <c r="AU145" s="116"/>
      <c r="AV145" s="116"/>
      <c r="AW145" s="116"/>
      <c r="AX145" s="569">
        <v>1</v>
      </c>
      <c r="AY145" s="569">
        <v>1</v>
      </c>
      <c r="AZ145" s="569">
        <v>1</v>
      </c>
      <c r="BA145" s="22" t="s">
        <v>2686</v>
      </c>
      <c r="BB145" s="8"/>
      <c r="BC145" s="8"/>
      <c r="BD145" s="557"/>
      <c r="BE145" s="557"/>
      <c r="BF145" s="557"/>
      <c r="BG145" s="557"/>
      <c r="BH145" s="557"/>
      <c r="BI145" s="557"/>
      <c r="BJ145" s="557"/>
      <c r="BK145" s="557"/>
      <c r="BL145" s="557"/>
      <c r="BM145" s="8"/>
      <c r="BN145" s="557"/>
      <c r="BO145" s="557"/>
      <c r="BP145" s="557"/>
      <c r="BQ145" s="557"/>
      <c r="BR145" s="557"/>
      <c r="BS145" s="557"/>
      <c r="BT145" s="557"/>
      <c r="BU145" s="557"/>
      <c r="BV145" s="557"/>
      <c r="BW145" s="557"/>
      <c r="BX145" s="557"/>
      <c r="BY145" s="557"/>
      <c r="BZ145" s="557"/>
      <c r="CA145" s="557"/>
      <c r="CB145" s="557"/>
      <c r="CC145" s="557"/>
      <c r="CD145" s="557"/>
      <c r="CE145" s="557"/>
      <c r="CF145" s="557"/>
      <c r="CG145" s="557"/>
      <c r="CH145" s="557"/>
      <c r="CI145" s="557"/>
      <c r="CJ145" s="557"/>
      <c r="CK145" s="557"/>
      <c r="CL145" s="557"/>
      <c r="CM145" s="557"/>
      <c r="CN145" s="542"/>
      <c r="CO145" s="542"/>
      <c r="CP145" s="542"/>
      <c r="CQ145" s="542"/>
      <c r="CR145" s="542"/>
      <c r="CS145" s="542"/>
      <c r="CT145" s="542"/>
      <c r="CU145" s="542"/>
      <c r="CV145" s="542"/>
      <c r="CW145" s="542"/>
      <c r="CX145" s="542"/>
      <c r="CY145" s="542"/>
      <c r="CZ145" s="542"/>
      <c r="DA145" s="542"/>
      <c r="DB145" s="542"/>
      <c r="DC145" s="542"/>
      <c r="DD145" s="542"/>
      <c r="DE145" s="542"/>
      <c r="DF145" s="542"/>
      <c r="DG145" s="542"/>
      <c r="DH145" s="542"/>
      <c r="DI145" s="542"/>
      <c r="DJ145" s="542"/>
      <c r="DK145" s="542"/>
      <c r="DL145" s="542"/>
      <c r="DM145" s="542"/>
      <c r="DN145" s="542"/>
      <c r="DO145" s="542"/>
      <c r="DP145" s="542"/>
      <c r="DQ145" s="542"/>
      <c r="DR145" s="542"/>
      <c r="DS145" s="542"/>
      <c r="DT145" s="542"/>
      <c r="DU145" s="542"/>
      <c r="DV145" s="542"/>
      <c r="DW145" s="542"/>
      <c r="DX145" s="542"/>
      <c r="DY145" s="542"/>
      <c r="DZ145" s="542"/>
      <c r="EA145" s="542"/>
      <c r="EB145" s="542"/>
      <c r="EC145" s="542"/>
      <c r="ED145" s="542"/>
      <c r="EE145" s="542"/>
      <c r="EF145" s="542"/>
      <c r="EG145" s="542"/>
      <c r="EH145" s="542"/>
      <c r="EI145" s="542"/>
      <c r="EJ145" s="542"/>
      <c r="EK145" s="542"/>
      <c r="EL145" s="542"/>
      <c r="EM145" s="542"/>
      <c r="EN145" s="542"/>
      <c r="EO145" s="542"/>
      <c r="EP145" s="542"/>
      <c r="EQ145" s="542"/>
      <c r="ER145" s="542"/>
      <c r="ES145" s="542"/>
      <c r="ET145" s="542"/>
      <c r="EU145" s="542"/>
      <c r="EV145" s="542"/>
      <c r="EW145" s="542"/>
      <c r="EX145" s="542"/>
      <c r="EY145" s="542"/>
      <c r="EZ145" s="542"/>
      <c r="FA145" s="542"/>
      <c r="FB145" s="8"/>
      <c r="FC145" s="557"/>
      <c r="FD145" s="557"/>
      <c r="FE145" s="557"/>
      <c r="FF145" s="557"/>
      <c r="FG145" s="557"/>
      <c r="FH145" s="557"/>
      <c r="FI145" s="557"/>
      <c r="FJ145" s="557"/>
      <c r="FK145" s="557"/>
      <c r="FL145" s="557"/>
      <c r="FM145" s="557"/>
      <c r="FN145" s="557"/>
      <c r="FO145" s="557"/>
      <c r="FP145" s="557"/>
      <c r="FQ145" s="557"/>
      <c r="FR145" s="557"/>
      <c r="FS145" s="557"/>
      <c r="FT145" s="557"/>
      <c r="FU145" s="557"/>
      <c r="FV145" s="557"/>
      <c r="FW145" s="8"/>
      <c r="FX145" s="557"/>
      <c r="FY145" s="557"/>
      <c r="FZ145" s="574"/>
      <c r="GA145" s="557"/>
      <c r="GB145" s="557"/>
      <c r="GC145" s="557"/>
      <c r="GD145" s="557"/>
      <c r="GE145" s="557"/>
      <c r="GF145" s="557"/>
      <c r="GG145" s="557"/>
      <c r="GH145" s="557"/>
      <c r="GI145" s="557"/>
      <c r="GJ145" s="557"/>
      <c r="GK145" s="557"/>
      <c r="GL145" s="557"/>
      <c r="GM145" s="557"/>
      <c r="GN145" s="557"/>
      <c r="GO145" s="557"/>
      <c r="GP145" s="557"/>
      <c r="GQ145" s="557"/>
      <c r="GR145" s="557"/>
      <c r="GS145" s="557"/>
      <c r="GT145" s="557"/>
      <c r="GU145" s="557"/>
      <c r="GV145" s="557"/>
      <c r="GW145" s="557"/>
      <c r="GX145" s="557"/>
      <c r="GY145" s="557"/>
      <c r="GZ145" s="557"/>
      <c r="HA145" s="557"/>
      <c r="HB145" s="557"/>
      <c r="HC145" s="557"/>
      <c r="HD145" s="557"/>
      <c r="HE145" s="557"/>
      <c r="HF145" s="557"/>
      <c r="HG145" s="557"/>
      <c r="HH145" s="557"/>
      <c r="HI145" s="557"/>
      <c r="HJ145" s="557"/>
      <c r="HK145" s="557"/>
      <c r="HL145" s="557"/>
      <c r="HM145" s="557"/>
      <c r="HN145" s="557"/>
      <c r="HO145" s="557"/>
      <c r="HP145" s="557"/>
      <c r="HQ145" s="557"/>
      <c r="HR145" s="557"/>
      <c r="HS145" s="557"/>
      <c r="HT145" s="557"/>
      <c r="HU145" s="557"/>
      <c r="HV145" s="557"/>
      <c r="HW145" s="557"/>
      <c r="HX145" s="557"/>
      <c r="HY145" s="557"/>
      <c r="HZ145" s="557"/>
      <c r="IA145" s="557"/>
      <c r="IB145" s="557"/>
      <c r="IC145" s="557"/>
      <c r="ID145" s="557"/>
      <c r="IE145" s="557"/>
      <c r="IF145" s="557"/>
      <c r="IG145" s="557"/>
      <c r="IH145" s="557"/>
      <c r="II145" s="557"/>
      <c r="IJ145" s="557"/>
      <c r="IK145" s="557"/>
      <c r="IL145" s="8"/>
      <c r="IM145" s="557"/>
      <c r="IN145" s="557"/>
      <c r="IO145" s="557"/>
      <c r="IP145" s="557"/>
      <c r="IQ145" s="557"/>
      <c r="IR145" s="557"/>
      <c r="IS145" s="557"/>
      <c r="IT145" s="557"/>
      <c r="IU145" s="557"/>
      <c r="IV145" s="557"/>
      <c r="IW145" s="557"/>
      <c r="IX145" s="557"/>
      <c r="IY145" s="557"/>
      <c r="IZ145" s="557"/>
      <c r="JA145" s="557"/>
      <c r="JB145" s="557"/>
      <c r="JC145" s="557"/>
      <c r="JD145" s="557"/>
      <c r="JE145" s="557"/>
      <c r="JF145" s="557"/>
      <c r="JG145" s="557"/>
      <c r="JH145" s="557"/>
      <c r="JI145" s="557"/>
      <c r="JJ145" s="557"/>
      <c r="JK145" s="557"/>
      <c r="JL145" s="557"/>
      <c r="JM145" s="557"/>
      <c r="JN145" s="557"/>
      <c r="JO145" s="557"/>
      <c r="JP145" s="557"/>
      <c r="JQ145" s="557"/>
      <c r="JR145" s="557"/>
      <c r="JS145" s="557"/>
      <c r="JT145" s="557"/>
      <c r="JU145" s="557"/>
      <c r="JV145" s="557"/>
      <c r="JW145" s="557"/>
      <c r="JX145" s="557"/>
      <c r="JY145" s="557"/>
      <c r="JZ145" s="8"/>
      <c r="KA145" s="557"/>
      <c r="KB145" s="557"/>
      <c r="KC145" s="574"/>
      <c r="KD145" s="557"/>
      <c r="KE145" s="557"/>
      <c r="KF145" s="557"/>
      <c r="KG145" s="557"/>
      <c r="KH145" s="574"/>
      <c r="KI145" s="557"/>
      <c r="KJ145" s="557"/>
      <c r="KK145" s="557"/>
      <c r="KL145" s="557"/>
      <c r="KM145" s="557"/>
      <c r="KN145" s="557"/>
      <c r="KO145" s="557"/>
      <c r="KP145" s="557"/>
      <c r="KQ145" s="557"/>
      <c r="KR145" s="557"/>
      <c r="KS145" s="557"/>
      <c r="KT145" s="557"/>
      <c r="KU145" s="557"/>
      <c r="KV145" s="557"/>
      <c r="KW145" s="557"/>
      <c r="KX145" s="557"/>
      <c r="KY145" s="557"/>
      <c r="KZ145" s="557"/>
      <c r="LA145" s="557"/>
      <c r="LB145" s="557"/>
      <c r="LC145" s="557"/>
      <c r="LD145" s="557"/>
      <c r="LE145" s="557"/>
      <c r="LF145" s="557"/>
      <c r="LG145" s="557"/>
      <c r="LH145" s="8"/>
      <c r="LI145" s="557"/>
      <c r="LJ145" s="557"/>
      <c r="LK145" s="557"/>
      <c r="LL145" s="557"/>
      <c r="LM145" s="557"/>
      <c r="LN145" s="557"/>
      <c r="LO145" s="557"/>
      <c r="LP145" s="557"/>
      <c r="LQ145" s="557"/>
      <c r="LR145" s="557"/>
      <c r="LS145" s="557"/>
      <c r="LT145" s="557"/>
      <c r="LU145" s="557"/>
      <c r="LV145" s="557"/>
      <c r="LW145" s="557"/>
      <c r="LX145" s="557"/>
      <c r="LY145" s="557"/>
      <c r="LZ145" s="557"/>
      <c r="MA145" s="557"/>
      <c r="MB145" s="557"/>
      <c r="MC145" s="557"/>
      <c r="MD145" s="557"/>
      <c r="ME145" s="557"/>
      <c r="MF145" s="557"/>
      <c r="MG145" s="557"/>
      <c r="MH145" s="557"/>
      <c r="MI145" s="557"/>
      <c r="MJ145" s="557"/>
      <c r="MK145" s="557"/>
      <c r="ML145" s="557"/>
      <c r="MM145" s="557"/>
      <c r="MN145" s="557"/>
      <c r="MO145" s="557"/>
      <c r="MP145" s="557"/>
      <c r="MQ145" s="557"/>
      <c r="MR145" s="557"/>
      <c r="MS145" s="557"/>
      <c r="MT145" s="557"/>
      <c r="MU145" s="557"/>
      <c r="MV145" s="557"/>
      <c r="MW145" s="557"/>
      <c r="MX145" s="557"/>
      <c r="MY145" s="557"/>
      <c r="MZ145" s="557"/>
      <c r="NA145" s="557"/>
      <c r="NB145" s="557"/>
      <c r="NC145" s="557"/>
      <c r="ND145" s="557"/>
      <c r="NE145" s="557"/>
      <c r="NF145" s="8"/>
      <c r="NG145" s="557"/>
      <c r="NH145" s="557"/>
      <c r="NI145" s="557"/>
      <c r="NJ145" s="557"/>
      <c r="NK145" s="557"/>
      <c r="NL145" s="557"/>
      <c r="NM145" s="557"/>
      <c r="NN145" s="557"/>
      <c r="NO145" s="557"/>
      <c r="NP145" s="557"/>
      <c r="NQ145" s="557"/>
      <c r="NR145" s="557"/>
      <c r="NS145" s="557"/>
      <c r="NT145" s="557"/>
      <c r="NU145" s="557"/>
      <c r="NV145" s="557"/>
      <c r="NW145" s="557"/>
      <c r="NX145" s="557"/>
      <c r="NY145" s="557"/>
      <c r="NZ145" s="8"/>
      <c r="OA145" s="557"/>
      <c r="OB145" s="557"/>
      <c r="OC145" s="557"/>
      <c r="OD145" s="557"/>
      <c r="OE145" s="557"/>
      <c r="OF145" s="557"/>
      <c r="OG145" s="557"/>
      <c r="OH145" s="557"/>
      <c r="OI145" s="557"/>
      <c r="OJ145" s="557"/>
      <c r="OK145" s="557"/>
      <c r="OL145" s="557"/>
      <c r="OM145" s="557"/>
      <c r="ON145" s="557"/>
      <c r="OO145" s="557"/>
      <c r="OP145" s="557"/>
      <c r="OQ145" s="557"/>
      <c r="OR145" s="557"/>
      <c r="OS145" s="557"/>
      <c r="OT145" s="557"/>
      <c r="OU145" s="557"/>
      <c r="OV145" s="557"/>
      <c r="OW145" s="557"/>
      <c r="OX145" s="557"/>
      <c r="OY145" s="557"/>
      <c r="OZ145" s="557"/>
      <c r="PA145" s="557"/>
      <c r="PB145" s="557"/>
      <c r="PC145" s="557"/>
      <c r="PD145" s="8"/>
      <c r="PE145" s="557"/>
      <c r="PF145" s="557"/>
      <c r="PG145" s="557"/>
      <c r="PH145" s="557"/>
      <c r="PI145" s="557"/>
      <c r="PJ145" s="557"/>
      <c r="PK145" s="557"/>
      <c r="PL145" s="557"/>
      <c r="PM145" s="8"/>
      <c r="PN145" s="557"/>
      <c r="PO145" s="8"/>
      <c r="PP145" s="557"/>
      <c r="PQ145" s="557"/>
      <c r="PR145" s="557"/>
      <c r="PS145" s="557"/>
      <c r="PT145" s="557"/>
      <c r="PU145" s="514"/>
    </row>
    <row r="146" spans="1:437" outlineLevel="2">
      <c r="A146" s="18">
        <f t="shared" si="121"/>
        <v>133</v>
      </c>
      <c r="B146" s="18"/>
      <c r="D146" s="475"/>
      <c r="E146" t="b">
        <v>0</v>
      </c>
      <c r="G146" s="25" t="s">
        <v>1668</v>
      </c>
      <c r="H146" s="116"/>
      <c r="I146" s="116"/>
      <c r="J146" s="116"/>
      <c r="K146" s="116"/>
      <c r="L146" s="116"/>
      <c r="M146" s="606">
        <f>PRODUCT($O145:$O146)</f>
        <v>81</v>
      </c>
      <c r="N146" s="606">
        <f>PRODUCT($O145:$O146)</f>
        <v>81</v>
      </c>
      <c r="O146" s="599">
        <f>PRODUCT($U145:$U146)</f>
        <v>27</v>
      </c>
      <c r="P146" s="116"/>
      <c r="Q146" s="116"/>
      <c r="R146" s="116"/>
      <c r="S146" s="116"/>
      <c r="T146" s="116"/>
      <c r="U146" s="595">
        <f>PRODUCT($V145:$V146)</f>
        <v>27</v>
      </c>
      <c r="V146" s="585">
        <f>PRODUCT($Y145:$Y146)</f>
        <v>27</v>
      </c>
      <c r="W146" s="116"/>
      <c r="X146" s="116"/>
      <c r="Y146" s="586">
        <f>PRODUCT($Z145:$Z146)</f>
        <v>27</v>
      </c>
      <c r="Z146" s="587">
        <f>PRODUCT($AA145:$AA146)</f>
        <v>27</v>
      </c>
      <c r="AA146" s="588">
        <f>PRODUCT($AD145:$AD146)</f>
        <v>9</v>
      </c>
      <c r="AB146" s="116"/>
      <c r="AC146" s="116"/>
      <c r="AD146" s="598">
        <f>PRODUCT($AY145:$AY146)</f>
        <v>1</v>
      </c>
      <c r="AE146" s="116"/>
      <c r="AF146" s="116"/>
      <c r="AG146" s="116"/>
      <c r="AH146" s="116"/>
      <c r="AI146" s="116"/>
      <c r="AJ146" s="116"/>
      <c r="AK146" s="116"/>
      <c r="AL146" s="116"/>
      <c r="AM146" s="116"/>
      <c r="AN146" s="116"/>
      <c r="AO146" s="116"/>
      <c r="AP146" s="116"/>
      <c r="AQ146" s="116"/>
      <c r="AR146" s="116"/>
      <c r="AS146" s="116"/>
      <c r="AT146" s="116"/>
      <c r="AU146" s="116"/>
      <c r="AV146" s="116"/>
      <c r="AW146" s="116"/>
      <c r="AX146" s="598">
        <f>PRODUCT($AY145:$AY146)</f>
        <v>1</v>
      </c>
      <c r="AY146" s="569">
        <v>1</v>
      </c>
      <c r="AZ146" s="116">
        <f>MAX($I146:$AY146)*INDEX($I145:$AY145,1,MATCH(MAX($I146:$AY146),$I146:$AY146,0))</f>
        <v>162</v>
      </c>
      <c r="BA146" s="11" t="s">
        <v>2687</v>
      </c>
      <c r="BB146" s="8" t="str">
        <f ca="1">IF(COUNTIF(BA$13:BA151,BA147)=1,"-","Dup")</f>
        <v>-</v>
      </c>
      <c r="BC146" s="8"/>
      <c r="BD146" s="557"/>
      <c r="BE146" s="557"/>
      <c r="BF146" s="557"/>
      <c r="BG146" s="557"/>
      <c r="BH146" s="557"/>
      <c r="BI146" s="557"/>
      <c r="BJ146" s="557"/>
      <c r="BK146" s="557"/>
      <c r="BL146" s="557"/>
      <c r="BM146" s="8"/>
      <c r="BN146" s="557"/>
      <c r="BO146" s="557"/>
      <c r="BP146" s="557"/>
      <c r="BQ146" s="557"/>
      <c r="BR146" s="557"/>
      <c r="BS146" s="557"/>
      <c r="BT146" s="557"/>
      <c r="BU146" s="557"/>
      <c r="BV146" s="557"/>
      <c r="BW146" s="557"/>
      <c r="BX146" s="557"/>
      <c r="BY146" s="557"/>
      <c r="BZ146" s="557"/>
      <c r="CA146" s="557"/>
      <c r="CB146" s="557"/>
      <c r="CC146" s="557"/>
      <c r="CD146" s="557"/>
      <c r="CE146" s="557"/>
      <c r="CF146" s="557"/>
      <c r="CG146" s="557"/>
      <c r="CH146" s="557"/>
      <c r="CI146" s="557"/>
      <c r="CJ146" s="557"/>
      <c r="CK146" s="557"/>
      <c r="CL146" s="557"/>
      <c r="CM146" s="557"/>
      <c r="CN146" s="542"/>
      <c r="CO146" s="542"/>
      <c r="CP146" s="542"/>
      <c r="CQ146" s="542"/>
      <c r="CR146" s="542"/>
      <c r="CS146" s="542"/>
      <c r="CT146" s="542"/>
      <c r="CU146" s="542"/>
      <c r="CV146" s="542"/>
      <c r="CW146" s="542"/>
      <c r="CX146" s="542"/>
      <c r="CY146" s="542"/>
      <c r="CZ146" s="542"/>
      <c r="DA146" s="542"/>
      <c r="DB146" s="542"/>
      <c r="DC146" s="542"/>
      <c r="DD146" s="542"/>
      <c r="DE146" s="542"/>
      <c r="DF146" s="542"/>
      <c r="DG146" s="542"/>
      <c r="DH146" s="542"/>
      <c r="DI146" s="542"/>
      <c r="DJ146" s="542"/>
      <c r="DK146" s="542"/>
      <c r="DL146" s="542"/>
      <c r="DM146" s="542"/>
      <c r="DN146" s="542"/>
      <c r="DO146" s="542"/>
      <c r="DP146" s="542"/>
      <c r="DQ146" s="542"/>
      <c r="DR146" s="542"/>
      <c r="DS146" s="542"/>
      <c r="DT146" s="542"/>
      <c r="DU146" s="542"/>
      <c r="DV146" s="542"/>
      <c r="DW146" s="542"/>
      <c r="DX146" s="542"/>
      <c r="DY146" s="542"/>
      <c r="DZ146" s="542"/>
      <c r="EA146" s="542"/>
      <c r="EB146" s="542"/>
      <c r="EC146" s="542"/>
      <c r="ED146" s="542"/>
      <c r="EE146" s="542"/>
      <c r="EF146" s="542"/>
      <c r="EG146" s="542"/>
      <c r="EH146" s="542"/>
      <c r="EI146" s="542"/>
      <c r="EJ146" s="542"/>
      <c r="EK146" s="542"/>
      <c r="EL146" s="542"/>
      <c r="EM146" s="542"/>
      <c r="EN146" s="542"/>
      <c r="EO146" s="542"/>
      <c r="EP146" s="542"/>
      <c r="EQ146" s="542"/>
      <c r="ER146" s="542"/>
      <c r="ES146" s="542"/>
      <c r="ET146" s="542"/>
      <c r="EU146" s="542"/>
      <c r="EV146" s="542"/>
      <c r="EW146" s="542"/>
      <c r="EX146" s="542"/>
      <c r="EY146" s="542"/>
      <c r="EZ146" s="542"/>
      <c r="FA146" s="542"/>
      <c r="FB146" s="8"/>
      <c r="FC146" s="557"/>
      <c r="FD146" s="557"/>
      <c r="FE146" s="557"/>
      <c r="FF146" s="557"/>
      <c r="FG146" s="557"/>
      <c r="FH146" s="557"/>
      <c r="FI146" s="557"/>
      <c r="FJ146" s="557"/>
      <c r="FK146" s="557"/>
      <c r="FL146" s="557"/>
      <c r="FM146" s="557"/>
      <c r="FN146" s="557"/>
      <c r="FO146" s="557"/>
      <c r="FP146" s="557"/>
      <c r="FQ146" s="557"/>
      <c r="FR146" s="557"/>
      <c r="FS146" s="557"/>
      <c r="FT146" s="557"/>
      <c r="FU146" s="557"/>
      <c r="FV146" s="557"/>
      <c r="FW146" s="8"/>
      <c r="FX146" s="557"/>
      <c r="FY146" s="557"/>
      <c r="FZ146" s="574"/>
      <c r="GA146" s="557"/>
      <c r="GB146" s="557"/>
      <c r="GC146" s="557"/>
      <c r="GD146" s="557"/>
      <c r="GE146" s="557"/>
      <c r="GF146" s="557"/>
      <c r="GG146" s="557"/>
      <c r="GH146" s="557"/>
      <c r="GI146" s="557"/>
      <c r="GJ146" s="557"/>
      <c r="GK146" s="557"/>
      <c r="GL146" s="557"/>
      <c r="GM146" s="557"/>
      <c r="GN146" s="557"/>
      <c r="GO146" s="557"/>
      <c r="GP146" s="557"/>
      <c r="GQ146" s="557"/>
      <c r="GR146" s="557"/>
      <c r="GS146" s="557"/>
      <c r="GT146" s="557"/>
      <c r="GU146" s="557"/>
      <c r="GV146" s="557"/>
      <c r="GW146" s="557"/>
      <c r="GX146" s="557"/>
      <c r="GY146" s="557"/>
      <c r="GZ146" s="557"/>
      <c r="HA146" s="557"/>
      <c r="HB146" s="557"/>
      <c r="HC146" s="557"/>
      <c r="HD146" s="557"/>
      <c r="HE146" s="557"/>
      <c r="HF146" s="557"/>
      <c r="HG146" s="557"/>
      <c r="HH146" s="557"/>
      <c r="HI146" s="557"/>
      <c r="HJ146" s="557"/>
      <c r="HK146" s="557"/>
      <c r="HL146" s="557"/>
      <c r="HM146" s="557"/>
      <c r="HN146" s="557"/>
      <c r="HO146" s="557"/>
      <c r="HP146" s="557"/>
      <c r="HQ146" s="557"/>
      <c r="HR146" s="557"/>
      <c r="HS146" s="557"/>
      <c r="HT146" s="557"/>
      <c r="HU146" s="557"/>
      <c r="HV146" s="557"/>
      <c r="HW146" s="557"/>
      <c r="HX146" s="557"/>
      <c r="HY146" s="557"/>
      <c r="HZ146" s="557"/>
      <c r="IA146" s="557"/>
      <c r="IB146" s="557"/>
      <c r="IC146" s="557"/>
      <c r="ID146" s="557"/>
      <c r="IE146" s="557"/>
      <c r="IF146" s="557"/>
      <c r="IG146" s="557"/>
      <c r="IH146" s="557"/>
      <c r="II146" s="557"/>
      <c r="IJ146" s="557"/>
      <c r="IK146" s="557"/>
      <c r="IL146" s="8"/>
      <c r="IM146" s="557"/>
      <c r="IN146" s="557"/>
      <c r="IO146" s="557"/>
      <c r="IP146" s="557"/>
      <c r="IQ146" s="557"/>
      <c r="IR146" s="557"/>
      <c r="IS146" s="557"/>
      <c r="IT146" s="557"/>
      <c r="IU146" s="557"/>
      <c r="IV146" s="557"/>
      <c r="IW146" s="557"/>
      <c r="IX146" s="557"/>
      <c r="IY146" s="557"/>
      <c r="IZ146" s="557"/>
      <c r="JA146" s="557"/>
      <c r="JB146" s="557"/>
      <c r="JC146" s="557"/>
      <c r="JD146" s="557"/>
      <c r="JE146" s="557"/>
      <c r="JF146" s="557"/>
      <c r="JG146" s="557"/>
      <c r="JH146" s="557"/>
      <c r="JI146" s="557"/>
      <c r="JJ146" s="557"/>
      <c r="JK146" s="557"/>
      <c r="JL146" s="557"/>
      <c r="JM146" s="557"/>
      <c r="JN146" s="557"/>
      <c r="JO146" s="557"/>
      <c r="JP146" s="557"/>
      <c r="JQ146" s="557"/>
      <c r="JR146" s="557"/>
      <c r="JS146" s="557"/>
      <c r="JT146" s="557"/>
      <c r="JU146" s="557"/>
      <c r="JV146" s="557"/>
      <c r="JW146" s="557"/>
      <c r="JX146" s="557"/>
      <c r="JY146" s="557"/>
      <c r="JZ146" s="8"/>
      <c r="KA146" s="557"/>
      <c r="KB146" s="557"/>
      <c r="KC146" s="574"/>
      <c r="KD146" s="557"/>
      <c r="KE146" s="557"/>
      <c r="KF146" s="557"/>
      <c r="KG146" s="557"/>
      <c r="KH146" s="574"/>
      <c r="KI146" s="557"/>
      <c r="KJ146" s="557"/>
      <c r="KK146" s="557"/>
      <c r="KL146" s="557"/>
      <c r="KM146" s="557"/>
      <c r="KN146" s="557"/>
      <c r="KO146" s="557"/>
      <c r="KP146" s="557"/>
      <c r="KQ146" s="557"/>
      <c r="KR146" s="557"/>
      <c r="KS146" s="557"/>
      <c r="KT146" s="557"/>
      <c r="KU146" s="557"/>
      <c r="KV146" s="557"/>
      <c r="KW146" s="557"/>
      <c r="KX146" s="557"/>
      <c r="KY146" s="557"/>
      <c r="KZ146" s="557"/>
      <c r="LA146" s="557"/>
      <c r="LB146" s="557"/>
      <c r="LC146" s="557"/>
      <c r="LD146" s="557"/>
      <c r="LE146" s="557"/>
      <c r="LF146" s="557"/>
      <c r="LG146" s="557"/>
      <c r="LH146" s="8"/>
      <c r="LI146" s="557"/>
      <c r="LJ146" s="557"/>
      <c r="LK146" s="557"/>
      <c r="LL146" s="557"/>
      <c r="LM146" s="557"/>
      <c r="LN146" s="557"/>
      <c r="LO146" s="557"/>
      <c r="LP146" s="557"/>
      <c r="LQ146" s="557"/>
      <c r="LR146" s="557"/>
      <c r="LS146" s="557"/>
      <c r="LT146" s="557"/>
      <c r="LU146" s="557"/>
      <c r="LV146" s="557"/>
      <c r="LW146" s="557"/>
      <c r="LX146" s="557"/>
      <c r="LY146" s="557"/>
      <c r="LZ146" s="557"/>
      <c r="MA146" s="557"/>
      <c r="MB146" s="557"/>
      <c r="MC146" s="557"/>
      <c r="MD146" s="557"/>
      <c r="ME146" s="557"/>
      <c r="MF146" s="557"/>
      <c r="MG146" s="557"/>
      <c r="MH146" s="557"/>
      <c r="MI146" s="557"/>
      <c r="MJ146" s="557"/>
      <c r="MK146" s="557"/>
      <c r="ML146" s="557"/>
      <c r="MM146" s="557"/>
      <c r="MN146" s="557"/>
      <c r="MO146" s="557"/>
      <c r="MP146" s="557"/>
      <c r="MQ146" s="557"/>
      <c r="MR146" s="557"/>
      <c r="MS146" s="557"/>
      <c r="MT146" s="557"/>
      <c r="MU146" s="557"/>
      <c r="MV146" s="557"/>
      <c r="MW146" s="557"/>
      <c r="MX146" s="557"/>
      <c r="MY146" s="557"/>
      <c r="MZ146" s="557"/>
      <c r="NA146" s="557"/>
      <c r="NB146" s="557"/>
      <c r="NC146" s="557"/>
      <c r="ND146" s="557"/>
      <c r="NE146" s="557"/>
      <c r="NF146" s="8"/>
      <c r="NG146" s="557"/>
      <c r="NH146" s="557"/>
      <c r="NI146" s="557"/>
      <c r="NJ146" s="557"/>
      <c r="NK146" s="557"/>
      <c r="NL146" s="557"/>
      <c r="NM146" s="557"/>
      <c r="NN146" s="557"/>
      <c r="NO146" s="557"/>
      <c r="NP146" s="557"/>
      <c r="NQ146" s="557"/>
      <c r="NR146" s="557"/>
      <c r="NS146" s="557"/>
      <c r="NT146" s="557"/>
      <c r="NU146" s="557"/>
      <c r="NV146" s="557"/>
      <c r="NW146" s="557"/>
      <c r="NX146" s="557"/>
      <c r="NY146" s="557"/>
      <c r="NZ146" s="8"/>
      <c r="OA146" s="557"/>
      <c r="OB146" s="557"/>
      <c r="OC146" s="557"/>
      <c r="OD146" s="557"/>
      <c r="OE146" s="557"/>
      <c r="OF146" s="557"/>
      <c r="OG146" s="557"/>
      <c r="OH146" s="557"/>
      <c r="OI146" s="557"/>
      <c r="OJ146" s="557"/>
      <c r="OK146" s="557"/>
      <c r="OL146" s="557"/>
      <c r="OM146" s="557"/>
      <c r="ON146" s="557"/>
      <c r="OO146" s="557"/>
      <c r="OP146" s="557"/>
      <c r="OQ146" s="557"/>
      <c r="OR146" s="557"/>
      <c r="OS146" s="557"/>
      <c r="OT146" s="557"/>
      <c r="OU146" s="557"/>
      <c r="OV146" s="557"/>
      <c r="OW146" s="557"/>
      <c r="OX146" s="557"/>
      <c r="OY146" s="557"/>
      <c r="OZ146" s="557"/>
      <c r="PA146" s="557"/>
      <c r="PB146" s="557"/>
      <c r="PC146" s="557"/>
      <c r="PD146" s="8"/>
      <c r="PE146" s="557"/>
      <c r="PF146" s="557"/>
      <c r="PG146" s="557"/>
      <c r="PH146" s="557"/>
      <c r="PI146" s="557"/>
      <c r="PJ146" s="557"/>
      <c r="PK146" s="557"/>
      <c r="PL146" s="557"/>
      <c r="PM146" s="8"/>
      <c r="PN146" s="557"/>
      <c r="PO146" s="8"/>
      <c r="PP146" s="557"/>
      <c r="PQ146" s="557"/>
      <c r="PR146" s="557"/>
      <c r="PS146" s="557"/>
      <c r="PT146" s="557"/>
      <c r="PU146" s="514">
        <v>0</v>
      </c>
    </row>
    <row r="147" spans="1:437" outlineLevel="1" collapsed="1">
      <c r="A147" s="18">
        <f t="shared" si="121"/>
        <v>134</v>
      </c>
      <c r="B147" s="18"/>
      <c r="D147" s="475"/>
      <c r="E147" t="b">
        <v>0</v>
      </c>
      <c r="G147" s="25" t="s">
        <v>2267</v>
      </c>
      <c r="H147" s="604"/>
      <c r="I147" s="594"/>
      <c r="J147" s="594"/>
      <c r="K147" s="594"/>
      <c r="L147" s="594"/>
      <c r="M147" s="594" t="b">
        <v>0</v>
      </c>
      <c r="N147" s="594" t="b">
        <v>0</v>
      </c>
      <c r="O147" s="594" t="b">
        <v>1</v>
      </c>
      <c r="P147" s="594"/>
      <c r="Q147" s="594"/>
      <c r="R147" s="594"/>
      <c r="S147" s="594"/>
      <c r="T147" s="594"/>
      <c r="U147" s="594" t="b">
        <v>0</v>
      </c>
      <c r="V147" s="594" t="b">
        <v>1</v>
      </c>
      <c r="W147" s="594"/>
      <c r="X147" s="594"/>
      <c r="Y147" s="594" t="b">
        <v>1</v>
      </c>
      <c r="Z147" s="594" t="b">
        <v>1</v>
      </c>
      <c r="AA147" s="594" t="b">
        <v>1</v>
      </c>
      <c r="AB147" s="594"/>
      <c r="AC147" s="594"/>
      <c r="AD147" s="594" t="b">
        <v>1</v>
      </c>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605"/>
      <c r="BA147" s="496" t="str">
        <f>BA145&amp;" "&amp;$AZ146&amp;" trials (if complete)"</f>
        <v>Tactics 162 trials (if complete)</v>
      </c>
      <c r="BB147" s="8" t="str">
        <f ca="1">IF(COUNTIF(BA$13:BA147,BA145)=1,"-","Dup")</f>
        <v>-</v>
      </c>
      <c r="BC147" s="8"/>
      <c r="BD147" s="557"/>
      <c r="BE147" s="557"/>
      <c r="BF147" s="557"/>
      <c r="BG147" s="557"/>
      <c r="BH147" s="557"/>
      <c r="BI147" s="557"/>
      <c r="BJ147" s="557"/>
      <c r="BK147" s="557"/>
      <c r="BL147" s="557"/>
      <c r="BM147" s="8"/>
      <c r="BN147" s="557"/>
      <c r="BO147" s="557"/>
      <c r="BP147" s="557"/>
      <c r="BQ147" s="557"/>
      <c r="BR147" s="557"/>
      <c r="BS147" s="557"/>
      <c r="BT147" s="557"/>
      <c r="BU147" s="557"/>
      <c r="BV147" s="557"/>
      <c r="BW147" s="557"/>
      <c r="BX147" s="557"/>
      <c r="BY147" s="557"/>
      <c r="BZ147" s="557"/>
      <c r="CA147" s="557"/>
      <c r="CB147" s="557"/>
      <c r="CC147" s="557"/>
      <c r="CD147" s="557"/>
      <c r="CE147" s="557"/>
      <c r="CF147" s="557"/>
      <c r="CG147" s="557"/>
      <c r="CH147" s="557"/>
      <c r="CI147" s="557"/>
      <c r="CJ147" s="557"/>
      <c r="CK147" s="557"/>
      <c r="CL147" s="557"/>
      <c r="CM147" s="557"/>
      <c r="CN147" s="542"/>
      <c r="CO147" s="542"/>
      <c r="CP147" s="542"/>
      <c r="CQ147" s="542"/>
      <c r="CR147" s="542"/>
      <c r="CS147" s="542"/>
      <c r="CT147" s="542"/>
      <c r="CU147" s="542"/>
      <c r="CV147" s="542"/>
      <c r="CW147" s="542"/>
      <c r="CX147" s="542"/>
      <c r="CY147" s="542"/>
      <c r="CZ147" s="542"/>
      <c r="DA147" s="542"/>
      <c r="DB147" s="542"/>
      <c r="DC147" s="542"/>
      <c r="DD147" s="542"/>
      <c r="DE147" s="542"/>
      <c r="DF147" s="542"/>
      <c r="DG147" s="542"/>
      <c r="DH147" s="542"/>
      <c r="DI147" s="542"/>
      <c r="DJ147" s="542"/>
      <c r="DK147" s="542"/>
      <c r="DL147" s="542"/>
      <c r="DM147" s="542"/>
      <c r="DN147" s="542"/>
      <c r="DO147" s="542"/>
      <c r="DP147" s="542"/>
      <c r="DQ147" s="542"/>
      <c r="DR147" s="542"/>
      <c r="DS147" s="542"/>
      <c r="DT147" s="542"/>
      <c r="DU147" s="542"/>
      <c r="DV147" s="542"/>
      <c r="DW147" s="542"/>
      <c r="DX147" s="542"/>
      <c r="DY147" s="542"/>
      <c r="DZ147" s="542"/>
      <c r="EA147" s="542"/>
      <c r="EB147" s="542"/>
      <c r="EC147" s="542"/>
      <c r="ED147" s="542"/>
      <c r="EE147" s="542"/>
      <c r="EF147" s="542"/>
      <c r="EG147" s="542"/>
      <c r="EH147" s="542"/>
      <c r="EI147" s="542"/>
      <c r="EJ147" s="542"/>
      <c r="EK147" s="542"/>
      <c r="EL147" s="542"/>
      <c r="EM147" s="542"/>
      <c r="EN147" s="542"/>
      <c r="EO147" s="542"/>
      <c r="EP147" s="542"/>
      <c r="EQ147" s="542"/>
      <c r="ER147" s="542"/>
      <c r="ES147" s="542"/>
      <c r="ET147" s="542"/>
      <c r="EU147" s="542"/>
      <c r="EV147" s="542"/>
      <c r="EW147" s="542"/>
      <c r="EX147" s="542"/>
      <c r="EY147" s="542"/>
      <c r="EZ147" s="542"/>
      <c r="FA147" s="542"/>
      <c r="FB147" s="8"/>
      <c r="FC147" s="557"/>
      <c r="FD147" s="557"/>
      <c r="FE147" s="557"/>
      <c r="FF147" s="557"/>
      <c r="FG147" s="557"/>
      <c r="FH147" s="557"/>
      <c r="FI147" s="557"/>
      <c r="FJ147" s="557"/>
      <c r="FK147" s="557"/>
      <c r="FL147" s="557"/>
      <c r="FM147" s="557"/>
      <c r="FN147" s="557"/>
      <c r="FO147" s="557"/>
      <c r="FP147" s="557"/>
      <c r="FQ147" s="557"/>
      <c r="FR147" s="557"/>
      <c r="FS147" s="557"/>
      <c r="FT147" s="557"/>
      <c r="FU147" s="557"/>
      <c r="FV147" s="557"/>
      <c r="FW147" s="8"/>
      <c r="FX147" s="557"/>
      <c r="FY147" s="557"/>
      <c r="FZ147" s="574"/>
      <c r="GA147" s="557"/>
      <c r="GB147" s="557"/>
      <c r="GC147" s="557"/>
      <c r="GD147" s="557"/>
      <c r="GE147" s="557"/>
      <c r="GF147" s="557"/>
      <c r="GG147" s="557"/>
      <c r="GH147" s="557"/>
      <c r="GI147" s="557"/>
      <c r="GJ147" s="557"/>
      <c r="GK147" s="557"/>
      <c r="GL147" s="557"/>
      <c r="GM147" s="557"/>
      <c r="GN147" s="557"/>
      <c r="GO147" s="557"/>
      <c r="GP147" s="557"/>
      <c r="GQ147" s="557"/>
      <c r="GR147" s="557"/>
      <c r="GS147" s="557"/>
      <c r="GT147" s="557"/>
      <c r="GU147" s="557"/>
      <c r="GV147" s="557"/>
      <c r="GW147" s="557"/>
      <c r="GX147" s="557"/>
      <c r="GY147" s="557"/>
      <c r="GZ147" s="557"/>
      <c r="HA147" s="557"/>
      <c r="HB147" s="557"/>
      <c r="HC147" s="557"/>
      <c r="HD147" s="557"/>
      <c r="HE147" s="557"/>
      <c r="HF147" s="557"/>
      <c r="HG147" s="557"/>
      <c r="HH147" s="557"/>
      <c r="HI147" s="557"/>
      <c r="HJ147" s="557"/>
      <c r="HK147" s="557"/>
      <c r="HL147" s="557"/>
      <c r="HM147" s="557"/>
      <c r="HN147" s="557"/>
      <c r="HO147" s="557"/>
      <c r="HP147" s="557"/>
      <c r="HQ147" s="557"/>
      <c r="HR147" s="557"/>
      <c r="HS147" s="557"/>
      <c r="HT147" s="557"/>
      <c r="HU147" s="557"/>
      <c r="HV147" s="557"/>
      <c r="HW147" s="557"/>
      <c r="HX147" s="557"/>
      <c r="HY147" s="557"/>
      <c r="HZ147" s="557"/>
      <c r="IA147" s="557"/>
      <c r="IB147" s="557"/>
      <c r="IC147" s="557"/>
      <c r="ID147" s="557"/>
      <c r="IE147" s="557"/>
      <c r="IF147" s="557"/>
      <c r="IG147" s="557"/>
      <c r="IH147" s="557"/>
      <c r="II147" s="557"/>
      <c r="IJ147" s="557"/>
      <c r="IK147" s="557"/>
      <c r="IL147" s="8"/>
      <c r="IM147" s="557"/>
      <c r="IN147" s="557"/>
      <c r="IO147" s="557"/>
      <c r="IP147" s="557"/>
      <c r="IQ147" s="557"/>
      <c r="IR147" s="557"/>
      <c r="IS147" s="557"/>
      <c r="IT147" s="557"/>
      <c r="IU147" s="557"/>
      <c r="IV147" s="557"/>
      <c r="IW147" s="557"/>
      <c r="IX147" s="557"/>
      <c r="IY147" s="557"/>
      <c r="IZ147" s="557"/>
      <c r="JA147" s="557"/>
      <c r="JB147" s="557"/>
      <c r="JC147" s="557"/>
      <c r="JD147" s="557"/>
      <c r="JE147" s="557"/>
      <c r="JF147" s="557"/>
      <c r="JG147" s="557"/>
      <c r="JH147" s="557"/>
      <c r="JI147" s="557"/>
      <c r="JJ147" s="557"/>
      <c r="JK147" s="557"/>
      <c r="JL147" s="557"/>
      <c r="JM147" s="557"/>
      <c r="JN147" s="557"/>
      <c r="JO147" s="557"/>
      <c r="JP147" s="557"/>
      <c r="JQ147" s="557"/>
      <c r="JR147" s="557"/>
      <c r="JS147" s="557"/>
      <c r="JT147" s="557"/>
      <c r="JU147" s="557"/>
      <c r="JV147" s="557"/>
      <c r="JW147" s="557"/>
      <c r="JX147" s="557"/>
      <c r="JY147" s="557"/>
      <c r="JZ147" s="8"/>
      <c r="KA147" s="557"/>
      <c r="KB147" s="557"/>
      <c r="KC147" s="574"/>
      <c r="KD147" s="557"/>
      <c r="KE147" s="557"/>
      <c r="KF147" s="557"/>
      <c r="KG147" s="557"/>
      <c r="KH147" s="574"/>
      <c r="KI147" s="557"/>
      <c r="KJ147" s="557"/>
      <c r="KK147" s="557"/>
      <c r="KL147" s="557"/>
      <c r="KM147" s="557"/>
      <c r="KN147" s="557"/>
      <c r="KO147" s="557"/>
      <c r="KP147" s="557"/>
      <c r="KQ147" s="557"/>
      <c r="KR147" s="557"/>
      <c r="KS147" s="557"/>
      <c r="KT147" s="557"/>
      <c r="KU147" s="557"/>
      <c r="KV147" s="557"/>
      <c r="KW147" s="557"/>
      <c r="KX147" s="557"/>
      <c r="KY147" s="557"/>
      <c r="KZ147" s="557"/>
      <c r="LA147" s="557"/>
      <c r="LB147" s="557"/>
      <c r="LC147" s="557"/>
      <c r="LD147" s="557"/>
      <c r="LE147" s="557"/>
      <c r="LF147" s="557"/>
      <c r="LG147" s="557"/>
      <c r="LH147" s="8"/>
      <c r="LI147" s="557"/>
      <c r="LJ147" s="557"/>
      <c r="LK147" s="557"/>
      <c r="LL147" s="557"/>
      <c r="LM147" s="557"/>
      <c r="LN147" s="557"/>
      <c r="LO147" s="557"/>
      <c r="LP147" s="557"/>
      <c r="LQ147" s="557"/>
      <c r="LR147" s="557"/>
      <c r="LS147" s="557"/>
      <c r="LT147" s="557"/>
      <c r="LU147" s="557"/>
      <c r="LV147" s="557"/>
      <c r="LW147" s="557"/>
      <c r="LX147" s="557"/>
      <c r="LY147" s="557"/>
      <c r="LZ147" s="557"/>
      <c r="MA147" s="557"/>
      <c r="MB147" s="557"/>
      <c r="MC147" s="557"/>
      <c r="MD147" s="557"/>
      <c r="ME147" s="557"/>
      <c r="MF147" s="557"/>
      <c r="MG147" s="557"/>
      <c r="MH147" s="557"/>
      <c r="MI147" s="557"/>
      <c r="MJ147" s="557"/>
      <c r="MK147" s="557"/>
      <c r="ML147" s="557"/>
      <c r="MM147" s="557"/>
      <c r="MN147" s="557"/>
      <c r="MO147" s="557"/>
      <c r="MP147" s="557"/>
      <c r="MQ147" s="557"/>
      <c r="MR147" s="557"/>
      <c r="MS147" s="557"/>
      <c r="MT147" s="557"/>
      <c r="MU147" s="557"/>
      <c r="MV147" s="557"/>
      <c r="MW147" s="557"/>
      <c r="MX147" s="557"/>
      <c r="MY147" s="557"/>
      <c r="MZ147" s="557"/>
      <c r="NA147" s="557"/>
      <c r="NB147" s="557"/>
      <c r="NC147" s="557"/>
      <c r="ND147" s="557"/>
      <c r="NE147" s="557"/>
      <c r="NF147" s="8"/>
      <c r="NG147" s="557"/>
      <c r="NH147" s="557"/>
      <c r="NI147" s="557"/>
      <c r="NJ147" s="557"/>
      <c r="NK147" s="557"/>
      <c r="NL147" s="557"/>
      <c r="NM147" s="557"/>
      <c r="NN147" s="557"/>
      <c r="NO147" s="557"/>
      <c r="NP147" s="557"/>
      <c r="NQ147" s="557"/>
      <c r="NR147" s="557"/>
      <c r="NS147" s="557"/>
      <c r="NT147" s="557"/>
      <c r="NU147" s="557"/>
      <c r="NV147" s="557"/>
      <c r="NW147" s="557"/>
      <c r="NX147" s="557"/>
      <c r="NY147" s="557"/>
      <c r="NZ147" s="8"/>
      <c r="OA147" s="557"/>
      <c r="OB147" s="557"/>
      <c r="OC147" s="557"/>
      <c r="OD147" s="557"/>
      <c r="OE147" s="557"/>
      <c r="OF147" s="557"/>
      <c r="OG147" s="557"/>
      <c r="OH147" s="557"/>
      <c r="OI147" s="557"/>
      <c r="OJ147" s="557"/>
      <c r="OK147" s="557"/>
      <c r="OL147" s="557"/>
      <c r="OM147" s="557"/>
      <c r="ON147" s="557"/>
      <c r="OO147" s="557"/>
      <c r="OP147" s="557"/>
      <c r="OQ147" s="557"/>
      <c r="OR147" s="557"/>
      <c r="OS147" s="557"/>
      <c r="OT147" s="557"/>
      <c r="OU147" s="557"/>
      <c r="OV147" s="557"/>
      <c r="OW147" s="557"/>
      <c r="OX147" s="557"/>
      <c r="OY147" s="557"/>
      <c r="OZ147" s="557"/>
      <c r="PA147" s="557"/>
      <c r="PB147" s="557"/>
      <c r="PC147" s="557"/>
      <c r="PD147" s="8"/>
      <c r="PE147" s="557"/>
      <c r="PF147" s="557"/>
      <c r="PG147" s="557"/>
      <c r="PH147" s="557"/>
      <c r="PI147" s="557"/>
      <c r="PJ147" s="557"/>
      <c r="PK147" s="557"/>
      <c r="PL147" s="557"/>
      <c r="PM147" s="8"/>
      <c r="PN147" s="557"/>
      <c r="PO147" s="8"/>
      <c r="PP147" s="557"/>
      <c r="PQ147" s="557"/>
      <c r="PR147" s="557"/>
      <c r="PS147" s="557"/>
      <c r="PT147" s="557"/>
      <c r="PU147" s="514">
        <v>0</v>
      </c>
    </row>
    <row r="148" spans="1:437" hidden="1" outlineLevel="2">
      <c r="A148" s="18">
        <f t="shared" si="121"/>
        <v>135</v>
      </c>
      <c r="B148" s="18"/>
      <c r="C148" s="12"/>
      <c r="D148" s="12"/>
      <c r="E148" t="b">
        <v>0</v>
      </c>
      <c r="G148" s="25" t="s">
        <v>2413</v>
      </c>
      <c r="H148" s="115"/>
      <c r="I148" s="115"/>
      <c r="J148" s="115"/>
      <c r="K148" s="115"/>
      <c r="L148" s="115"/>
      <c r="M148" s="223">
        <v>2</v>
      </c>
      <c r="N148" s="223">
        <v>2</v>
      </c>
      <c r="O148" s="223">
        <v>1</v>
      </c>
      <c r="P148" s="115"/>
      <c r="Q148" s="115"/>
      <c r="R148" s="115"/>
      <c r="S148" s="115"/>
      <c r="T148" s="115"/>
      <c r="U148" s="223">
        <v>2</v>
      </c>
      <c r="V148" s="223">
        <v>1</v>
      </c>
      <c r="W148" s="115"/>
      <c r="X148" s="115"/>
      <c r="Y148" s="223">
        <v>1</v>
      </c>
      <c r="Z148" s="223">
        <v>1</v>
      </c>
      <c r="AA148" s="223">
        <v>1</v>
      </c>
      <c r="AB148" s="115"/>
      <c r="AC148" s="115"/>
      <c r="AD148" s="223">
        <v>1</v>
      </c>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22"/>
      <c r="BB148" s="8"/>
      <c r="BC148" s="8"/>
      <c r="BD148" s="542"/>
      <c r="BE148" s="542"/>
      <c r="BF148" s="542"/>
      <c r="BG148" s="542"/>
      <c r="BH148" s="542"/>
      <c r="BI148" s="542"/>
      <c r="BJ148" s="542"/>
      <c r="BK148" s="542"/>
      <c r="BL148" s="542"/>
      <c r="BM148" s="8"/>
      <c r="BN148" s="542"/>
      <c r="BO148" s="542"/>
      <c r="BP148" s="542"/>
      <c r="BQ148" s="542"/>
      <c r="BR148" s="542"/>
      <c r="BS148" s="542"/>
      <c r="BT148" s="542"/>
      <c r="BU148" s="542"/>
      <c r="BV148" s="542"/>
      <c r="BW148" s="542"/>
      <c r="BX148" s="542"/>
      <c r="BY148" s="542"/>
      <c r="BZ148" s="542"/>
      <c r="CA148" s="542"/>
      <c r="CB148" s="542"/>
      <c r="CC148" s="542"/>
      <c r="CD148" s="542"/>
      <c r="CE148" s="542"/>
      <c r="CF148" s="542"/>
      <c r="CG148" s="542"/>
      <c r="CH148" s="542"/>
      <c r="CI148" s="542"/>
      <c r="CJ148" s="542"/>
      <c r="CK148" s="542"/>
      <c r="CL148" s="542"/>
      <c r="CM148" s="542"/>
      <c r="CN148" s="542"/>
      <c r="CO148" s="542"/>
      <c r="CP148" s="542"/>
      <c r="CQ148" s="542"/>
      <c r="CR148" s="542"/>
      <c r="CS148" s="542"/>
      <c r="CT148" s="542"/>
      <c r="CU148" s="542"/>
      <c r="CV148" s="542"/>
      <c r="CW148" s="542"/>
      <c r="CX148" s="542"/>
      <c r="CY148" s="542"/>
      <c r="CZ148" s="542"/>
      <c r="DA148" s="542"/>
      <c r="DB148" s="542"/>
      <c r="DC148" s="542"/>
      <c r="DD148" s="542"/>
      <c r="DE148" s="542"/>
      <c r="DF148" s="542"/>
      <c r="DG148" s="542"/>
      <c r="DH148" s="542"/>
      <c r="DI148" s="542"/>
      <c r="DJ148" s="542"/>
      <c r="DK148" s="542"/>
      <c r="DL148" s="542"/>
      <c r="DM148" s="542"/>
      <c r="DN148" s="542"/>
      <c r="DO148" s="542"/>
      <c r="DP148" s="542"/>
      <c r="DQ148" s="542"/>
      <c r="DR148" s="542"/>
      <c r="DS148" s="542"/>
      <c r="DT148" s="542"/>
      <c r="DU148" s="542"/>
      <c r="DV148" s="542"/>
      <c r="DW148" s="542"/>
      <c r="DX148" s="542"/>
      <c r="DY148" s="542"/>
      <c r="DZ148" s="542"/>
      <c r="EA148" s="542"/>
      <c r="EB148" s="542"/>
      <c r="EC148" s="542"/>
      <c r="ED148" s="542"/>
      <c r="EE148" s="542"/>
      <c r="EF148" s="542"/>
      <c r="EG148" s="542"/>
      <c r="EH148" s="542"/>
      <c r="EI148" s="542"/>
      <c r="EJ148" s="542"/>
      <c r="EK148" s="542"/>
      <c r="EL148" s="542"/>
      <c r="EM148" s="542"/>
      <c r="EN148" s="542"/>
      <c r="EO148" s="542"/>
      <c r="EP148" s="542"/>
      <c r="EQ148" s="542"/>
      <c r="ER148" s="542"/>
      <c r="ES148" s="542"/>
      <c r="ET148" s="542"/>
      <c r="EU148" s="542"/>
      <c r="EV148" s="542"/>
      <c r="EW148" s="542"/>
      <c r="EX148" s="542"/>
      <c r="EY148" s="542"/>
      <c r="EZ148" s="542"/>
      <c r="FA148" s="542"/>
      <c r="FB148" s="8"/>
      <c r="FC148" s="542"/>
      <c r="FD148" s="542"/>
      <c r="FE148" s="542"/>
      <c r="FF148" s="542"/>
      <c r="FG148" s="542"/>
      <c r="FH148" s="542"/>
      <c r="FI148" s="542"/>
      <c r="FJ148" s="542"/>
      <c r="FK148" s="542"/>
      <c r="FL148" s="542"/>
      <c r="FM148" s="542"/>
      <c r="FN148" s="542"/>
      <c r="FO148" s="542"/>
      <c r="FP148" s="542"/>
      <c r="FQ148" s="542"/>
      <c r="FR148" s="542"/>
      <c r="FS148" s="542"/>
      <c r="FT148" s="542"/>
      <c r="FU148" s="542"/>
      <c r="FV148" s="542"/>
      <c r="FW148" s="8"/>
      <c r="FX148" s="542"/>
      <c r="FY148" s="542"/>
      <c r="FZ148" s="543"/>
      <c r="GA148" s="542"/>
      <c r="GB148" s="544"/>
      <c r="GC148" s="542"/>
      <c r="GD148" s="542"/>
      <c r="GE148" s="542"/>
      <c r="GF148" s="542"/>
      <c r="GG148" s="542"/>
      <c r="GH148" s="542"/>
      <c r="GI148" s="542"/>
      <c r="GJ148" s="542"/>
      <c r="GK148" s="542"/>
      <c r="GL148" s="542"/>
      <c r="GM148" s="542"/>
      <c r="GN148" s="542"/>
      <c r="GO148" s="542"/>
      <c r="GP148" s="542"/>
      <c r="GQ148" s="542"/>
      <c r="GR148" s="542"/>
      <c r="GS148" s="542"/>
      <c r="GT148" s="542"/>
      <c r="GU148" s="542"/>
      <c r="GV148" s="542"/>
      <c r="GW148" s="542"/>
      <c r="GX148" s="542"/>
      <c r="GY148" s="542"/>
      <c r="GZ148" s="542"/>
      <c r="HA148" s="542"/>
      <c r="HB148" s="542"/>
      <c r="HC148" s="542"/>
      <c r="HD148" s="542"/>
      <c r="HE148" s="542"/>
      <c r="HF148" s="542"/>
      <c r="HG148" s="542"/>
      <c r="HH148" s="542"/>
      <c r="HI148" s="542"/>
      <c r="HJ148" s="542"/>
      <c r="HK148" s="542"/>
      <c r="HL148" s="542"/>
      <c r="HM148" s="542"/>
      <c r="HN148" s="542"/>
      <c r="HO148" s="542"/>
      <c r="HP148" s="542"/>
      <c r="HQ148" s="542"/>
      <c r="HR148" s="542"/>
      <c r="HS148" s="542"/>
      <c r="HT148" s="542"/>
      <c r="HU148" s="542"/>
      <c r="HV148" s="542"/>
      <c r="HW148" s="542"/>
      <c r="HX148" s="542"/>
      <c r="HY148" s="542"/>
      <c r="HZ148" s="542"/>
      <c r="IA148" s="542"/>
      <c r="IB148" s="542"/>
      <c r="IC148" s="542"/>
      <c r="ID148" s="542"/>
      <c r="IE148" s="542"/>
      <c r="IF148" s="542"/>
      <c r="IG148" s="542"/>
      <c r="IH148" s="542"/>
      <c r="II148" s="542"/>
      <c r="IJ148" s="542"/>
      <c r="IK148" s="542"/>
      <c r="IL148" s="8"/>
      <c r="IM148" s="542"/>
      <c r="IN148" s="542"/>
      <c r="IO148" s="542"/>
      <c r="IP148" s="542"/>
      <c r="IQ148" s="542"/>
      <c r="IR148" s="542"/>
      <c r="IS148" s="542"/>
      <c r="IT148" s="542"/>
      <c r="IU148" s="542"/>
      <c r="IV148" s="542"/>
      <c r="IW148" s="542"/>
      <c r="IX148" s="542"/>
      <c r="IY148" s="542"/>
      <c r="IZ148" s="542"/>
      <c r="JA148" s="542"/>
      <c r="JB148" s="542"/>
      <c r="JC148" s="542"/>
      <c r="JD148" s="542"/>
      <c r="JE148" s="542"/>
      <c r="JF148" s="542"/>
      <c r="JG148" s="542"/>
      <c r="JH148" s="542"/>
      <c r="JI148" s="542"/>
      <c r="JJ148" s="542"/>
      <c r="JK148" s="542"/>
      <c r="JL148" s="542"/>
      <c r="JM148" s="542"/>
      <c r="JN148" s="542"/>
      <c r="JO148" s="542"/>
      <c r="JP148" s="542"/>
      <c r="JQ148" s="542"/>
      <c r="JR148" s="542"/>
      <c r="JS148" s="542"/>
      <c r="JT148" s="542"/>
      <c r="JU148" s="542"/>
      <c r="JV148" s="542"/>
      <c r="JW148" s="542"/>
      <c r="JX148" s="542"/>
      <c r="JY148" s="542"/>
      <c r="JZ148" s="8"/>
      <c r="KA148" s="542"/>
      <c r="KB148" s="542"/>
      <c r="KC148" s="543"/>
      <c r="KD148" s="542"/>
      <c r="KE148" s="544"/>
      <c r="KF148" s="544"/>
      <c r="KG148" s="542"/>
      <c r="KH148" s="543"/>
      <c r="KI148" s="542"/>
      <c r="KJ148" s="542"/>
      <c r="KK148" s="542"/>
      <c r="KL148" s="542"/>
      <c r="KM148" s="542"/>
      <c r="KN148" s="542"/>
      <c r="KO148" s="542"/>
      <c r="KP148" s="542"/>
      <c r="KQ148" s="542"/>
      <c r="KR148" s="542"/>
      <c r="KS148" s="542"/>
      <c r="KT148" s="542"/>
      <c r="KU148" s="542"/>
      <c r="KV148" s="542"/>
      <c r="KW148" s="542"/>
      <c r="KX148" s="542"/>
      <c r="KY148" s="542"/>
      <c r="KZ148" s="542"/>
      <c r="LA148" s="542"/>
      <c r="LB148" s="542"/>
      <c r="LC148" s="542"/>
      <c r="LD148" s="542"/>
      <c r="LE148" s="542"/>
      <c r="LF148" s="542"/>
      <c r="LG148" s="542"/>
      <c r="LH148" s="8"/>
      <c r="LI148" s="542"/>
      <c r="LJ148" s="542"/>
      <c r="LK148" s="542"/>
      <c r="LL148" s="542"/>
      <c r="LM148" s="542"/>
      <c r="LN148" s="542"/>
      <c r="LO148" s="542"/>
      <c r="LP148" s="542"/>
      <c r="LQ148" s="542"/>
      <c r="LR148" s="542"/>
      <c r="LS148" s="542"/>
      <c r="LT148" s="542"/>
      <c r="LU148" s="542"/>
      <c r="LV148" s="542"/>
      <c r="LW148" s="542"/>
      <c r="LX148" s="542"/>
      <c r="LY148" s="542"/>
      <c r="LZ148" s="545"/>
      <c r="MA148" s="545"/>
      <c r="MB148" s="545"/>
      <c r="MC148" s="545"/>
      <c r="MD148" s="545"/>
      <c r="ME148" s="545"/>
      <c r="MF148" s="545"/>
      <c r="MG148" s="545"/>
      <c r="MH148" s="546"/>
      <c r="MI148" s="546"/>
      <c r="MJ148" s="546"/>
      <c r="MK148" s="546"/>
      <c r="ML148" s="546"/>
      <c r="MM148" s="546"/>
      <c r="MN148" s="545"/>
      <c r="MO148" s="545"/>
      <c r="MP148" s="545"/>
      <c r="MQ148" s="545"/>
      <c r="MR148" s="545"/>
      <c r="MS148" s="545"/>
      <c r="MT148" s="545"/>
      <c r="MU148" s="545"/>
      <c r="MV148" s="545"/>
      <c r="MW148" s="545"/>
      <c r="MX148" s="545"/>
      <c r="MY148" s="545"/>
      <c r="MZ148" s="545"/>
      <c r="NA148" s="545"/>
      <c r="NB148" s="545"/>
      <c r="NC148" s="545"/>
      <c r="ND148" s="545"/>
      <c r="NE148" s="542"/>
      <c r="NF148" s="8"/>
      <c r="NG148" s="542"/>
      <c r="NH148" s="542"/>
      <c r="NI148" s="542"/>
      <c r="NJ148" s="542"/>
      <c r="NK148" s="542"/>
      <c r="NL148" s="542"/>
      <c r="NM148" s="542"/>
      <c r="NN148" s="542"/>
      <c r="NO148" s="542"/>
      <c r="NP148" s="542"/>
      <c r="NQ148" s="542"/>
      <c r="NR148" s="542"/>
      <c r="NS148" s="542"/>
      <c r="NT148" s="542"/>
      <c r="NU148" s="542"/>
      <c r="NV148" s="542"/>
      <c r="NW148" s="542"/>
      <c r="NX148" s="542"/>
      <c r="NY148" s="542"/>
      <c r="NZ148" s="8"/>
      <c r="OA148" s="542"/>
      <c r="OB148" s="542"/>
      <c r="OC148" s="542"/>
      <c r="OD148" s="542"/>
      <c r="OE148" s="542"/>
      <c r="OF148" s="542"/>
      <c r="OG148" s="542"/>
      <c r="OH148" s="542"/>
      <c r="OI148" s="542"/>
      <c r="OJ148" s="542"/>
      <c r="OK148" s="542"/>
      <c r="OL148" s="542"/>
      <c r="OM148" s="542"/>
      <c r="ON148" s="542"/>
      <c r="OO148" s="542"/>
      <c r="OP148" s="542"/>
      <c r="OQ148" s="542"/>
      <c r="OR148" s="542"/>
      <c r="OS148" s="542"/>
      <c r="OT148" s="542"/>
      <c r="OU148" s="542"/>
      <c r="OV148" s="542"/>
      <c r="OW148" s="542"/>
      <c r="OX148" s="542"/>
      <c r="OY148" s="542"/>
      <c r="OZ148" s="542"/>
      <c r="PA148" s="542"/>
      <c r="PB148" s="542"/>
      <c r="PC148" s="542"/>
      <c r="PD148" s="8"/>
      <c r="PE148" s="542"/>
      <c r="PF148" s="542"/>
      <c r="PG148" s="542"/>
      <c r="PH148" s="542"/>
      <c r="PI148" s="542"/>
      <c r="PJ148" s="542"/>
      <c r="PK148" s="542"/>
      <c r="PL148" s="542"/>
      <c r="PM148" s="8"/>
      <c r="PN148" s="542"/>
      <c r="PO148" s="8"/>
      <c r="PP148" s="482"/>
      <c r="PQ148" s="482"/>
      <c r="PR148" s="547"/>
      <c r="PS148" s="547"/>
      <c r="PT148" s="542"/>
      <c r="PU148" s="514">
        <v>0</v>
      </c>
    </row>
    <row r="149" spans="1:437" hidden="1" outlineLevel="2">
      <c r="A149" s="18">
        <f t="shared" si="121"/>
        <v>136</v>
      </c>
      <c r="B149" s="18"/>
      <c r="C149" s="12"/>
      <c r="D149" s="12"/>
      <c r="E149" t="b">
        <v>0</v>
      </c>
      <c r="G149" s="25" t="str">
        <f>"SA "&amp;RIGHT(G148,2)+1</f>
        <v>SA 2</v>
      </c>
      <c r="H149" s="115"/>
      <c r="I149" s="115"/>
      <c r="J149" s="115"/>
      <c r="K149" s="115"/>
      <c r="L149" s="115"/>
      <c r="M149" s="223">
        <v>4</v>
      </c>
      <c r="N149" s="223">
        <v>3</v>
      </c>
      <c r="O149" s="115"/>
      <c r="P149" s="115"/>
      <c r="Q149" s="115"/>
      <c r="R149" s="115"/>
      <c r="S149" s="115"/>
      <c r="T149" s="115"/>
      <c r="U149" s="223">
        <v>2</v>
      </c>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22"/>
      <c r="BB149" s="8"/>
      <c r="BC149" s="8"/>
      <c r="BD149" s="542"/>
      <c r="BE149" s="542"/>
      <c r="BF149" s="542"/>
      <c r="BG149" s="542"/>
      <c r="BH149" s="542"/>
      <c r="BI149" s="542"/>
      <c r="BJ149" s="542"/>
      <c r="BK149" s="542"/>
      <c r="BL149" s="542"/>
      <c r="BM149" s="8"/>
      <c r="BN149" s="542"/>
      <c r="BO149" s="542"/>
      <c r="BP149" s="542"/>
      <c r="BQ149" s="542"/>
      <c r="BR149" s="542"/>
      <c r="BS149" s="542"/>
      <c r="BT149" s="542"/>
      <c r="BU149" s="542"/>
      <c r="BV149" s="542"/>
      <c r="BW149" s="542"/>
      <c r="BX149" s="542"/>
      <c r="BY149" s="542"/>
      <c r="BZ149" s="542"/>
      <c r="CA149" s="542"/>
      <c r="CB149" s="542"/>
      <c r="CC149" s="542"/>
      <c r="CD149" s="542"/>
      <c r="CE149" s="542"/>
      <c r="CF149" s="542"/>
      <c r="CG149" s="542"/>
      <c r="CH149" s="542"/>
      <c r="CI149" s="542"/>
      <c r="CJ149" s="542"/>
      <c r="CK149" s="542"/>
      <c r="CL149" s="542"/>
      <c r="CM149" s="542"/>
      <c r="CN149" s="542"/>
      <c r="CO149" s="542"/>
      <c r="CP149" s="542"/>
      <c r="CQ149" s="542"/>
      <c r="CR149" s="542"/>
      <c r="CS149" s="542"/>
      <c r="CT149" s="542"/>
      <c r="CU149" s="542"/>
      <c r="CV149" s="542"/>
      <c r="CW149" s="542"/>
      <c r="CX149" s="542"/>
      <c r="CY149" s="542"/>
      <c r="CZ149" s="542"/>
      <c r="DA149" s="542"/>
      <c r="DB149" s="542"/>
      <c r="DC149" s="542"/>
      <c r="DD149" s="542"/>
      <c r="DE149" s="542"/>
      <c r="DF149" s="542"/>
      <c r="DG149" s="542"/>
      <c r="DH149" s="542"/>
      <c r="DI149" s="542"/>
      <c r="DJ149" s="542"/>
      <c r="DK149" s="542"/>
      <c r="DL149" s="542"/>
      <c r="DM149" s="542"/>
      <c r="DN149" s="542"/>
      <c r="DO149" s="542"/>
      <c r="DP149" s="542"/>
      <c r="DQ149" s="542"/>
      <c r="DR149" s="542"/>
      <c r="DS149" s="542"/>
      <c r="DT149" s="542"/>
      <c r="DU149" s="542"/>
      <c r="DV149" s="542"/>
      <c r="DW149" s="542"/>
      <c r="DX149" s="542"/>
      <c r="DY149" s="542"/>
      <c r="DZ149" s="542"/>
      <c r="EA149" s="542"/>
      <c r="EB149" s="542"/>
      <c r="EC149" s="542"/>
      <c r="ED149" s="542"/>
      <c r="EE149" s="542"/>
      <c r="EF149" s="542"/>
      <c r="EG149" s="542"/>
      <c r="EH149" s="542"/>
      <c r="EI149" s="542"/>
      <c r="EJ149" s="542"/>
      <c r="EK149" s="542"/>
      <c r="EL149" s="542"/>
      <c r="EM149" s="542"/>
      <c r="EN149" s="542"/>
      <c r="EO149" s="542"/>
      <c r="EP149" s="542"/>
      <c r="EQ149" s="542"/>
      <c r="ER149" s="542"/>
      <c r="ES149" s="542"/>
      <c r="ET149" s="542"/>
      <c r="EU149" s="542"/>
      <c r="EV149" s="542"/>
      <c r="EW149" s="542"/>
      <c r="EX149" s="542"/>
      <c r="EY149" s="542"/>
      <c r="EZ149" s="542"/>
      <c r="FA149" s="542"/>
      <c r="FB149" s="8"/>
      <c r="FC149" s="542"/>
      <c r="FD149" s="542"/>
      <c r="FE149" s="542"/>
      <c r="FF149" s="542"/>
      <c r="FG149" s="542"/>
      <c r="FH149" s="542"/>
      <c r="FI149" s="542"/>
      <c r="FJ149" s="542"/>
      <c r="FK149" s="542"/>
      <c r="FL149" s="542"/>
      <c r="FM149" s="542"/>
      <c r="FN149" s="542"/>
      <c r="FO149" s="542"/>
      <c r="FP149" s="542"/>
      <c r="FQ149" s="542"/>
      <c r="FR149" s="542"/>
      <c r="FS149" s="542"/>
      <c r="FT149" s="542"/>
      <c r="FU149" s="542"/>
      <c r="FV149" s="542"/>
      <c r="FW149" s="8"/>
      <c r="FX149" s="542"/>
      <c r="FY149" s="542"/>
      <c r="FZ149" s="543"/>
      <c r="GA149" s="542"/>
      <c r="GB149" s="544"/>
      <c r="GC149" s="542"/>
      <c r="GD149" s="542"/>
      <c r="GE149" s="542"/>
      <c r="GF149" s="542"/>
      <c r="GG149" s="542"/>
      <c r="GH149" s="542"/>
      <c r="GI149" s="542"/>
      <c r="GJ149" s="542"/>
      <c r="GK149" s="548"/>
      <c r="GL149" s="542"/>
      <c r="GM149" s="548"/>
      <c r="GN149" s="548"/>
      <c r="GO149" s="548"/>
      <c r="GP149" s="548"/>
      <c r="GQ149" s="548"/>
      <c r="GR149" s="542"/>
      <c r="GS149" s="542"/>
      <c r="GT149" s="542"/>
      <c r="GU149" s="542"/>
      <c r="GV149" s="542"/>
      <c r="GW149" s="548"/>
      <c r="GX149" s="548"/>
      <c r="GY149" s="542"/>
      <c r="GZ149" s="542"/>
      <c r="HA149" s="542"/>
      <c r="HB149" s="542"/>
      <c r="HC149" s="542"/>
      <c r="HD149" s="542"/>
      <c r="HE149" s="542"/>
      <c r="HF149" s="542"/>
      <c r="HG149" s="542"/>
      <c r="HH149" s="542"/>
      <c r="HI149" s="542"/>
      <c r="HJ149" s="542"/>
      <c r="HK149" s="542"/>
      <c r="HL149" s="542"/>
      <c r="HM149" s="542"/>
      <c r="HN149" s="542"/>
      <c r="HO149" s="548"/>
      <c r="HP149" s="548"/>
      <c r="HQ149" s="548"/>
      <c r="HR149" s="548"/>
      <c r="HS149" s="548"/>
      <c r="HT149" s="542"/>
      <c r="HU149" s="542"/>
      <c r="HV149" s="542"/>
      <c r="HW149" s="542"/>
      <c r="HX149" s="542"/>
      <c r="HY149" s="542"/>
      <c r="HZ149" s="542"/>
      <c r="IA149" s="542"/>
      <c r="IB149" s="542"/>
      <c r="IC149" s="542"/>
      <c r="ID149" s="542"/>
      <c r="IE149" s="542"/>
      <c r="IF149" s="542"/>
      <c r="IG149" s="542"/>
      <c r="IH149" s="542"/>
      <c r="II149" s="542"/>
      <c r="IJ149" s="542"/>
      <c r="IK149" s="542"/>
      <c r="IL149" s="8"/>
      <c r="IM149" s="542"/>
      <c r="IN149" s="542"/>
      <c r="IO149" s="542"/>
      <c r="IP149" s="542"/>
      <c r="IQ149" s="542"/>
      <c r="IR149" s="542"/>
      <c r="IS149" s="542"/>
      <c r="IT149" s="542"/>
      <c r="IU149" s="542"/>
      <c r="IV149" s="542"/>
      <c r="IW149" s="542"/>
      <c r="IX149" s="542"/>
      <c r="IY149" s="542"/>
      <c r="IZ149" s="542"/>
      <c r="JA149" s="542"/>
      <c r="JB149" s="542"/>
      <c r="JC149" s="542"/>
      <c r="JD149" s="542"/>
      <c r="JE149" s="542"/>
      <c r="JF149" s="542"/>
      <c r="JG149" s="542"/>
      <c r="JH149" s="542"/>
      <c r="JI149" s="542"/>
      <c r="JJ149" s="542"/>
      <c r="JK149" s="542"/>
      <c r="JL149" s="542"/>
      <c r="JM149" s="548"/>
      <c r="JN149" s="548"/>
      <c r="JO149" s="542"/>
      <c r="JP149" s="542"/>
      <c r="JQ149" s="542"/>
      <c r="JR149" s="542"/>
      <c r="JS149" s="542"/>
      <c r="JT149" s="542"/>
      <c r="JU149" s="542"/>
      <c r="JV149" s="542"/>
      <c r="JW149" s="542"/>
      <c r="JX149" s="542"/>
      <c r="JY149" s="542"/>
      <c r="JZ149" s="8"/>
      <c r="KA149" s="542"/>
      <c r="KB149" s="542"/>
      <c r="KC149" s="543"/>
      <c r="KD149" s="542"/>
      <c r="KE149" s="544"/>
      <c r="KF149" s="544"/>
      <c r="KG149" s="542"/>
      <c r="KH149" s="543"/>
      <c r="KI149" s="542"/>
      <c r="KJ149" s="542"/>
      <c r="KK149" s="542"/>
      <c r="KL149" s="542"/>
      <c r="KM149" s="542"/>
      <c r="KN149" s="542"/>
      <c r="KO149" s="542"/>
      <c r="KP149" s="542"/>
      <c r="KQ149" s="542"/>
      <c r="KR149" s="542"/>
      <c r="KS149" s="542"/>
      <c r="KT149" s="542"/>
      <c r="KU149" s="542"/>
      <c r="KV149" s="542"/>
      <c r="KW149" s="542"/>
      <c r="KX149" s="542"/>
      <c r="KY149" s="542"/>
      <c r="KZ149" s="542"/>
      <c r="LA149" s="542"/>
      <c r="LB149" s="542"/>
      <c r="LC149" s="542"/>
      <c r="LD149" s="542"/>
      <c r="LE149" s="542"/>
      <c r="LF149" s="542"/>
      <c r="LG149" s="542"/>
      <c r="LH149" s="8"/>
      <c r="LI149" s="542"/>
      <c r="LJ149" s="542"/>
      <c r="LK149" s="542"/>
      <c r="LL149" s="542"/>
      <c r="LM149" s="542"/>
      <c r="LN149" s="542"/>
      <c r="LO149" s="542"/>
      <c r="LP149" s="542"/>
      <c r="LQ149" s="542"/>
      <c r="LR149" s="542"/>
      <c r="LS149" s="542"/>
      <c r="LT149" s="542"/>
      <c r="LU149" s="542"/>
      <c r="LV149" s="542"/>
      <c r="LW149" s="542"/>
      <c r="LX149" s="542"/>
      <c r="LY149" s="542"/>
      <c r="LZ149" s="545"/>
      <c r="MA149" s="545"/>
      <c r="MB149" s="545"/>
      <c r="MC149" s="545"/>
      <c r="MD149" s="545"/>
      <c r="ME149" s="545"/>
      <c r="MF149" s="545"/>
      <c r="MG149" s="545"/>
      <c r="MH149" s="91"/>
      <c r="MI149" s="91"/>
      <c r="MJ149" s="91"/>
      <c r="MK149" s="91"/>
      <c r="ML149" s="91"/>
      <c r="MM149" s="91"/>
      <c r="MN149" s="545"/>
      <c r="MO149" s="545"/>
      <c r="MP149" s="545"/>
      <c r="MQ149" s="545"/>
      <c r="MR149" s="545"/>
      <c r="MS149" s="545"/>
      <c r="MT149" s="545"/>
      <c r="MU149" s="545"/>
      <c r="MV149" s="545"/>
      <c r="MW149" s="545"/>
      <c r="MX149" s="545"/>
      <c r="MY149" s="545"/>
      <c r="MZ149" s="545"/>
      <c r="NA149" s="545"/>
      <c r="NB149" s="545"/>
      <c r="NC149" s="545"/>
      <c r="ND149" s="545"/>
      <c r="NE149" s="542"/>
      <c r="NF149" s="8"/>
      <c r="NG149" s="542"/>
      <c r="NH149" s="542"/>
      <c r="NI149" s="542"/>
      <c r="NJ149" s="548"/>
      <c r="NK149" s="548"/>
      <c r="NL149" s="548"/>
      <c r="NM149" s="548"/>
      <c r="NN149" s="548"/>
      <c r="NO149" s="548"/>
      <c r="NP149" s="548"/>
      <c r="NQ149" s="548"/>
      <c r="NR149" s="548"/>
      <c r="NS149" s="548"/>
      <c r="NT149" s="548"/>
      <c r="NU149" s="548"/>
      <c r="NV149" s="548"/>
      <c r="NW149" s="548"/>
      <c r="NX149" s="548"/>
      <c r="NY149" s="548"/>
      <c r="NZ149" s="8"/>
      <c r="OA149" s="542"/>
      <c r="OB149" s="542"/>
      <c r="OC149" s="542"/>
      <c r="OD149" s="542"/>
      <c r="OE149" s="542"/>
      <c r="OF149" s="542"/>
      <c r="OG149" s="542"/>
      <c r="OH149" s="542"/>
      <c r="OI149" s="542"/>
      <c r="OJ149" s="548"/>
      <c r="OK149" s="548"/>
      <c r="OL149" s="548"/>
      <c r="OM149" s="548"/>
      <c r="ON149" s="548"/>
      <c r="OO149" s="548"/>
      <c r="OP149" s="548"/>
      <c r="OQ149" s="542"/>
      <c r="OR149" s="542"/>
      <c r="OS149" s="542"/>
      <c r="OT149" s="548"/>
      <c r="OU149" s="548"/>
      <c r="OV149" s="542"/>
      <c r="OW149" s="542"/>
      <c r="OX149" s="542"/>
      <c r="OY149" s="542"/>
      <c r="OZ149" s="542"/>
      <c r="PA149" s="542"/>
      <c r="PB149" s="542"/>
      <c r="PC149" s="542"/>
      <c r="PD149" s="8"/>
      <c r="PE149" s="542"/>
      <c r="PF149" s="542"/>
      <c r="PG149" s="542"/>
      <c r="PH149" s="542"/>
      <c r="PI149" s="542"/>
      <c r="PJ149" s="542"/>
      <c r="PK149" s="542"/>
      <c r="PL149" s="542"/>
      <c r="PM149" s="8"/>
      <c r="PN149" s="542"/>
      <c r="PO149" s="8"/>
      <c r="PP149" s="22"/>
      <c r="PQ149" s="22"/>
      <c r="PR149" s="547"/>
      <c r="PS149" s="547"/>
      <c r="PT149" s="548"/>
      <c r="PU149" s="514">
        <v>0</v>
      </c>
    </row>
    <row r="150" spans="1:437" ht="12" hidden="1" customHeight="1" outlineLevel="2">
      <c r="A150" s="18">
        <f t="shared" si="121"/>
        <v>137</v>
      </c>
      <c r="B150" s="18"/>
      <c r="C150" s="12"/>
      <c r="D150" s="12"/>
      <c r="E150" t="b">
        <v>0</v>
      </c>
      <c r="G150" s="25" t="str">
        <f>"SA "&amp;RIGHT(G149,2)+1</f>
        <v>SA 3</v>
      </c>
      <c r="H150" s="115"/>
      <c r="I150" s="115"/>
      <c r="J150" s="115"/>
      <c r="K150" s="115"/>
      <c r="L150" s="115"/>
      <c r="M150" s="223"/>
      <c r="N150" s="223"/>
      <c r="O150" s="115"/>
      <c r="P150" s="115"/>
      <c r="Q150" s="115"/>
      <c r="R150" s="115"/>
      <c r="S150" s="115"/>
      <c r="T150" s="115"/>
      <c r="U150" s="223">
        <v>1</v>
      </c>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22"/>
      <c r="BB150" s="8"/>
      <c r="BC150" s="8"/>
      <c r="BD150" s="542"/>
      <c r="BE150" s="542"/>
      <c r="BF150" s="542"/>
      <c r="BG150" s="542"/>
      <c r="BH150" s="542"/>
      <c r="BI150" s="542"/>
      <c r="BJ150" s="542"/>
      <c r="BK150" s="542"/>
      <c r="BL150" s="542"/>
      <c r="BM150" s="8"/>
      <c r="BN150" s="542"/>
      <c r="BO150" s="542"/>
      <c r="BP150" s="542"/>
      <c r="BQ150" s="542"/>
      <c r="BR150" s="542"/>
      <c r="BS150" s="542"/>
      <c r="BT150" s="542"/>
      <c r="BU150" s="542"/>
      <c r="BV150" s="542"/>
      <c r="BW150" s="542"/>
      <c r="BX150" s="542"/>
      <c r="BY150" s="542"/>
      <c r="BZ150" s="542"/>
      <c r="CA150" s="542"/>
      <c r="CB150" s="542"/>
      <c r="CC150" s="542"/>
      <c r="CD150" s="542"/>
      <c r="CE150" s="542"/>
      <c r="CF150" s="542"/>
      <c r="CG150" s="542"/>
      <c r="CH150" s="542"/>
      <c r="CI150" s="542"/>
      <c r="CJ150" s="542"/>
      <c r="CK150" s="542"/>
      <c r="CL150" s="542"/>
      <c r="CM150" s="542"/>
      <c r="CN150" s="542"/>
      <c r="CO150" s="542"/>
      <c r="CP150" s="542"/>
      <c r="CQ150" s="542"/>
      <c r="CR150" s="542"/>
      <c r="CS150" s="542"/>
      <c r="CT150" s="542"/>
      <c r="CU150" s="542"/>
      <c r="CV150" s="542"/>
      <c r="CW150" s="542"/>
      <c r="CX150" s="542"/>
      <c r="CY150" s="542"/>
      <c r="CZ150" s="542"/>
      <c r="DA150" s="542"/>
      <c r="DB150" s="542"/>
      <c r="DC150" s="542"/>
      <c r="DD150" s="542"/>
      <c r="DE150" s="542"/>
      <c r="DF150" s="542"/>
      <c r="DG150" s="542"/>
      <c r="DH150" s="542"/>
      <c r="DI150" s="542"/>
      <c r="DJ150" s="542"/>
      <c r="DK150" s="542"/>
      <c r="DL150" s="542"/>
      <c r="DM150" s="542"/>
      <c r="DN150" s="542"/>
      <c r="DO150" s="542"/>
      <c r="DP150" s="542"/>
      <c r="DQ150" s="542"/>
      <c r="DR150" s="542"/>
      <c r="DS150" s="542"/>
      <c r="DT150" s="542"/>
      <c r="DU150" s="542"/>
      <c r="DV150" s="542"/>
      <c r="DW150" s="542"/>
      <c r="DX150" s="542"/>
      <c r="DY150" s="542"/>
      <c r="DZ150" s="542"/>
      <c r="EA150" s="542"/>
      <c r="EB150" s="542"/>
      <c r="EC150" s="542"/>
      <c r="ED150" s="542"/>
      <c r="EE150" s="542"/>
      <c r="EF150" s="542"/>
      <c r="EG150" s="542"/>
      <c r="EH150" s="542"/>
      <c r="EI150" s="542"/>
      <c r="EJ150" s="542"/>
      <c r="EK150" s="542"/>
      <c r="EL150" s="542"/>
      <c r="EM150" s="542"/>
      <c r="EN150" s="542"/>
      <c r="EO150" s="542"/>
      <c r="EP150" s="542"/>
      <c r="EQ150" s="542"/>
      <c r="ER150" s="542"/>
      <c r="ES150" s="542"/>
      <c r="ET150" s="542"/>
      <c r="EU150" s="542"/>
      <c r="EV150" s="542"/>
      <c r="EW150" s="542"/>
      <c r="EX150" s="542"/>
      <c r="EY150" s="542"/>
      <c r="EZ150" s="542"/>
      <c r="FA150" s="542"/>
      <c r="FB150" s="8"/>
      <c r="FC150" s="542"/>
      <c r="FD150" s="542"/>
      <c r="FE150" s="542"/>
      <c r="FF150" s="542"/>
      <c r="FG150" s="542"/>
      <c r="FH150" s="542"/>
      <c r="FI150" s="542"/>
      <c r="FJ150" s="542"/>
      <c r="FK150" s="542"/>
      <c r="FL150" s="542"/>
      <c r="FM150" s="542"/>
      <c r="FN150" s="542"/>
      <c r="FO150" s="542"/>
      <c r="FP150" s="542"/>
      <c r="FQ150" s="542"/>
      <c r="FR150" s="542"/>
      <c r="FS150" s="542"/>
      <c r="FT150" s="542"/>
      <c r="FU150" s="542"/>
      <c r="FV150" s="542"/>
      <c r="FW150" s="8"/>
      <c r="FX150" s="542"/>
      <c r="FY150" s="542"/>
      <c r="FZ150" s="543"/>
      <c r="GA150" s="542"/>
      <c r="GB150" s="544"/>
      <c r="GC150" s="542"/>
      <c r="GD150" s="542"/>
      <c r="GE150" s="542"/>
      <c r="GF150" s="542"/>
      <c r="GG150" s="542"/>
      <c r="GH150" s="542"/>
      <c r="GI150" s="542"/>
      <c r="GJ150" s="542"/>
      <c r="GK150" s="548"/>
      <c r="GL150" s="542"/>
      <c r="GM150" s="548"/>
      <c r="GN150" s="548"/>
      <c r="GO150" s="548"/>
      <c r="GP150" s="548"/>
      <c r="GQ150" s="548"/>
      <c r="GR150" s="542"/>
      <c r="GS150" s="542"/>
      <c r="GT150" s="542"/>
      <c r="GU150" s="542"/>
      <c r="GV150" s="542"/>
      <c r="GW150" s="548"/>
      <c r="GX150" s="548"/>
      <c r="GY150" s="542"/>
      <c r="GZ150" s="542"/>
      <c r="HA150" s="542"/>
      <c r="HB150" s="542"/>
      <c r="HC150" s="542"/>
      <c r="HD150" s="542"/>
      <c r="HE150" s="542"/>
      <c r="HF150" s="542"/>
      <c r="HG150" s="542"/>
      <c r="HH150" s="542"/>
      <c r="HI150" s="542"/>
      <c r="HJ150" s="542"/>
      <c r="HK150" s="542"/>
      <c r="HL150" s="542"/>
      <c r="HM150" s="542"/>
      <c r="HN150" s="542"/>
      <c r="HO150" s="548"/>
      <c r="HP150" s="548"/>
      <c r="HQ150" s="548"/>
      <c r="HR150" s="548"/>
      <c r="HS150" s="548"/>
      <c r="HT150" s="542"/>
      <c r="HU150" s="542"/>
      <c r="HV150" s="542"/>
      <c r="HW150" s="542"/>
      <c r="HX150" s="542"/>
      <c r="HY150" s="542"/>
      <c r="HZ150" s="542"/>
      <c r="IA150" s="542"/>
      <c r="IB150" s="542"/>
      <c r="IC150" s="542"/>
      <c r="ID150" s="542"/>
      <c r="IE150" s="542"/>
      <c r="IF150" s="542"/>
      <c r="IG150" s="542"/>
      <c r="IH150" s="542"/>
      <c r="II150" s="542"/>
      <c r="IJ150" s="542"/>
      <c r="IK150" s="542"/>
      <c r="IL150" s="8"/>
      <c r="IM150" s="542"/>
      <c r="IN150" s="542"/>
      <c r="IO150" s="542"/>
      <c r="IP150" s="542"/>
      <c r="IQ150" s="542"/>
      <c r="IR150" s="542"/>
      <c r="IS150" s="542"/>
      <c r="IT150" s="542"/>
      <c r="IU150" s="542"/>
      <c r="IV150" s="542"/>
      <c r="IW150" s="542"/>
      <c r="IX150" s="542"/>
      <c r="IY150" s="542"/>
      <c r="IZ150" s="542"/>
      <c r="JA150" s="542"/>
      <c r="JB150" s="542"/>
      <c r="JC150" s="542"/>
      <c r="JD150" s="542"/>
      <c r="JE150" s="542"/>
      <c r="JF150" s="542"/>
      <c r="JG150" s="542"/>
      <c r="JH150" s="542"/>
      <c r="JI150" s="542"/>
      <c r="JJ150" s="542"/>
      <c r="JK150" s="542"/>
      <c r="JL150" s="542"/>
      <c r="JM150" s="548"/>
      <c r="JN150" s="548"/>
      <c r="JO150" s="542"/>
      <c r="JP150" s="542"/>
      <c r="JQ150" s="542"/>
      <c r="JR150" s="542"/>
      <c r="JS150" s="542"/>
      <c r="JT150" s="542"/>
      <c r="JU150" s="542"/>
      <c r="JV150" s="542"/>
      <c r="JW150" s="542"/>
      <c r="JX150" s="542"/>
      <c r="JY150" s="542"/>
      <c r="JZ150" s="8"/>
      <c r="KA150" s="542"/>
      <c r="KB150" s="542"/>
      <c r="KC150" s="543"/>
      <c r="KD150" s="542"/>
      <c r="KE150" s="544"/>
      <c r="KF150" s="544"/>
      <c r="KG150" s="542"/>
      <c r="KH150" s="543"/>
      <c r="KI150" s="542"/>
      <c r="KJ150" s="542"/>
      <c r="KK150" s="542"/>
      <c r="KL150" s="542"/>
      <c r="KM150" s="542"/>
      <c r="KN150" s="542"/>
      <c r="KO150" s="542"/>
      <c r="KP150" s="542"/>
      <c r="KQ150" s="542"/>
      <c r="KR150" s="542"/>
      <c r="KS150" s="542"/>
      <c r="KT150" s="542"/>
      <c r="KU150" s="542"/>
      <c r="KV150" s="542"/>
      <c r="KW150" s="542"/>
      <c r="KX150" s="542"/>
      <c r="KY150" s="542"/>
      <c r="KZ150" s="542"/>
      <c r="LA150" s="542"/>
      <c r="LB150" s="542"/>
      <c r="LC150" s="542"/>
      <c r="LD150" s="542"/>
      <c r="LE150" s="542"/>
      <c r="LF150" s="542"/>
      <c r="LG150" s="542"/>
      <c r="LH150" s="8"/>
      <c r="LI150" s="542"/>
      <c r="LJ150" s="542"/>
      <c r="LK150" s="542"/>
      <c r="LL150" s="542"/>
      <c r="LM150" s="542"/>
      <c r="LN150" s="542"/>
      <c r="LO150" s="542"/>
      <c r="LP150" s="542"/>
      <c r="LQ150" s="542"/>
      <c r="LR150" s="542"/>
      <c r="LS150" s="542"/>
      <c r="LT150" s="542"/>
      <c r="LU150" s="542"/>
      <c r="LV150" s="542"/>
      <c r="LW150" s="542"/>
      <c r="LX150" s="542"/>
      <c r="LY150" s="542"/>
      <c r="LZ150" s="545"/>
      <c r="MA150" s="545"/>
      <c r="MB150" s="545"/>
      <c r="MC150" s="545"/>
      <c r="MD150" s="545"/>
      <c r="ME150" s="545"/>
      <c r="MF150" s="545"/>
      <c r="MG150" s="545"/>
      <c r="MH150" s="91"/>
      <c r="MI150" s="91"/>
      <c r="MJ150" s="91"/>
      <c r="MK150" s="91"/>
      <c r="ML150" s="91"/>
      <c r="MM150" s="91"/>
      <c r="MN150" s="545"/>
      <c r="MO150" s="545"/>
      <c r="MP150" s="545"/>
      <c r="MQ150" s="545"/>
      <c r="MR150" s="545"/>
      <c r="MS150" s="545"/>
      <c r="MT150" s="545"/>
      <c r="MU150" s="545"/>
      <c r="MV150" s="545"/>
      <c r="MW150" s="545"/>
      <c r="MX150" s="545"/>
      <c r="MY150" s="545"/>
      <c r="MZ150" s="545"/>
      <c r="NA150" s="545"/>
      <c r="NB150" s="545"/>
      <c r="NC150" s="545"/>
      <c r="ND150" s="545"/>
      <c r="NE150" s="542"/>
      <c r="NF150" s="8"/>
      <c r="NG150" s="542"/>
      <c r="NH150" s="542"/>
      <c r="NI150" s="542"/>
      <c r="NJ150" s="548"/>
      <c r="NK150" s="548"/>
      <c r="NL150" s="548"/>
      <c r="NM150" s="548"/>
      <c r="NN150" s="548"/>
      <c r="NO150" s="548"/>
      <c r="NP150" s="548"/>
      <c r="NQ150" s="548"/>
      <c r="NR150" s="548"/>
      <c r="NS150" s="548"/>
      <c r="NT150" s="548"/>
      <c r="NU150" s="548"/>
      <c r="NV150" s="548"/>
      <c r="NW150" s="548"/>
      <c r="NX150" s="548"/>
      <c r="NY150" s="548"/>
      <c r="NZ150" s="8"/>
      <c r="OA150" s="542"/>
      <c r="OB150" s="542"/>
      <c r="OC150" s="542"/>
      <c r="OD150" s="542"/>
      <c r="OE150" s="542"/>
      <c r="OF150" s="542"/>
      <c r="OG150" s="542"/>
      <c r="OH150" s="542"/>
      <c r="OI150" s="542"/>
      <c r="OJ150" s="548"/>
      <c r="OK150" s="548"/>
      <c r="OL150" s="548"/>
      <c r="OM150" s="548"/>
      <c r="ON150" s="548"/>
      <c r="OO150" s="548"/>
      <c r="OP150" s="548"/>
      <c r="OQ150" s="542"/>
      <c r="OR150" s="542"/>
      <c r="OS150" s="542"/>
      <c r="OT150" s="548"/>
      <c r="OU150" s="548"/>
      <c r="OV150" s="542"/>
      <c r="OW150" s="542"/>
      <c r="OX150" s="542"/>
      <c r="OY150" s="542"/>
      <c r="OZ150" s="542"/>
      <c r="PA150" s="542"/>
      <c r="PB150" s="542"/>
      <c r="PC150" s="542"/>
      <c r="PD150" s="8"/>
      <c r="PE150" s="542"/>
      <c r="PF150" s="542"/>
      <c r="PG150" s="542"/>
      <c r="PH150" s="542"/>
      <c r="PI150" s="542"/>
      <c r="PJ150" s="542"/>
      <c r="PK150" s="542"/>
      <c r="PL150" s="542"/>
      <c r="PM150" s="8"/>
      <c r="PN150" s="542"/>
      <c r="PO150" s="8"/>
      <c r="PP150" s="22"/>
      <c r="PQ150" s="22"/>
      <c r="PR150" s="547"/>
      <c r="PS150" s="547"/>
      <c r="PT150" s="548"/>
      <c r="PU150" s="514">
        <v>0</v>
      </c>
    </row>
    <row r="151" spans="1:437" ht="18.5" hidden="1" customHeight="1" outlineLevel="2">
      <c r="A151" s="18">
        <f t="shared" si="121"/>
        <v>138</v>
      </c>
      <c r="B151" s="18"/>
      <c r="C151" s="12"/>
      <c r="D151" s="12"/>
      <c r="E151" t="b">
        <v>0</v>
      </c>
      <c r="G151" s="2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393" t="str">
        <f>BA145</f>
        <v>Tactics</v>
      </c>
      <c r="BB151" s="8"/>
      <c r="BC151" s="542"/>
      <c r="BD151" s="542"/>
      <c r="BE151" s="542"/>
      <c r="BF151" s="542"/>
      <c r="BG151" s="542"/>
      <c r="BH151" s="542"/>
      <c r="BI151" s="542"/>
      <c r="BJ151" s="542"/>
      <c r="BK151" s="542"/>
      <c r="BL151" s="542"/>
      <c r="BM151" s="542"/>
      <c r="BN151" s="542"/>
      <c r="BO151" s="542"/>
      <c r="BP151" s="542"/>
      <c r="BQ151" s="542"/>
      <c r="BR151" s="542"/>
      <c r="BS151" s="542"/>
      <c r="BT151" s="542"/>
      <c r="BU151" s="542"/>
      <c r="BV151" s="542"/>
      <c r="BW151" s="542"/>
      <c r="BX151" s="542"/>
      <c r="BY151" s="542"/>
      <c r="BZ151" s="542"/>
      <c r="CA151" s="542"/>
      <c r="CB151" s="542"/>
      <c r="CC151" s="542"/>
      <c r="CD151" s="542"/>
      <c r="CE151" s="542"/>
      <c r="CF151" s="542"/>
      <c r="CG151" s="542"/>
      <c r="CH151" s="542"/>
      <c r="CI151" s="542"/>
      <c r="CJ151" s="542"/>
      <c r="CK151" s="542"/>
      <c r="CL151" s="542"/>
      <c r="CM151" s="542"/>
      <c r="CN151" s="542"/>
      <c r="CO151" s="542"/>
      <c r="CP151" s="542"/>
      <c r="CQ151" s="542"/>
      <c r="CR151" s="542"/>
      <c r="CS151" s="542"/>
      <c r="CT151" s="542"/>
      <c r="CU151" s="542"/>
      <c r="CV151" s="542"/>
      <c r="CW151" s="542"/>
      <c r="CX151" s="542"/>
      <c r="CY151" s="542"/>
      <c r="CZ151" s="542"/>
      <c r="DA151" s="542"/>
      <c r="DB151" s="542"/>
      <c r="DC151" s="542"/>
      <c r="DD151" s="542"/>
      <c r="DE151" s="542"/>
      <c r="DF151" s="542"/>
      <c r="DG151" s="542"/>
      <c r="DH151" s="542"/>
      <c r="DI151" s="542"/>
      <c r="DJ151" s="542"/>
      <c r="DK151" s="542"/>
      <c r="DL151" s="542"/>
      <c r="DM151" s="542"/>
      <c r="DN151" s="542"/>
      <c r="DO151" s="542"/>
      <c r="DP151" s="542"/>
      <c r="DQ151" s="542"/>
      <c r="DR151" s="542"/>
      <c r="DS151" s="542"/>
      <c r="DT151" s="542"/>
      <c r="DU151" s="542"/>
      <c r="DV151" s="542"/>
      <c r="DW151" s="542"/>
      <c r="DX151" s="542"/>
      <c r="DY151" s="542"/>
      <c r="DZ151" s="542"/>
      <c r="EA151" s="542"/>
      <c r="EB151" s="542"/>
      <c r="EC151" s="542"/>
      <c r="ED151" s="542"/>
      <c r="EE151" s="542"/>
      <c r="EF151" s="542"/>
      <c r="EG151" s="542"/>
      <c r="EH151" s="542"/>
      <c r="EI151" s="542"/>
      <c r="EJ151" s="542"/>
      <c r="EK151" s="542"/>
      <c r="EL151" s="542"/>
      <c r="EM151" s="542"/>
      <c r="EN151" s="542"/>
      <c r="EO151" s="542"/>
      <c r="EP151" s="542"/>
      <c r="EQ151" s="542"/>
      <c r="ER151" s="542"/>
      <c r="ES151" s="542"/>
      <c r="ET151" s="542"/>
      <c r="EU151" s="542"/>
      <c r="EV151" s="542"/>
      <c r="EW151" s="542"/>
      <c r="EX151" s="542"/>
      <c r="EY151" s="542"/>
      <c r="EZ151" s="542"/>
      <c r="FA151" s="542"/>
      <c r="FB151" s="542"/>
      <c r="FC151" s="542"/>
      <c r="FD151" s="542"/>
      <c r="FE151" s="542"/>
      <c r="FF151" s="542"/>
      <c r="FG151" s="542"/>
      <c r="FH151" s="542"/>
      <c r="FI151" s="542"/>
      <c r="FJ151" s="542"/>
      <c r="FK151" s="542"/>
      <c r="FL151" s="542"/>
      <c r="FM151" s="542"/>
      <c r="FN151" s="542"/>
      <c r="FO151" s="542"/>
      <c r="FP151" s="542"/>
      <c r="FQ151" s="542"/>
      <c r="FR151" s="542"/>
      <c r="FS151" s="542"/>
      <c r="FT151" s="542"/>
      <c r="FU151" s="542"/>
      <c r="FV151" s="542"/>
      <c r="FW151" s="542"/>
      <c r="FX151" s="542"/>
      <c r="FY151" s="542"/>
      <c r="FZ151" s="542"/>
      <c r="GA151" s="542"/>
      <c r="GB151" s="542"/>
      <c r="GC151" s="542"/>
      <c r="GD151" s="542"/>
      <c r="GE151" s="542"/>
      <c r="GF151" s="542"/>
      <c r="GG151" s="542"/>
      <c r="GH151" s="542"/>
      <c r="GI151" s="542"/>
      <c r="GJ151" s="542"/>
      <c r="GK151" s="542"/>
      <c r="GL151" s="542"/>
      <c r="GM151" s="542"/>
      <c r="GN151" s="542"/>
      <c r="GO151" s="542"/>
      <c r="GP151" s="542"/>
      <c r="GQ151" s="542"/>
      <c r="GR151" s="542"/>
      <c r="GS151" s="542"/>
      <c r="GT151" s="542"/>
      <c r="GU151" s="542"/>
      <c r="GV151" s="542"/>
      <c r="GW151" s="542"/>
      <c r="GX151" s="542"/>
      <c r="GY151" s="542"/>
      <c r="GZ151" s="542"/>
      <c r="HA151" s="542"/>
      <c r="HB151" s="542"/>
      <c r="HC151" s="542"/>
      <c r="HD151" s="542"/>
      <c r="HE151" s="542"/>
      <c r="HF151" s="542"/>
      <c r="HG151" s="542"/>
      <c r="HH151" s="542"/>
      <c r="HI151" s="542"/>
      <c r="HJ151" s="542"/>
      <c r="HK151" s="542"/>
      <c r="HL151" s="542"/>
      <c r="HM151" s="542"/>
      <c r="HN151" s="542"/>
      <c r="HO151" s="542"/>
      <c r="HP151" s="542"/>
      <c r="HQ151" s="542"/>
      <c r="HR151" s="542"/>
      <c r="HS151" s="542"/>
      <c r="HT151" s="542"/>
      <c r="HU151" s="542"/>
      <c r="HV151" s="542"/>
      <c r="HW151" s="542"/>
      <c r="HX151" s="542"/>
      <c r="HY151" s="542"/>
      <c r="HZ151" s="542"/>
      <c r="IA151" s="542"/>
      <c r="IB151" s="542"/>
      <c r="IC151" s="542"/>
      <c r="ID151" s="542"/>
      <c r="IE151" s="542"/>
      <c r="IF151" s="542"/>
      <c r="IG151" s="542"/>
      <c r="IH151" s="542"/>
      <c r="II151" s="542"/>
      <c r="IJ151" s="542"/>
      <c r="IK151" s="542"/>
      <c r="IL151" s="542"/>
      <c r="IM151" s="542"/>
      <c r="IN151" s="542"/>
      <c r="IO151" s="542"/>
      <c r="IP151" s="542"/>
      <c r="IQ151" s="542"/>
      <c r="IR151" s="542"/>
      <c r="IS151" s="542"/>
      <c r="IT151" s="542"/>
      <c r="IU151" s="542"/>
      <c r="IV151" s="542"/>
      <c r="IW151" s="542"/>
      <c r="IX151" s="542"/>
      <c r="IY151" s="542"/>
      <c r="IZ151" s="542"/>
      <c r="JA151" s="542"/>
      <c r="JB151" s="542"/>
      <c r="JC151" s="542"/>
      <c r="JD151" s="542"/>
      <c r="JE151" s="542"/>
      <c r="JF151" s="542"/>
      <c r="JG151" s="542"/>
      <c r="JH151" s="542"/>
      <c r="JI151" s="542"/>
      <c r="JJ151" s="542"/>
      <c r="JK151" s="542"/>
      <c r="JL151" s="542"/>
      <c r="JM151" s="542"/>
      <c r="JN151" s="542"/>
      <c r="JO151" s="542"/>
      <c r="JP151" s="542"/>
      <c r="JQ151" s="542"/>
      <c r="JR151" s="542"/>
      <c r="JS151" s="542"/>
      <c r="JT151" s="542"/>
      <c r="JU151" s="542"/>
      <c r="JV151" s="542"/>
      <c r="JW151" s="542"/>
      <c r="JX151" s="542"/>
      <c r="JY151" s="542"/>
      <c r="JZ151" s="542"/>
      <c r="KA151" s="542"/>
      <c r="KB151" s="542"/>
      <c r="KC151" s="542"/>
      <c r="KD151" s="542"/>
      <c r="KE151" s="542"/>
      <c r="KF151" s="542"/>
      <c r="KG151" s="542"/>
      <c r="KH151" s="542"/>
      <c r="KI151" s="542"/>
      <c r="KJ151" s="542"/>
      <c r="KK151" s="542"/>
      <c r="KL151" s="542"/>
      <c r="KM151" s="542"/>
      <c r="KN151" s="542"/>
      <c r="KO151" s="542"/>
      <c r="KP151" s="542"/>
      <c r="KQ151" s="542"/>
      <c r="KR151" s="542"/>
      <c r="KS151" s="542"/>
      <c r="KT151" s="542"/>
      <c r="KU151" s="542"/>
      <c r="KV151" s="542"/>
      <c r="KW151" s="542"/>
      <c r="KX151" s="542"/>
      <c r="KY151" s="542"/>
      <c r="KZ151" s="542"/>
      <c r="LA151" s="542"/>
      <c r="LB151" s="542"/>
      <c r="LC151" s="542"/>
      <c r="LD151" s="542"/>
      <c r="LE151" s="542"/>
      <c r="LF151" s="542"/>
      <c r="LG151" s="542"/>
      <c r="LH151" s="542"/>
      <c r="LI151" s="542"/>
      <c r="LJ151" s="542"/>
      <c r="LK151" s="542"/>
      <c r="LL151" s="542"/>
      <c r="LM151" s="542"/>
      <c r="LN151" s="542"/>
      <c r="LO151" s="542"/>
      <c r="LP151" s="542"/>
      <c r="LQ151" s="542"/>
      <c r="LR151" s="542"/>
      <c r="LS151" s="542"/>
      <c r="LT151" s="542"/>
      <c r="LU151" s="542"/>
      <c r="LV151" s="542"/>
      <c r="LW151" s="542"/>
      <c r="LX151" s="542"/>
      <c r="LY151" s="542"/>
      <c r="LZ151" s="542"/>
      <c r="MA151" s="542"/>
      <c r="MB151" s="542"/>
      <c r="MC151" s="542"/>
      <c r="MD151" s="542"/>
      <c r="ME151" s="542"/>
      <c r="MF151" s="542"/>
      <c r="MG151" s="542"/>
      <c r="MH151" s="542"/>
      <c r="MI151" s="542"/>
      <c r="MJ151" s="542"/>
      <c r="MK151" s="542"/>
      <c r="ML151" s="542"/>
      <c r="MM151" s="542"/>
      <c r="MN151" s="542"/>
      <c r="MO151" s="542"/>
      <c r="MP151" s="542"/>
      <c r="MQ151" s="542"/>
      <c r="MR151" s="542"/>
      <c r="MS151" s="542"/>
      <c r="MT151" s="542"/>
      <c r="MU151" s="542"/>
      <c r="MV151" s="542"/>
      <c r="MW151" s="542"/>
      <c r="MX151" s="542"/>
      <c r="MY151" s="542"/>
      <c r="MZ151" s="542"/>
      <c r="NA151" s="542"/>
      <c r="NB151" s="542"/>
      <c r="NC151" s="542"/>
      <c r="ND151" s="542"/>
      <c r="NE151" s="542"/>
      <c r="NF151" s="542"/>
      <c r="NG151" s="542"/>
      <c r="NH151" s="542"/>
      <c r="NI151" s="542"/>
      <c r="NJ151" s="542"/>
      <c r="NK151" s="542"/>
      <c r="NL151" s="542"/>
      <c r="NM151" s="542"/>
      <c r="NN151" s="542"/>
      <c r="NO151" s="542"/>
      <c r="NP151" s="542"/>
      <c r="NQ151" s="542"/>
      <c r="NR151" s="542"/>
      <c r="NS151" s="542"/>
      <c r="NT151" s="542"/>
      <c r="NU151" s="542"/>
      <c r="NV151" s="542"/>
      <c r="NW151" s="542"/>
      <c r="NX151" s="542"/>
      <c r="NY151" s="542"/>
      <c r="NZ151" s="542"/>
      <c r="OA151" s="542"/>
      <c r="OB151" s="542"/>
      <c r="OC151" s="542"/>
      <c r="OD151" s="542"/>
      <c r="OE151" s="542"/>
      <c r="OF151" s="542"/>
      <c r="OG151" s="542"/>
      <c r="OH151" s="542"/>
      <c r="OI151" s="542"/>
      <c r="OJ151" s="542"/>
      <c r="OK151" s="542"/>
      <c r="OL151" s="542"/>
      <c r="OM151" s="542"/>
      <c r="ON151" s="542"/>
      <c r="OO151" s="542"/>
      <c r="OP151" s="542"/>
      <c r="OQ151" s="542"/>
      <c r="OR151" s="542"/>
      <c r="OS151" s="542"/>
      <c r="OT151" s="542"/>
      <c r="OU151" s="542"/>
      <c r="OV151" s="542"/>
      <c r="OW151" s="542"/>
      <c r="OX151" s="542"/>
      <c r="OY151" s="542"/>
      <c r="OZ151" s="542"/>
      <c r="PA151" s="542"/>
      <c r="PB151" s="542"/>
      <c r="PC151" s="542"/>
      <c r="PD151" s="542"/>
      <c r="PE151" s="542"/>
      <c r="PF151" s="542"/>
      <c r="PG151" s="542"/>
      <c r="PH151" s="542"/>
      <c r="PI151" s="542"/>
      <c r="PJ151" s="542"/>
      <c r="PK151" s="542"/>
      <c r="PL151" s="542"/>
      <c r="PM151" s="542"/>
      <c r="PN151" s="542"/>
      <c r="PO151" s="542"/>
      <c r="PP151" s="542"/>
      <c r="PQ151" s="542"/>
      <c r="PR151" s="542"/>
      <c r="PS151" s="542"/>
      <c r="PT151" s="542"/>
      <c r="PU151" s="514">
        <v>0</v>
      </c>
    </row>
    <row r="152" spans="1:437" outlineLevel="1">
      <c r="A152" s="18">
        <f t="shared" si="121"/>
        <v>139</v>
      </c>
      <c r="B152" s="22">
        <f>$A$15</f>
        <v>2</v>
      </c>
      <c r="C152" s="489">
        <f t="shared" ref="C152:C163" si="570">C$145 + CHOOSE(ExptNo+1, 0, $L152*100, $L152*100 + $M152*10, $L152*100 + $M152*10 +$O152) + IF(ExptNo=0,0, 0)</f>
        <v>1201</v>
      </c>
      <c r="D152" s="124" t="str">
        <f t="shared" ref="D152:D163" si="571">INDEX(i.Region_Desc,1,$L152)</f>
        <v>GSW</v>
      </c>
      <c r="E152" t="b">
        <v>1</v>
      </c>
      <c r="F152" t="b">
        <v>0</v>
      </c>
      <c r="G152" t="b">
        <v>1</v>
      </c>
      <c r="H152" s="22">
        <v>0</v>
      </c>
      <c r="I152" s="506">
        <v>1</v>
      </c>
      <c r="J152" s="567" cm="1">
        <f t="array" ref="J152">INDEX(J$13:J151,$B152+1,1)</f>
        <v>0</v>
      </c>
      <c r="K152" s="567" cm="1">
        <f t="array" ref="K152">INDEX(K$13:K151,$B152+1,1)</f>
        <v>0</v>
      </c>
      <c r="L152" s="567" cm="1">
        <f t="array" ref="L152">INDEX(L$13:L151,$B152+1,1)</f>
        <v>2</v>
      </c>
      <c r="M152" s="567" cm="1">
        <f t="array" ref="M152">INDEX(M$13:M151,$B152+1,1)</f>
        <v>2</v>
      </c>
      <c r="N152" s="567" cm="1">
        <f t="array" ref="N152">INDEX(N$13:N151,$B152+1,1)</f>
        <v>2</v>
      </c>
      <c r="O152" s="567" cm="1">
        <f t="array" ref="O152">INDEX(O$13:O151,$B152+1,1)</f>
        <v>3</v>
      </c>
      <c r="P152" s="567" cm="1">
        <f t="array" ref="P152">INDEX(P$13:P151,$B152+1,1)</f>
        <v>2</v>
      </c>
      <c r="Q152" s="567" cm="1">
        <f t="array" ref="Q152">INDEX(Q$13:Q151,$B152+1,1)</f>
        <v>0</v>
      </c>
      <c r="R152" s="567" cm="1">
        <f t="array" ref="R152">INDEX(R$13:R151,$B152+1,1)</f>
        <v>6</v>
      </c>
      <c r="S152" s="567" cm="1">
        <f t="array" ref="S152">INDEX(S$13:S151,$B152+1,1)</f>
        <v>2</v>
      </c>
      <c r="T152" s="567" cm="1">
        <f t="array" ref="T152">INDEX(T$13:T151,$B152+1,1)</f>
        <v>3</v>
      </c>
      <c r="U152" s="567" cm="1">
        <f t="array" ref="U152">INDEX(U$13:U151,$B152+1,1)</f>
        <v>2</v>
      </c>
      <c r="V152" s="567" cm="1">
        <f t="array" ref="V152">INDEX(V$13:V151,$B152+1,1)</f>
        <v>0</v>
      </c>
      <c r="W152" s="567" cm="1">
        <f t="array" ref="W152">INDEX(W$13:W151,$B152+1,1)</f>
        <v>0</v>
      </c>
      <c r="X152" s="567" cm="1">
        <f t="array" ref="X152">INDEX(X$13:X151,$B152+1,1)</f>
        <v>2</v>
      </c>
      <c r="Y152" s="567" cm="1">
        <f t="array" ref="Y152">INDEX(Y$13:Y151,$B152+1,1)</f>
        <v>1</v>
      </c>
      <c r="Z152" s="567" cm="1">
        <f t="array" ref="Z152">INDEX(Z$13:Z151,$B152+1,1)</f>
        <v>1</v>
      </c>
      <c r="AA152" s="567" cm="1">
        <f t="array" ref="AA152">INDEX(AA$13:AA151,$B152+1,1)</f>
        <v>1</v>
      </c>
      <c r="AB152" s="567" t="str" cm="1">
        <f t="array" ref="AB152">INDEX(AB$13:AB151,$B152+1,1)</f>
        <v/>
      </c>
      <c r="AC152" s="567" cm="1">
        <f t="array" ref="AC152">INDEX(AC$13:AC151,$B152+1,1)</f>
        <v>1</v>
      </c>
      <c r="AD152" s="567" cm="1">
        <f t="array" ref="AD152">INDEX(AD$13:AD151,$B152+1,1)</f>
        <v>1</v>
      </c>
      <c r="AE152" s="567" cm="1">
        <f t="array" ref="AE152">INDEX(AE$13:AE151,$B152+1,1)</f>
        <v>0</v>
      </c>
      <c r="AF152" s="567" cm="1">
        <f t="array" ref="AF152">INDEX(AF$13:AF151,$B152+1,1)</f>
        <v>0</v>
      </c>
      <c r="AG152" s="567" cm="1">
        <f t="array" ref="AG152">INDEX(AG$13:AG151,$B152+1,1)</f>
        <v>0</v>
      </c>
      <c r="AH152" s="567" cm="1">
        <f t="array" ref="AH152">INDEX(AH$13:AH151,$B152+1,1)</f>
        <v>0</v>
      </c>
      <c r="AI152" s="91">
        <f>ROUND(SUM(AJ152:AQ152)/COUNT(AJ152:AQ152),0)</f>
        <v>1</v>
      </c>
      <c r="AJ152" s="506">
        <v>1</v>
      </c>
      <c r="AK152" s="91">
        <f>AL152</f>
        <v>1</v>
      </c>
      <c r="AL152" s="506">
        <v>1</v>
      </c>
      <c r="AM152" s="506">
        <v>1</v>
      </c>
      <c r="AN152" s="506">
        <v>1</v>
      </c>
      <c r="AO152" s="506">
        <v>1</v>
      </c>
      <c r="AP152" s="506">
        <v>1</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00000 SE  AllIn   GSW MWM  TOLSpr Scan2 CFS_ RR+01% GP100% WP100% MP100% (PT_F33N11L11)</v>
      </c>
      <c r="BB152" s="8" t="str">
        <f ca="1">IF(COUNTIF(BA$13:BA152,BA152)=1,"-","Dup")</f>
        <v>-</v>
      </c>
      <c r="BC152" s="8"/>
      <c r="BD152" s="567" t="str" cm="1">
        <f t="array" ref="BD152">INDEX(BD$13:BD151,$B152+1,1)</f>
        <v>-</v>
      </c>
      <c r="BE152" s="567" t="str" cm="1">
        <f t="array" ref="BE152">INDEX(BE$13:BE151,$B152+1,1)</f>
        <v>-</v>
      </c>
      <c r="BF152" s="567" t="str" cm="1">
        <f t="array" ref="BF152">INDEX(BF$13:BF151,$B152+1,1)</f>
        <v>-</v>
      </c>
      <c r="BG152" s="567" t="str" cm="1">
        <f t="array" ref="BG152">INDEX(BG$13:BG151,$B152+1,1)</f>
        <v>-</v>
      </c>
      <c r="BH152" s="567" t="str" cm="1">
        <f t="array" ref="BH152">INDEX(BH$13:BH151,$B152+1,1)</f>
        <v>-</v>
      </c>
      <c r="BI152" s="567" t="str" cm="1">
        <f t="array" ref="BI152">INDEX(BI$13:BI151,$B152+1,1)</f>
        <v>-</v>
      </c>
      <c r="BJ152" s="567" t="str" cm="1">
        <f t="array" ref="BJ152">INDEX(BJ$13:BJ151,$B152+1,1)</f>
        <v>-</v>
      </c>
      <c r="BK152" s="567" t="str" cm="1">
        <f t="array" ref="BK152">INDEX(BK$13:BK151,$B152+1,1)</f>
        <v>-</v>
      </c>
      <c r="BL152" s="567" t="str" cm="1">
        <f t="array" ref="BL152">INDEX(BL$13:BL151,$B152+1,1)</f>
        <v>-</v>
      </c>
      <c r="BM152" s="8"/>
      <c r="BN152" s="441" t="b">
        <f t="shared" ref="BN152:CA163" si="572">INDEX(i.model_structure,$I152,BN$6)</f>
        <v>1</v>
      </c>
      <c r="BO152" s="441" t="str">
        <f t="shared" si="572"/>
        <v>-</v>
      </c>
      <c r="BP152" s="441" t="b">
        <f t="shared" si="572"/>
        <v>0</v>
      </c>
      <c r="BQ152" s="441" t="str">
        <f t="shared" si="572"/>
        <v>-</v>
      </c>
      <c r="BR152" s="441" t="str">
        <f t="shared" si="572"/>
        <v>-</v>
      </c>
      <c r="BS152" s="441" t="str">
        <f t="shared" si="572"/>
        <v>-</v>
      </c>
      <c r="BT152" s="441" t="str">
        <f t="shared" si="572"/>
        <v>-</v>
      </c>
      <c r="BU152" s="441" t="str">
        <f t="shared" si="572"/>
        <v>-</v>
      </c>
      <c r="BV152" s="441" t="str">
        <f t="shared" si="572"/>
        <v>-</v>
      </c>
      <c r="BW152" s="441" t="str">
        <f t="shared" si="572"/>
        <v>-</v>
      </c>
      <c r="BX152" s="441" t="str">
        <f t="shared" si="572"/>
        <v>-</v>
      </c>
      <c r="BY152" s="441" t="str">
        <f t="shared" si="572"/>
        <v>-</v>
      </c>
      <c r="BZ152" s="441" t="b">
        <f t="shared" si="572"/>
        <v>0</v>
      </c>
      <c r="CA152" s="91">
        <f t="shared" si="572"/>
        <v>0</v>
      </c>
      <c r="CB152" s="567" t="str" cm="1">
        <f t="array" ref="CB152">INDEX(CB$13:CB151,$B152+1,1)</f>
        <v>-</v>
      </c>
      <c r="CC152" s="567" t="str" cm="1">
        <f t="array" ref="CC152">INDEX(CC$13:CC151,$B152+1,1)</f>
        <v>-</v>
      </c>
      <c r="CD152" s="22" t="b">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1.0187910346388953</v>
      </c>
      <c r="DA152" s="441" cm="1">
        <f t="array" ref="DA152">INDEX(tactics_N,$AP152,DA$6)</f>
        <v>1.0187910346388953</v>
      </c>
      <c r="DB152" s="441" cm="1">
        <f t="array" ref="DB152">INDEX(tactics_N,$AP152,DB$6)</f>
        <v>1.0263376348954796</v>
      </c>
      <c r="DC152" s="441" cm="1">
        <f t="array" ref="DC152">INDEX(tactics_N,$AP152,DC$6)</f>
        <v>1.0263376348954796</v>
      </c>
      <c r="DD152" s="441" cm="1">
        <f t="array" ref="DD152">INDEX(tactics_N,$AP152,DD$6)</f>
        <v>0.6549370936964326</v>
      </c>
      <c r="DE152" s="441" cm="1">
        <f t="array" ref="DE152">INDEX(tactics_N,$AP152,DE$6)</f>
        <v>0.6549370936964326</v>
      </c>
      <c r="DF152" s="441" cm="1">
        <f t="array" ref="DF152">INDEX(tactics_N,$AP152,DF$6)</f>
        <v>1</v>
      </c>
      <c r="DG152" s="441" cm="1">
        <f t="array" ref="DG152">INDEX(tactics_N,$AP152,DG$6)</f>
        <v>1.2</v>
      </c>
      <c r="DH152" s="441" cm="1">
        <f t="array" ref="DH152">INDEX(tactics_N,$AP152,DH$6)</f>
        <v>1</v>
      </c>
      <c r="DI152" s="441" cm="1">
        <f t="array" ref="DI152">INDEX(tactics_N,$AP152,DI$6)</f>
        <v>1.22</v>
      </c>
      <c r="DJ152" s="441" cm="1">
        <f t="array" ref="DJ152">INDEX(tactics_N,$AP152,DJ$6)</f>
        <v>0.87</v>
      </c>
      <c r="DK152" s="441" cm="1">
        <f t="array" ref="DK152">INDEX(tactics_N,$AP152,DK$6)</f>
        <v>1.05</v>
      </c>
      <c r="DL152" s="441" cm="1">
        <f t="array" ref="DL152">INDEX(tactics_N,$AP152,DL$6)</f>
        <v>0.83</v>
      </c>
      <c r="DM152" s="441" cm="1">
        <f t="array" ref="DM152">INDEX(tactics_N,$AP152,DM$6)</f>
        <v>0.95</v>
      </c>
      <c r="DN152" s="441" cm="1">
        <f t="array" ref="DN152">INDEX(tactics_N,$AP152,DN$6)</f>
        <v>0.65</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67" t="str" cm="1">
        <f t="array" ref="EP152">INDEX(EP$13:EP151,$B152+1,1)</f>
        <v>-</v>
      </c>
      <c r="EQ152" s="567" t="str" cm="1">
        <f t="array" ref="EQ152">INDEX(EQ$13:EQ151,$B152+1,1)</f>
        <v>-</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ref="FC152">INDEX(FC$13:FC151,$B152+1,1)</f>
        <v>-</v>
      </c>
      <c r="FD152" s="441" t="str">
        <f t="shared" ref="FD152:FD163" ca="1" si="573">IF($M152&lt;&gt;4,OFFSET(FD$13,$B152,0),1)</f>
        <v>-</v>
      </c>
      <c r="FE152" s="441">
        <f t="shared" ref="FE152:FF163" si="574">$K152</f>
        <v>0</v>
      </c>
      <c r="FF152" s="441">
        <f t="shared" si="574"/>
        <v>0</v>
      </c>
      <c r="FG152" s="567" t="str" cm="1">
        <f t="array" ref="FG152">INDEX(FG$13:FG151,$B152+1,1)</f>
        <v>-</v>
      </c>
      <c r="FH152" s="567" t="str" cm="1">
        <f t="array" ref="FH152">INDEX(FH$13:FH151,$B152+1,1)</f>
        <v>-</v>
      </c>
      <c r="FI152" s="567" t="str" cm="1">
        <f t="array" ref="FI152">INDEX(FI$13:FI151,$B152+1,1)</f>
        <v>-</v>
      </c>
      <c r="FJ152" s="441" t="str">
        <f t="shared" ref="FJ152:FJ163" ca="1" si="575">IF($M152&lt;&gt;4,OFFSET(FJ$13,$B152,0),1)</f>
        <v>-</v>
      </c>
      <c r="FK152" s="441">
        <f t="shared" ref="FK152:FL163" si="576">$K152</f>
        <v>0</v>
      </c>
      <c r="FL152" s="441">
        <f t="shared" si="576"/>
        <v>0</v>
      </c>
      <c r="FM152" s="567" t="str" cm="1">
        <f t="array" ref="FM152">INDEX(FM$13:FM151,$B152+1,1)</f>
        <v>-</v>
      </c>
      <c r="FN152" s="441" t="str">
        <f t="shared" ref="FN152:FN163" ca="1" si="577">IF($M152&lt;&gt;4,OFFSET(FN$13,$B152,0),1)</f>
        <v>-</v>
      </c>
      <c r="FO152" s="441">
        <f t="shared" ref="FO152:FO163" si="578">$K152</f>
        <v>0</v>
      </c>
      <c r="FP152" s="567" t="str" cm="1">
        <f t="array" ref="FP152">INDEX(FP$13:FP151,$B152+1,1)</f>
        <v>-</v>
      </c>
      <c r="FQ152" s="567" t="str" cm="1">
        <f t="array" ref="FQ152">INDEX(FQ$13:FQ151,$B152+1,1)</f>
        <v>-</v>
      </c>
      <c r="FR152" s="441">
        <f t="shared" ref="FR152:FR163" si="579">$K152</f>
        <v>0</v>
      </c>
      <c r="FS152" s="567" t="str" cm="1">
        <f t="array" ref="FS152">INDEX(FS$13:FS151,$B152+1,1)</f>
        <v>-</v>
      </c>
      <c r="FT152" s="441" t="str">
        <f t="shared" ref="FT152:FT163" ca="1" si="580">IF($M152&lt;&gt;4,OFFSET(FT$13,$B152,0),1)</f>
        <v>-</v>
      </c>
      <c r="FU152" s="441">
        <f t="shared" ref="FU152:FV163" si="581">$K152</f>
        <v>0</v>
      </c>
      <c r="FV152" s="441">
        <f t="shared" si="581"/>
        <v>0</v>
      </c>
      <c r="FW152" s="8"/>
      <c r="FX152" s="91" t="b">
        <f>FY152</f>
        <v>1</v>
      </c>
      <c r="FY152" s="22" t="b">
        <v>1</v>
      </c>
      <c r="FZ152" s="579">
        <f t="shared" ref="FZ152:FZ163" si="582">VALUE($I152&amp;$AI152)</f>
        <v>11</v>
      </c>
      <c r="GA152" s="91" t="b">
        <f>NOT(FY152)</f>
        <v>0</v>
      </c>
      <c r="GB152" s="567" cm="1">
        <f t="array" ref="GB152">INDEX(GB$13:GB151,$B152+1,1)</f>
        <v>0</v>
      </c>
      <c r="GC152" s="567" cm="1">
        <f t="array" ref="GC152">INDEX(GC$13:GC151,$B152+1,1)</f>
        <v>1</v>
      </c>
      <c r="GD152" s="567" cm="1">
        <f t="array" ref="GD152">INDEX(GD$13:GD151,$B152+1,1)</f>
        <v>1</v>
      </c>
      <c r="GE152" s="575">
        <f t="shared" ref="GE152:GG163" si="583">INDEX(i.UserPeriod0,$R152,GE$6)</f>
        <v>652</v>
      </c>
      <c r="GF152" s="575">
        <f t="shared" si="583"/>
        <v>686</v>
      </c>
      <c r="GG152" s="575">
        <f t="shared" si="583"/>
        <v>721</v>
      </c>
      <c r="GH152" s="490">
        <f t="shared" ref="GH152:GJ163" si="584">7*INDEX(i.end_joining,1,GH$6+($R152-1)*3)</f>
        <v>378</v>
      </c>
      <c r="GI152" s="490">
        <f t="shared" si="584"/>
        <v>413</v>
      </c>
      <c r="GJ152" s="490">
        <f t="shared" si="584"/>
        <v>448</v>
      </c>
      <c r="GK152" s="441">
        <f t="shared" ref="GK152:GP163" si="585">INDEX(i.Genotype,$N152,GK$6)</f>
        <v>1</v>
      </c>
      <c r="GL152" s="441">
        <f t="shared" si="585"/>
        <v>60</v>
      </c>
      <c r="GM152" s="441" t="str">
        <f t="shared" si="585"/>
        <v>-</v>
      </c>
      <c r="GN152" s="441" t="str">
        <f t="shared" si="585"/>
        <v>-</v>
      </c>
      <c r="GO152" s="441" t="str">
        <f t="shared" si="585"/>
        <v>-</v>
      </c>
      <c r="GP152" s="441" t="str">
        <f t="shared" si="585"/>
        <v>-</v>
      </c>
      <c r="GQ152" s="441" t="b">
        <f t="shared" ref="GQ152:HA163" si="586">INDEX(i.Breed,$M152,GQ$6)</f>
        <v>0</v>
      </c>
      <c r="GR152" s="441" t="str">
        <f t="shared" si="586"/>
        <v>-</v>
      </c>
      <c r="GS152" s="441" t="str">
        <f t="shared" si="586"/>
        <v>-</v>
      </c>
      <c r="GT152" s="441" t="str">
        <f t="shared" si="586"/>
        <v>-</v>
      </c>
      <c r="GU152" s="441" t="str">
        <f t="shared" si="586"/>
        <v>-</v>
      </c>
      <c r="GV152" s="441" t="str">
        <f t="shared" si="586"/>
        <v>-</v>
      </c>
      <c r="GW152" s="441">
        <f t="shared" si="586"/>
        <v>500</v>
      </c>
      <c r="GX152" s="441">
        <f t="shared" si="586"/>
        <v>500</v>
      </c>
      <c r="GY152" s="441" t="str">
        <f t="shared" si="586"/>
        <v>-</v>
      </c>
      <c r="GZ152" s="441" t="str">
        <f t="shared" si="586"/>
        <v>-</v>
      </c>
      <c r="HA152" s="441" t="str">
        <f t="shared" si="586"/>
        <v>-</v>
      </c>
      <c r="HB152" s="441">
        <f t="shared" ref="HB152:HB163" si="587">IF($V152=0,HB$13,INDEX(i.RR_scenario,$V152,$M152))</f>
        <v>0</v>
      </c>
      <c r="HC152" s="441">
        <f t="shared" ref="HC152:HC163" si="588">INDEX(i.dryman,($T152-1)*4+$S152,HC$6)</f>
        <v>1.2500000000000001E-2</v>
      </c>
      <c r="HD152" s="441">
        <f t="shared" ref="HD152:HG163" si="589">INDEX(i.dryman,($T152-1)*4+$S152,HD$7)</f>
        <v>0</v>
      </c>
      <c r="HE152" s="441">
        <f t="shared" si="589"/>
        <v>6.25E-2</v>
      </c>
      <c r="HF152" s="441">
        <f t="shared" si="589"/>
        <v>6.25E-2</v>
      </c>
      <c r="HG152" s="441">
        <f t="shared" si="589"/>
        <v>6.25E-2</v>
      </c>
      <c r="HH152" s="441" t="b">
        <f t="shared" ref="HH152:HK163" si="590">INDEX(i.dryman,($T152-1)*4+$S152,HH$6)</f>
        <v>0</v>
      </c>
      <c r="HI152" s="441" t="b">
        <f t="shared" si="590"/>
        <v>1</v>
      </c>
      <c r="HJ152" s="441" t="b">
        <f t="shared" si="590"/>
        <v>1</v>
      </c>
      <c r="HK152" s="441" t="b">
        <f t="shared" si="590"/>
        <v>0</v>
      </c>
      <c r="HL152" s="441">
        <f t="shared" ref="HL152:HL163" si="591">INDEX(i.dryman,($T152-1)*4+$S152,HL$6+$M152-1)</f>
        <v>1</v>
      </c>
      <c r="HM152" s="441">
        <f t="shared" ref="HM152:HM163" si="592">INDEX(i.dryman,($T152-1)*4+$S152,HM$6+IF($M152=5,2,$M152)-1)</f>
        <v>0</v>
      </c>
      <c r="HN152" s="441" t="b">
        <f t="shared" ref="HN152:HN163" si="593">AND(INDEX(i.dryman,($T152-1)*4+$S152,HN$6),($HS152&gt;0))</f>
        <v>0</v>
      </c>
      <c r="HO152" s="441" t="b">
        <f t="shared" ref="HO152:HQ163" si="594">($O152=HO$10)</f>
        <v>0</v>
      </c>
      <c r="HP152" s="441" t="b">
        <f t="shared" si="594"/>
        <v>0</v>
      </c>
      <c r="HQ152" s="441" t="b">
        <f t="shared" si="594"/>
        <v>1</v>
      </c>
      <c r="HR152" s="91">
        <f t="shared" ref="HR152:HS163" si="595">$U152</f>
        <v>2</v>
      </c>
      <c r="HS152" s="91">
        <f t="shared" si="595"/>
        <v>2</v>
      </c>
      <c r="HT152" s="441">
        <f t="shared" ref="HT152:HT163" si="596">INDEX(i.WoolPrices,$Z152,HT$6)</f>
        <v>1</v>
      </c>
      <c r="HU152" s="441">
        <f t="shared" ref="HU152:HV163" si="597">INDEX(i.MeatPrices,$AA152,HU$6)</f>
        <v>1</v>
      </c>
      <c r="HV152" s="441">
        <f t="shared" si="597"/>
        <v>1</v>
      </c>
      <c r="HW152" s="441">
        <f t="shared" ref="HW152:HW163" si="598">INDEX(i.GrainPrices,$Y152,HW$6)</f>
        <v>1</v>
      </c>
      <c r="HX152" s="441" cm="1">
        <f t="array" ref="HX152">INDEX(HX$13:HX151,$B152+1,1)</f>
        <v>1</v>
      </c>
      <c r="HY152" s="441" t="str">
        <f t="shared" ref="HY152:IC163" si="599">INDEX(IF($M152&lt;4,i.ProdnCal_Mer,i.ProdnCal_Mat),$O152,($L152-1)*10+HY$6)</f>
        <v>-</v>
      </c>
      <c r="HZ152" s="441" t="b">
        <f t="shared" si="599"/>
        <v>1</v>
      </c>
      <c r="IA152" s="441" t="b">
        <f t="shared" si="599"/>
        <v>0</v>
      </c>
      <c r="IB152" s="441" t="b">
        <f t="shared" si="599"/>
        <v>0</v>
      </c>
      <c r="IC152" s="441" t="b">
        <f t="shared" si="599"/>
        <v>0</v>
      </c>
      <c r="ID152" s="91">
        <f t="shared" ref="ID152:IK163" si="600">INDEX(i.PGRscalar,1,($L152-1)*10+ID$6)</f>
        <v>1</v>
      </c>
      <c r="IE152" s="91">
        <f t="shared" si="600"/>
        <v>1</v>
      </c>
      <c r="IF152" s="91">
        <f t="shared" si="600"/>
        <v>1</v>
      </c>
      <c r="IG152" s="91">
        <f t="shared" si="600"/>
        <v>1</v>
      </c>
      <c r="IH152" s="91">
        <f t="shared" si="600"/>
        <v>1</v>
      </c>
      <c r="II152" s="91">
        <f t="shared" si="600"/>
        <v>1</v>
      </c>
      <c r="IJ152" s="91">
        <f t="shared" si="600"/>
        <v>1</v>
      </c>
      <c r="IK152" s="91">
        <f t="shared" si="600"/>
        <v>1</v>
      </c>
      <c r="IL152" s="8"/>
      <c r="IM152" s="567" t="str" cm="1">
        <f t="array" ref="IM152">INDEX(IM$13:IM151,$B152+1,1)</f>
        <v>-</v>
      </c>
      <c r="IN152" s="567" t="str" cm="1">
        <f t="array" ref="IN152">INDEX(IN$13:IN151,$B152+1,1)</f>
        <v>-</v>
      </c>
      <c r="IO152" s="567" t="str" cm="1">
        <f t="array" ref="IO152">INDEX(IO$13:IO151,$B152+1,1)</f>
        <v>-</v>
      </c>
      <c r="IP152" s="441" t="str">
        <f t="shared" ref="IP152:IP163" si="601">IF(OR(OR($AB152="",$AB152="-"),$AB152&lt;&gt;IP$6),IP$13,INDEX(i.MLP_PvP,$AD152+IF($M152&lt;&gt;4,0,9),IP$7))</f>
        <v>-</v>
      </c>
      <c r="IQ152" s="567" t="str" cm="1">
        <f t="array" ref="IQ152">INDEX(IQ$13:IQ151,$B152+1,1)</f>
        <v>-</v>
      </c>
      <c r="IR152" s="567" cm="1">
        <f t="array" ref="IR152">INDEX(IR$13:IR151,$B152+1,1)</f>
        <v>1</v>
      </c>
      <c r="IS152" s="567" cm="1">
        <f t="array" ref="IS152">INDEX(IS$13:IS151,$B152+1,1)</f>
        <v>1</v>
      </c>
      <c r="IT152" s="567" t="str" cm="1">
        <f t="array" ref="IT152">INDEX(IT$13:IT151,$B152+1,1)</f>
        <v>-</v>
      </c>
      <c r="IU152" s="567" t="str" cm="1">
        <f t="array" ref="IU152">INDEX(IU$13:IU151,$B152+1,1)</f>
        <v>-</v>
      </c>
      <c r="IV152" s="567" t="str" cm="1">
        <f t="array" ref="IV152">INDEX(IV$13:IV151,$B152+1,1)</f>
        <v>-</v>
      </c>
      <c r="IW152" s="567" t="str" cm="1">
        <f t="array" ref="IW152">INDEX(IW$13:IW151,$B152+1,1)</f>
        <v>-</v>
      </c>
      <c r="IX152" s="567" t="str" cm="1">
        <f t="array" ref="IX152">INDEX(IX$13:IX151,$B152+1,1)</f>
        <v>-</v>
      </c>
      <c r="IY152" s="567" t="str" cm="1">
        <f t="array" ref="IY152">INDEX(IY$13:IY151,$B152+1,1)</f>
        <v>-</v>
      </c>
      <c r="IZ152" s="567" t="str" cm="1">
        <f t="array" ref="IZ152">INDEX(IZ$13:IZ151,$B152+1,1)</f>
        <v>-</v>
      </c>
      <c r="JA152" s="567" t="str" cm="1">
        <f t="array" ref="JA152">INDEX(JA$13:JA151,$B152+1,1)</f>
        <v>-</v>
      </c>
      <c r="JB152" s="567" t="str" cm="1">
        <f t="array" ref="JB152">INDEX(JB$13:JB151,$B152+1,1)</f>
        <v>-</v>
      </c>
      <c r="JC152" s="567" t="str" cm="1">
        <f t="array" ref="JC152">INDEX(JC$13:JC151,$B152+1,1)</f>
        <v>-</v>
      </c>
      <c r="JD152" s="567" t="str" cm="1">
        <f t="array" ref="JD152">INDEX(JD$13:JD151,$B152+1,1)</f>
        <v>-</v>
      </c>
      <c r="JE152" s="567" t="str" cm="1">
        <f t="array" ref="JE152">INDEX(JE$13:JE151,$B152+1,1)</f>
        <v>-</v>
      </c>
      <c r="JF152" s="567" t="str" cm="1">
        <f t="array" ref="JF152">INDEX(JF$13:JF151,$B152+1,1)</f>
        <v>-</v>
      </c>
      <c r="JG152" s="567" t="str" cm="1">
        <f t="array" ref="JG152">INDEX(JG$13:JG151,$B152+1,1)</f>
        <v>-</v>
      </c>
      <c r="JH152" s="567" t="str" cm="1">
        <f t="array" ref="JH152">INDEX(JH$13:JH151,$B152+1,1)</f>
        <v>-</v>
      </c>
      <c r="JI152" s="567" t="str" cm="1">
        <f t="array" ref="JI152">INDEX(JI$13:JI151,$B152+1,1)</f>
        <v>-</v>
      </c>
      <c r="JJ152" s="567" t="str" cm="1">
        <f t="array" ref="JJ152">INDEX(JJ$13:JJ151,$B152+1,1)</f>
        <v>-</v>
      </c>
      <c r="JK152" s="567" t="str" cm="1">
        <f t="array" ref="JK152">INDEX(JK$13:JK151,$B152+1,1)</f>
        <v>-</v>
      </c>
      <c r="JL152" s="441">
        <f t="shared" ref="JL152:JL163" si="602">IF(OR(OR($AB152="",$AB152="-"),$AB152&lt;&gt;JL$6),JL$13,INDEX(i.MLP_PvP,$AD152+IF($M152&lt;&gt;4,0,9),JL$7))</f>
        <v>0</v>
      </c>
      <c r="JM152" s="567" t="str" cm="1">
        <f t="array" ref="JM152">INDEX(JM$13:JM151,$B152+1,1)</f>
        <v>-</v>
      </c>
      <c r="JN152" s="567" cm="1">
        <f t="array" ref="JN152">INDEX(JN$13:JN151,$B152+1,1)</f>
        <v>1</v>
      </c>
      <c r="JO152" s="441">
        <f t="shared" ref="JO152:JO163" si="603">IF(OR(OR($AB152="",$AB152="-"),$AB152&lt;&gt;JO$6),JO$13,INDEX(i.MLP_PvP,$AD152+IF($M152&lt;&gt;4,0,9),JO$7))</f>
        <v>0</v>
      </c>
      <c r="JP152" s="567" cm="1">
        <f t="array" ref="JP152">INDEX(JP$13:JP151,$B152+1,1)</f>
        <v>0</v>
      </c>
      <c r="JQ152" s="441">
        <f t="shared" ref="JQ152:JV163" si="604">IF(OR(OR($AB152="",$AB152="-"),$AB152&lt;&gt;JQ$6),JQ$13,INDEX(i.MLP_PvP,$AD152+IF($M152&lt;&gt;4,0,9),JQ$7))</f>
        <v>0</v>
      </c>
      <c r="JR152" s="441">
        <f t="shared" si="604"/>
        <v>0</v>
      </c>
      <c r="JS152" s="441">
        <f t="shared" si="604"/>
        <v>0</v>
      </c>
      <c r="JT152" s="441">
        <f t="shared" si="604"/>
        <v>0</v>
      </c>
      <c r="JU152" s="441">
        <f t="shared" si="604"/>
        <v>1</v>
      </c>
      <c r="JV152" s="441">
        <f t="shared" si="604"/>
        <v>0</v>
      </c>
      <c r="JW152" s="567" cm="1">
        <f t="array" ref="JW152">INDEX(JW$13:JW151,$B152+1,1)</f>
        <v>0</v>
      </c>
      <c r="JX152" s="567" cm="1">
        <f t="array" ref="JX152">INDEX(JX$13:JX151,$B152+1,1)</f>
        <v>0</v>
      </c>
      <c r="JY152" s="567" cm="1">
        <f t="array" ref="JY152">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ref="KG152">INDEX(KG$13:KG151,$B152+1,1)</f>
        <v>-</v>
      </c>
      <c r="KH152" s="568" t="str">
        <f t="shared" ref="KH152:KH163" ca="1" si="605">OFFSET(KH$13,$B152,0)</f>
        <v>-</v>
      </c>
      <c r="KI152" s="567" t="str" cm="1">
        <f t="array" ref="KI152">INDEX(KI$13:KI151,$B152+1,1)</f>
        <v>-</v>
      </c>
      <c r="KJ152" s="567" t="str" cm="1">
        <f t="array" ref="KJ152">INDEX(KJ$13:KJ151,$B152+1,1)</f>
        <v>-</v>
      </c>
      <c r="KK152" s="567" t="str" cm="1">
        <f t="array" ref="KK152">INDEX(KK$13:KK151,$B152+1,1)</f>
        <v>-</v>
      </c>
      <c r="KL152" s="567" t="str" cm="1">
        <f t="array" ref="KL152">INDEX(KL$13:KL151,$B152+1,1)</f>
        <v>-</v>
      </c>
      <c r="KM152" s="567" t="str" cm="1">
        <f t="array" ref="KM152">INDEX(KM$13:KM151,$B152+1,1)</f>
        <v>-</v>
      </c>
      <c r="KN152" s="567" t="str" cm="1">
        <f t="array" ref="KN152">INDEX(KN$13:KN151,$B152+1,1)</f>
        <v>-</v>
      </c>
      <c r="KO152" s="567" t="str" cm="1">
        <f t="array" ref="KO152">INDEX(KO$13:KO151,$B152+1,1)</f>
        <v>-</v>
      </c>
      <c r="KP152" s="567" t="str" cm="1">
        <f t="array" ref="KP152">INDEX(KP$13:KP151,$B152+1,1)</f>
        <v>-</v>
      </c>
      <c r="KQ152" s="567" t="str" cm="1">
        <f t="array" ref="KQ152">INDEX(KQ$13:KQ151,$B152+1,1)</f>
        <v>-</v>
      </c>
      <c r="KR152" s="567" t="str" cm="1">
        <f t="array" ref="KR152">INDEX(KR$13:KR151,$B152+1,1)</f>
        <v>-</v>
      </c>
      <c r="KS152" s="567" t="str" cm="1">
        <f t="array" ref="KS152">INDEX(KS$13:KS151,$B152+1,1)</f>
        <v>-</v>
      </c>
      <c r="KT152" s="567" t="str" cm="1">
        <f t="array" ref="KT152">INDEX(KT$13:KT151,$B152+1,1)</f>
        <v>-</v>
      </c>
      <c r="KU152" s="567" t="str" cm="1">
        <f t="array" ref="KU152">INDEX(KU$13:KU151,$B152+1,1)</f>
        <v>-</v>
      </c>
      <c r="KV152" s="567" cm="1">
        <f t="array" ref="KV152">INDEX(KV$13:KV151,$B152+1,1)</f>
        <v>0</v>
      </c>
      <c r="KW152" s="567" t="str" cm="1">
        <f t="array" ref="KW152">INDEX(KW$13:KW151,$B152+1,1)</f>
        <v>-</v>
      </c>
      <c r="KX152" s="567" t="str" cm="1">
        <f t="array" ref="KX152">INDEX(KX$13:KX151,$B152+1,1)</f>
        <v>-</v>
      </c>
      <c r="KY152" s="567" t="str" cm="1">
        <f t="array" ref="KY152">INDEX(KY$13:KY151,$B152+1,1)</f>
        <v>-</v>
      </c>
      <c r="KZ152" s="567" t="str" cm="1">
        <f t="array" ref="KZ152">INDEX(KZ$13:KZ151,$B152+1,1)</f>
        <v>-</v>
      </c>
      <c r="LA152" s="567" t="str" cm="1">
        <f t="array" ref="LA152">INDEX(LA$13:LA151,$B152+1,1)</f>
        <v>-</v>
      </c>
      <c r="LB152" s="567" cm="1">
        <f t="array" ref="LB152">INDEX(LB$13:LB151,$B152+1,1)</f>
        <v>0</v>
      </c>
      <c r="LC152" s="567" t="str" cm="1">
        <f t="array" ref="LC152">INDEX(LC$13:LC151,$B152+1,1)</f>
        <v>-</v>
      </c>
      <c r="LD152" s="567" t="str" cm="1">
        <f t="array" ref="LD152">INDEX(LD$13:LD151,$B152+1,1)</f>
        <v>-</v>
      </c>
      <c r="LE152" s="567" t="str" cm="1">
        <f t="array" ref="LE152">INDEX(LE$13:LE151,$B152+1,1)</f>
        <v>-</v>
      </c>
      <c r="LF152" s="567" cm="1">
        <f t="array" ref="LF152">INDEX(LF$13:LF151,$B152+1,1)</f>
        <v>1</v>
      </c>
      <c r="LG152" s="567" cm="1">
        <f t="array" ref="LG152">INDEX(LG$13:LG151,$B152+1,1)</f>
        <v>1</v>
      </c>
      <c r="LH152" s="8"/>
      <c r="LI152" s="567" t="str" cm="1">
        <f t="array" ref="LI152">INDEX(LI$13:LI151,$B152+1,1)</f>
        <v>-</v>
      </c>
      <c r="LJ152" s="567" t="str" cm="1">
        <f t="array" ref="LJ152">INDEX(LJ$13:LJ151,$B152+1,1)</f>
        <v>-</v>
      </c>
      <c r="LK152" s="567" t="str" cm="1">
        <f t="array" ref="LK152">INDEX(LK$13:LK151,$B152+1,1)</f>
        <v>-</v>
      </c>
      <c r="LL152" s="567" t="str" cm="1">
        <f t="array" ref="LL152">INDEX(LL$13:LL151,$B152+1,1)</f>
        <v>-</v>
      </c>
      <c r="LM152" s="567" t="str" cm="1">
        <f t="array" ref="LM152">INDEX(LM$13:LM151,$B152+1,1)</f>
        <v>-</v>
      </c>
      <c r="LN152" s="567" t="str" cm="1">
        <f t="array" ref="LN152">INDEX(LN$13:LN151,$B152+1,1)</f>
        <v>-</v>
      </c>
      <c r="LO152" s="567" t="str" cm="1">
        <f t="array" ref="LO152">INDEX(LO$13:LO151,$B152+1,1)</f>
        <v>-</v>
      </c>
      <c r="LP152" s="567" t="str" cm="1">
        <f t="array" ref="LP152">INDEX(LP$13:LP151,$B152+1,1)</f>
        <v>-</v>
      </c>
      <c r="LQ152" s="567" t="str" cm="1">
        <f t="array" ref="LQ152">INDEX(LQ$13:LQ151,$B152+1,1)</f>
        <v>-</v>
      </c>
      <c r="LR152" s="567" t="str" cm="1">
        <f t="array" ref="LR152">INDEX(LR$13:LR151,$B152+1,1)</f>
        <v>-</v>
      </c>
      <c r="LS152" s="567" t="str" cm="1">
        <f t="array" ref="LS152">INDEX(LS$13:LS151,$B152+1,1)</f>
        <v>-</v>
      </c>
      <c r="LT152" s="567" t="str" cm="1">
        <f t="array" ref="LT152">INDEX(LT$13:LT151,$B152+1,1)</f>
        <v>-</v>
      </c>
      <c r="LU152" s="567" t="str" cm="1">
        <f t="array" ref="LU152">INDEX(LU$13:LU151,$B152+1,1)</f>
        <v>-</v>
      </c>
      <c r="LV152" s="567" t="str" cm="1">
        <f t="array" ref="LV152">INDEX(LV$13:LV151,$B152+1,1)</f>
        <v>-</v>
      </c>
      <c r="LW152" s="567" t="str" cm="1">
        <f t="array" ref="LW152">INDEX(LW$13:LW151,$B152+1,1)</f>
        <v>-</v>
      </c>
      <c r="LX152" s="567" t="str" cm="1">
        <f t="array" ref="LX152">INDEX(LX$13:LX151,$B152+1,1)</f>
        <v>-</v>
      </c>
      <c r="LY152" s="567" cm="1">
        <f t="array" ref="LY152">INDEX(LY$13:LY151,$B152+1,1)</f>
        <v>0</v>
      </c>
      <c r="LZ152" s="567" cm="1">
        <f t="array" ref="LZ152">INDEX(LZ$13:LZ151,$B152+1,1)</f>
        <v>0</v>
      </c>
      <c r="MA152" s="567" cm="1">
        <f t="array" ref="MA152">INDEX(MA$13:MA151,$B152+1,1)</f>
        <v>0</v>
      </c>
      <c r="MB152" s="567" cm="1">
        <f t="array" ref="MB152">INDEX(MB$13:MB151,$B152+1,1)</f>
        <v>0</v>
      </c>
      <c r="MC152" s="567" cm="1">
        <f t="array" ref="MC152">INDEX(MC$13:MC151,$B152+1,1)</f>
        <v>0</v>
      </c>
      <c r="MD152" s="567" cm="1">
        <f t="array" ref="MD152">INDEX(MD$13:MD151,$B152+1,1)</f>
        <v>0</v>
      </c>
      <c r="ME152" s="567" cm="1">
        <f t="array" ref="ME152">INDEX(ME$13:ME151,$B152+1,1)</f>
        <v>0</v>
      </c>
      <c r="MF152" s="567" cm="1">
        <f t="array" ref="MF152">INDEX(MF$13:MF151,$B152+1,1)</f>
        <v>0</v>
      </c>
      <c r="MG152" s="567" cm="1">
        <f t="array" ref="MG152">INDEX(MG$13:MG151,$B152+1,1)</f>
        <v>0</v>
      </c>
      <c r="MH152" s="567" cm="1">
        <f t="array" ref="MH152">INDEX(MH$13:MH151,$B152+1,1)</f>
        <v>0</v>
      </c>
      <c r="MI152" s="567" cm="1">
        <f t="array" ref="MI152">INDEX(MI$13:MI151,$B152+1,1)</f>
        <v>0</v>
      </c>
      <c r="MJ152" s="567" cm="1">
        <f t="array" ref="MJ152">INDEX(MJ$13:MJ151,$B152+1,1)</f>
        <v>0</v>
      </c>
      <c r="MK152" s="567" cm="1">
        <f t="array" ref="MK152">INDEX(MK$13:MK151,$B152+1,1)</f>
        <v>0</v>
      </c>
      <c r="ML152" s="567" cm="1">
        <f t="array" ref="ML152">INDEX(ML$13:ML151,$B152+1,1)</f>
        <v>0</v>
      </c>
      <c r="MM152" s="567" cm="1">
        <f t="array" ref="MM152">INDEX(MM$13:MM151,$B152+1,1)</f>
        <v>0</v>
      </c>
      <c r="MN152" s="567" cm="1">
        <f t="array" ref="MN152">INDEX(MN$13:MN151,$B152+1,1)</f>
        <v>0</v>
      </c>
      <c r="MO152" s="567" cm="1">
        <f t="array" ref="MO152">INDEX(MO$13:MO151,$B152+1,1)</f>
        <v>0</v>
      </c>
      <c r="MP152" s="567" cm="1">
        <f t="array" ref="MP152">INDEX(MP$13:MP151,$B152+1,1)</f>
        <v>0</v>
      </c>
      <c r="MQ152" s="567" cm="1">
        <f t="array" ref="MQ152">INDEX(MQ$13:MQ151,$B152+1,1)</f>
        <v>0</v>
      </c>
      <c r="MR152" s="567" cm="1">
        <f t="array" ref="MR152">INDEX(MR$13:MR151,$B152+1,1)</f>
        <v>0</v>
      </c>
      <c r="MS152" s="567" cm="1">
        <f t="array" ref="MS152">INDEX(MS$13:MS151,$B152+1,1)</f>
        <v>0</v>
      </c>
      <c r="MT152" s="567" cm="1">
        <f t="array" ref="MT152">INDEX(MT$13:MT151,$B152+1,1)</f>
        <v>0</v>
      </c>
      <c r="MU152" s="567" cm="1">
        <f t="array" ref="MU152">INDEX(MU$13:MU151,$B152+1,1)</f>
        <v>0</v>
      </c>
      <c r="MV152" s="567" cm="1">
        <f t="array" ref="MV152">INDEX(MV$13:MV151,$B152+1,1)</f>
        <v>0</v>
      </c>
      <c r="MW152" s="567" cm="1">
        <f t="array" ref="MW152">INDEX(MW$13:MW151,$B152+1,1)</f>
        <v>0</v>
      </c>
      <c r="MX152" s="567" cm="1">
        <f t="array" ref="MX152">INDEX(MX$13:MX151,$B152+1,1)</f>
        <v>0</v>
      </c>
      <c r="MY152" s="567" cm="1">
        <f t="array" ref="MY152">INDEX(MY$13:MY151,$B152+1,1)</f>
        <v>0</v>
      </c>
      <c r="MZ152" s="567" cm="1">
        <f t="array" ref="MZ152">INDEX(MZ$13:MZ151,$B152+1,1)</f>
        <v>0</v>
      </c>
      <c r="NA152" s="567" cm="1">
        <f t="array" ref="NA152">INDEX(NA$13:NA151,$B152+1,1)</f>
        <v>0</v>
      </c>
      <c r="NB152" s="567" cm="1">
        <f t="array" ref="NB152">INDEX(NB$13:NB151,$B152+1,1)</f>
        <v>0</v>
      </c>
      <c r="NC152" s="567" cm="1">
        <f t="array" ref="NC152">INDEX(NC$13:NC151,$B152+1,1)</f>
        <v>0</v>
      </c>
      <c r="ND152" s="567" cm="1">
        <f t="array" ref="ND152">INDEX(ND$13:ND151,$B152+1,1)</f>
        <v>0</v>
      </c>
      <c r="NE152" s="441">
        <f t="shared" ref="NE152:NE163" si="606">INDEX(i.TOL,$O152,NE$6)</f>
        <v>67</v>
      </c>
      <c r="NF152" s="8"/>
      <c r="NG152" s="567" cm="1">
        <f t="array" ref="NG152">INDEX(NG$13:NG151,$B152+1,1)</f>
        <v>0</v>
      </c>
      <c r="NH152" s="567" cm="1">
        <f t="array" ref="NH152">INDEX(NH$13:NH151,$B152+1,1)</f>
        <v>0</v>
      </c>
      <c r="NI152" s="567" cm="1">
        <f t="array" ref="NI152">INDEX(NI$13:NI151,$B152+1,1)</f>
        <v>0</v>
      </c>
      <c r="NJ152" s="567" t="str" cm="1">
        <f t="array" ref="NJ152">INDEX(NJ$13:NJ151,$B152+1,1)</f>
        <v>-</v>
      </c>
      <c r="NK152" s="567" t="str" cm="1">
        <f t="array" ref="NK152">INDEX(NK$13:NK151,$B152+1,1)</f>
        <v>-</v>
      </c>
      <c r="NL152" s="567" t="str" cm="1">
        <f t="array" ref="NL152">INDEX(NL$13:NL151,$B152+1,1)</f>
        <v>-</v>
      </c>
      <c r="NM152" s="567" t="str" cm="1">
        <f t="array" ref="NM152">INDEX(NM$13:NM151,$B152+1,1)</f>
        <v>-</v>
      </c>
      <c r="NN152" s="567" t="str" cm="1">
        <f t="array" ref="NN152">INDEX(NN$13:NN151,$B152+1,1)</f>
        <v>-</v>
      </c>
      <c r="NO152" s="567" t="str" cm="1">
        <f t="array" ref="NO152">INDEX(NO$13:NO151,$B152+1,1)</f>
        <v>-</v>
      </c>
      <c r="NP152" s="567" t="str" cm="1">
        <f t="array" ref="NP152">INDEX(NP$13:NP151,$B152+1,1)</f>
        <v>-</v>
      </c>
      <c r="NQ152" s="567" t="str" cm="1">
        <f t="array" ref="NQ152">INDEX(NQ$13:NQ151,$B152+1,1)</f>
        <v>-</v>
      </c>
      <c r="NR152" s="567" t="str" cm="1">
        <f t="array" ref="NR152">INDEX(NR$13:NR151,$B152+1,1)</f>
        <v>-</v>
      </c>
      <c r="NS152" s="567" t="str" cm="1">
        <f t="array" ref="NS152">INDEX(NS$13:NS151,$B152+1,1)</f>
        <v>-</v>
      </c>
      <c r="NT152" s="567" t="str" cm="1">
        <f t="array" ref="NT152">INDEX(NT$13:NT151,$B152+1,1)</f>
        <v>-</v>
      </c>
      <c r="NU152" s="567" t="str" cm="1">
        <f t="array" ref="NU152">INDEX(NU$13:NU151,$B152+1,1)</f>
        <v>-</v>
      </c>
      <c r="NV152" s="567" t="str" cm="1">
        <f t="array" ref="NV152">INDEX(NV$13:NV151,$B152+1,1)</f>
        <v>-</v>
      </c>
      <c r="NW152" s="567" t="str" cm="1">
        <f t="array" ref="NW152">INDEX(NW$13:NW151,$B152+1,1)</f>
        <v>-</v>
      </c>
      <c r="NX152" s="567" t="str" cm="1">
        <f t="array" ref="NX152">INDEX(NX$13:NX151,$B152+1,1)</f>
        <v>-</v>
      </c>
      <c r="NY152" s="567" t="str" cm="1">
        <f t="array" ref="NY152">INDEX(NY$13:NY151,$B152+1,1)</f>
        <v>-</v>
      </c>
      <c r="NZ152" s="8"/>
      <c r="OA152" s="567" t="str" cm="1">
        <f t="array" ref="OA152">INDEX(OA$13:OA151,$B152+1,1)</f>
        <v>-</v>
      </c>
      <c r="OB152" s="567" t="str" cm="1">
        <f t="array" ref="OB152">INDEX(OB$13:OB151,$B152+1,1)</f>
        <v>-</v>
      </c>
      <c r="OC152" s="567" t="str" cm="1">
        <f t="array" ref="OC152">INDEX(OC$13:OC151,$B152+1,1)</f>
        <v>-</v>
      </c>
      <c r="OD152" s="567" t="str" cm="1">
        <f t="array" ref="OD152">INDEX(OD$13:OD151,$B152+1,1)</f>
        <v>-</v>
      </c>
      <c r="OE152" s="441" t="str">
        <f t="shared" ref="OE152:OF163" si="607">IF(OR(OR($AB152="",$AB152="-"),$AB152&lt;&gt;OE$6),OE$13,INDEX(i.MLP_PvP,$AD152,OE$7))</f>
        <v>-</v>
      </c>
      <c r="OF152" s="441" t="str">
        <f t="shared" si="607"/>
        <v>-</v>
      </c>
      <c r="OG152" s="567" t="str" cm="1">
        <f t="array" ref="OG152">INDEX(OG$13:OG151,$B152+1,1)</f>
        <v>-</v>
      </c>
      <c r="OH152" s="441" t="str" cm="1">
        <f t="array" ref="OH152">IF(OR(OI152:OI152&lt;&gt;"-"),TRUE,"-")</f>
        <v>-</v>
      </c>
      <c r="OI152" s="567" t="str" cm="1">
        <f t="array" ref="OI152">INDEX(OI$13:OI151,$B152+1,1)</f>
        <v>-</v>
      </c>
      <c r="OJ152" s="567" cm="1">
        <f t="array" ref="OJ152">INDEX(OJ$13:OJ151,$B152+1,1)</f>
        <v>0</v>
      </c>
      <c r="OK152" s="567" cm="1">
        <f t="array" ref="OK152">INDEX(OK$13:OK151,$B152+1,1)</f>
        <v>999999</v>
      </c>
      <c r="OL152" s="567" cm="1">
        <f t="array" ref="OL152">INDEX(OL$13:OL151,$B152+1,1)</f>
        <v>999999</v>
      </c>
      <c r="OM152" s="567" cm="1">
        <f t="array" ref="OM152">INDEX(OM$13:OM151,$B152+1,1)</f>
        <v>999999</v>
      </c>
      <c r="ON152" s="567" cm="1">
        <f t="array" ref="ON152">INDEX(ON$13:ON151,$B152+1,1)</f>
        <v>999999</v>
      </c>
      <c r="OO152" s="567" cm="1">
        <f t="array" ref="OO152">INDEX(OO$13:OO151,$B152+1,1)</f>
        <v>999999</v>
      </c>
      <c r="OP152" s="567" cm="1">
        <f t="array" ref="OP152">INDEX(OP$13:OP151,$B152+1,1)</f>
        <v>999999</v>
      </c>
      <c r="OQ152" s="567" t="str" cm="1">
        <f t="array" ref="OQ152">INDEX(OQ$13:OQ151,$B152+1,1)</f>
        <v>-</v>
      </c>
      <c r="OR152" s="567" t="str" cm="1">
        <f t="array" ref="OR152">INDEX(OR$13:OR151,$B152+1,1)</f>
        <v>-</v>
      </c>
      <c r="OS152" s="567" t="str" cm="1">
        <f t="array" ref="OS152">INDEX(OS$13:OS151,$B152+1,1)</f>
        <v>-</v>
      </c>
      <c r="OT152" s="567" t="b" cm="1">
        <f t="array" ref="OT152">INDEX(OT$13:OT151,$B152+1,1)</f>
        <v>1</v>
      </c>
      <c r="OU152" s="567" t="str" cm="1">
        <f t="array" ref="OU152">INDEX(OU$13:OU151,$B152+1,1)</f>
        <v>-</v>
      </c>
      <c r="OV152" s="567" cm="1">
        <f t="array" ref="OV152">INDEX(OV$13:OV151,$B152+1,1)</f>
        <v>0</v>
      </c>
      <c r="OW152" s="567" cm="1">
        <f t="array" ref="OW152">INDEX(OW$13:OW151,$B152+1,1)</f>
        <v>0</v>
      </c>
      <c r="OX152" s="567" cm="1">
        <f t="array" ref="OX152">INDEX(OX$13:OX151,$B152+1,1)</f>
        <v>0</v>
      </c>
      <c r="OY152" s="567" t="str" cm="1">
        <f t="array" ref="OY152">INDEX(OY$13:OY151,$B152+1,1)</f>
        <v>-</v>
      </c>
      <c r="OZ152" s="567" t="str" cm="1">
        <f t="array" ref="OZ152">INDEX(OZ$13:OZ151,$B152+1,1)</f>
        <v>-</v>
      </c>
      <c r="PA152" s="441">
        <f t="shared" ref="PA152:PA163" si="608">IF($M152&gt;=4,0.75,0)</f>
        <v>0</v>
      </c>
      <c r="PB152" s="567" t="str" cm="1">
        <f t="array" ref="PB152">INDEX(PB$13:PB151,$B152+1,1)</f>
        <v>-</v>
      </c>
      <c r="PC152" s="441" t="str">
        <f t="shared" ref="PC152:PC163" si="609">IF(OR(OR($AB152="",$AB152="-"),$AB152&lt;&gt;PC$6),PC$13,INDEX(i.MLP_PvP,$AD152,PC$7))</f>
        <v>-</v>
      </c>
      <c r="PD152" s="8"/>
      <c r="PE152" s="441">
        <f t="shared" ref="PE152:PH163" si="610">INDEX(i.std_prices,1,PE$6)</f>
        <v>50</v>
      </c>
      <c r="PF152" s="441">
        <f t="shared" si="610"/>
        <v>50</v>
      </c>
      <c r="PG152" s="441">
        <f t="shared" si="610"/>
        <v>50</v>
      </c>
      <c r="PH152" s="441">
        <f t="shared" si="610"/>
        <v>50</v>
      </c>
      <c r="PI152" s="567" cm="1">
        <f t="array" ref="PI152">INDEX(PI$13:PI151,$B152+1,1)</f>
        <v>1</v>
      </c>
      <c r="PJ152" s="567" cm="1">
        <f t="array" ref="PJ152">INDEX(PJ$13:PJ151,$B152+1,1)</f>
        <v>1</v>
      </c>
      <c r="PK152" s="567" cm="1">
        <f t="array" ref="PK152">INDEX(PK$13:PK151,$B152+1,1)</f>
        <v>1</v>
      </c>
      <c r="PL152" s="567" cm="1">
        <f t="array" ref="PL152">INDEX(PL$13:PL151,$B152+1,1)</f>
        <v>1</v>
      </c>
      <c r="PM152" s="8"/>
      <c r="PN152" s="441">
        <f t="shared" ref="PN152:PN163" si="611">INDEX(i.conservation,$W152+1,$O152)</f>
        <v>1.5</v>
      </c>
      <c r="PO152" s="8"/>
      <c r="PP152" s="577" t="str">
        <f t="shared" ref="PP152:PS163" si="612">IF(AND($O152=PP$10, $R152=PP$12),TRUE,"-")</f>
        <v>-</v>
      </c>
      <c r="PQ152" s="577" t="str">
        <f t="shared" si="612"/>
        <v>-</v>
      </c>
      <c r="PR152" s="577" t="str">
        <f t="shared" si="612"/>
        <v>-</v>
      </c>
      <c r="PS152" s="577" t="str">
        <f t="shared" si="612"/>
        <v>-</v>
      </c>
      <c r="PT152" s="567" cm="1">
        <f t="array" ref="PT152">INDEX(PT$13:PT151,$B152+1,1)</f>
        <v>0</v>
      </c>
      <c r="PU152" s="514">
        <v>0</v>
      </c>
    </row>
    <row r="153" spans="1:437" outlineLevel="2">
      <c r="A153" s="18">
        <f t="shared" si="121"/>
        <v>140</v>
      </c>
      <c r="B153" s="593">
        <f ca="1">OFFSET($A153,-1,0)</f>
        <v>139</v>
      </c>
      <c r="C153" s="489">
        <f t="shared" ca="1" si="570"/>
        <v>1201</v>
      </c>
      <c r="D153" s="124" t="str">
        <f t="shared" ca="1" si="571"/>
        <v>GSW</v>
      </c>
      <c r="E153" t="b">
        <v>1</v>
      </c>
      <c r="F153" t="b">
        <v>0</v>
      </c>
      <c r="G153" t="b">
        <f t="shared" ref="G153:G163" si="613">E153</f>
        <v>1</v>
      </c>
      <c r="H153" s="200">
        <f ca="1">OFFSET(H153,-1,0)+1</f>
        <v>1</v>
      </c>
      <c r="I153" s="506">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ref="AI153:AI163" si="614">ROUND(SUM(AJ153:AQ153)/COUNT(AJ153:AQ153),0)</f>
        <v>1</v>
      </c>
      <c r="AJ153" s="506">
        <v>1</v>
      </c>
      <c r="AK153" s="91">
        <f t="shared" ref="AK153:AK163" si="615">AL153</f>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00001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si="572"/>
        <v>0</v>
      </c>
      <c r="BO153" s="441" t="str">
        <f t="shared" si="572"/>
        <v>-</v>
      </c>
      <c r="BP153" s="441" t="b">
        <f t="shared" si="572"/>
        <v>0</v>
      </c>
      <c r="BQ153" s="441" t="str">
        <f t="shared" si="572"/>
        <v>-</v>
      </c>
      <c r="BR153" s="441" t="str">
        <f t="shared" si="572"/>
        <v>-</v>
      </c>
      <c r="BS153" s="441" t="str">
        <f t="shared" si="572"/>
        <v>-</v>
      </c>
      <c r="BT153" s="441" t="b">
        <f t="shared" si="572"/>
        <v>0</v>
      </c>
      <c r="BU153" s="441" t="b">
        <f t="shared" si="572"/>
        <v>1</v>
      </c>
      <c r="BV153" s="441" t="str">
        <f t="shared" si="572"/>
        <v>-</v>
      </c>
      <c r="BW153" s="441" t="str">
        <f t="shared" si="572"/>
        <v>-</v>
      </c>
      <c r="BX153" s="441" t="str">
        <f t="shared" si="572"/>
        <v>-</v>
      </c>
      <c r="BY153" s="441" t="str">
        <f t="shared" si="572"/>
        <v>-</v>
      </c>
      <c r="BZ153" s="441" t="b">
        <f t="shared" si="572"/>
        <v>1</v>
      </c>
      <c r="CA153" s="91">
        <f t="shared" si="572"/>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v>3</v>
      </c>
      <c r="EQ153" s="567" t="str" cm="1">
        <f t="array" aca="1" ref="EQ153" ca="1">INDEX(EQ$13:EQ152,$B153+1,1)</f>
        <v>-</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73"/>
        <v>-</v>
      </c>
      <c r="FE153" s="441">
        <f t="shared" ca="1" si="574"/>
        <v>0</v>
      </c>
      <c r="FF153" s="441">
        <f t="shared" ca="1" si="574"/>
        <v>0</v>
      </c>
      <c r="FG153" s="567" t="str" cm="1">
        <f t="array" aca="1" ref="FG153" ca="1">INDEX(FG$13:FG152,$B153+1,1)</f>
        <v>-</v>
      </c>
      <c r="FH153" s="567" t="str" cm="1">
        <f t="array" aca="1" ref="FH153" ca="1">INDEX(FH$13:FH152,$B153+1,1)</f>
        <v>-</v>
      </c>
      <c r="FI153" s="567" t="str" cm="1">
        <f t="array" aca="1" ref="FI153" ca="1">INDEX(FI$13:FI152,$B153+1,1)</f>
        <v>-</v>
      </c>
      <c r="FJ153" s="441" t="str">
        <f t="shared" ca="1" si="575"/>
        <v>-</v>
      </c>
      <c r="FK153" s="441">
        <f t="shared" ca="1" si="576"/>
        <v>0</v>
      </c>
      <c r="FL153" s="441">
        <f t="shared" ca="1" si="576"/>
        <v>0</v>
      </c>
      <c r="FM153" s="567" t="str" cm="1">
        <f t="array" aca="1" ref="FM153" ca="1">INDEX(FM$13:FM152,$B153+1,1)</f>
        <v>-</v>
      </c>
      <c r="FN153" s="441" t="str">
        <f t="shared" ca="1" si="577"/>
        <v>-</v>
      </c>
      <c r="FO153" s="441">
        <f t="shared" ca="1" si="578"/>
        <v>0</v>
      </c>
      <c r="FP153" s="567" t="str" cm="1">
        <f t="array" aca="1" ref="FP153" ca="1">INDEX(FP$13:FP152,$B153+1,1)</f>
        <v>-</v>
      </c>
      <c r="FQ153" s="567" t="str" cm="1">
        <f t="array" aca="1" ref="FQ153" ca="1">INDEX(FQ$13:FQ152,$B153+1,1)</f>
        <v>-</v>
      </c>
      <c r="FR153" s="441">
        <f t="shared" ca="1" si="579"/>
        <v>0</v>
      </c>
      <c r="FS153" s="567" t="str" cm="1">
        <f t="array" aca="1" ref="FS153" ca="1">INDEX(FS$13:FS152,$B153+1,1)</f>
        <v>-</v>
      </c>
      <c r="FT153" s="441" t="str">
        <f t="shared" ca="1" si="580"/>
        <v>-</v>
      </c>
      <c r="FU153" s="441">
        <f t="shared" ca="1" si="581"/>
        <v>0</v>
      </c>
      <c r="FV153" s="441">
        <f t="shared" ca="1" si="581"/>
        <v>0</v>
      </c>
      <c r="FW153" s="8"/>
      <c r="FX153" s="567" t="b" cm="1">
        <f t="array" aca="1" ref="FX153" ca="1">INDEX(FX$13:FX152,$B153+1,1)</f>
        <v>1</v>
      </c>
      <c r="FY153" s="567" t="b" cm="1">
        <f t="array" aca="1" ref="FY153" ca="1">INDEX(FY$13:FY152,$B153+1,1)</f>
        <v>1</v>
      </c>
      <c r="FZ153" s="579">
        <f t="shared" si="582"/>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83"/>
        <v>652</v>
      </c>
      <c r="GF153" s="575">
        <f t="shared" ca="1" si="583"/>
        <v>686</v>
      </c>
      <c r="GG153" s="575">
        <f t="shared" ca="1" si="583"/>
        <v>721</v>
      </c>
      <c r="GH153" s="490">
        <f t="shared" ca="1" si="584"/>
        <v>378</v>
      </c>
      <c r="GI153" s="490">
        <f t="shared" ca="1" si="584"/>
        <v>413</v>
      </c>
      <c r="GJ153" s="490">
        <f t="shared" ca="1" si="584"/>
        <v>448</v>
      </c>
      <c r="GK153" s="441">
        <f t="shared" ca="1" si="585"/>
        <v>1</v>
      </c>
      <c r="GL153" s="441">
        <f t="shared" ca="1" si="585"/>
        <v>60</v>
      </c>
      <c r="GM153" s="441" t="str">
        <f t="shared" ca="1" si="585"/>
        <v>-</v>
      </c>
      <c r="GN153" s="441" t="str">
        <f t="shared" ca="1" si="585"/>
        <v>-</v>
      </c>
      <c r="GO153" s="441" t="str">
        <f t="shared" ca="1" si="585"/>
        <v>-</v>
      </c>
      <c r="GP153" s="441" t="str">
        <f t="shared" ca="1" si="585"/>
        <v>-</v>
      </c>
      <c r="GQ153" s="441" t="b">
        <f t="shared" ca="1" si="586"/>
        <v>0</v>
      </c>
      <c r="GR153" s="441" t="str">
        <f t="shared" ca="1" si="586"/>
        <v>-</v>
      </c>
      <c r="GS153" s="441" t="str">
        <f t="shared" ca="1" si="586"/>
        <v>-</v>
      </c>
      <c r="GT153" s="441" t="str">
        <f t="shared" ca="1" si="586"/>
        <v>-</v>
      </c>
      <c r="GU153" s="441" t="str">
        <f t="shared" ca="1" si="586"/>
        <v>-</v>
      </c>
      <c r="GV153" s="441" t="str">
        <f t="shared" ca="1" si="586"/>
        <v>-</v>
      </c>
      <c r="GW153" s="441">
        <f t="shared" ca="1" si="586"/>
        <v>500</v>
      </c>
      <c r="GX153" s="441">
        <f t="shared" ca="1" si="586"/>
        <v>500</v>
      </c>
      <c r="GY153" s="441" t="str">
        <f t="shared" ca="1" si="586"/>
        <v>-</v>
      </c>
      <c r="GZ153" s="441" t="str">
        <f t="shared" ca="1" si="586"/>
        <v>-</v>
      </c>
      <c r="HA153" s="441" t="str">
        <f t="shared" ca="1" si="586"/>
        <v>-</v>
      </c>
      <c r="HB153" s="441">
        <f t="shared" ca="1" si="587"/>
        <v>0</v>
      </c>
      <c r="HC153" s="441">
        <f t="shared" ca="1" si="588"/>
        <v>1.2500000000000001E-2</v>
      </c>
      <c r="HD153" s="441">
        <f t="shared" ca="1" si="589"/>
        <v>0</v>
      </c>
      <c r="HE153" s="441">
        <f t="shared" ca="1" si="589"/>
        <v>6.25E-2</v>
      </c>
      <c r="HF153" s="441">
        <f t="shared" ca="1" si="589"/>
        <v>6.25E-2</v>
      </c>
      <c r="HG153" s="441">
        <f t="shared" ca="1" si="589"/>
        <v>6.25E-2</v>
      </c>
      <c r="HH153" s="441" t="b">
        <f t="shared" ca="1" si="590"/>
        <v>0</v>
      </c>
      <c r="HI153" s="441" t="b">
        <f t="shared" ca="1" si="590"/>
        <v>1</v>
      </c>
      <c r="HJ153" s="441" t="b">
        <f t="shared" ca="1" si="590"/>
        <v>1</v>
      </c>
      <c r="HK153" s="441" t="b">
        <f t="shared" ca="1" si="590"/>
        <v>0</v>
      </c>
      <c r="HL153" s="441">
        <f t="shared" ca="1" si="591"/>
        <v>1</v>
      </c>
      <c r="HM153" s="441">
        <f t="shared" ca="1" si="592"/>
        <v>0</v>
      </c>
      <c r="HN153" s="441" t="b">
        <f t="shared" ca="1" si="593"/>
        <v>0</v>
      </c>
      <c r="HO153" s="441" t="b">
        <f t="shared" ca="1" si="594"/>
        <v>0</v>
      </c>
      <c r="HP153" s="441" t="b">
        <f t="shared" ca="1" si="594"/>
        <v>0</v>
      </c>
      <c r="HQ153" s="441" t="b">
        <f t="shared" ca="1" si="594"/>
        <v>1</v>
      </c>
      <c r="HR153" s="91">
        <f t="shared" ca="1" si="595"/>
        <v>2</v>
      </c>
      <c r="HS153" s="91">
        <f t="shared" ca="1" si="595"/>
        <v>2</v>
      </c>
      <c r="HT153" s="441">
        <f t="shared" ca="1" si="596"/>
        <v>1</v>
      </c>
      <c r="HU153" s="441">
        <f t="shared" ca="1" si="597"/>
        <v>1</v>
      </c>
      <c r="HV153" s="441">
        <f t="shared" ca="1" si="597"/>
        <v>1</v>
      </c>
      <c r="HW153" s="441">
        <f t="shared" ca="1" si="598"/>
        <v>1</v>
      </c>
      <c r="HX153" s="441" cm="1">
        <f t="array" aca="1" ref="HX153" ca="1">INDEX(HX$13:HX152,$B153+1,1)</f>
        <v>1</v>
      </c>
      <c r="HY153" s="441" t="str">
        <f t="shared" ca="1" si="599"/>
        <v>-</v>
      </c>
      <c r="HZ153" s="441" t="b">
        <f t="shared" ca="1" si="599"/>
        <v>1</v>
      </c>
      <c r="IA153" s="441" t="b">
        <f t="shared" ca="1" si="599"/>
        <v>0</v>
      </c>
      <c r="IB153" s="441" t="b">
        <f t="shared" ca="1" si="599"/>
        <v>0</v>
      </c>
      <c r="IC153" s="441" t="b">
        <f t="shared" ca="1" si="599"/>
        <v>0</v>
      </c>
      <c r="ID153" s="91">
        <f t="shared" ca="1" si="600"/>
        <v>1</v>
      </c>
      <c r="IE153" s="91">
        <f t="shared" ca="1" si="600"/>
        <v>1</v>
      </c>
      <c r="IF153" s="91">
        <f t="shared" ca="1" si="600"/>
        <v>1</v>
      </c>
      <c r="IG153" s="91">
        <f t="shared" ca="1" si="600"/>
        <v>1</v>
      </c>
      <c r="IH153" s="91">
        <f t="shared" ca="1" si="600"/>
        <v>1</v>
      </c>
      <c r="II153" s="91">
        <f t="shared" ca="1" si="600"/>
        <v>1</v>
      </c>
      <c r="IJ153" s="91">
        <f t="shared" ca="1" si="600"/>
        <v>1</v>
      </c>
      <c r="IK153" s="91">
        <f t="shared" ca="1" si="600"/>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601"/>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602"/>
        <v>0</v>
      </c>
      <c r="JM153" s="567" t="str" cm="1">
        <f t="array" aca="1" ref="JM153" ca="1">INDEX(JM$13:JM152,$B153+1,1)</f>
        <v>-</v>
      </c>
      <c r="JN153" s="567" cm="1">
        <f t="array" aca="1" ref="JN153" ca="1">INDEX(JN$13:JN152,$B153+1,1)</f>
        <v>1</v>
      </c>
      <c r="JO153" s="441">
        <f t="shared" ca="1" si="603"/>
        <v>0</v>
      </c>
      <c r="JP153" s="567" cm="1">
        <f t="array" aca="1" ref="JP153" ca="1">INDEX(JP$13:JP152,$B153+1,1)</f>
        <v>0</v>
      </c>
      <c r="JQ153" s="441">
        <f t="shared" ca="1" si="604"/>
        <v>0</v>
      </c>
      <c r="JR153" s="441">
        <f t="shared" ca="1" si="604"/>
        <v>0</v>
      </c>
      <c r="JS153" s="441">
        <f t="shared" ca="1" si="604"/>
        <v>0</v>
      </c>
      <c r="JT153" s="441">
        <f t="shared" ca="1" si="604"/>
        <v>0</v>
      </c>
      <c r="JU153" s="441">
        <f t="shared" ca="1" si="604"/>
        <v>1</v>
      </c>
      <c r="JV153" s="441">
        <f t="shared" ca="1" si="604"/>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605"/>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606"/>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607"/>
        <v>-</v>
      </c>
      <c r="OF153" s="441" t="str">
        <f t="shared" ca="1" si="607"/>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608"/>
        <v>0</v>
      </c>
      <c r="PB153" s="567" t="str" cm="1">
        <f t="array" aca="1" ref="PB153" ca="1">INDEX(PB$13:PB152,$B153+1,1)</f>
        <v>-</v>
      </c>
      <c r="PC153" s="441" t="str">
        <f t="shared" ca="1" si="609"/>
        <v>-</v>
      </c>
      <c r="PD153" s="8"/>
      <c r="PE153" s="441">
        <f t="shared" si="610"/>
        <v>50</v>
      </c>
      <c r="PF153" s="441">
        <f t="shared" si="610"/>
        <v>50</v>
      </c>
      <c r="PG153" s="441">
        <f t="shared" si="610"/>
        <v>50</v>
      </c>
      <c r="PH153" s="441">
        <f t="shared" si="610"/>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611"/>
        <v>1.5</v>
      </c>
      <c r="PO153" s="8"/>
      <c r="PP153" s="577" t="str">
        <f t="shared" ca="1" si="612"/>
        <v>-</v>
      </c>
      <c r="PQ153" s="577" t="str">
        <f t="shared" ca="1" si="612"/>
        <v>-</v>
      </c>
      <c r="PR153" s="577" t="str">
        <f t="shared" ca="1" si="612"/>
        <v>-</v>
      </c>
      <c r="PS153" s="577" t="str">
        <f t="shared" ca="1" si="612"/>
        <v>-</v>
      </c>
      <c r="PT153" s="567" cm="1">
        <f t="array" aca="1" ref="PT153" ca="1">INDEX(PT$13:PT152,$B153+1,1)</f>
        <v>0</v>
      </c>
      <c r="PU153" s="514">
        <v>0</v>
      </c>
    </row>
    <row r="154" spans="1:437" outlineLevel="2">
      <c r="A154" s="18">
        <f t="shared" si="121"/>
        <v>141</v>
      </c>
      <c r="B154" s="593">
        <f ca="1">OFFSET($A154,-1,0)</f>
        <v>140</v>
      </c>
      <c r="C154" s="489">
        <f t="shared" ca="1" si="570"/>
        <v>1201</v>
      </c>
      <c r="D154" s="124" t="str">
        <f t="shared" ca="1" si="571"/>
        <v>GSW</v>
      </c>
      <c r="E154" t="b">
        <v>0</v>
      </c>
      <c r="F154" t="b">
        <v>0</v>
      </c>
      <c r="G154" t="b">
        <f t="shared" si="613"/>
        <v>0</v>
      </c>
      <c r="H154" s="200">
        <f t="shared" ref="H154:H163" ca="1" si="616">OFFSET(H154,-1,0)+1</f>
        <v>2</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614"/>
        <v>2</v>
      </c>
      <c r="AJ154" s="506">
        <v>2</v>
      </c>
      <c r="AK154" s="91">
        <f t="shared" si="615"/>
        <v>2</v>
      </c>
      <c r="AL154" s="506">
        <v>2</v>
      </c>
      <c r="AM154" s="506">
        <v>2</v>
      </c>
      <c r="AN154" s="506">
        <v>2</v>
      </c>
      <c r="AO154" s="506">
        <v>2</v>
      </c>
      <c r="AP154" s="506">
        <v>2</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00002 DS  AllOut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72"/>
        <v>0</v>
      </c>
      <c r="BO154" s="441" t="str">
        <f t="shared" ca="1" si="572"/>
        <v>-</v>
      </c>
      <c r="BP154" s="441" t="b">
        <f t="shared" ca="1" si="572"/>
        <v>0</v>
      </c>
      <c r="BQ154" s="441" t="str">
        <f t="shared" ca="1" si="572"/>
        <v>-</v>
      </c>
      <c r="BR154" s="441" t="str">
        <f t="shared" ca="1" si="572"/>
        <v>-</v>
      </c>
      <c r="BS154" s="441" t="str">
        <f t="shared" ca="1" si="572"/>
        <v>-</v>
      </c>
      <c r="BT154" s="441" t="b">
        <f t="shared" ca="1" si="572"/>
        <v>0</v>
      </c>
      <c r="BU154" s="441" t="b">
        <f t="shared" ca="1" si="572"/>
        <v>1</v>
      </c>
      <c r="BV154" s="441" t="str">
        <f t="shared" ca="1" si="572"/>
        <v>-</v>
      </c>
      <c r="BW154" s="441" t="str">
        <f t="shared" ca="1" si="572"/>
        <v>-</v>
      </c>
      <c r="BX154" s="441" t="str">
        <f t="shared" ca="1" si="572"/>
        <v>-</v>
      </c>
      <c r="BY154" s="441" t="str">
        <f t="shared" ca="1" si="572"/>
        <v>-</v>
      </c>
      <c r="BZ154" s="441" t="b">
        <f t="shared" ca="1" si="572"/>
        <v>1</v>
      </c>
      <c r="CA154" s="91">
        <f t="shared" ca="1" si="572"/>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0</v>
      </c>
      <c r="CF154" s="441" t="b" cm="1">
        <f t="array" ref="CF154">INDEX(DataMaster!tactics_cropgraze,$AJ154,CF$6)</f>
        <v>0</v>
      </c>
      <c r="CG154" s="441" t="b" cm="1">
        <f t="array" ref="CG154">INDEX(DataMaster!tactics_cropgraze,$AJ154,CG$6)</f>
        <v>0</v>
      </c>
      <c r="CH154" s="441" t="b" cm="1">
        <f t="array" ref="CH154">INDEX(DataMaster!tactics_cropgraze,$AJ154,CH$6)</f>
        <v>0</v>
      </c>
      <c r="CI154" s="441" t="b" cm="1">
        <f t="array" ref="CI154">INDEX(DataMaster!tactics_cropgraze,$AJ154,CI$6)</f>
        <v>0</v>
      </c>
      <c r="CJ154" s="441" t="b" cm="1">
        <f t="array" ref="CJ154">INDEX(DataMaster!tactics_cropgraze,$AJ154,CJ$6)</f>
        <v>0</v>
      </c>
      <c r="CK154" s="441" t="b" cm="1">
        <f t="array" ref="CK154">INDEX(DataMaster!tactics_cropgraze,$AJ154,CK$6)</f>
        <v>0</v>
      </c>
      <c r="CL154" s="441" t="b" cm="1">
        <f t="array" ref="CL154">INDEX(DataMaster!tactics_cropgraze,$AJ154,CL$6)</f>
        <v>0</v>
      </c>
      <c r="CM154" s="441" t="b" cm="1">
        <f t="array" ref="CM154">INDEX(DataMaster!tactics_cropgraze,$AJ154,CM$6)</f>
        <v>0</v>
      </c>
      <c r="CN154" s="441" t="b" cm="1">
        <f t="array" ref="CN154">INDEX(DataMaster!tactics_tos,$AO154,CN$6)</f>
        <v>0</v>
      </c>
      <c r="CO154" s="441" t="b" cm="1">
        <f t="array" ref="CO154">INDEX(DataMaster!tactics_tos,$AO154,CO$6)</f>
        <v>0</v>
      </c>
      <c r="CP154" s="441" t="b" cm="1">
        <f t="array" ref="CP154">INDEX(DataMaster!tactics_tos,$AO154,CP$6)</f>
        <v>0</v>
      </c>
      <c r="CQ154" s="441" t="b" cm="1">
        <f t="array" ref="CQ154">INDEX(DataMaster!tactics_tos,$AO154,CQ$6)</f>
        <v>0</v>
      </c>
      <c r="CR154" s="441" t="b" cm="1">
        <f t="array" ref="CR154">INDEX(DataMaster!tactics_tos,$AO154,CR$6)</f>
        <v>0</v>
      </c>
      <c r="CS154" s="441" t="b" cm="1">
        <f t="array" ref="CS154">INDEX(DataMaster!tactics_tos,$AO154,CS$6)</f>
        <v>0</v>
      </c>
      <c r="CT154" s="441" t="b" cm="1">
        <f t="array" ref="CT154">INDEX(DataMaster!tactics_tos,$AO154,CT$6)</f>
        <v>0</v>
      </c>
      <c r="CU154" s="441" t="b" cm="1">
        <f t="array" ref="CU154">INDEX(DataMaster!tactics_tos,$AO154,CU$6)</f>
        <v>0</v>
      </c>
      <c r="CV154" s="441" t="b" cm="1">
        <f t="array" ref="CV154">INDEX(DataMaster!tactics_tos,$AO154,CV$6)</f>
        <v>0</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1.0867104369481548</v>
      </c>
      <c r="DA154" s="441" cm="1">
        <f t="array" ref="DA154">INDEX(tactics_N,$AP154,DA$6)</f>
        <v>1.0867104369481548</v>
      </c>
      <c r="DB154" s="441" cm="1">
        <f t="array" ref="DB154">INDEX(tactics_N,$AP154,DB$6)</f>
        <v>1.0867104369481548</v>
      </c>
      <c r="DC154" s="441" cm="1">
        <f t="array" ref="DC154">INDEX(tactics_N,$AP154,DC$6)</f>
        <v>1.0867104369481548</v>
      </c>
      <c r="DD154" s="441" cm="1">
        <f t="array" ref="DD154">INDEX(tactics_N,$AP154,DD$6)</f>
        <v>1.0867104369481548</v>
      </c>
      <c r="DE154" s="441" cm="1">
        <f t="array" ref="DE154">INDEX(tactics_N,$AP154,DE$6)</f>
        <v>1.0867104369481548</v>
      </c>
      <c r="DF154" s="441" cm="1">
        <f t="array" ref="DF154">INDEX(tactics_N,$AP154,DF$6)</f>
        <v>1</v>
      </c>
      <c r="DG154" s="441" cm="1">
        <f t="array" ref="DG154">INDEX(tactics_N,$AP154,DG$6)</f>
        <v>1.1776889601411829</v>
      </c>
      <c r="DH154" s="441" cm="1">
        <f t="array" ref="DH154">INDEX(tactics_N,$AP154,DH$6)</f>
        <v>0.9698930474667109</v>
      </c>
      <c r="DI154" s="441" cm="1">
        <f t="array" ref="DI154">INDEX(tactics_N,$AP154,DI$6)</f>
        <v>1.219905413564961</v>
      </c>
      <c r="DJ154" s="441" cm="1">
        <f t="array" ref="DJ154">INDEX(tactics_N,$AP154,DJ$6)</f>
        <v>0.86972145100275344</v>
      </c>
      <c r="DK154" s="441" cm="1">
        <f t="array" ref="DK154">INDEX(tactics_N,$AP154,DK$6)</f>
        <v>1.0415024497629901</v>
      </c>
      <c r="DL154" s="441" cm="1">
        <f t="array" ref="DL154">INDEX(tactics_N,$AP154,DL$6)</f>
        <v>0.81152467063857292</v>
      </c>
      <c r="DM154" s="441" cm="1">
        <f t="array" ref="DM154">INDEX(tactics_N,$AP154,DM$6)</f>
        <v>1.0859729326571224</v>
      </c>
      <c r="DN154" s="441" cm="1">
        <f t="array" ref="DN154">INDEX(tactics_N,$AP154,DN$6)</f>
        <v>0.61586728013424263</v>
      </c>
      <c r="DO154" s="441" t="b" cm="1">
        <f t="array" ref="DO154">INDEX(DataMaster!tactics_rot,$AM154,DO$6)</f>
        <v>1</v>
      </c>
      <c r="DP154" s="441" t="b" cm="1">
        <f t="array" ref="DP154">INDEX(DataMaster!tactics_rot,$AM154,DP$6)</f>
        <v>1</v>
      </c>
      <c r="DQ154" s="441" t="b" cm="1">
        <f t="array" ref="DQ154">INDEX(DataMaster!tactics_rot,$AM154,DQ$6)</f>
        <v>1</v>
      </c>
      <c r="DR154" s="441" t="b" cm="1">
        <f t="array" ref="DR154">INDEX(DataMaster!tactics_rot,$AM154,DR$6)</f>
        <v>1</v>
      </c>
      <c r="DS154" s="441" t="b" cm="1">
        <f t="array" ref="DS154">INDEX(DataMaster!tactics_rot,$AM154,DS$6)</f>
        <v>1</v>
      </c>
      <c r="DT154" s="441" t="b" cm="1">
        <f t="array" ref="DT154">INDEX(DataMaster!tactics_rot,$AM154,DT$6)</f>
        <v>1</v>
      </c>
      <c r="DU154" s="441" t="b" cm="1">
        <f t="array" ref="DU154">INDEX(DataMaster!tactics_rot,$AM154,DU$6)</f>
        <v>1</v>
      </c>
      <c r="DV154" s="441" t="b" cm="1">
        <f t="array" ref="DV154">INDEX(DataMaster!tactics_rot,$AM154,DV$6)</f>
        <v>1</v>
      </c>
      <c r="DW154" s="441" t="b" cm="1">
        <f t="array" ref="DW154">INDEX(DataMaster!tactics_rot,$AM154,DW$6)</f>
        <v>1</v>
      </c>
      <c r="DX154" s="441" t="b" cm="1">
        <f t="array" ref="DX154">INDEX(DataMaster!tactics_stk,$AN154,DX$6)</f>
        <v>1</v>
      </c>
      <c r="DY154" s="441" t="b" cm="1">
        <f t="array" ref="DY154">INDEX(DataMaster!tactics_stk,$AN154,DY$6)</f>
        <v>1</v>
      </c>
      <c r="DZ154" s="441" t="b" cm="1">
        <f t="array" ref="DZ154">INDEX(DataMaster!tactics_stk,$AN154,DZ$6)</f>
        <v>1</v>
      </c>
      <c r="EA154" s="441" t="b" cm="1">
        <f t="array" ref="EA154">INDEX(DataMaster!tactics_stk,$AN154,EA$6)</f>
        <v>1</v>
      </c>
      <c r="EB154" s="441" t="b" cm="1">
        <f t="array" ref="EB154">INDEX(DataMaster!tactics_stk,$AN154,EB$6)</f>
        <v>1</v>
      </c>
      <c r="EC154" s="441" t="b" cm="1">
        <f t="array" ref="EC154">INDEX(DataMaster!tactics_stk,$AN154,EC$6)</f>
        <v>1</v>
      </c>
      <c r="ED154" s="441" t="b" cm="1">
        <f t="array" ref="ED154">INDEX(DataMaster!tactics_stk,$AN154,ED$6)</f>
        <v>1</v>
      </c>
      <c r="EE154" s="441" t="b" cm="1">
        <f t="array" ref="EE154">INDEX(DataMaster!tactics_stk,$AN154,EE$6)</f>
        <v>1</v>
      </c>
      <c r="EF154" s="441" t="b" cm="1">
        <f t="array" ref="EF154">INDEX(DataMaster!tactics_stk,$AN154,EF$6)</f>
        <v>1</v>
      </c>
      <c r="EG154" s="441" t="b" cm="1">
        <f t="array" ref="EG154">INDEX(DataMaster!tactics_poc,$AK154,EG$6)</f>
        <v>0</v>
      </c>
      <c r="EH154" s="441" t="b" cm="1">
        <f t="array" ref="EH154">INDEX(DataMaster!tactics_poc,$AK154,EH$6)</f>
        <v>0</v>
      </c>
      <c r="EI154" s="441" t="b" cm="1">
        <f t="array" ref="EI154">INDEX(DataMaster!tactics_poc,$AK154,EI$6)</f>
        <v>0</v>
      </c>
      <c r="EJ154" s="441" t="b" cm="1">
        <f t="array" ref="EJ154">INDEX(DataMaster!tactics_poc,$AK154,EJ$6)</f>
        <v>0</v>
      </c>
      <c r="EK154" s="441" t="b" cm="1">
        <f t="array" ref="EK154">INDEX(DataMaster!tactics_poc,$AK154,EK$6)</f>
        <v>0</v>
      </c>
      <c r="EL154" s="441" t="b" cm="1">
        <f t="array" ref="EL154">INDEX(DataMaster!tactics_poc,$AK154,EL$6)</f>
        <v>0</v>
      </c>
      <c r="EM154" s="441" t="b" cm="1">
        <f t="array" ref="EM154">INDEX(DataMaster!tactics_poc,$AK154,EM$6)</f>
        <v>0</v>
      </c>
      <c r="EN154" s="441" t="b" cm="1">
        <f t="array" ref="EN154">INDEX(DataMaster!tactics_poc,$AK154,EN$6)</f>
        <v>0</v>
      </c>
      <c r="EO154" s="441" t="b" cm="1">
        <f t="array" ref="EO154">INDEX(DataMaster!tactics_poc,$AK154,EO$6)</f>
        <v>0</v>
      </c>
      <c r="EP154" s="506" t="s">
        <v>30</v>
      </c>
      <c r="EQ154" s="506">
        <v>3</v>
      </c>
      <c r="ER154" s="441" t="b" cm="1">
        <f t="array" ref="ER154">INDEX(DataMaster!tactics_GO,$AL154,ER$6)</f>
        <v>1</v>
      </c>
      <c r="ES154" s="441" t="b" cm="1">
        <f t="array" ref="ES154">INDEX(DataMaster!tactics_GO,$AL154,ES$6)</f>
        <v>1</v>
      </c>
      <c r="ET154" s="441" t="b" cm="1">
        <f t="array" ref="ET154">INDEX(DataMaster!tactics_GO,$AL154,ET$6)</f>
        <v>1</v>
      </c>
      <c r="EU154" s="441" t="b" cm="1">
        <f t="array" ref="EU154">INDEX(DataMaster!tactics_GO,$AL154,EU$6)</f>
        <v>1</v>
      </c>
      <c r="EV154" s="441" t="b" cm="1">
        <f t="array" ref="EV154">INDEX(DataMaster!tactics_GO,$AL154,EV$6)</f>
        <v>1</v>
      </c>
      <c r="EW154" s="441" t="b" cm="1">
        <f t="array" ref="EW154">INDEX(DataMaster!tactics_GO,$AL154,EW$6)</f>
        <v>1</v>
      </c>
      <c r="EX154" s="441" t="b" cm="1">
        <f t="array" ref="EX154">INDEX(DataMaster!tactics_GO,$AL154,EX$6)</f>
        <v>1</v>
      </c>
      <c r="EY154" s="441" t="b" cm="1">
        <f t="array" ref="EY154">INDEX(DataMaster!tactics_GO,$AL154,EY$6)</f>
        <v>1</v>
      </c>
      <c r="EZ154" s="441" t="b" cm="1">
        <f t="array" ref="EZ154">INDEX(DataMaster!tactics_GO,$AL154,EZ$6)</f>
        <v>1</v>
      </c>
      <c r="FA154" s="506" t="s">
        <v>30</v>
      </c>
      <c r="FB154" s="8"/>
      <c r="FC154" s="567" t="str" cm="1">
        <f t="array" aca="1" ref="FC154" ca="1">INDEX(FC$13:FC153,$B154+1,1)</f>
        <v>-</v>
      </c>
      <c r="FD154" s="441" t="str">
        <f t="shared" ca="1" si="573"/>
        <v>-</v>
      </c>
      <c r="FE154" s="441">
        <f t="shared" ca="1" si="574"/>
        <v>0</v>
      </c>
      <c r="FF154" s="441">
        <f t="shared" ca="1" si="574"/>
        <v>0</v>
      </c>
      <c r="FG154" s="567" t="str" cm="1">
        <f t="array" aca="1" ref="FG154" ca="1">INDEX(FG$13:FG153,$B154+1,1)</f>
        <v>-</v>
      </c>
      <c r="FH154" s="567" t="str" cm="1">
        <f t="array" aca="1" ref="FH154" ca="1">INDEX(FH$13:FH153,$B154+1,1)</f>
        <v>-</v>
      </c>
      <c r="FI154" s="567" t="str" cm="1">
        <f t="array" aca="1" ref="FI154" ca="1">INDEX(FI$13:FI153,$B154+1,1)</f>
        <v>-</v>
      </c>
      <c r="FJ154" s="441" t="str">
        <f t="shared" ca="1" si="575"/>
        <v>-</v>
      </c>
      <c r="FK154" s="441">
        <f t="shared" ca="1" si="576"/>
        <v>0</v>
      </c>
      <c r="FL154" s="441">
        <f t="shared" ca="1" si="576"/>
        <v>0</v>
      </c>
      <c r="FM154" s="567" t="str" cm="1">
        <f t="array" aca="1" ref="FM154" ca="1">INDEX(FM$13:FM153,$B154+1,1)</f>
        <v>-</v>
      </c>
      <c r="FN154" s="441" t="str">
        <f t="shared" ca="1" si="577"/>
        <v>-</v>
      </c>
      <c r="FO154" s="441">
        <f t="shared" ca="1" si="578"/>
        <v>0</v>
      </c>
      <c r="FP154" s="567" t="str" cm="1">
        <f t="array" aca="1" ref="FP154" ca="1">INDEX(FP$13:FP153,$B154+1,1)</f>
        <v>-</v>
      </c>
      <c r="FQ154" s="567" t="str" cm="1">
        <f t="array" aca="1" ref="FQ154" ca="1">INDEX(FQ$13:FQ153,$B154+1,1)</f>
        <v>-</v>
      </c>
      <c r="FR154" s="441">
        <f t="shared" ca="1" si="579"/>
        <v>0</v>
      </c>
      <c r="FS154" s="567" t="str" cm="1">
        <f t="array" aca="1" ref="FS154" ca="1">INDEX(FS$13:FS153,$B154+1,1)</f>
        <v>-</v>
      </c>
      <c r="FT154" s="441" t="str">
        <f t="shared" ca="1" si="580"/>
        <v>-</v>
      </c>
      <c r="FU154" s="441">
        <f t="shared" ca="1" si="581"/>
        <v>0</v>
      </c>
      <c r="FV154" s="441">
        <f t="shared" ca="1" si="581"/>
        <v>0</v>
      </c>
      <c r="FW154" s="8"/>
      <c r="FX154" s="567" t="b" cm="1">
        <f t="array" aca="1" ref="FX154" ca="1">INDEX(FX$13:FX153,$B154+1,1)</f>
        <v>1</v>
      </c>
      <c r="FY154" s="567" t="b" cm="1">
        <f t="array" aca="1" ref="FY154" ca="1">INDEX(FY$13:FY153,$B154+1,1)</f>
        <v>1</v>
      </c>
      <c r="FZ154" s="579">
        <f t="shared" ca="1" si="582"/>
        <v>22</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83"/>
        <v>652</v>
      </c>
      <c r="GF154" s="575">
        <f t="shared" ca="1" si="583"/>
        <v>686</v>
      </c>
      <c r="GG154" s="575">
        <f t="shared" ca="1" si="583"/>
        <v>721</v>
      </c>
      <c r="GH154" s="490">
        <f t="shared" ca="1" si="584"/>
        <v>378</v>
      </c>
      <c r="GI154" s="490">
        <f t="shared" ca="1" si="584"/>
        <v>413</v>
      </c>
      <c r="GJ154" s="490">
        <f t="shared" ca="1" si="584"/>
        <v>448</v>
      </c>
      <c r="GK154" s="441">
        <f t="shared" ca="1" si="585"/>
        <v>1</v>
      </c>
      <c r="GL154" s="441">
        <f t="shared" ca="1" si="585"/>
        <v>60</v>
      </c>
      <c r="GM154" s="441" t="str">
        <f t="shared" ca="1" si="585"/>
        <v>-</v>
      </c>
      <c r="GN154" s="441" t="str">
        <f t="shared" ca="1" si="585"/>
        <v>-</v>
      </c>
      <c r="GO154" s="441" t="str">
        <f t="shared" ca="1" si="585"/>
        <v>-</v>
      </c>
      <c r="GP154" s="441" t="str">
        <f t="shared" ca="1" si="585"/>
        <v>-</v>
      </c>
      <c r="GQ154" s="441" t="b">
        <f t="shared" ca="1" si="586"/>
        <v>0</v>
      </c>
      <c r="GR154" s="441" t="str">
        <f t="shared" ca="1" si="586"/>
        <v>-</v>
      </c>
      <c r="GS154" s="441" t="str">
        <f t="shared" ca="1" si="586"/>
        <v>-</v>
      </c>
      <c r="GT154" s="441" t="str">
        <f t="shared" ca="1" si="586"/>
        <v>-</v>
      </c>
      <c r="GU154" s="441" t="str">
        <f t="shared" ca="1" si="586"/>
        <v>-</v>
      </c>
      <c r="GV154" s="441" t="str">
        <f t="shared" ca="1" si="586"/>
        <v>-</v>
      </c>
      <c r="GW154" s="441">
        <f t="shared" ca="1" si="586"/>
        <v>500</v>
      </c>
      <c r="GX154" s="441">
        <f t="shared" ca="1" si="586"/>
        <v>500</v>
      </c>
      <c r="GY154" s="441" t="str">
        <f t="shared" ca="1" si="586"/>
        <v>-</v>
      </c>
      <c r="GZ154" s="441" t="str">
        <f t="shared" ca="1" si="586"/>
        <v>-</v>
      </c>
      <c r="HA154" s="441" t="str">
        <f t="shared" ca="1" si="586"/>
        <v>-</v>
      </c>
      <c r="HB154" s="441">
        <f t="shared" ca="1" si="587"/>
        <v>0</v>
      </c>
      <c r="HC154" s="441">
        <f t="shared" ca="1" si="588"/>
        <v>1.2500000000000001E-2</v>
      </c>
      <c r="HD154" s="441">
        <f t="shared" ca="1" si="589"/>
        <v>0</v>
      </c>
      <c r="HE154" s="441">
        <f t="shared" ca="1" si="589"/>
        <v>6.25E-2</v>
      </c>
      <c r="HF154" s="441">
        <f t="shared" ca="1" si="589"/>
        <v>6.25E-2</v>
      </c>
      <c r="HG154" s="441">
        <f t="shared" ca="1" si="589"/>
        <v>6.25E-2</v>
      </c>
      <c r="HH154" s="441" t="b">
        <f t="shared" ca="1" si="590"/>
        <v>0</v>
      </c>
      <c r="HI154" s="441" t="b">
        <f t="shared" ca="1" si="590"/>
        <v>1</v>
      </c>
      <c r="HJ154" s="441" t="b">
        <f t="shared" ca="1" si="590"/>
        <v>1</v>
      </c>
      <c r="HK154" s="441" t="b">
        <f t="shared" ca="1" si="590"/>
        <v>0</v>
      </c>
      <c r="HL154" s="441">
        <f t="shared" ca="1" si="591"/>
        <v>1</v>
      </c>
      <c r="HM154" s="441">
        <f t="shared" ca="1" si="592"/>
        <v>0</v>
      </c>
      <c r="HN154" s="441" t="b">
        <f t="shared" ca="1" si="593"/>
        <v>0</v>
      </c>
      <c r="HO154" s="441" t="b">
        <f t="shared" ca="1" si="594"/>
        <v>0</v>
      </c>
      <c r="HP154" s="441" t="b">
        <f t="shared" ca="1" si="594"/>
        <v>0</v>
      </c>
      <c r="HQ154" s="441" t="b">
        <f t="shared" ca="1" si="594"/>
        <v>1</v>
      </c>
      <c r="HR154" s="91">
        <f t="shared" ca="1" si="595"/>
        <v>2</v>
      </c>
      <c r="HS154" s="91">
        <f t="shared" ca="1" si="595"/>
        <v>2</v>
      </c>
      <c r="HT154" s="441">
        <f t="shared" ca="1" si="596"/>
        <v>1</v>
      </c>
      <c r="HU154" s="441">
        <f t="shared" ca="1" si="597"/>
        <v>1</v>
      </c>
      <c r="HV154" s="441">
        <f t="shared" ca="1" si="597"/>
        <v>1</v>
      </c>
      <c r="HW154" s="441">
        <f t="shared" ca="1" si="598"/>
        <v>1</v>
      </c>
      <c r="HX154" s="441" cm="1">
        <f t="array" aca="1" ref="HX154" ca="1">INDEX(HX$13:HX153,$B154+1,1)</f>
        <v>1</v>
      </c>
      <c r="HY154" s="441" t="str">
        <f t="shared" ca="1" si="599"/>
        <v>-</v>
      </c>
      <c r="HZ154" s="441" t="b">
        <f t="shared" ca="1" si="599"/>
        <v>1</v>
      </c>
      <c r="IA154" s="441" t="b">
        <f t="shared" ca="1" si="599"/>
        <v>0</v>
      </c>
      <c r="IB154" s="441" t="b">
        <f t="shared" ca="1" si="599"/>
        <v>0</v>
      </c>
      <c r="IC154" s="441" t="b">
        <f t="shared" ca="1" si="599"/>
        <v>0</v>
      </c>
      <c r="ID154" s="91">
        <f t="shared" ca="1" si="600"/>
        <v>1</v>
      </c>
      <c r="IE154" s="91">
        <f t="shared" ca="1" si="600"/>
        <v>1</v>
      </c>
      <c r="IF154" s="91">
        <f t="shared" ca="1" si="600"/>
        <v>1</v>
      </c>
      <c r="IG154" s="91">
        <f t="shared" ca="1" si="600"/>
        <v>1</v>
      </c>
      <c r="IH154" s="91">
        <f t="shared" ca="1" si="600"/>
        <v>1</v>
      </c>
      <c r="II154" s="91">
        <f t="shared" ca="1" si="600"/>
        <v>1</v>
      </c>
      <c r="IJ154" s="91">
        <f t="shared" ca="1" si="600"/>
        <v>1</v>
      </c>
      <c r="IK154" s="91">
        <f t="shared" ca="1" si="600"/>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601"/>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602"/>
        <v>0</v>
      </c>
      <c r="JM154" s="567" t="str" cm="1">
        <f t="array" aca="1" ref="JM154" ca="1">INDEX(JM$13:JM153,$B154+1,1)</f>
        <v>-</v>
      </c>
      <c r="JN154" s="567" cm="1">
        <f t="array" aca="1" ref="JN154" ca="1">INDEX(JN$13:JN153,$B154+1,1)</f>
        <v>1</v>
      </c>
      <c r="JO154" s="441">
        <f t="shared" ca="1" si="603"/>
        <v>0</v>
      </c>
      <c r="JP154" s="567" cm="1">
        <f t="array" aca="1" ref="JP154" ca="1">INDEX(JP$13:JP153,$B154+1,1)</f>
        <v>0</v>
      </c>
      <c r="JQ154" s="441">
        <f t="shared" ca="1" si="604"/>
        <v>0</v>
      </c>
      <c r="JR154" s="441">
        <f t="shared" ca="1" si="604"/>
        <v>0</v>
      </c>
      <c r="JS154" s="441">
        <f t="shared" ca="1" si="604"/>
        <v>0</v>
      </c>
      <c r="JT154" s="441">
        <f t="shared" ca="1" si="604"/>
        <v>0</v>
      </c>
      <c r="JU154" s="441">
        <f t="shared" ca="1" si="604"/>
        <v>1</v>
      </c>
      <c r="JV154" s="441">
        <f t="shared" ca="1" si="604"/>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605"/>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606"/>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607"/>
        <v>-</v>
      </c>
      <c r="OF154" s="441" t="str">
        <f t="shared" ca="1" si="607"/>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608"/>
        <v>0</v>
      </c>
      <c r="PB154" s="567" t="str" cm="1">
        <f t="array" aca="1" ref="PB154" ca="1">INDEX(PB$13:PB153,$B154+1,1)</f>
        <v>-</v>
      </c>
      <c r="PC154" s="441" t="str">
        <f t="shared" ca="1" si="609"/>
        <v>-</v>
      </c>
      <c r="PD154" s="8"/>
      <c r="PE154" s="441">
        <f t="shared" si="610"/>
        <v>50</v>
      </c>
      <c r="PF154" s="441">
        <f t="shared" si="610"/>
        <v>50</v>
      </c>
      <c r="PG154" s="441">
        <f t="shared" si="610"/>
        <v>50</v>
      </c>
      <c r="PH154" s="441">
        <f t="shared" si="610"/>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611"/>
        <v>1.5</v>
      </c>
      <c r="PO154" s="8"/>
      <c r="PP154" s="577" t="str">
        <f t="shared" ca="1" si="612"/>
        <v>-</v>
      </c>
      <c r="PQ154" s="577" t="str">
        <f t="shared" ca="1" si="612"/>
        <v>-</v>
      </c>
      <c r="PR154" s="577" t="str">
        <f t="shared" ca="1" si="612"/>
        <v>-</v>
      </c>
      <c r="PS154" s="577" t="str">
        <f t="shared" ca="1" si="612"/>
        <v>-</v>
      </c>
      <c r="PT154" s="567" cm="1">
        <f t="array" aca="1" ref="PT154" ca="1">INDEX(PT$13:PT153,$B154+1,1)</f>
        <v>0</v>
      </c>
      <c r="PU154" s="514">
        <v>0</v>
      </c>
    </row>
    <row r="155" spans="1:437" outlineLevel="2">
      <c r="A155" s="18">
        <f t="shared" si="121"/>
        <v>142</v>
      </c>
      <c r="B155" s="200">
        <f t="shared" ref="B155:B163" ca="1" si="617">OFFSET(B155,-1,0)</f>
        <v>140</v>
      </c>
      <c r="C155" s="489">
        <f t="shared" ca="1" si="570"/>
        <v>1201</v>
      </c>
      <c r="D155" s="124" t="str">
        <f t="shared" ca="1" si="571"/>
        <v>GSW</v>
      </c>
      <c r="E155" t="b">
        <v>1</v>
      </c>
      <c r="F155" t="b">
        <v>0</v>
      </c>
      <c r="G155" t="b">
        <f t="shared" si="613"/>
        <v>1</v>
      </c>
      <c r="H155" s="200">
        <f t="shared" ca="1" si="616"/>
        <v>3</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614"/>
        <v>1</v>
      </c>
      <c r="AJ155" s="506">
        <v>2</v>
      </c>
      <c r="AK155" s="91">
        <f t="shared" si="615"/>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00003 DS  AllIn  no_cropgraze_allZ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72"/>
        <v>0</v>
      </c>
      <c r="BO155" s="441" t="str">
        <f t="shared" ca="1" si="572"/>
        <v>-</v>
      </c>
      <c r="BP155" s="441" t="b">
        <f t="shared" ca="1" si="572"/>
        <v>0</v>
      </c>
      <c r="BQ155" s="441" t="str">
        <f t="shared" ca="1" si="572"/>
        <v>-</v>
      </c>
      <c r="BR155" s="441" t="str">
        <f t="shared" ca="1" si="572"/>
        <v>-</v>
      </c>
      <c r="BS155" s="441" t="str">
        <f t="shared" ca="1" si="572"/>
        <v>-</v>
      </c>
      <c r="BT155" s="441" t="b">
        <f t="shared" ca="1" si="572"/>
        <v>0</v>
      </c>
      <c r="BU155" s="441" t="b">
        <f t="shared" ca="1" si="572"/>
        <v>1</v>
      </c>
      <c r="BV155" s="441" t="str">
        <f t="shared" ca="1" si="572"/>
        <v>-</v>
      </c>
      <c r="BW155" s="441" t="str">
        <f t="shared" ca="1" si="572"/>
        <v>-</v>
      </c>
      <c r="BX155" s="441" t="str">
        <f t="shared" ca="1" si="572"/>
        <v>-</v>
      </c>
      <c r="BY155" s="441" t="str">
        <f t="shared" ca="1" si="572"/>
        <v>-</v>
      </c>
      <c r="BZ155" s="441" t="b">
        <f t="shared" ca="1" si="572"/>
        <v>1</v>
      </c>
      <c r="CA155" s="91">
        <f t="shared" ca="1" si="572"/>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0</v>
      </c>
      <c r="CF155" s="441" t="b" cm="1">
        <f t="array" ref="CF155">INDEX(DataMaster!tactics_cropgraze,$AJ155,CF$6)</f>
        <v>0</v>
      </c>
      <c r="CG155" s="441" t="b" cm="1">
        <f t="array" ref="CG155">INDEX(DataMaster!tactics_cropgraze,$AJ155,CG$6)</f>
        <v>0</v>
      </c>
      <c r="CH155" s="441" t="b" cm="1">
        <f t="array" ref="CH155">INDEX(DataMaster!tactics_cropgraze,$AJ155,CH$6)</f>
        <v>0</v>
      </c>
      <c r="CI155" s="441" t="b" cm="1">
        <f t="array" ref="CI155">INDEX(DataMaster!tactics_cropgraze,$AJ155,CI$6)</f>
        <v>0</v>
      </c>
      <c r="CJ155" s="441" t="b" cm="1">
        <f t="array" ref="CJ155">INDEX(DataMaster!tactics_cropgraze,$AJ155,CJ$6)</f>
        <v>0</v>
      </c>
      <c r="CK155" s="441" t="b" cm="1">
        <f t="array" ref="CK155">INDEX(DataMaster!tactics_cropgraze,$AJ155,CK$6)</f>
        <v>0</v>
      </c>
      <c r="CL155" s="441" t="b" cm="1">
        <f t="array" ref="CL155">INDEX(DataMaster!tactics_cropgraze,$AJ155,CL$6)</f>
        <v>0</v>
      </c>
      <c r="CM155" s="441" t="b" cm="1">
        <f t="array" ref="CM155">INDEX(DataMaster!tactics_cropgraze,$AJ155,CM$6)</f>
        <v>0</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73"/>
        <v>-</v>
      </c>
      <c r="FE155" s="441">
        <f t="shared" ca="1" si="574"/>
        <v>0</v>
      </c>
      <c r="FF155" s="441">
        <f t="shared" ca="1" si="574"/>
        <v>0</v>
      </c>
      <c r="FG155" s="567" t="str" cm="1">
        <f t="array" aca="1" ref="FG155" ca="1">INDEX(FG$13:FG154,$B155+1,1)</f>
        <v>-</v>
      </c>
      <c r="FH155" s="567" t="str" cm="1">
        <f t="array" aca="1" ref="FH155" ca="1">INDEX(FH$13:FH154,$B155+1,1)</f>
        <v>-</v>
      </c>
      <c r="FI155" s="567" t="str" cm="1">
        <f t="array" aca="1" ref="FI155" ca="1">INDEX(FI$13:FI154,$B155+1,1)</f>
        <v>-</v>
      </c>
      <c r="FJ155" s="441" t="str">
        <f t="shared" ca="1" si="575"/>
        <v>-</v>
      </c>
      <c r="FK155" s="441">
        <f t="shared" ca="1" si="576"/>
        <v>0</v>
      </c>
      <c r="FL155" s="441">
        <f t="shared" ca="1" si="576"/>
        <v>0</v>
      </c>
      <c r="FM155" s="567" t="str" cm="1">
        <f t="array" aca="1" ref="FM155" ca="1">INDEX(FM$13:FM154,$B155+1,1)</f>
        <v>-</v>
      </c>
      <c r="FN155" s="441" t="str">
        <f t="shared" ca="1" si="577"/>
        <v>-</v>
      </c>
      <c r="FO155" s="441">
        <f t="shared" ca="1" si="578"/>
        <v>0</v>
      </c>
      <c r="FP155" s="567" t="str" cm="1">
        <f t="array" aca="1" ref="FP155" ca="1">INDEX(FP$13:FP154,$B155+1,1)</f>
        <v>-</v>
      </c>
      <c r="FQ155" s="567" t="str" cm="1">
        <f t="array" aca="1" ref="FQ155" ca="1">INDEX(FQ$13:FQ154,$B155+1,1)</f>
        <v>-</v>
      </c>
      <c r="FR155" s="441">
        <f t="shared" ca="1" si="579"/>
        <v>0</v>
      </c>
      <c r="FS155" s="567" t="str" cm="1">
        <f t="array" aca="1" ref="FS155" ca="1">INDEX(FS$13:FS154,$B155+1,1)</f>
        <v>-</v>
      </c>
      <c r="FT155" s="441" t="str">
        <f t="shared" ca="1" si="580"/>
        <v>-</v>
      </c>
      <c r="FU155" s="441">
        <f t="shared" ca="1" si="581"/>
        <v>0</v>
      </c>
      <c r="FV155" s="441">
        <f t="shared" ca="1" si="581"/>
        <v>0</v>
      </c>
      <c r="FW155" s="8"/>
      <c r="FX155" s="567" t="b" cm="1">
        <f t="array" aca="1" ref="FX155" ca="1">INDEX(FX$13:FX154,$B155+1,1)</f>
        <v>1</v>
      </c>
      <c r="FY155" s="567" t="b" cm="1">
        <f t="array" aca="1" ref="FY155" ca="1">INDEX(FY$13:FY154,$B155+1,1)</f>
        <v>1</v>
      </c>
      <c r="FZ155" s="579">
        <f t="shared" ca="1" si="582"/>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83"/>
        <v>652</v>
      </c>
      <c r="GF155" s="575">
        <f t="shared" ca="1" si="583"/>
        <v>686</v>
      </c>
      <c r="GG155" s="575">
        <f t="shared" ca="1" si="583"/>
        <v>721</v>
      </c>
      <c r="GH155" s="490">
        <f t="shared" ca="1" si="584"/>
        <v>378</v>
      </c>
      <c r="GI155" s="490">
        <f t="shared" ca="1" si="584"/>
        <v>413</v>
      </c>
      <c r="GJ155" s="490">
        <f t="shared" ca="1" si="584"/>
        <v>448</v>
      </c>
      <c r="GK155" s="441">
        <f t="shared" ca="1" si="585"/>
        <v>1</v>
      </c>
      <c r="GL155" s="441">
        <f t="shared" ca="1" si="585"/>
        <v>60</v>
      </c>
      <c r="GM155" s="441" t="str">
        <f t="shared" ca="1" si="585"/>
        <v>-</v>
      </c>
      <c r="GN155" s="441" t="str">
        <f t="shared" ca="1" si="585"/>
        <v>-</v>
      </c>
      <c r="GO155" s="441" t="str">
        <f t="shared" ca="1" si="585"/>
        <v>-</v>
      </c>
      <c r="GP155" s="441" t="str">
        <f t="shared" ca="1" si="585"/>
        <v>-</v>
      </c>
      <c r="GQ155" s="441" t="b">
        <f t="shared" ca="1" si="586"/>
        <v>0</v>
      </c>
      <c r="GR155" s="441" t="str">
        <f t="shared" ca="1" si="586"/>
        <v>-</v>
      </c>
      <c r="GS155" s="441" t="str">
        <f t="shared" ca="1" si="586"/>
        <v>-</v>
      </c>
      <c r="GT155" s="441" t="str">
        <f t="shared" ca="1" si="586"/>
        <v>-</v>
      </c>
      <c r="GU155" s="441" t="str">
        <f t="shared" ca="1" si="586"/>
        <v>-</v>
      </c>
      <c r="GV155" s="441" t="str">
        <f t="shared" ca="1" si="586"/>
        <v>-</v>
      </c>
      <c r="GW155" s="441">
        <f t="shared" ca="1" si="586"/>
        <v>500</v>
      </c>
      <c r="GX155" s="441">
        <f t="shared" ca="1" si="586"/>
        <v>500</v>
      </c>
      <c r="GY155" s="441" t="str">
        <f t="shared" ca="1" si="586"/>
        <v>-</v>
      </c>
      <c r="GZ155" s="441" t="str">
        <f t="shared" ca="1" si="586"/>
        <v>-</v>
      </c>
      <c r="HA155" s="441" t="str">
        <f t="shared" ca="1" si="586"/>
        <v>-</v>
      </c>
      <c r="HB155" s="441">
        <f t="shared" ca="1" si="587"/>
        <v>0</v>
      </c>
      <c r="HC155" s="441">
        <f t="shared" ca="1" si="588"/>
        <v>1.2500000000000001E-2</v>
      </c>
      <c r="HD155" s="441">
        <f t="shared" ca="1" si="589"/>
        <v>0</v>
      </c>
      <c r="HE155" s="441">
        <f t="shared" ca="1" si="589"/>
        <v>6.25E-2</v>
      </c>
      <c r="HF155" s="441">
        <f t="shared" ca="1" si="589"/>
        <v>6.25E-2</v>
      </c>
      <c r="HG155" s="441">
        <f t="shared" ca="1" si="589"/>
        <v>6.25E-2</v>
      </c>
      <c r="HH155" s="441" t="b">
        <f t="shared" ca="1" si="590"/>
        <v>0</v>
      </c>
      <c r="HI155" s="441" t="b">
        <f t="shared" ca="1" si="590"/>
        <v>1</v>
      </c>
      <c r="HJ155" s="441" t="b">
        <f t="shared" ca="1" si="590"/>
        <v>1</v>
      </c>
      <c r="HK155" s="441" t="b">
        <f t="shared" ca="1" si="590"/>
        <v>0</v>
      </c>
      <c r="HL155" s="441">
        <f t="shared" ca="1" si="591"/>
        <v>1</v>
      </c>
      <c r="HM155" s="441">
        <f t="shared" ca="1" si="592"/>
        <v>0</v>
      </c>
      <c r="HN155" s="441" t="b">
        <f t="shared" ca="1" si="593"/>
        <v>0</v>
      </c>
      <c r="HO155" s="441" t="b">
        <f t="shared" ca="1" si="594"/>
        <v>0</v>
      </c>
      <c r="HP155" s="441" t="b">
        <f t="shared" ca="1" si="594"/>
        <v>0</v>
      </c>
      <c r="HQ155" s="441" t="b">
        <f t="shared" ca="1" si="594"/>
        <v>1</v>
      </c>
      <c r="HR155" s="91">
        <f t="shared" ca="1" si="595"/>
        <v>2</v>
      </c>
      <c r="HS155" s="91">
        <f t="shared" ca="1" si="595"/>
        <v>2</v>
      </c>
      <c r="HT155" s="441">
        <f t="shared" ca="1" si="596"/>
        <v>1</v>
      </c>
      <c r="HU155" s="441">
        <f t="shared" ca="1" si="597"/>
        <v>1</v>
      </c>
      <c r="HV155" s="441">
        <f t="shared" ca="1" si="597"/>
        <v>1</v>
      </c>
      <c r="HW155" s="441">
        <f t="shared" ca="1" si="598"/>
        <v>1</v>
      </c>
      <c r="HX155" s="441" cm="1">
        <f t="array" aca="1" ref="HX155" ca="1">INDEX(HX$13:HX154,$B155+1,1)</f>
        <v>1</v>
      </c>
      <c r="HY155" s="441" t="str">
        <f t="shared" ca="1" si="599"/>
        <v>-</v>
      </c>
      <c r="HZ155" s="441" t="b">
        <f t="shared" ca="1" si="599"/>
        <v>1</v>
      </c>
      <c r="IA155" s="441" t="b">
        <f t="shared" ca="1" si="599"/>
        <v>0</v>
      </c>
      <c r="IB155" s="441" t="b">
        <f t="shared" ca="1" si="599"/>
        <v>0</v>
      </c>
      <c r="IC155" s="441" t="b">
        <f t="shared" ca="1" si="599"/>
        <v>0</v>
      </c>
      <c r="ID155" s="91">
        <f t="shared" ca="1" si="600"/>
        <v>1</v>
      </c>
      <c r="IE155" s="91">
        <f t="shared" ca="1" si="600"/>
        <v>1</v>
      </c>
      <c r="IF155" s="91">
        <f t="shared" ca="1" si="600"/>
        <v>1</v>
      </c>
      <c r="IG155" s="91">
        <f t="shared" ca="1" si="600"/>
        <v>1</v>
      </c>
      <c r="IH155" s="91">
        <f t="shared" ca="1" si="600"/>
        <v>1</v>
      </c>
      <c r="II155" s="91">
        <f t="shared" ca="1" si="600"/>
        <v>1</v>
      </c>
      <c r="IJ155" s="91">
        <f t="shared" ca="1" si="600"/>
        <v>1</v>
      </c>
      <c r="IK155" s="91">
        <f t="shared" ca="1" si="600"/>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601"/>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602"/>
        <v>0</v>
      </c>
      <c r="JM155" s="567" t="str" cm="1">
        <f t="array" aca="1" ref="JM155" ca="1">INDEX(JM$13:JM154,$B155+1,1)</f>
        <v>-</v>
      </c>
      <c r="JN155" s="567" cm="1">
        <f t="array" aca="1" ref="JN155" ca="1">INDEX(JN$13:JN154,$B155+1,1)</f>
        <v>1</v>
      </c>
      <c r="JO155" s="441">
        <f t="shared" ca="1" si="603"/>
        <v>0</v>
      </c>
      <c r="JP155" s="567" cm="1">
        <f t="array" aca="1" ref="JP155" ca="1">INDEX(JP$13:JP154,$B155+1,1)</f>
        <v>0</v>
      </c>
      <c r="JQ155" s="441">
        <f t="shared" ca="1" si="604"/>
        <v>0</v>
      </c>
      <c r="JR155" s="441">
        <f t="shared" ca="1" si="604"/>
        <v>0</v>
      </c>
      <c r="JS155" s="441">
        <f t="shared" ca="1" si="604"/>
        <v>0</v>
      </c>
      <c r="JT155" s="441">
        <f t="shared" ca="1" si="604"/>
        <v>0</v>
      </c>
      <c r="JU155" s="441">
        <f t="shared" ca="1" si="604"/>
        <v>1</v>
      </c>
      <c r="JV155" s="441">
        <f t="shared" ca="1" si="604"/>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605"/>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606"/>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607"/>
        <v>-</v>
      </c>
      <c r="OF155" s="441" t="str">
        <f t="shared" ca="1" si="607"/>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608"/>
        <v>0</v>
      </c>
      <c r="PB155" s="567" t="str" cm="1">
        <f t="array" aca="1" ref="PB155" ca="1">INDEX(PB$13:PB154,$B155+1,1)</f>
        <v>-</v>
      </c>
      <c r="PC155" s="441" t="str">
        <f t="shared" ca="1" si="609"/>
        <v>-</v>
      </c>
      <c r="PD155" s="8"/>
      <c r="PE155" s="441">
        <f t="shared" si="610"/>
        <v>50</v>
      </c>
      <c r="PF155" s="441">
        <f t="shared" si="610"/>
        <v>50</v>
      </c>
      <c r="PG155" s="441">
        <f t="shared" si="610"/>
        <v>50</v>
      </c>
      <c r="PH155" s="441">
        <f t="shared" si="610"/>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611"/>
        <v>1.5</v>
      </c>
      <c r="PO155" s="8"/>
      <c r="PP155" s="577" t="str">
        <f t="shared" ca="1" si="612"/>
        <v>-</v>
      </c>
      <c r="PQ155" s="577" t="str">
        <f t="shared" ca="1" si="612"/>
        <v>-</v>
      </c>
      <c r="PR155" s="577" t="str">
        <f t="shared" ca="1" si="612"/>
        <v>-</v>
      </c>
      <c r="PS155" s="577" t="str">
        <f t="shared" ca="1" si="612"/>
        <v>-</v>
      </c>
      <c r="PT155" s="567" cm="1">
        <f t="array" aca="1" ref="PT155" ca="1">INDEX(PT$13:PT154,$B155+1,1)</f>
        <v>0</v>
      </c>
      <c r="PU155" s="514">
        <v>0</v>
      </c>
    </row>
    <row r="156" spans="1:437" outlineLevel="2">
      <c r="A156" s="18">
        <f t="shared" si="121"/>
        <v>143</v>
      </c>
      <c r="B156" s="200">
        <f t="shared" ca="1" si="617"/>
        <v>140</v>
      </c>
      <c r="C156" s="489">
        <f t="shared" ca="1" si="570"/>
        <v>1201</v>
      </c>
      <c r="D156" s="124" t="str">
        <f t="shared" ca="1" si="571"/>
        <v>GSW</v>
      </c>
      <c r="E156" t="b">
        <v>1</v>
      </c>
      <c r="F156" t="b">
        <v>0</v>
      </c>
      <c r="G156" t="b">
        <f t="shared" si="613"/>
        <v>1</v>
      </c>
      <c r="H156" s="200">
        <f t="shared" ca="1" si="616"/>
        <v>4</v>
      </c>
      <c r="I156" s="567" cm="1">
        <f t="array" aca="1" ref="I156" ca="1">INDEX(I$13:I155,$B156+1,1)</f>
        <v>2</v>
      </c>
      <c r="J156" s="567" cm="1">
        <f t="array" aca="1" ref="J156" ca="1">INDEX(J$13:J155,$B156+1,1)</f>
        <v>0</v>
      </c>
      <c r="K156" s="567" cm="1">
        <f t="array" aca="1" ref="K156" ca="1">INDEX(K$13:K155,$B156+1,1)</f>
        <v>0</v>
      </c>
      <c r="L156" s="567" cm="1">
        <f t="array" aca="1" ref="L156" ca="1">INDEX(L$13:L155,$B156+1,1)</f>
        <v>2</v>
      </c>
      <c r="M156" s="567" cm="1">
        <f t="array" aca="1" ref="M156" ca="1">INDEX(M$13:M155,$B156+1,1)</f>
        <v>2</v>
      </c>
      <c r="N156" s="567" cm="1">
        <f t="array" aca="1" ref="N156" ca="1">INDEX(N$13:N155,$B156+1,1)</f>
        <v>2</v>
      </c>
      <c r="O156" s="567" cm="1">
        <f t="array" aca="1" ref="O156" ca="1">INDEX(O$13:O155,$B156+1,1)</f>
        <v>3</v>
      </c>
      <c r="P156" s="567" cm="1">
        <f t="array" aca="1" ref="P156" ca="1">INDEX(P$13:P155,$B156+1,1)</f>
        <v>2</v>
      </c>
      <c r="Q156" s="567" cm="1">
        <f t="array" aca="1" ref="Q156" ca="1">INDEX(Q$13:Q155,$B156+1,1)</f>
        <v>0</v>
      </c>
      <c r="R156" s="567" cm="1">
        <f t="array" aca="1" ref="R156" ca="1">INDEX(R$13:R155,$B156+1,1)</f>
        <v>6</v>
      </c>
      <c r="S156" s="567" cm="1">
        <f t="array" aca="1" ref="S156" ca="1">INDEX(S$13:S155,$B156+1,1)</f>
        <v>2</v>
      </c>
      <c r="T156" s="567" cm="1">
        <f t="array" aca="1" ref="T156" ca="1">INDEX(T$13:T155,$B156+1,1)</f>
        <v>3</v>
      </c>
      <c r="U156" s="567" cm="1">
        <f t="array" aca="1" ref="U156" ca="1">INDEX(U$13:U155,$B156+1,1)</f>
        <v>2</v>
      </c>
      <c r="V156" s="567" cm="1">
        <f t="array" aca="1" ref="V156" ca="1">INDEX(V$13:V155,$B156+1,1)</f>
        <v>0</v>
      </c>
      <c r="W156" s="567" cm="1">
        <f t="array" aca="1" ref="W156" ca="1">INDEX(W$13:W155,$B156+1,1)</f>
        <v>0</v>
      </c>
      <c r="X156" s="567" cm="1">
        <f t="array" aca="1" ref="X156" ca="1">INDEX(X$13:X155,$B156+1,1)</f>
        <v>2</v>
      </c>
      <c r="Y156" s="567" cm="1">
        <f t="array" aca="1" ref="Y156" ca="1">INDEX(Y$13:Y155,$B156+1,1)</f>
        <v>1</v>
      </c>
      <c r="Z156" s="567" cm="1">
        <f t="array" aca="1" ref="Z156" ca="1">INDEX(Z$13:Z155,$B156+1,1)</f>
        <v>1</v>
      </c>
      <c r="AA156" s="567" cm="1">
        <f t="array" aca="1" ref="AA156" ca="1">INDEX(AA$13:AA155,$B156+1,1)</f>
        <v>1</v>
      </c>
      <c r="AB156" s="567" t="str" cm="1">
        <f t="array" aca="1" ref="AB156" ca="1">INDEX(AB$13:AB155,$B156+1,1)</f>
        <v/>
      </c>
      <c r="AC156" s="567" cm="1">
        <f t="array" aca="1" ref="AC156" ca="1">INDEX(AC$13:AC155,$B156+1,1)</f>
        <v>1</v>
      </c>
      <c r="AD156" s="567" cm="1">
        <f t="array" aca="1" ref="AD156" ca="1">INDEX(AD$13:AD155,$B156+1,1)</f>
        <v>1</v>
      </c>
      <c r="AE156" s="567" cm="1">
        <f t="array" aca="1" ref="AE156" ca="1">INDEX(AE$13:AE155,$B156+1,1)</f>
        <v>0</v>
      </c>
      <c r="AF156" s="567" cm="1">
        <f t="array" aca="1" ref="AF156" ca="1">INDEX(AF$13:AF155,$B156+1,1)</f>
        <v>0</v>
      </c>
      <c r="AG156" s="567" cm="1">
        <f t="array" aca="1" ref="AG156" ca="1">INDEX(AG$13:AG155,$B156+1,1)</f>
        <v>0</v>
      </c>
      <c r="AH156" s="567" cm="1">
        <f t="array" aca="1" ref="AH156" ca="1">INDEX(AH$13:AH155,$B156+1,1)</f>
        <v>0</v>
      </c>
      <c r="AI156" s="91">
        <f t="shared" si="614"/>
        <v>1</v>
      </c>
      <c r="AJ156" s="506">
        <v>1</v>
      </c>
      <c r="AK156" s="91">
        <f t="shared" si="615"/>
        <v>2</v>
      </c>
      <c r="AL156" s="506">
        <v>2</v>
      </c>
      <c r="AM156" s="506">
        <v>1</v>
      </c>
      <c r="AN156" s="506">
        <v>1</v>
      </c>
      <c r="AO156" s="506">
        <v>1</v>
      </c>
      <c r="AP156" s="506">
        <v>1</v>
      </c>
      <c r="AQ156" s="116"/>
      <c r="AR156" s="116"/>
      <c r="AS156" s="116"/>
      <c r="AT156" s="116"/>
      <c r="AU156" s="116"/>
      <c r="AV156" s="116"/>
      <c r="AW156" s="116"/>
      <c r="AX156" s="116"/>
      <c r="AY156" s="116"/>
      <c r="AZ156" s="116"/>
      <c r="BA156" s="327" t="str">
        <f ca="1">LEFT(BA155,7)&amp;TEXT($H156," 00000 ")&amp;INDEX(i.ModelStructure,$I156,1)&amp;" "
&amp;IF($AI156=1," AllIn  "," AllOut  ")&amp;IF($AJ156&lt;&gt;$AI156,VLOOKUP($AJ156,DataMaster!tactics_cropgraze,2,TRUE),"")&amp;IF($AN156&lt;&gt;$AI156,VLOOKUP($AN156,DataMaster!tactics_stk,2,TRUE),"")
&amp;IF($AL156&lt;&gt;$AI156,VLOOKUP($AL156,DataMaster!tactics_GO,2,TRUE),"")&amp;IF($AM156&lt;&gt;$AI156,VLOOKUP($AM156,DataMaster!tactics_rot,2,TRUE),"")
&amp;IF($AO156&lt;&gt;$AI156,VLOOKUP($AO156,DataMaster!tactics_tos,2,TRUE),"")&amp;IF($AP156&lt;&gt;$AI156,VLOOKUP($AP156,tactics_N,2,TRUE),"")&amp;" "
&amp;$D156&amp;IF($GK156=0," FWM","")&amp;IF($GK156=1," MWM","")&amp;IF($GK156=7," Mat","")&amp;IF($GQ156=TRUE,"&amp;BBT"," ")&amp;" TOL"&amp;INDEX(i.TOL_Desc,1,$O156)
&amp;" Scan"&amp;$U156&amp;CHOOSE($K156+1," CFS"," GFS"," NFS")&amp;"_"&amp;MID($KC156,7,1)
&amp;" RR"&amp;TEXT(SUM($HB156:$HC156),"+00%;-00%;    ;@")
&amp;" GP"&amp;TEXT($HW156,"?00%")&amp;" WP"&amp;TEXT($HT156*$PJ156*$PL156,"?00%")&amp;" MP"&amp;TEXT($HU156*$PI156*$PK156,"?00%")
&amp;" ("&amp;IF($FY156,"P","E")&amp;IF($FX156,"T","t")&amp;"_F"&amp;IF($KQ156&lt;&gt;FALSE,3,0)+COUNTIF($KJ156:$KN156,TRUE)+COUNTIF($BV156:$BW156,"&gt;0")&amp;IF($KO156&lt;&gt;FALSE,3,0)+COUNTIF($BV156:$BW156,"&gt;0")&amp;"N"&amp;IF($KT156&lt;&gt;"-",$KT156,$GC156)&amp;IF($KU156&lt;&gt;"-",$KU156,$GD156)&amp;"L"&amp;$LF156&amp;$LG156&amp;")"</f>
        <v>Tactics 00004 DS  AllIn  no_go_allZ GSW MWM  TOLSpr Scan2 CFS_ RR+01% GP100% WP100% MP100% (PT_F33N11L11)</v>
      </c>
      <c r="BB156" s="8" t="str">
        <f ca="1">IF(COUNTIF(BA$13:BA156,BA156)=1,"-","Dup")</f>
        <v>-</v>
      </c>
      <c r="BC156" s="8"/>
      <c r="BD156" s="567" t="str" cm="1">
        <f t="array" aca="1" ref="BD156" ca="1">INDEX(BD$13:BD155,$B156+1,1)</f>
        <v>-</v>
      </c>
      <c r="BE156" s="567" t="str" cm="1">
        <f t="array" aca="1" ref="BE156" ca="1">INDEX(BE$13:BE155,$B156+1,1)</f>
        <v>-</v>
      </c>
      <c r="BF156" s="567" t="str" cm="1">
        <f t="array" aca="1" ref="BF156" ca="1">INDEX(BF$13:BF155,$B156+1,1)</f>
        <v>-</v>
      </c>
      <c r="BG156" s="567" t="str" cm="1">
        <f t="array" aca="1" ref="BG156" ca="1">INDEX(BG$13:BG155,$B156+1,1)</f>
        <v>-</v>
      </c>
      <c r="BH156" s="567" t="str" cm="1">
        <f t="array" aca="1" ref="BH156" ca="1">INDEX(BH$13:BH155,$B156+1,1)</f>
        <v>-</v>
      </c>
      <c r="BI156" s="567" t="str" cm="1">
        <f t="array" aca="1" ref="BI156" ca="1">INDEX(BI$13:BI155,$B156+1,1)</f>
        <v>-</v>
      </c>
      <c r="BJ156" s="567" t="str" cm="1">
        <f t="array" aca="1" ref="BJ156" ca="1">INDEX(BJ$13:BJ155,$B156+1,1)</f>
        <v>-</v>
      </c>
      <c r="BK156" s="567" t="str" cm="1">
        <f t="array" aca="1" ref="BK156" ca="1">INDEX(BK$13:BK155,$B156+1,1)</f>
        <v>-</v>
      </c>
      <c r="BL156" s="567" t="str" cm="1">
        <f t="array" aca="1" ref="BL156" ca="1">INDEX(BL$13:BL155,$B156+1,1)</f>
        <v>-</v>
      </c>
      <c r="BM156" s="8"/>
      <c r="BN156" s="441" t="b">
        <f t="shared" ca="1" si="572"/>
        <v>0</v>
      </c>
      <c r="BO156" s="441" t="str">
        <f t="shared" ca="1" si="572"/>
        <v>-</v>
      </c>
      <c r="BP156" s="441" t="b">
        <f t="shared" ca="1" si="572"/>
        <v>0</v>
      </c>
      <c r="BQ156" s="441" t="str">
        <f t="shared" ca="1" si="572"/>
        <v>-</v>
      </c>
      <c r="BR156" s="441" t="str">
        <f t="shared" ca="1" si="572"/>
        <v>-</v>
      </c>
      <c r="BS156" s="441" t="str">
        <f t="shared" ca="1" si="572"/>
        <v>-</v>
      </c>
      <c r="BT156" s="441" t="b">
        <f t="shared" ca="1" si="572"/>
        <v>0</v>
      </c>
      <c r="BU156" s="441" t="b">
        <f t="shared" ca="1" si="572"/>
        <v>1</v>
      </c>
      <c r="BV156" s="441" t="str">
        <f t="shared" ca="1" si="572"/>
        <v>-</v>
      </c>
      <c r="BW156" s="441" t="str">
        <f t="shared" ca="1" si="572"/>
        <v>-</v>
      </c>
      <c r="BX156" s="441" t="str">
        <f t="shared" ca="1" si="572"/>
        <v>-</v>
      </c>
      <c r="BY156" s="441" t="str">
        <f t="shared" ca="1" si="572"/>
        <v>-</v>
      </c>
      <c r="BZ156" s="441" t="b">
        <f t="shared" ca="1" si="572"/>
        <v>1</v>
      </c>
      <c r="CA156" s="91">
        <f t="shared" ca="1" si="572"/>
        <v>0</v>
      </c>
      <c r="CB156" s="567" t="str" cm="1">
        <f t="array" aca="1" ref="CB156" ca="1">INDEX(CB$13:CB155,$B156+1,1)</f>
        <v>-</v>
      </c>
      <c r="CC156" s="567" t="str" cm="1">
        <f t="array" aca="1" ref="CC156" ca="1">INDEX(CC$13:CC155,$B156+1,1)</f>
        <v>-</v>
      </c>
      <c r="CD156" s="567" t="b" cm="1">
        <f t="array" aca="1" ref="CD156" ca="1">INDEX(CD$13:CD155,$B156+1,1)</f>
        <v>0</v>
      </c>
      <c r="CE156" s="441" t="b" cm="1">
        <f t="array" ref="CE156">INDEX(DataMaster!tactics_cropgraze,$AJ156,CE$6)</f>
        <v>1</v>
      </c>
      <c r="CF156" s="441" t="b" cm="1">
        <f t="array" ref="CF156">INDEX(DataMaster!tactics_cropgraze,$AJ156,CF$6)</f>
        <v>1</v>
      </c>
      <c r="CG156" s="441" t="b" cm="1">
        <f t="array" ref="CG156">INDEX(DataMaster!tactics_cropgraze,$AJ156,CG$6)</f>
        <v>1</v>
      </c>
      <c r="CH156" s="441" t="b" cm="1">
        <f t="array" ref="CH156">INDEX(DataMaster!tactics_cropgraze,$AJ156,CH$6)</f>
        <v>1</v>
      </c>
      <c r="CI156" s="441" t="b" cm="1">
        <f t="array" ref="CI156">INDEX(DataMaster!tactics_cropgraze,$AJ156,CI$6)</f>
        <v>1</v>
      </c>
      <c r="CJ156" s="441" t="b" cm="1">
        <f t="array" ref="CJ156">INDEX(DataMaster!tactics_cropgraze,$AJ156,CJ$6)</f>
        <v>1</v>
      </c>
      <c r="CK156" s="441" t="b" cm="1">
        <f t="array" ref="CK156">INDEX(DataMaster!tactics_cropgraze,$AJ156,CK$6)</f>
        <v>1</v>
      </c>
      <c r="CL156" s="441" t="b" cm="1">
        <f t="array" ref="CL156">INDEX(DataMaster!tactics_cropgraze,$AJ156,CL$6)</f>
        <v>1</v>
      </c>
      <c r="CM156" s="441" t="b" cm="1">
        <f t="array" ref="CM156">INDEX(DataMaster!tactics_cropgraze,$AJ156,CM$6)</f>
        <v>1</v>
      </c>
      <c r="CN156" s="441" t="str" cm="1">
        <f t="array" ref="CN156">INDEX(DataMaster!tactics_tos,$AO156,CN$6)</f>
        <v>-</v>
      </c>
      <c r="CO156" s="441" t="str" cm="1">
        <f t="array" ref="CO156">INDEX(DataMaster!tactics_tos,$AO156,CO$6)</f>
        <v>-</v>
      </c>
      <c r="CP156" s="441" t="str" cm="1">
        <f t="array" ref="CP156">INDEX(DataMaster!tactics_tos,$AO156,CP$6)</f>
        <v>-</v>
      </c>
      <c r="CQ156" s="441" t="str" cm="1">
        <f t="array" ref="CQ156">INDEX(DataMaster!tactics_tos,$AO156,CQ$6)</f>
        <v>-</v>
      </c>
      <c r="CR156" s="441" t="str" cm="1">
        <f t="array" ref="CR156">INDEX(DataMaster!tactics_tos,$AO156,CR$6)</f>
        <v>-</v>
      </c>
      <c r="CS156" s="441" t="str" cm="1">
        <f t="array" ref="CS156">INDEX(DataMaster!tactics_tos,$AO156,CS$6)</f>
        <v>-</v>
      </c>
      <c r="CT156" s="441" t="str" cm="1">
        <f t="array" ref="CT156">INDEX(DataMaster!tactics_tos,$AO156,CT$6)</f>
        <v>-</v>
      </c>
      <c r="CU156" s="441" t="str" cm="1">
        <f t="array" ref="CU156">INDEX(DataMaster!tactics_tos,$AO156,CU$6)</f>
        <v>-</v>
      </c>
      <c r="CV156" s="441" t="str" cm="1">
        <f t="array" ref="CV156">INDEX(DataMaster!tactics_tos,$AO156,CV$6)</f>
        <v>-</v>
      </c>
      <c r="CW156" s="441" cm="1">
        <f t="array" ref="CW156">INDEX(tactics_N,$AP156,CW$6)</f>
        <v>1</v>
      </c>
      <c r="CX156" s="441" cm="1">
        <f t="array" ref="CX156">INDEX(tactics_N,$AP156,CX$6)</f>
        <v>1.0867104369481548</v>
      </c>
      <c r="CY156" s="441" cm="1">
        <f t="array" ref="CY156">INDEX(tactics_N,$AP156,CY$6)</f>
        <v>1.0867104369481548</v>
      </c>
      <c r="CZ156" s="441" cm="1">
        <f t="array" ref="CZ156">INDEX(tactics_N,$AP156,CZ$6)</f>
        <v>1.0187910346388953</v>
      </c>
      <c r="DA156" s="441" cm="1">
        <f t="array" ref="DA156">INDEX(tactics_N,$AP156,DA$6)</f>
        <v>1.0187910346388953</v>
      </c>
      <c r="DB156" s="441" cm="1">
        <f t="array" ref="DB156">INDEX(tactics_N,$AP156,DB$6)</f>
        <v>1.0263376348954796</v>
      </c>
      <c r="DC156" s="441" cm="1">
        <f t="array" ref="DC156">INDEX(tactics_N,$AP156,DC$6)</f>
        <v>1.0263376348954796</v>
      </c>
      <c r="DD156" s="441" cm="1">
        <f t="array" ref="DD156">INDEX(tactics_N,$AP156,DD$6)</f>
        <v>0.6549370936964326</v>
      </c>
      <c r="DE156" s="441" cm="1">
        <f t="array" ref="DE156">INDEX(tactics_N,$AP156,DE$6)</f>
        <v>0.6549370936964326</v>
      </c>
      <c r="DF156" s="441" cm="1">
        <f t="array" ref="DF156">INDEX(tactics_N,$AP156,DF$6)</f>
        <v>1</v>
      </c>
      <c r="DG156" s="441" cm="1">
        <f t="array" ref="DG156">INDEX(tactics_N,$AP156,DG$6)</f>
        <v>1.2</v>
      </c>
      <c r="DH156" s="441" cm="1">
        <f t="array" ref="DH156">INDEX(tactics_N,$AP156,DH$6)</f>
        <v>1</v>
      </c>
      <c r="DI156" s="441" cm="1">
        <f t="array" ref="DI156">INDEX(tactics_N,$AP156,DI$6)</f>
        <v>1.22</v>
      </c>
      <c r="DJ156" s="441" cm="1">
        <f t="array" ref="DJ156">INDEX(tactics_N,$AP156,DJ$6)</f>
        <v>0.87</v>
      </c>
      <c r="DK156" s="441" cm="1">
        <f t="array" ref="DK156">INDEX(tactics_N,$AP156,DK$6)</f>
        <v>1.05</v>
      </c>
      <c r="DL156" s="441" cm="1">
        <f t="array" ref="DL156">INDEX(tactics_N,$AP156,DL$6)</f>
        <v>0.83</v>
      </c>
      <c r="DM156" s="441" cm="1">
        <f t="array" ref="DM156">INDEX(tactics_N,$AP156,DM$6)</f>
        <v>0.95</v>
      </c>
      <c r="DN156" s="441" cm="1">
        <f t="array" ref="DN156">INDEX(tactics_N,$AP156,DN$6)</f>
        <v>0.65</v>
      </c>
      <c r="DO156" s="441" t="str" cm="1">
        <f t="array" ref="DO156">INDEX(DataMaster!tactics_rot,$AM156,DO$6)</f>
        <v>-</v>
      </c>
      <c r="DP156" s="441" t="str" cm="1">
        <f t="array" ref="DP156">INDEX(DataMaster!tactics_rot,$AM156,DP$6)</f>
        <v>-</v>
      </c>
      <c r="DQ156" s="441" t="str" cm="1">
        <f t="array" ref="DQ156">INDEX(DataMaster!tactics_rot,$AM156,DQ$6)</f>
        <v>-</v>
      </c>
      <c r="DR156" s="441" t="str" cm="1">
        <f t="array" ref="DR156">INDEX(DataMaster!tactics_rot,$AM156,DR$6)</f>
        <v>-</v>
      </c>
      <c r="DS156" s="441" t="str" cm="1">
        <f t="array" ref="DS156">INDEX(DataMaster!tactics_rot,$AM156,DS$6)</f>
        <v>-</v>
      </c>
      <c r="DT156" s="441" t="str" cm="1">
        <f t="array" ref="DT156">INDEX(DataMaster!tactics_rot,$AM156,DT$6)</f>
        <v>-</v>
      </c>
      <c r="DU156" s="441" t="str" cm="1">
        <f t="array" ref="DU156">INDEX(DataMaster!tactics_rot,$AM156,DU$6)</f>
        <v>-</v>
      </c>
      <c r="DV156" s="441" t="str" cm="1">
        <f t="array" ref="DV156">INDEX(DataMaster!tactics_rot,$AM156,DV$6)</f>
        <v>-</v>
      </c>
      <c r="DW156" s="441" t="str" cm="1">
        <f t="array" ref="DW156">INDEX(DataMaster!tactics_rot,$AM156,DW$6)</f>
        <v>-</v>
      </c>
      <c r="DX156" s="441" t="str" cm="1">
        <f t="array" ref="DX156">INDEX(DataMaster!tactics_stk,$AN156,DX$6)</f>
        <v>-</v>
      </c>
      <c r="DY156" s="441" t="str" cm="1">
        <f t="array" ref="DY156">INDEX(DataMaster!tactics_stk,$AN156,DY$6)</f>
        <v>-</v>
      </c>
      <c r="DZ156" s="441" t="str" cm="1">
        <f t="array" ref="DZ156">INDEX(DataMaster!tactics_stk,$AN156,DZ$6)</f>
        <v>-</v>
      </c>
      <c r="EA156" s="441" t="str" cm="1">
        <f t="array" ref="EA156">INDEX(DataMaster!tactics_stk,$AN156,EA$6)</f>
        <v>-</v>
      </c>
      <c r="EB156" s="441" t="str" cm="1">
        <f t="array" ref="EB156">INDEX(DataMaster!tactics_stk,$AN156,EB$6)</f>
        <v>-</v>
      </c>
      <c r="EC156" s="441" t="str" cm="1">
        <f t="array" ref="EC156">INDEX(DataMaster!tactics_stk,$AN156,EC$6)</f>
        <v>-</v>
      </c>
      <c r="ED156" s="441" t="str" cm="1">
        <f t="array" ref="ED156">INDEX(DataMaster!tactics_stk,$AN156,ED$6)</f>
        <v>-</v>
      </c>
      <c r="EE156" s="441" t="str" cm="1">
        <f t="array" ref="EE156">INDEX(DataMaster!tactics_stk,$AN156,EE$6)</f>
        <v>-</v>
      </c>
      <c r="EF156" s="441" t="str" cm="1">
        <f t="array" ref="EF156">INDEX(DataMaster!tactics_stk,$AN156,EF$6)</f>
        <v>-</v>
      </c>
      <c r="EG156" s="441" t="b" cm="1">
        <f t="array" ref="EG156">INDEX(DataMaster!tactics_poc,$AK156,EG$6)</f>
        <v>0</v>
      </c>
      <c r="EH156" s="441" t="b" cm="1">
        <f t="array" ref="EH156">INDEX(DataMaster!tactics_poc,$AK156,EH$6)</f>
        <v>0</v>
      </c>
      <c r="EI156" s="441" t="b" cm="1">
        <f t="array" ref="EI156">INDEX(DataMaster!tactics_poc,$AK156,EI$6)</f>
        <v>0</v>
      </c>
      <c r="EJ156" s="441" t="b" cm="1">
        <f t="array" ref="EJ156">INDEX(DataMaster!tactics_poc,$AK156,EJ$6)</f>
        <v>0</v>
      </c>
      <c r="EK156" s="441" t="b" cm="1">
        <f t="array" ref="EK156">INDEX(DataMaster!tactics_poc,$AK156,EK$6)</f>
        <v>0</v>
      </c>
      <c r="EL156" s="441" t="b" cm="1">
        <f t="array" ref="EL156">INDEX(DataMaster!tactics_poc,$AK156,EL$6)</f>
        <v>0</v>
      </c>
      <c r="EM156" s="441" t="b" cm="1">
        <f t="array" ref="EM156">INDEX(DataMaster!tactics_poc,$AK156,EM$6)</f>
        <v>0</v>
      </c>
      <c r="EN156" s="441" t="b" cm="1">
        <f t="array" ref="EN156">INDEX(DataMaster!tactics_poc,$AK156,EN$6)</f>
        <v>0</v>
      </c>
      <c r="EO156" s="441" t="b" cm="1">
        <f t="array" ref="EO156">INDEX(DataMaster!tactics_poc,$AK156,EO$6)</f>
        <v>0</v>
      </c>
      <c r="EP156" s="506" t="s">
        <v>30</v>
      </c>
      <c r="EQ156" s="506">
        <v>3</v>
      </c>
      <c r="ER156" s="441" t="b" cm="1">
        <f t="array" ref="ER156">INDEX(DataMaster!tactics_GO,$AL156,ER$6)</f>
        <v>1</v>
      </c>
      <c r="ES156" s="441" t="b" cm="1">
        <f t="array" ref="ES156">INDEX(DataMaster!tactics_GO,$AL156,ES$6)</f>
        <v>1</v>
      </c>
      <c r="ET156" s="441" t="b" cm="1">
        <f t="array" ref="ET156">INDEX(DataMaster!tactics_GO,$AL156,ET$6)</f>
        <v>1</v>
      </c>
      <c r="EU156" s="441" t="b" cm="1">
        <f t="array" ref="EU156">INDEX(DataMaster!tactics_GO,$AL156,EU$6)</f>
        <v>1</v>
      </c>
      <c r="EV156" s="441" t="b" cm="1">
        <f t="array" ref="EV156">INDEX(DataMaster!tactics_GO,$AL156,EV$6)</f>
        <v>1</v>
      </c>
      <c r="EW156" s="441" t="b" cm="1">
        <f t="array" ref="EW156">INDEX(DataMaster!tactics_GO,$AL156,EW$6)</f>
        <v>1</v>
      </c>
      <c r="EX156" s="441" t="b" cm="1">
        <f t="array" ref="EX156">INDEX(DataMaster!tactics_GO,$AL156,EX$6)</f>
        <v>1</v>
      </c>
      <c r="EY156" s="441" t="b" cm="1">
        <f t="array" ref="EY156">INDEX(DataMaster!tactics_GO,$AL156,EY$6)</f>
        <v>1</v>
      </c>
      <c r="EZ156" s="441" t="b" cm="1">
        <f t="array" ref="EZ156">INDEX(DataMaster!tactics_GO,$AL156,EZ$6)</f>
        <v>1</v>
      </c>
      <c r="FA156" s="506" t="s">
        <v>30</v>
      </c>
      <c r="FB156" s="8"/>
      <c r="FC156" s="567" t="str" cm="1">
        <f t="array" aca="1" ref="FC156" ca="1">INDEX(FC$13:FC155,$B156+1,1)</f>
        <v>-</v>
      </c>
      <c r="FD156" s="441" t="str">
        <f t="shared" ca="1" si="573"/>
        <v>-</v>
      </c>
      <c r="FE156" s="441">
        <f t="shared" ca="1" si="574"/>
        <v>0</v>
      </c>
      <c r="FF156" s="441">
        <f t="shared" ca="1" si="574"/>
        <v>0</v>
      </c>
      <c r="FG156" s="567" t="str" cm="1">
        <f t="array" aca="1" ref="FG156" ca="1">INDEX(FG$13:FG155,$B156+1,1)</f>
        <v>-</v>
      </c>
      <c r="FH156" s="567" t="str" cm="1">
        <f t="array" aca="1" ref="FH156" ca="1">INDEX(FH$13:FH155,$B156+1,1)</f>
        <v>-</v>
      </c>
      <c r="FI156" s="567" t="str" cm="1">
        <f t="array" aca="1" ref="FI156" ca="1">INDEX(FI$13:FI155,$B156+1,1)</f>
        <v>-</v>
      </c>
      <c r="FJ156" s="441" t="str">
        <f t="shared" ca="1" si="575"/>
        <v>-</v>
      </c>
      <c r="FK156" s="441">
        <f t="shared" ca="1" si="576"/>
        <v>0</v>
      </c>
      <c r="FL156" s="441">
        <f t="shared" ca="1" si="576"/>
        <v>0</v>
      </c>
      <c r="FM156" s="567" t="str" cm="1">
        <f t="array" aca="1" ref="FM156" ca="1">INDEX(FM$13:FM155,$B156+1,1)</f>
        <v>-</v>
      </c>
      <c r="FN156" s="441" t="str">
        <f t="shared" ca="1" si="577"/>
        <v>-</v>
      </c>
      <c r="FO156" s="441">
        <f t="shared" ca="1" si="578"/>
        <v>0</v>
      </c>
      <c r="FP156" s="567" t="str" cm="1">
        <f t="array" aca="1" ref="FP156" ca="1">INDEX(FP$13:FP155,$B156+1,1)</f>
        <v>-</v>
      </c>
      <c r="FQ156" s="567" t="str" cm="1">
        <f t="array" aca="1" ref="FQ156" ca="1">INDEX(FQ$13:FQ155,$B156+1,1)</f>
        <v>-</v>
      </c>
      <c r="FR156" s="441">
        <f t="shared" ca="1" si="579"/>
        <v>0</v>
      </c>
      <c r="FS156" s="567" t="str" cm="1">
        <f t="array" aca="1" ref="FS156" ca="1">INDEX(FS$13:FS155,$B156+1,1)</f>
        <v>-</v>
      </c>
      <c r="FT156" s="441" t="str">
        <f t="shared" ca="1" si="580"/>
        <v>-</v>
      </c>
      <c r="FU156" s="441">
        <f t="shared" ca="1" si="581"/>
        <v>0</v>
      </c>
      <c r="FV156" s="441">
        <f t="shared" ca="1" si="581"/>
        <v>0</v>
      </c>
      <c r="FW156" s="8"/>
      <c r="FX156" s="567" t="b" cm="1">
        <f t="array" aca="1" ref="FX156" ca="1">INDEX(FX$13:FX155,$B156+1,1)</f>
        <v>1</v>
      </c>
      <c r="FY156" s="567" t="b" cm="1">
        <f t="array" aca="1" ref="FY156" ca="1">INDEX(FY$13:FY155,$B156+1,1)</f>
        <v>1</v>
      </c>
      <c r="FZ156" s="579">
        <f t="shared" ca="1" si="582"/>
        <v>21</v>
      </c>
      <c r="GA156" s="567" t="b" cm="1">
        <f t="array" aca="1" ref="GA156" ca="1">INDEX(GA$13:GA155,$B156+1,1)</f>
        <v>0</v>
      </c>
      <c r="GB156" s="567" cm="1">
        <f t="array" aca="1" ref="GB156" ca="1">INDEX(GB$13:GB155,$B156+1,1)</f>
        <v>0</v>
      </c>
      <c r="GC156" s="567" cm="1">
        <f t="array" aca="1" ref="GC156" ca="1">INDEX(GC$13:GC155,$B156+1,1)</f>
        <v>1</v>
      </c>
      <c r="GD156" s="567" cm="1">
        <f t="array" aca="1" ref="GD156" ca="1">INDEX(GD$13:GD155,$B156+1,1)</f>
        <v>1</v>
      </c>
      <c r="GE156" s="575">
        <f t="shared" ca="1" si="583"/>
        <v>652</v>
      </c>
      <c r="GF156" s="575">
        <f t="shared" ca="1" si="583"/>
        <v>686</v>
      </c>
      <c r="GG156" s="575">
        <f t="shared" ca="1" si="583"/>
        <v>721</v>
      </c>
      <c r="GH156" s="490">
        <f t="shared" ca="1" si="584"/>
        <v>378</v>
      </c>
      <c r="GI156" s="490">
        <f t="shared" ca="1" si="584"/>
        <v>413</v>
      </c>
      <c r="GJ156" s="490">
        <f t="shared" ca="1" si="584"/>
        <v>448</v>
      </c>
      <c r="GK156" s="441">
        <f t="shared" ca="1" si="585"/>
        <v>1</v>
      </c>
      <c r="GL156" s="441">
        <f t="shared" ca="1" si="585"/>
        <v>60</v>
      </c>
      <c r="GM156" s="441" t="str">
        <f t="shared" ca="1" si="585"/>
        <v>-</v>
      </c>
      <c r="GN156" s="441" t="str">
        <f t="shared" ca="1" si="585"/>
        <v>-</v>
      </c>
      <c r="GO156" s="441" t="str">
        <f t="shared" ca="1" si="585"/>
        <v>-</v>
      </c>
      <c r="GP156" s="441" t="str">
        <f t="shared" ca="1" si="585"/>
        <v>-</v>
      </c>
      <c r="GQ156" s="441" t="b">
        <f t="shared" ca="1" si="586"/>
        <v>0</v>
      </c>
      <c r="GR156" s="441" t="str">
        <f t="shared" ca="1" si="586"/>
        <v>-</v>
      </c>
      <c r="GS156" s="441" t="str">
        <f t="shared" ca="1" si="586"/>
        <v>-</v>
      </c>
      <c r="GT156" s="441" t="str">
        <f t="shared" ca="1" si="586"/>
        <v>-</v>
      </c>
      <c r="GU156" s="441" t="str">
        <f t="shared" ca="1" si="586"/>
        <v>-</v>
      </c>
      <c r="GV156" s="441" t="str">
        <f t="shared" ca="1" si="586"/>
        <v>-</v>
      </c>
      <c r="GW156" s="441">
        <f t="shared" ca="1" si="586"/>
        <v>500</v>
      </c>
      <c r="GX156" s="441">
        <f t="shared" ca="1" si="586"/>
        <v>500</v>
      </c>
      <c r="GY156" s="441" t="str">
        <f t="shared" ca="1" si="586"/>
        <v>-</v>
      </c>
      <c r="GZ156" s="441" t="str">
        <f t="shared" ca="1" si="586"/>
        <v>-</v>
      </c>
      <c r="HA156" s="441" t="str">
        <f t="shared" ca="1" si="586"/>
        <v>-</v>
      </c>
      <c r="HB156" s="441">
        <f t="shared" ca="1" si="587"/>
        <v>0</v>
      </c>
      <c r="HC156" s="441">
        <f t="shared" ca="1" si="588"/>
        <v>1.2500000000000001E-2</v>
      </c>
      <c r="HD156" s="441">
        <f t="shared" ca="1" si="589"/>
        <v>0</v>
      </c>
      <c r="HE156" s="441">
        <f t="shared" ca="1" si="589"/>
        <v>6.25E-2</v>
      </c>
      <c r="HF156" s="441">
        <f t="shared" ca="1" si="589"/>
        <v>6.25E-2</v>
      </c>
      <c r="HG156" s="441">
        <f t="shared" ca="1" si="589"/>
        <v>6.25E-2</v>
      </c>
      <c r="HH156" s="441" t="b">
        <f t="shared" ca="1" si="590"/>
        <v>0</v>
      </c>
      <c r="HI156" s="441" t="b">
        <f t="shared" ca="1" si="590"/>
        <v>1</v>
      </c>
      <c r="HJ156" s="441" t="b">
        <f t="shared" ca="1" si="590"/>
        <v>1</v>
      </c>
      <c r="HK156" s="441" t="b">
        <f t="shared" ca="1" si="590"/>
        <v>0</v>
      </c>
      <c r="HL156" s="441">
        <f t="shared" ca="1" si="591"/>
        <v>1</v>
      </c>
      <c r="HM156" s="441">
        <f t="shared" ca="1" si="592"/>
        <v>0</v>
      </c>
      <c r="HN156" s="441" t="b">
        <f t="shared" ca="1" si="593"/>
        <v>0</v>
      </c>
      <c r="HO156" s="441" t="b">
        <f t="shared" ca="1" si="594"/>
        <v>0</v>
      </c>
      <c r="HP156" s="441" t="b">
        <f t="shared" ca="1" si="594"/>
        <v>0</v>
      </c>
      <c r="HQ156" s="441" t="b">
        <f t="shared" ca="1" si="594"/>
        <v>1</v>
      </c>
      <c r="HR156" s="91">
        <f t="shared" ca="1" si="595"/>
        <v>2</v>
      </c>
      <c r="HS156" s="91">
        <f t="shared" ca="1" si="595"/>
        <v>2</v>
      </c>
      <c r="HT156" s="441">
        <f t="shared" ca="1" si="596"/>
        <v>1</v>
      </c>
      <c r="HU156" s="441">
        <f t="shared" ca="1" si="597"/>
        <v>1</v>
      </c>
      <c r="HV156" s="441">
        <f t="shared" ca="1" si="597"/>
        <v>1</v>
      </c>
      <c r="HW156" s="441">
        <f t="shared" ca="1" si="598"/>
        <v>1</v>
      </c>
      <c r="HX156" s="441" cm="1">
        <f t="array" aca="1" ref="HX156" ca="1">INDEX(HX$13:HX155,$B156+1,1)</f>
        <v>1</v>
      </c>
      <c r="HY156" s="441" t="str">
        <f t="shared" ca="1" si="599"/>
        <v>-</v>
      </c>
      <c r="HZ156" s="441" t="b">
        <f t="shared" ca="1" si="599"/>
        <v>1</v>
      </c>
      <c r="IA156" s="441" t="b">
        <f t="shared" ca="1" si="599"/>
        <v>0</v>
      </c>
      <c r="IB156" s="441" t="b">
        <f t="shared" ca="1" si="599"/>
        <v>0</v>
      </c>
      <c r="IC156" s="441" t="b">
        <f t="shared" ca="1" si="599"/>
        <v>0</v>
      </c>
      <c r="ID156" s="91">
        <f t="shared" ca="1" si="600"/>
        <v>1</v>
      </c>
      <c r="IE156" s="91">
        <f t="shared" ca="1" si="600"/>
        <v>1</v>
      </c>
      <c r="IF156" s="91">
        <f t="shared" ca="1" si="600"/>
        <v>1</v>
      </c>
      <c r="IG156" s="91">
        <f t="shared" ca="1" si="600"/>
        <v>1</v>
      </c>
      <c r="IH156" s="91">
        <f t="shared" ca="1" si="600"/>
        <v>1</v>
      </c>
      <c r="II156" s="91">
        <f t="shared" ca="1" si="600"/>
        <v>1</v>
      </c>
      <c r="IJ156" s="91">
        <f t="shared" ca="1" si="600"/>
        <v>1</v>
      </c>
      <c r="IK156" s="91">
        <f t="shared" ca="1" si="600"/>
        <v>1</v>
      </c>
      <c r="IL156" s="8"/>
      <c r="IM156" s="567" t="str" cm="1">
        <f t="array" aca="1" ref="IM156" ca="1">INDEX(IM$13:IM155,$B156+1,1)</f>
        <v>-</v>
      </c>
      <c r="IN156" s="567" t="str" cm="1">
        <f t="array" aca="1" ref="IN156" ca="1">INDEX(IN$13:IN155,$B156+1,1)</f>
        <v>-</v>
      </c>
      <c r="IO156" s="567" t="str" cm="1">
        <f t="array" aca="1" ref="IO156" ca="1">INDEX(IO$13:IO155,$B156+1,1)</f>
        <v>-</v>
      </c>
      <c r="IP156" s="441" t="str">
        <f t="shared" ca="1" si="601"/>
        <v>-</v>
      </c>
      <c r="IQ156" s="567" t="str" cm="1">
        <f t="array" aca="1" ref="IQ156" ca="1">INDEX(IQ$13:IQ155,$B156+1,1)</f>
        <v>-</v>
      </c>
      <c r="IR156" s="567" cm="1">
        <f t="array" aca="1" ref="IR156" ca="1">INDEX(IR$13:IR155,$B156+1,1)</f>
        <v>1</v>
      </c>
      <c r="IS156" s="567" cm="1">
        <f t="array" aca="1" ref="IS156" ca="1">INDEX(IS$13:IS155,$B156+1,1)</f>
        <v>1</v>
      </c>
      <c r="IT156" s="567" t="str" cm="1">
        <f t="array" aca="1" ref="IT156" ca="1">INDEX(IT$13:IT155,$B156+1,1)</f>
        <v>-</v>
      </c>
      <c r="IU156" s="567" t="str" cm="1">
        <f t="array" aca="1" ref="IU156" ca="1">INDEX(IU$13:IU155,$B156+1,1)</f>
        <v>-</v>
      </c>
      <c r="IV156" s="567" t="str" cm="1">
        <f t="array" aca="1" ref="IV156" ca="1">INDEX(IV$13:IV155,$B156+1,1)</f>
        <v>-</v>
      </c>
      <c r="IW156" s="567" t="str" cm="1">
        <f t="array" aca="1" ref="IW156" ca="1">INDEX(IW$13:IW155,$B156+1,1)</f>
        <v>-</v>
      </c>
      <c r="IX156" s="567" t="str" cm="1">
        <f t="array" aca="1" ref="IX156" ca="1">INDEX(IX$13:IX155,$B156+1,1)</f>
        <v>-</v>
      </c>
      <c r="IY156" s="567" t="str" cm="1">
        <f t="array" aca="1" ref="IY156" ca="1">INDEX(IY$13:IY155,$B156+1,1)</f>
        <v>-</v>
      </c>
      <c r="IZ156" s="567" t="str" cm="1">
        <f t="array" aca="1" ref="IZ156" ca="1">INDEX(IZ$13:IZ155,$B156+1,1)</f>
        <v>-</v>
      </c>
      <c r="JA156" s="567" t="str" cm="1">
        <f t="array" aca="1" ref="JA156" ca="1">INDEX(JA$13:JA155,$B156+1,1)</f>
        <v>-</v>
      </c>
      <c r="JB156" s="567" t="str" cm="1">
        <f t="array" aca="1" ref="JB156" ca="1">INDEX(JB$13:JB155,$B156+1,1)</f>
        <v>-</v>
      </c>
      <c r="JC156" s="567" t="str" cm="1">
        <f t="array" aca="1" ref="JC156" ca="1">INDEX(JC$13:JC155,$B156+1,1)</f>
        <v>-</v>
      </c>
      <c r="JD156" s="567" t="str" cm="1">
        <f t="array" aca="1" ref="JD156" ca="1">INDEX(JD$13:JD155,$B156+1,1)</f>
        <v>-</v>
      </c>
      <c r="JE156" s="567" t="str" cm="1">
        <f t="array" aca="1" ref="JE156" ca="1">INDEX(JE$13:JE155,$B156+1,1)</f>
        <v>-</v>
      </c>
      <c r="JF156" s="567" t="str" cm="1">
        <f t="array" aca="1" ref="JF156" ca="1">INDEX(JF$13:JF155,$B156+1,1)</f>
        <v>-</v>
      </c>
      <c r="JG156" s="567" t="str" cm="1">
        <f t="array" aca="1" ref="JG156" ca="1">INDEX(JG$13:JG155,$B156+1,1)</f>
        <v>-</v>
      </c>
      <c r="JH156" s="567" t="str" cm="1">
        <f t="array" aca="1" ref="JH156" ca="1">INDEX(JH$13:JH155,$B156+1,1)</f>
        <v>-</v>
      </c>
      <c r="JI156" s="567" t="str" cm="1">
        <f t="array" aca="1" ref="JI156" ca="1">INDEX(JI$13:JI155,$B156+1,1)</f>
        <v>-</v>
      </c>
      <c r="JJ156" s="567" t="str" cm="1">
        <f t="array" aca="1" ref="JJ156" ca="1">INDEX(JJ$13:JJ155,$B156+1,1)</f>
        <v>-</v>
      </c>
      <c r="JK156" s="567" t="str" cm="1">
        <f t="array" aca="1" ref="JK156" ca="1">INDEX(JK$13:JK155,$B156+1,1)</f>
        <v>-</v>
      </c>
      <c r="JL156" s="441">
        <f t="shared" ca="1" si="602"/>
        <v>0</v>
      </c>
      <c r="JM156" s="567" t="str" cm="1">
        <f t="array" aca="1" ref="JM156" ca="1">INDEX(JM$13:JM155,$B156+1,1)</f>
        <v>-</v>
      </c>
      <c r="JN156" s="567" cm="1">
        <f t="array" aca="1" ref="JN156" ca="1">INDEX(JN$13:JN155,$B156+1,1)</f>
        <v>1</v>
      </c>
      <c r="JO156" s="441">
        <f t="shared" ca="1" si="603"/>
        <v>0</v>
      </c>
      <c r="JP156" s="567" cm="1">
        <f t="array" aca="1" ref="JP156" ca="1">INDEX(JP$13:JP155,$B156+1,1)</f>
        <v>0</v>
      </c>
      <c r="JQ156" s="441">
        <f t="shared" ca="1" si="604"/>
        <v>0</v>
      </c>
      <c r="JR156" s="441">
        <f t="shared" ca="1" si="604"/>
        <v>0</v>
      </c>
      <c r="JS156" s="441">
        <f t="shared" ca="1" si="604"/>
        <v>0</v>
      </c>
      <c r="JT156" s="441">
        <f t="shared" ca="1" si="604"/>
        <v>0</v>
      </c>
      <c r="JU156" s="441">
        <f t="shared" ca="1" si="604"/>
        <v>1</v>
      </c>
      <c r="JV156" s="441">
        <f t="shared" ca="1" si="604"/>
        <v>0</v>
      </c>
      <c r="JW156" s="567" cm="1">
        <f t="array" aca="1" ref="JW156" ca="1">INDEX(JW$13:JW155,$B156+1,1)</f>
        <v>0</v>
      </c>
      <c r="JX156" s="567" cm="1">
        <f t="array" aca="1" ref="JX156" ca="1">INDEX(JX$13:JX155,$B156+1,1)</f>
        <v>0</v>
      </c>
      <c r="JY156" s="567" cm="1">
        <f t="array" aca="1" ref="JY156" ca="1">INDEX(JY$13:JY155,$B156+1,1)</f>
        <v>0</v>
      </c>
      <c r="JZ156" s="8"/>
      <c r="KA156" s="567" t="str" cm="1">
        <f t="array" aca="1" ref="KA156" ca="1">INDEX(KA$13:KA155,$B156+1,1)</f>
        <v>-</v>
      </c>
      <c r="KB156" s="567" t="str" cm="1">
        <f t="array" aca="1" ref="KB156" ca="1">INDEX(KB$13:KB155,$B156+1,1)</f>
        <v>-</v>
      </c>
      <c r="KC156" s="567" t="str" cm="1">
        <f t="array" aca="1" ref="KC156" ca="1">INDEX(KC$13:KC155,$B156+1,1)</f>
        <v>-</v>
      </c>
      <c r="KD156" s="567" t="str" cm="1">
        <f t="array" aca="1" ref="KD156" ca="1">INDEX(KD$13:KD155,$B156+1,1)</f>
        <v>-</v>
      </c>
      <c r="KE156" s="567" cm="1">
        <f t="array" aca="1" ref="KE156" ca="1">INDEX(KE$13:KE155,$B156+1,1)</f>
        <v>0</v>
      </c>
      <c r="KF156" s="567" t="str" cm="1">
        <f t="array" aca="1" ref="KF156" ca="1">INDEX(KF$13:KF155,$B156+1,1)</f>
        <v>-</v>
      </c>
      <c r="KG156" s="567" t="str" cm="1">
        <f t="array" aca="1" ref="KG156" ca="1">INDEX(KG$13:KG155,$B156+1,1)</f>
        <v>-</v>
      </c>
      <c r="KH156" s="568" t="str">
        <f t="shared" ca="1" si="605"/>
        <v>-</v>
      </c>
      <c r="KI156" s="567" t="str" cm="1">
        <f t="array" aca="1" ref="KI156" ca="1">INDEX(KI$13:KI155,$B156+1,1)</f>
        <v>-</v>
      </c>
      <c r="KJ156" s="567" t="str" cm="1">
        <f t="array" aca="1" ref="KJ156" ca="1">INDEX(KJ$13:KJ155,$B156+1,1)</f>
        <v>-</v>
      </c>
      <c r="KK156" s="567" t="str" cm="1">
        <f t="array" aca="1" ref="KK156" ca="1">INDEX(KK$13:KK155,$B156+1,1)</f>
        <v>-</v>
      </c>
      <c r="KL156" s="567" t="str" cm="1">
        <f t="array" aca="1" ref="KL156" ca="1">INDEX(KL$13:KL155,$B156+1,1)</f>
        <v>-</v>
      </c>
      <c r="KM156" s="567" t="str" cm="1">
        <f t="array" aca="1" ref="KM156" ca="1">INDEX(KM$13:KM155,$B156+1,1)</f>
        <v>-</v>
      </c>
      <c r="KN156" s="567" t="str" cm="1">
        <f t="array" aca="1" ref="KN156" ca="1">INDEX(KN$13:KN155,$B156+1,1)</f>
        <v>-</v>
      </c>
      <c r="KO156" s="567" t="str" cm="1">
        <f t="array" aca="1" ref="KO156" ca="1">INDEX(KO$13:KO155,$B156+1,1)</f>
        <v>-</v>
      </c>
      <c r="KP156" s="567" t="str" cm="1">
        <f t="array" aca="1" ref="KP156" ca="1">INDEX(KP$13:KP155,$B156+1,1)</f>
        <v>-</v>
      </c>
      <c r="KQ156" s="567" t="str" cm="1">
        <f t="array" aca="1" ref="KQ156" ca="1">INDEX(KQ$13:KQ155,$B156+1,1)</f>
        <v>-</v>
      </c>
      <c r="KR156" s="567" t="str" cm="1">
        <f t="array" aca="1" ref="KR156" ca="1">INDEX(KR$13:KR155,$B156+1,1)</f>
        <v>-</v>
      </c>
      <c r="KS156" s="567" t="str" cm="1">
        <f t="array" aca="1" ref="KS156" ca="1">INDEX(KS$13:KS155,$B156+1,1)</f>
        <v>-</v>
      </c>
      <c r="KT156" s="567" t="str" cm="1">
        <f t="array" aca="1" ref="KT156" ca="1">INDEX(KT$13:KT155,$B156+1,1)</f>
        <v>-</v>
      </c>
      <c r="KU156" s="567" t="str" cm="1">
        <f t="array" aca="1" ref="KU156" ca="1">INDEX(KU$13:KU155,$B156+1,1)</f>
        <v>-</v>
      </c>
      <c r="KV156" s="567" cm="1">
        <f t="array" aca="1" ref="KV156" ca="1">INDEX(KV$13:KV155,$B156+1,1)</f>
        <v>0</v>
      </c>
      <c r="KW156" s="567" t="str" cm="1">
        <f t="array" aca="1" ref="KW156" ca="1">INDEX(KW$13:KW155,$B156+1,1)</f>
        <v>-</v>
      </c>
      <c r="KX156" s="567" t="str" cm="1">
        <f t="array" aca="1" ref="KX156" ca="1">INDEX(KX$13:KX155,$B156+1,1)</f>
        <v>-</v>
      </c>
      <c r="KY156" s="567" t="str" cm="1">
        <f t="array" aca="1" ref="KY156" ca="1">INDEX(KY$13:KY155,$B156+1,1)</f>
        <v>-</v>
      </c>
      <c r="KZ156" s="567" t="str" cm="1">
        <f t="array" aca="1" ref="KZ156" ca="1">INDEX(KZ$13:KZ155,$B156+1,1)</f>
        <v>-</v>
      </c>
      <c r="LA156" s="567" t="str" cm="1">
        <f t="array" aca="1" ref="LA156" ca="1">INDEX(LA$13:LA155,$B156+1,1)</f>
        <v>-</v>
      </c>
      <c r="LB156" s="567" cm="1">
        <f t="array" aca="1" ref="LB156" ca="1">INDEX(LB$13:LB155,$B156+1,1)</f>
        <v>0</v>
      </c>
      <c r="LC156" s="567" t="str" cm="1">
        <f t="array" aca="1" ref="LC156" ca="1">INDEX(LC$13:LC155,$B156+1,1)</f>
        <v>-</v>
      </c>
      <c r="LD156" s="567" t="str" cm="1">
        <f t="array" aca="1" ref="LD156" ca="1">INDEX(LD$13:LD155,$B156+1,1)</f>
        <v>-</v>
      </c>
      <c r="LE156" s="567" t="str" cm="1">
        <f t="array" aca="1" ref="LE156" ca="1">INDEX(LE$13:LE155,$B156+1,1)</f>
        <v>-</v>
      </c>
      <c r="LF156" s="567" cm="1">
        <f t="array" aca="1" ref="LF156" ca="1">INDEX(LF$13:LF155,$B156+1,1)</f>
        <v>1</v>
      </c>
      <c r="LG156" s="567" cm="1">
        <f t="array" aca="1" ref="LG156" ca="1">INDEX(LG$13:LG155,$B156+1,1)</f>
        <v>1</v>
      </c>
      <c r="LH156" s="8"/>
      <c r="LI156" s="567" t="str" cm="1">
        <f t="array" aca="1" ref="LI156" ca="1">INDEX(LI$13:LI155,$B156+1,1)</f>
        <v>-</v>
      </c>
      <c r="LJ156" s="567" t="str" cm="1">
        <f t="array" aca="1" ref="LJ156" ca="1">INDEX(LJ$13:LJ155,$B156+1,1)</f>
        <v>-</v>
      </c>
      <c r="LK156" s="567" t="str" cm="1">
        <f t="array" aca="1" ref="LK156" ca="1">INDEX(LK$13:LK155,$B156+1,1)</f>
        <v>-</v>
      </c>
      <c r="LL156" s="567" t="str" cm="1">
        <f t="array" aca="1" ref="LL156" ca="1">INDEX(LL$13:LL155,$B156+1,1)</f>
        <v>-</v>
      </c>
      <c r="LM156" s="567" t="str" cm="1">
        <f t="array" aca="1" ref="LM156" ca="1">INDEX(LM$13:LM155,$B156+1,1)</f>
        <v>-</v>
      </c>
      <c r="LN156" s="567" t="str" cm="1">
        <f t="array" aca="1" ref="LN156" ca="1">INDEX(LN$13:LN155,$B156+1,1)</f>
        <v>-</v>
      </c>
      <c r="LO156" s="567" t="str" cm="1">
        <f t="array" aca="1" ref="LO156" ca="1">INDEX(LO$13:LO155,$B156+1,1)</f>
        <v>-</v>
      </c>
      <c r="LP156" s="567" t="str" cm="1">
        <f t="array" aca="1" ref="LP156" ca="1">INDEX(LP$13:LP155,$B156+1,1)</f>
        <v>-</v>
      </c>
      <c r="LQ156" s="567" t="str" cm="1">
        <f t="array" aca="1" ref="LQ156" ca="1">INDEX(LQ$13:LQ155,$B156+1,1)</f>
        <v>-</v>
      </c>
      <c r="LR156" s="567" t="str" cm="1">
        <f t="array" aca="1" ref="LR156" ca="1">INDEX(LR$13:LR155,$B156+1,1)</f>
        <v>-</v>
      </c>
      <c r="LS156" s="567" t="str" cm="1">
        <f t="array" aca="1" ref="LS156" ca="1">INDEX(LS$13:LS155,$B156+1,1)</f>
        <v>-</v>
      </c>
      <c r="LT156" s="567" t="str" cm="1">
        <f t="array" aca="1" ref="LT156" ca="1">INDEX(LT$13:LT155,$B156+1,1)</f>
        <v>-</v>
      </c>
      <c r="LU156" s="567" t="str" cm="1">
        <f t="array" aca="1" ref="LU156" ca="1">INDEX(LU$13:LU155,$B156+1,1)</f>
        <v>-</v>
      </c>
      <c r="LV156" s="567" t="str" cm="1">
        <f t="array" aca="1" ref="LV156" ca="1">INDEX(LV$13:LV155,$B156+1,1)</f>
        <v>-</v>
      </c>
      <c r="LW156" s="567" t="str" cm="1">
        <f t="array" aca="1" ref="LW156" ca="1">INDEX(LW$13:LW155,$B156+1,1)</f>
        <v>-</v>
      </c>
      <c r="LX156" s="567" t="str" cm="1">
        <f t="array" aca="1" ref="LX156" ca="1">INDEX(LX$13:LX155,$B156+1,1)</f>
        <v>-</v>
      </c>
      <c r="LY156" s="567" cm="1">
        <f t="array" aca="1" ref="LY156" ca="1">INDEX(LY$13:LY155,$B156+1,1)</f>
        <v>0</v>
      </c>
      <c r="LZ156" s="567" cm="1">
        <f t="array" aca="1" ref="LZ156" ca="1">INDEX(LZ$13:LZ155,$B156+1,1)</f>
        <v>0</v>
      </c>
      <c r="MA156" s="567" cm="1">
        <f t="array" aca="1" ref="MA156" ca="1">INDEX(MA$13:MA155,$B156+1,1)</f>
        <v>0</v>
      </c>
      <c r="MB156" s="567" cm="1">
        <f t="array" aca="1" ref="MB156" ca="1">INDEX(MB$13:MB155,$B156+1,1)</f>
        <v>0</v>
      </c>
      <c r="MC156" s="567" cm="1">
        <f t="array" aca="1" ref="MC156" ca="1">INDEX(MC$13:MC155,$B156+1,1)</f>
        <v>0</v>
      </c>
      <c r="MD156" s="567" cm="1">
        <f t="array" aca="1" ref="MD156" ca="1">INDEX(MD$13:MD155,$B156+1,1)</f>
        <v>0</v>
      </c>
      <c r="ME156" s="567" cm="1">
        <f t="array" aca="1" ref="ME156" ca="1">INDEX(ME$13:ME155,$B156+1,1)</f>
        <v>0</v>
      </c>
      <c r="MF156" s="567" cm="1">
        <f t="array" aca="1" ref="MF156" ca="1">INDEX(MF$13:MF155,$B156+1,1)</f>
        <v>0</v>
      </c>
      <c r="MG156" s="567" cm="1">
        <f t="array" aca="1" ref="MG156" ca="1">INDEX(MG$13:MG155,$B156+1,1)</f>
        <v>0</v>
      </c>
      <c r="MH156" s="567" cm="1">
        <f t="array" aca="1" ref="MH156" ca="1">INDEX(MH$13:MH155,$B156+1,1)</f>
        <v>0</v>
      </c>
      <c r="MI156" s="567" cm="1">
        <f t="array" aca="1" ref="MI156" ca="1">INDEX(MI$13:MI155,$B156+1,1)</f>
        <v>0</v>
      </c>
      <c r="MJ156" s="567" cm="1">
        <f t="array" aca="1" ref="MJ156" ca="1">INDEX(MJ$13:MJ155,$B156+1,1)</f>
        <v>0</v>
      </c>
      <c r="MK156" s="567" cm="1">
        <f t="array" aca="1" ref="MK156" ca="1">INDEX(MK$13:MK155,$B156+1,1)</f>
        <v>0</v>
      </c>
      <c r="ML156" s="567" cm="1">
        <f t="array" aca="1" ref="ML156" ca="1">INDEX(ML$13:ML155,$B156+1,1)</f>
        <v>0</v>
      </c>
      <c r="MM156" s="567" cm="1">
        <f t="array" aca="1" ref="MM156" ca="1">INDEX(MM$13:MM155,$B156+1,1)</f>
        <v>0</v>
      </c>
      <c r="MN156" s="567" cm="1">
        <f t="array" aca="1" ref="MN156" ca="1">INDEX(MN$13:MN155,$B156+1,1)</f>
        <v>0</v>
      </c>
      <c r="MO156" s="567" cm="1">
        <f t="array" aca="1" ref="MO156" ca="1">INDEX(MO$13:MO155,$B156+1,1)</f>
        <v>0</v>
      </c>
      <c r="MP156" s="567" cm="1">
        <f t="array" aca="1" ref="MP156" ca="1">INDEX(MP$13:MP155,$B156+1,1)</f>
        <v>0</v>
      </c>
      <c r="MQ156" s="567" cm="1">
        <f t="array" aca="1" ref="MQ156" ca="1">INDEX(MQ$13:MQ155,$B156+1,1)</f>
        <v>0</v>
      </c>
      <c r="MR156" s="567" cm="1">
        <f t="array" aca="1" ref="MR156" ca="1">INDEX(MR$13:MR155,$B156+1,1)</f>
        <v>0</v>
      </c>
      <c r="MS156" s="567" cm="1">
        <f t="array" aca="1" ref="MS156" ca="1">INDEX(MS$13:MS155,$B156+1,1)</f>
        <v>0</v>
      </c>
      <c r="MT156" s="567" cm="1">
        <f t="array" aca="1" ref="MT156" ca="1">INDEX(MT$13:MT155,$B156+1,1)</f>
        <v>0</v>
      </c>
      <c r="MU156" s="567" cm="1">
        <f t="array" aca="1" ref="MU156" ca="1">INDEX(MU$13:MU155,$B156+1,1)</f>
        <v>0</v>
      </c>
      <c r="MV156" s="567" cm="1">
        <f t="array" aca="1" ref="MV156" ca="1">INDEX(MV$13:MV155,$B156+1,1)</f>
        <v>0</v>
      </c>
      <c r="MW156" s="567" cm="1">
        <f t="array" aca="1" ref="MW156" ca="1">INDEX(MW$13:MW155,$B156+1,1)</f>
        <v>0</v>
      </c>
      <c r="MX156" s="567" cm="1">
        <f t="array" aca="1" ref="MX156" ca="1">INDEX(MX$13:MX155,$B156+1,1)</f>
        <v>0</v>
      </c>
      <c r="MY156" s="567" cm="1">
        <f t="array" aca="1" ref="MY156" ca="1">INDEX(MY$13:MY155,$B156+1,1)</f>
        <v>0</v>
      </c>
      <c r="MZ156" s="567" cm="1">
        <f t="array" aca="1" ref="MZ156" ca="1">INDEX(MZ$13:MZ155,$B156+1,1)</f>
        <v>0</v>
      </c>
      <c r="NA156" s="567" cm="1">
        <f t="array" aca="1" ref="NA156" ca="1">INDEX(NA$13:NA155,$B156+1,1)</f>
        <v>0</v>
      </c>
      <c r="NB156" s="567" cm="1">
        <f t="array" aca="1" ref="NB156" ca="1">INDEX(NB$13:NB155,$B156+1,1)</f>
        <v>0</v>
      </c>
      <c r="NC156" s="567" cm="1">
        <f t="array" aca="1" ref="NC156" ca="1">INDEX(NC$13:NC155,$B156+1,1)</f>
        <v>0</v>
      </c>
      <c r="ND156" s="567" cm="1">
        <f t="array" aca="1" ref="ND156" ca="1">INDEX(ND$13:ND155,$B156+1,1)</f>
        <v>0</v>
      </c>
      <c r="NE156" s="441">
        <f t="shared" ca="1" si="606"/>
        <v>67</v>
      </c>
      <c r="NF156" s="8"/>
      <c r="NG156" s="567" cm="1">
        <f t="array" aca="1" ref="NG156" ca="1">INDEX(NG$13:NG155,$B156+1,1)</f>
        <v>0</v>
      </c>
      <c r="NH156" s="567" cm="1">
        <f t="array" aca="1" ref="NH156" ca="1">INDEX(NH$13:NH155,$B156+1,1)</f>
        <v>0</v>
      </c>
      <c r="NI156" s="567" cm="1">
        <f t="array" aca="1" ref="NI156" ca="1">INDEX(NI$13:NI155,$B156+1,1)</f>
        <v>0</v>
      </c>
      <c r="NJ156" s="567" t="str" cm="1">
        <f t="array" aca="1" ref="NJ156" ca="1">INDEX(NJ$13:NJ155,$B156+1,1)</f>
        <v>-</v>
      </c>
      <c r="NK156" s="567" t="str" cm="1">
        <f t="array" aca="1" ref="NK156" ca="1">INDEX(NK$13:NK155,$B156+1,1)</f>
        <v>-</v>
      </c>
      <c r="NL156" s="567" t="str" cm="1">
        <f t="array" aca="1" ref="NL156" ca="1">INDEX(NL$13:NL155,$B156+1,1)</f>
        <v>-</v>
      </c>
      <c r="NM156" s="567" t="str" cm="1">
        <f t="array" aca="1" ref="NM156" ca="1">INDEX(NM$13:NM155,$B156+1,1)</f>
        <v>-</v>
      </c>
      <c r="NN156" s="567" t="str" cm="1">
        <f t="array" aca="1" ref="NN156" ca="1">INDEX(NN$13:NN155,$B156+1,1)</f>
        <v>-</v>
      </c>
      <c r="NO156" s="567" t="str" cm="1">
        <f t="array" aca="1" ref="NO156" ca="1">INDEX(NO$13:NO155,$B156+1,1)</f>
        <v>-</v>
      </c>
      <c r="NP156" s="567" t="str" cm="1">
        <f t="array" aca="1" ref="NP156" ca="1">INDEX(NP$13:NP155,$B156+1,1)</f>
        <v>-</v>
      </c>
      <c r="NQ156" s="567" t="str" cm="1">
        <f t="array" aca="1" ref="NQ156" ca="1">INDEX(NQ$13:NQ155,$B156+1,1)</f>
        <v>-</v>
      </c>
      <c r="NR156" s="567" t="str" cm="1">
        <f t="array" aca="1" ref="NR156" ca="1">INDEX(NR$13:NR155,$B156+1,1)</f>
        <v>-</v>
      </c>
      <c r="NS156" s="567" t="str" cm="1">
        <f t="array" aca="1" ref="NS156" ca="1">INDEX(NS$13:NS155,$B156+1,1)</f>
        <v>-</v>
      </c>
      <c r="NT156" s="567" t="str" cm="1">
        <f t="array" aca="1" ref="NT156" ca="1">INDEX(NT$13:NT155,$B156+1,1)</f>
        <v>-</v>
      </c>
      <c r="NU156" s="567" t="str" cm="1">
        <f t="array" aca="1" ref="NU156" ca="1">INDEX(NU$13:NU155,$B156+1,1)</f>
        <v>-</v>
      </c>
      <c r="NV156" s="567" t="str" cm="1">
        <f t="array" aca="1" ref="NV156" ca="1">INDEX(NV$13:NV155,$B156+1,1)</f>
        <v>-</v>
      </c>
      <c r="NW156" s="567" t="str" cm="1">
        <f t="array" aca="1" ref="NW156" ca="1">INDEX(NW$13:NW155,$B156+1,1)</f>
        <v>-</v>
      </c>
      <c r="NX156" s="567" t="str" cm="1">
        <f t="array" aca="1" ref="NX156" ca="1">INDEX(NX$13:NX155,$B156+1,1)</f>
        <v>-</v>
      </c>
      <c r="NY156" s="567" t="str" cm="1">
        <f t="array" aca="1" ref="NY156" ca="1">INDEX(NY$13:NY155,$B156+1,1)</f>
        <v>-</v>
      </c>
      <c r="NZ156" s="8"/>
      <c r="OA156" s="567" t="str" cm="1">
        <f t="array" aca="1" ref="OA156" ca="1">INDEX(OA$13:OA155,$B156+1,1)</f>
        <v>-</v>
      </c>
      <c r="OB156" s="567" t="str" cm="1">
        <f t="array" aca="1" ref="OB156" ca="1">INDEX(OB$13:OB155,$B156+1,1)</f>
        <v>-</v>
      </c>
      <c r="OC156" s="567" t="str" cm="1">
        <f t="array" aca="1" ref="OC156" ca="1">INDEX(OC$13:OC155,$B156+1,1)</f>
        <v>-</v>
      </c>
      <c r="OD156" s="567" t="str" cm="1">
        <f t="array" aca="1" ref="OD156" ca="1">INDEX(OD$13:OD155,$B156+1,1)</f>
        <v>-</v>
      </c>
      <c r="OE156" s="441" t="str">
        <f t="shared" ca="1" si="607"/>
        <v>-</v>
      </c>
      <c r="OF156" s="441" t="str">
        <f t="shared" ca="1" si="607"/>
        <v>-</v>
      </c>
      <c r="OG156" s="567" t="str" cm="1">
        <f t="array" aca="1" ref="OG156" ca="1">INDEX(OG$13:OG155,$B156+1,1)</f>
        <v>-</v>
      </c>
      <c r="OH156" s="441" t="str" cm="1">
        <f t="array" aca="1" ref="OH156" ca="1">IF(OR(OI156:OI156&lt;&gt;"-"),TRUE,"-")</f>
        <v>-</v>
      </c>
      <c r="OI156" s="567" t="str" cm="1">
        <f t="array" aca="1" ref="OI156" ca="1">INDEX(OI$13:OI155,$B156+1,1)</f>
        <v>-</v>
      </c>
      <c r="OJ156" s="567" cm="1">
        <f t="array" aca="1" ref="OJ156" ca="1">INDEX(OJ$13:OJ155,$B156+1,1)</f>
        <v>0</v>
      </c>
      <c r="OK156" s="567" cm="1">
        <f t="array" aca="1" ref="OK156" ca="1">INDEX(OK$13:OK155,$B156+1,1)</f>
        <v>999999</v>
      </c>
      <c r="OL156" s="567" cm="1">
        <f t="array" aca="1" ref="OL156" ca="1">INDEX(OL$13:OL155,$B156+1,1)</f>
        <v>999999</v>
      </c>
      <c r="OM156" s="567" cm="1">
        <f t="array" aca="1" ref="OM156" ca="1">INDEX(OM$13:OM155,$B156+1,1)</f>
        <v>999999</v>
      </c>
      <c r="ON156" s="567" cm="1">
        <f t="array" aca="1" ref="ON156" ca="1">INDEX(ON$13:ON155,$B156+1,1)</f>
        <v>999999</v>
      </c>
      <c r="OO156" s="567" cm="1">
        <f t="array" aca="1" ref="OO156" ca="1">INDEX(OO$13:OO155,$B156+1,1)</f>
        <v>999999</v>
      </c>
      <c r="OP156" s="567" cm="1">
        <f t="array" aca="1" ref="OP156" ca="1">INDEX(OP$13:OP155,$B156+1,1)</f>
        <v>999999</v>
      </c>
      <c r="OQ156" s="567" t="str" cm="1">
        <f t="array" aca="1" ref="OQ156" ca="1">INDEX(OQ$13:OQ155,$B156+1,1)</f>
        <v>-</v>
      </c>
      <c r="OR156" s="567" t="str" cm="1">
        <f t="array" aca="1" ref="OR156" ca="1">INDEX(OR$13:OR155,$B156+1,1)</f>
        <v>-</v>
      </c>
      <c r="OS156" s="567" t="str" cm="1">
        <f t="array" aca="1" ref="OS156" ca="1">INDEX(OS$13:OS155,$B156+1,1)</f>
        <v>-</v>
      </c>
      <c r="OT156" s="567" t="b" cm="1">
        <f t="array" aca="1" ref="OT156" ca="1">INDEX(OT$13:OT155,$B156+1,1)</f>
        <v>1</v>
      </c>
      <c r="OU156" s="567" t="str" cm="1">
        <f t="array" aca="1" ref="OU156" ca="1">INDEX(OU$13:OU155,$B156+1,1)</f>
        <v>-</v>
      </c>
      <c r="OV156" s="567" cm="1">
        <f t="array" aca="1" ref="OV156" ca="1">INDEX(OV$13:OV155,$B156+1,1)</f>
        <v>0</v>
      </c>
      <c r="OW156" s="567" cm="1">
        <f t="array" aca="1" ref="OW156" ca="1">INDEX(OW$13:OW155,$B156+1,1)</f>
        <v>0</v>
      </c>
      <c r="OX156" s="567" cm="1">
        <f t="array" aca="1" ref="OX156" ca="1">INDEX(OX$13:OX155,$B156+1,1)</f>
        <v>0</v>
      </c>
      <c r="OY156" s="567" t="str" cm="1">
        <f t="array" aca="1" ref="OY156" ca="1">INDEX(OY$13:OY155,$B156+1,1)</f>
        <v>-</v>
      </c>
      <c r="OZ156" s="567" t="str" cm="1">
        <f t="array" aca="1" ref="OZ156" ca="1">INDEX(OZ$13:OZ155,$B156+1,1)</f>
        <v>-</v>
      </c>
      <c r="PA156" s="441">
        <f t="shared" ca="1" si="608"/>
        <v>0</v>
      </c>
      <c r="PB156" s="567" t="str" cm="1">
        <f t="array" aca="1" ref="PB156" ca="1">INDEX(PB$13:PB155,$B156+1,1)</f>
        <v>-</v>
      </c>
      <c r="PC156" s="441" t="str">
        <f t="shared" ca="1" si="609"/>
        <v>-</v>
      </c>
      <c r="PD156" s="8"/>
      <c r="PE156" s="441">
        <f t="shared" si="610"/>
        <v>50</v>
      </c>
      <c r="PF156" s="441">
        <f t="shared" si="610"/>
        <v>50</v>
      </c>
      <c r="PG156" s="441">
        <f t="shared" si="610"/>
        <v>50</v>
      </c>
      <c r="PH156" s="441">
        <f t="shared" si="610"/>
        <v>50</v>
      </c>
      <c r="PI156" s="567" cm="1">
        <f t="array" aca="1" ref="PI156" ca="1">INDEX(PI$13:PI155,$B156+1,1)</f>
        <v>1</v>
      </c>
      <c r="PJ156" s="567" cm="1">
        <f t="array" aca="1" ref="PJ156" ca="1">INDEX(PJ$13:PJ155,$B156+1,1)</f>
        <v>1</v>
      </c>
      <c r="PK156" s="567" cm="1">
        <f t="array" aca="1" ref="PK156" ca="1">INDEX(PK$13:PK155,$B156+1,1)</f>
        <v>1</v>
      </c>
      <c r="PL156" s="567" cm="1">
        <f t="array" aca="1" ref="PL156" ca="1">INDEX(PL$13:PL155,$B156+1,1)</f>
        <v>1</v>
      </c>
      <c r="PM156" s="8"/>
      <c r="PN156" s="441">
        <f t="shared" ca="1" si="611"/>
        <v>1.5</v>
      </c>
      <c r="PO156" s="8"/>
      <c r="PP156" s="577" t="str">
        <f t="shared" ca="1" si="612"/>
        <v>-</v>
      </c>
      <c r="PQ156" s="577" t="str">
        <f t="shared" ca="1" si="612"/>
        <v>-</v>
      </c>
      <c r="PR156" s="577" t="str">
        <f t="shared" ca="1" si="612"/>
        <v>-</v>
      </c>
      <c r="PS156" s="577" t="str">
        <f t="shared" ca="1" si="612"/>
        <v>-</v>
      </c>
      <c r="PT156" s="567" cm="1">
        <f t="array" aca="1" ref="PT156" ca="1">INDEX(PT$13:PT155,$B156+1,1)</f>
        <v>0</v>
      </c>
      <c r="PU156" s="514">
        <v>0</v>
      </c>
    </row>
    <row r="157" spans="1:437" outlineLevel="2">
      <c r="A157" s="18">
        <f t="shared" si="121"/>
        <v>144</v>
      </c>
      <c r="B157" s="200">
        <f t="shared" ca="1" si="617"/>
        <v>140</v>
      </c>
      <c r="C157" s="489">
        <f t="shared" ca="1" si="570"/>
        <v>1201</v>
      </c>
      <c r="D157" s="124" t="str">
        <f t="shared" ca="1" si="571"/>
        <v>GSW</v>
      </c>
      <c r="E157" t="b">
        <v>1</v>
      </c>
      <c r="F157" t="b">
        <v>0</v>
      </c>
      <c r="G157" t="b">
        <f t="shared" ref="G157:G158" si="618">E157</f>
        <v>1</v>
      </c>
      <c r="H157" s="200">
        <f t="shared" ca="1" si="616"/>
        <v>5</v>
      </c>
      <c r="I157" s="567" cm="1">
        <f t="array" aca="1" ref="I157" ca="1">INDEX(I$13:I156,$B157+1,1)</f>
        <v>2</v>
      </c>
      <c r="J157" s="567" cm="1">
        <f t="array" aca="1" ref="J157" ca="1">INDEX(J$13:J156,$B157+1,1)</f>
        <v>0</v>
      </c>
      <c r="K157" s="567" cm="1">
        <f t="array" aca="1" ref="K157" ca="1">INDEX(K$13:K156,$B157+1,1)</f>
        <v>0</v>
      </c>
      <c r="L157" s="567" cm="1">
        <f t="array" aca="1" ref="L157" ca="1">INDEX(L$13:L156,$B157+1,1)</f>
        <v>2</v>
      </c>
      <c r="M157" s="567" cm="1">
        <f t="array" aca="1" ref="M157" ca="1">INDEX(M$13:M156,$B157+1,1)</f>
        <v>2</v>
      </c>
      <c r="N157" s="567" cm="1">
        <f t="array" aca="1" ref="N157" ca="1">INDEX(N$13:N156,$B157+1,1)</f>
        <v>2</v>
      </c>
      <c r="O157" s="567" cm="1">
        <f t="array" aca="1" ref="O157" ca="1">INDEX(O$13:O156,$B157+1,1)</f>
        <v>3</v>
      </c>
      <c r="P157" s="567" cm="1">
        <f t="array" aca="1" ref="P157" ca="1">INDEX(P$13:P156,$B157+1,1)</f>
        <v>2</v>
      </c>
      <c r="Q157" s="567" cm="1">
        <f t="array" aca="1" ref="Q157" ca="1">INDEX(Q$13:Q156,$B157+1,1)</f>
        <v>0</v>
      </c>
      <c r="R157" s="567" cm="1">
        <f t="array" aca="1" ref="R157" ca="1">INDEX(R$13:R156,$B157+1,1)</f>
        <v>6</v>
      </c>
      <c r="S157" s="567" cm="1">
        <f t="array" aca="1" ref="S157" ca="1">INDEX(S$13:S156,$B157+1,1)</f>
        <v>2</v>
      </c>
      <c r="T157" s="567" cm="1">
        <f t="array" aca="1" ref="T157" ca="1">INDEX(T$13:T156,$B157+1,1)</f>
        <v>3</v>
      </c>
      <c r="U157" s="567" cm="1">
        <f t="array" aca="1" ref="U157" ca="1">INDEX(U$13:U156,$B157+1,1)</f>
        <v>2</v>
      </c>
      <c r="V157" s="567" cm="1">
        <f t="array" aca="1" ref="V157" ca="1">INDEX(V$13:V156,$B157+1,1)</f>
        <v>0</v>
      </c>
      <c r="W157" s="567" cm="1">
        <f t="array" aca="1" ref="W157" ca="1">INDEX(W$13:W156,$B157+1,1)</f>
        <v>0</v>
      </c>
      <c r="X157" s="567" cm="1">
        <f t="array" aca="1" ref="X157" ca="1">INDEX(X$13:X156,$B157+1,1)</f>
        <v>2</v>
      </c>
      <c r="Y157" s="567" cm="1">
        <f t="array" aca="1" ref="Y157" ca="1">INDEX(Y$13:Y156,$B157+1,1)</f>
        <v>1</v>
      </c>
      <c r="Z157" s="567" cm="1">
        <f t="array" aca="1" ref="Z157" ca="1">INDEX(Z$13:Z156,$B157+1,1)</f>
        <v>1</v>
      </c>
      <c r="AA157" s="567" cm="1">
        <f t="array" aca="1" ref="AA157" ca="1">INDEX(AA$13:AA156,$B157+1,1)</f>
        <v>1</v>
      </c>
      <c r="AB157" s="567" t="str" cm="1">
        <f t="array" aca="1" ref="AB157" ca="1">INDEX(AB$13:AB156,$B157+1,1)</f>
        <v/>
      </c>
      <c r="AC157" s="567" cm="1">
        <f t="array" aca="1" ref="AC157" ca="1">INDEX(AC$13:AC156,$B157+1,1)</f>
        <v>1</v>
      </c>
      <c r="AD157" s="567" cm="1">
        <f t="array" aca="1" ref="AD157" ca="1">INDEX(AD$13:AD156,$B157+1,1)</f>
        <v>1</v>
      </c>
      <c r="AE157" s="567" cm="1">
        <f t="array" aca="1" ref="AE157" ca="1">INDEX(AE$13:AE156,$B157+1,1)</f>
        <v>0</v>
      </c>
      <c r="AF157" s="567" cm="1">
        <f t="array" aca="1" ref="AF157" ca="1">INDEX(AF$13:AF156,$B157+1,1)</f>
        <v>0</v>
      </c>
      <c r="AG157" s="567" cm="1">
        <f t="array" aca="1" ref="AG157" ca="1">INDEX(AG$13:AG156,$B157+1,1)</f>
        <v>0</v>
      </c>
      <c r="AH157" s="567" cm="1">
        <f t="array" aca="1" ref="AH157" ca="1">INDEX(AH$13:AH156,$B157+1,1)</f>
        <v>0</v>
      </c>
      <c r="AI157" s="91">
        <f t="shared" si="614"/>
        <v>1</v>
      </c>
      <c r="AJ157" s="506">
        <v>1</v>
      </c>
      <c r="AK157" s="91">
        <f t="shared" si="615"/>
        <v>1</v>
      </c>
      <c r="AL157" s="506">
        <v>1</v>
      </c>
      <c r="AM157" s="506">
        <v>2</v>
      </c>
      <c r="AN157" s="506">
        <v>1</v>
      </c>
      <c r="AO157" s="506">
        <v>1</v>
      </c>
      <c r="AP157" s="506">
        <v>1</v>
      </c>
      <c r="AQ157" s="116"/>
      <c r="AR157" s="116"/>
      <c r="AS157" s="116"/>
      <c r="AT157" s="116"/>
      <c r="AU157" s="116"/>
      <c r="AV157" s="116"/>
      <c r="AW157" s="116"/>
      <c r="AX157" s="116"/>
      <c r="AY157" s="116"/>
      <c r="AZ157" s="116"/>
      <c r="BA157" s="327" t="str">
        <f ca="1">LEFT(BA156,7)&amp;TEXT($H157," 00000 ")&amp;INDEX(i.ModelStructure,$I157,1)&amp;" "
&amp;IF($AI157=1," AllIn  "," AllOut  ")&amp;IF($AJ157&lt;&gt;$AI157,VLOOKUP($AJ157,DataMaster!tactics_cropgraze,2,TRUE),"")&amp;IF($AN157&lt;&gt;$AI157,VLOOKUP($AN157,DataMaster!tactics_stk,2,TRUE),"")
&amp;IF($AL157&lt;&gt;$AI157,VLOOKUP($AL157,DataMaster!tactics_GO,2,TRUE),"")&amp;IF($AM157&lt;&gt;$AI157,VLOOKUP($AM157,DataMaster!tactics_rot,2,TRUE),"")
&amp;IF($AO157&lt;&gt;$AI157,VLOOKUP($AO157,DataMaster!tactics_tos,2,TRUE),"")&amp;IF($AP157&lt;&gt;$AI157,VLOOKUP($AP157,tactics_N,2,TRUE),"")&amp;" "
&amp;$D157&amp;IF($GK157=0," FWM","")&amp;IF($GK157=1," MWM","")&amp;IF($GK157=7," Mat","")&amp;IF($GQ157=TRUE,"&amp;BBT"," ")&amp;" TOL"&amp;INDEX(i.TOL_Desc,1,$O157)
&amp;" Scan"&amp;$U157&amp;CHOOSE($K157+1," CFS"," GFS"," NFS")&amp;"_"&amp;MID($KC157,7,1)
&amp;" RR"&amp;TEXT(SUM($HB157:$HC157),"+00%;-00%;    ;@")
&amp;" GP"&amp;TEXT($HW157,"?00%")&amp;" WP"&amp;TEXT($HT157*$PJ157*$PL157,"?00%")&amp;" MP"&amp;TEXT($HU157*$PI157*$PK157,"?00%")
&amp;" ("&amp;IF($FY157,"P","E")&amp;IF($FX157,"T","t")&amp;"_F"&amp;IF($KQ157&lt;&gt;FALSE,3,0)+COUNTIF($KJ157:$KN157,TRUE)+COUNTIF($BV157:$BW157,"&gt;0")&amp;IF($KO157&lt;&gt;FALSE,3,0)+COUNTIF($BV157:$BW157,"&gt;0")&amp;"N"&amp;IF($KT157&lt;&gt;"-",$KT157,$GC157)&amp;IF($KU157&lt;&gt;"-",$KU157,$GD157)&amp;"L"&amp;$LF157&amp;$LG157&amp;")"</f>
        <v>Tactics 00005 DS  AllIn  no_rot_allZ GSW MWM  TOLSpr Scan2 CFS_ RR+01% GP100% WP100% MP100% (PT_F33N11L11)</v>
      </c>
      <c r="BB157" s="8" t="str">
        <f ca="1">IF(COUNTIF(BA$13:BA157,BA157)=1,"-","Dup")</f>
        <v>-</v>
      </c>
      <c r="BC157" s="8"/>
      <c r="BD157" s="567" t="str" cm="1">
        <f t="array" aca="1" ref="BD157" ca="1">INDEX(BD$13:BD156,$B157+1,1)</f>
        <v>-</v>
      </c>
      <c r="BE157" s="567" t="str" cm="1">
        <f t="array" aca="1" ref="BE157" ca="1">INDEX(BE$13:BE156,$B157+1,1)</f>
        <v>-</v>
      </c>
      <c r="BF157" s="567" t="str" cm="1">
        <f t="array" aca="1" ref="BF157" ca="1">INDEX(BF$13:BF156,$B157+1,1)</f>
        <v>-</v>
      </c>
      <c r="BG157" s="567" t="str" cm="1">
        <f t="array" aca="1" ref="BG157" ca="1">INDEX(BG$13:BG156,$B157+1,1)</f>
        <v>-</v>
      </c>
      <c r="BH157" s="567" t="str" cm="1">
        <f t="array" aca="1" ref="BH157" ca="1">INDEX(BH$13:BH156,$B157+1,1)</f>
        <v>-</v>
      </c>
      <c r="BI157" s="567" t="str" cm="1">
        <f t="array" aca="1" ref="BI157" ca="1">INDEX(BI$13:BI156,$B157+1,1)</f>
        <v>-</v>
      </c>
      <c r="BJ157" s="567" t="str" cm="1">
        <f t="array" aca="1" ref="BJ157" ca="1">INDEX(BJ$13:BJ156,$B157+1,1)</f>
        <v>-</v>
      </c>
      <c r="BK157" s="567" t="str" cm="1">
        <f t="array" aca="1" ref="BK157" ca="1">INDEX(BK$13:BK156,$B157+1,1)</f>
        <v>-</v>
      </c>
      <c r="BL157" s="567" t="str" cm="1">
        <f t="array" aca="1" ref="BL157" ca="1">INDEX(BL$13:BL156,$B157+1,1)</f>
        <v>-</v>
      </c>
      <c r="BM157" s="8"/>
      <c r="BN157" s="441" t="b">
        <f t="shared" ca="1" si="572"/>
        <v>0</v>
      </c>
      <c r="BO157" s="441" t="str">
        <f t="shared" ca="1" si="572"/>
        <v>-</v>
      </c>
      <c r="BP157" s="441" t="b">
        <f t="shared" ca="1" si="572"/>
        <v>0</v>
      </c>
      <c r="BQ157" s="441" t="str">
        <f t="shared" ca="1" si="572"/>
        <v>-</v>
      </c>
      <c r="BR157" s="441" t="str">
        <f t="shared" ca="1" si="572"/>
        <v>-</v>
      </c>
      <c r="BS157" s="441" t="str">
        <f t="shared" ca="1" si="572"/>
        <v>-</v>
      </c>
      <c r="BT157" s="441" t="b">
        <f t="shared" ca="1" si="572"/>
        <v>0</v>
      </c>
      <c r="BU157" s="441" t="b">
        <f t="shared" ca="1" si="572"/>
        <v>1</v>
      </c>
      <c r="BV157" s="441" t="str">
        <f t="shared" ca="1" si="572"/>
        <v>-</v>
      </c>
      <c r="BW157" s="441" t="str">
        <f t="shared" ca="1" si="572"/>
        <v>-</v>
      </c>
      <c r="BX157" s="441" t="str">
        <f t="shared" ca="1" si="572"/>
        <v>-</v>
      </c>
      <c r="BY157" s="441" t="str">
        <f t="shared" ca="1" si="572"/>
        <v>-</v>
      </c>
      <c r="BZ157" s="441" t="b">
        <f t="shared" ca="1" si="572"/>
        <v>1</v>
      </c>
      <c r="CA157" s="91">
        <f t="shared" ca="1" si="572"/>
        <v>0</v>
      </c>
      <c r="CB157" s="567" t="str" cm="1">
        <f t="array" aca="1" ref="CB157" ca="1">INDEX(CB$13:CB156,$B157+1,1)</f>
        <v>-</v>
      </c>
      <c r="CC157" s="567" t="str" cm="1">
        <f t="array" aca="1" ref="CC157" ca="1">INDEX(CC$13:CC156,$B157+1,1)</f>
        <v>-</v>
      </c>
      <c r="CD157" s="567" t="b" cm="1">
        <f t="array" aca="1" ref="CD157" ca="1">INDEX(CD$13:CD156,$B157+1,1)</f>
        <v>0</v>
      </c>
      <c r="CE157" s="441" t="b" cm="1">
        <f t="array" ref="CE157">INDEX(DataMaster!tactics_cropgraze,$AJ157,CE$6)</f>
        <v>1</v>
      </c>
      <c r="CF157" s="441" t="b" cm="1">
        <f t="array" ref="CF157">INDEX(DataMaster!tactics_cropgraze,$AJ157,CF$6)</f>
        <v>1</v>
      </c>
      <c r="CG157" s="441" t="b" cm="1">
        <f t="array" ref="CG157">INDEX(DataMaster!tactics_cropgraze,$AJ157,CG$6)</f>
        <v>1</v>
      </c>
      <c r="CH157" s="441" t="b" cm="1">
        <f t="array" ref="CH157">INDEX(DataMaster!tactics_cropgraze,$AJ157,CH$6)</f>
        <v>1</v>
      </c>
      <c r="CI157" s="441" t="b" cm="1">
        <f t="array" ref="CI157">INDEX(DataMaster!tactics_cropgraze,$AJ157,CI$6)</f>
        <v>1</v>
      </c>
      <c r="CJ157" s="441" t="b" cm="1">
        <f t="array" ref="CJ157">INDEX(DataMaster!tactics_cropgraze,$AJ157,CJ$6)</f>
        <v>1</v>
      </c>
      <c r="CK157" s="441" t="b" cm="1">
        <f t="array" ref="CK157">INDEX(DataMaster!tactics_cropgraze,$AJ157,CK$6)</f>
        <v>1</v>
      </c>
      <c r="CL157" s="441" t="b" cm="1">
        <f t="array" ref="CL157">INDEX(DataMaster!tactics_cropgraze,$AJ157,CL$6)</f>
        <v>1</v>
      </c>
      <c r="CM157" s="441" t="b" cm="1">
        <f t="array" ref="CM157">INDEX(DataMaster!tactics_cropgraze,$AJ157,CM$6)</f>
        <v>1</v>
      </c>
      <c r="CN157" s="441" t="str" cm="1">
        <f t="array" ref="CN157">INDEX(DataMaster!tactics_tos,$AO157,CN$6)</f>
        <v>-</v>
      </c>
      <c r="CO157" s="441" t="str" cm="1">
        <f t="array" ref="CO157">INDEX(DataMaster!tactics_tos,$AO157,CO$6)</f>
        <v>-</v>
      </c>
      <c r="CP157" s="441" t="str" cm="1">
        <f t="array" ref="CP157">INDEX(DataMaster!tactics_tos,$AO157,CP$6)</f>
        <v>-</v>
      </c>
      <c r="CQ157" s="441" t="str" cm="1">
        <f t="array" ref="CQ157">INDEX(DataMaster!tactics_tos,$AO157,CQ$6)</f>
        <v>-</v>
      </c>
      <c r="CR157" s="441" t="str" cm="1">
        <f t="array" ref="CR157">INDEX(DataMaster!tactics_tos,$AO157,CR$6)</f>
        <v>-</v>
      </c>
      <c r="CS157" s="441" t="str" cm="1">
        <f t="array" ref="CS157">INDEX(DataMaster!tactics_tos,$AO157,CS$6)</f>
        <v>-</v>
      </c>
      <c r="CT157" s="441" t="str" cm="1">
        <f t="array" ref="CT157">INDEX(DataMaster!tactics_tos,$AO157,CT$6)</f>
        <v>-</v>
      </c>
      <c r="CU157" s="441" t="str" cm="1">
        <f t="array" ref="CU157">INDEX(DataMaster!tactics_tos,$AO157,CU$6)</f>
        <v>-</v>
      </c>
      <c r="CV157" s="441" t="str" cm="1">
        <f t="array" ref="CV157">INDEX(DataMaster!tactics_tos,$AO157,CV$6)</f>
        <v>-</v>
      </c>
      <c r="CW157" s="441" cm="1">
        <f t="array" ref="CW157">INDEX(tactics_N,$AP157,CW$6)</f>
        <v>1</v>
      </c>
      <c r="CX157" s="441" cm="1">
        <f t="array" ref="CX157">INDEX(tactics_N,$AP157,CX$6)</f>
        <v>1.0867104369481548</v>
      </c>
      <c r="CY157" s="441" cm="1">
        <f t="array" ref="CY157">INDEX(tactics_N,$AP157,CY$6)</f>
        <v>1.0867104369481548</v>
      </c>
      <c r="CZ157" s="441" cm="1">
        <f t="array" ref="CZ157">INDEX(tactics_N,$AP157,CZ$6)</f>
        <v>1.0187910346388953</v>
      </c>
      <c r="DA157" s="441" cm="1">
        <f t="array" ref="DA157">INDEX(tactics_N,$AP157,DA$6)</f>
        <v>1.0187910346388953</v>
      </c>
      <c r="DB157" s="441" cm="1">
        <f t="array" ref="DB157">INDEX(tactics_N,$AP157,DB$6)</f>
        <v>1.0263376348954796</v>
      </c>
      <c r="DC157" s="441" cm="1">
        <f t="array" ref="DC157">INDEX(tactics_N,$AP157,DC$6)</f>
        <v>1.0263376348954796</v>
      </c>
      <c r="DD157" s="441" cm="1">
        <f t="array" ref="DD157">INDEX(tactics_N,$AP157,DD$6)</f>
        <v>0.6549370936964326</v>
      </c>
      <c r="DE157" s="441" cm="1">
        <f t="array" ref="DE157">INDEX(tactics_N,$AP157,DE$6)</f>
        <v>0.6549370936964326</v>
      </c>
      <c r="DF157" s="441" cm="1">
        <f t="array" ref="DF157">INDEX(tactics_N,$AP157,DF$6)</f>
        <v>1</v>
      </c>
      <c r="DG157" s="441" cm="1">
        <f t="array" ref="DG157">INDEX(tactics_N,$AP157,DG$6)</f>
        <v>1.2</v>
      </c>
      <c r="DH157" s="441" cm="1">
        <f t="array" ref="DH157">INDEX(tactics_N,$AP157,DH$6)</f>
        <v>1</v>
      </c>
      <c r="DI157" s="441" cm="1">
        <f t="array" ref="DI157">INDEX(tactics_N,$AP157,DI$6)</f>
        <v>1.22</v>
      </c>
      <c r="DJ157" s="441" cm="1">
        <f t="array" ref="DJ157">INDEX(tactics_N,$AP157,DJ$6)</f>
        <v>0.87</v>
      </c>
      <c r="DK157" s="441" cm="1">
        <f t="array" ref="DK157">INDEX(tactics_N,$AP157,DK$6)</f>
        <v>1.05</v>
      </c>
      <c r="DL157" s="441" cm="1">
        <f t="array" ref="DL157">INDEX(tactics_N,$AP157,DL$6)</f>
        <v>0.83</v>
      </c>
      <c r="DM157" s="441" cm="1">
        <f t="array" ref="DM157">INDEX(tactics_N,$AP157,DM$6)</f>
        <v>0.95</v>
      </c>
      <c r="DN157" s="441" cm="1">
        <f t="array" ref="DN157">INDEX(tactics_N,$AP157,DN$6)</f>
        <v>0.65</v>
      </c>
      <c r="DO157" s="441" t="b" cm="1">
        <f t="array" ref="DO157">INDEX(DataMaster!tactics_rot,$AM157,DO$6)</f>
        <v>1</v>
      </c>
      <c r="DP157" s="441" t="b" cm="1">
        <f t="array" ref="DP157">INDEX(DataMaster!tactics_rot,$AM157,DP$6)</f>
        <v>1</v>
      </c>
      <c r="DQ157" s="441" t="b" cm="1">
        <f t="array" ref="DQ157">INDEX(DataMaster!tactics_rot,$AM157,DQ$6)</f>
        <v>1</v>
      </c>
      <c r="DR157" s="441" t="b" cm="1">
        <f t="array" ref="DR157">INDEX(DataMaster!tactics_rot,$AM157,DR$6)</f>
        <v>1</v>
      </c>
      <c r="DS157" s="441" t="b" cm="1">
        <f t="array" ref="DS157">INDEX(DataMaster!tactics_rot,$AM157,DS$6)</f>
        <v>1</v>
      </c>
      <c r="DT157" s="441" t="b" cm="1">
        <f t="array" ref="DT157">INDEX(DataMaster!tactics_rot,$AM157,DT$6)</f>
        <v>1</v>
      </c>
      <c r="DU157" s="441" t="b" cm="1">
        <f t="array" ref="DU157">INDEX(DataMaster!tactics_rot,$AM157,DU$6)</f>
        <v>1</v>
      </c>
      <c r="DV157" s="441" t="b" cm="1">
        <f t="array" ref="DV157">INDEX(DataMaster!tactics_rot,$AM157,DV$6)</f>
        <v>1</v>
      </c>
      <c r="DW157" s="441" t="b" cm="1">
        <f t="array" ref="DW157">INDEX(DataMaster!tactics_rot,$AM157,DW$6)</f>
        <v>1</v>
      </c>
      <c r="DX157" s="441" t="str" cm="1">
        <f t="array" ref="DX157">INDEX(DataMaster!tactics_stk,$AN157,DX$6)</f>
        <v>-</v>
      </c>
      <c r="DY157" s="441" t="str" cm="1">
        <f t="array" ref="DY157">INDEX(DataMaster!tactics_stk,$AN157,DY$6)</f>
        <v>-</v>
      </c>
      <c r="DZ157" s="441" t="str" cm="1">
        <f t="array" ref="DZ157">INDEX(DataMaster!tactics_stk,$AN157,DZ$6)</f>
        <v>-</v>
      </c>
      <c r="EA157" s="441" t="str" cm="1">
        <f t="array" ref="EA157">INDEX(DataMaster!tactics_stk,$AN157,EA$6)</f>
        <v>-</v>
      </c>
      <c r="EB157" s="441" t="str" cm="1">
        <f t="array" ref="EB157">INDEX(DataMaster!tactics_stk,$AN157,EB$6)</f>
        <v>-</v>
      </c>
      <c r="EC157" s="441" t="str" cm="1">
        <f t="array" ref="EC157">INDEX(DataMaster!tactics_stk,$AN157,EC$6)</f>
        <v>-</v>
      </c>
      <c r="ED157" s="441" t="str" cm="1">
        <f t="array" ref="ED157">INDEX(DataMaster!tactics_stk,$AN157,ED$6)</f>
        <v>-</v>
      </c>
      <c r="EE157" s="441" t="str" cm="1">
        <f t="array" ref="EE157">INDEX(DataMaster!tactics_stk,$AN157,EE$6)</f>
        <v>-</v>
      </c>
      <c r="EF157" s="441" t="str" cm="1">
        <f t="array" ref="EF157">INDEX(DataMaster!tactics_stk,$AN157,EF$6)</f>
        <v>-</v>
      </c>
      <c r="EG157" s="441" t="b" cm="1">
        <f t="array" ref="EG157">INDEX(DataMaster!tactics_poc,$AK157,EG$6)</f>
        <v>1</v>
      </c>
      <c r="EH157" s="441" t="b" cm="1">
        <f t="array" ref="EH157">INDEX(DataMaster!tactics_poc,$AK157,EH$6)</f>
        <v>1</v>
      </c>
      <c r="EI157" s="441" t="b" cm="1">
        <f t="array" ref="EI157">INDEX(DataMaster!tactics_poc,$AK157,EI$6)</f>
        <v>1</v>
      </c>
      <c r="EJ157" s="441" t="b" cm="1">
        <f t="array" ref="EJ157">INDEX(DataMaster!tactics_poc,$AK157,EJ$6)</f>
        <v>1</v>
      </c>
      <c r="EK157" s="441" t="b" cm="1">
        <f t="array" ref="EK157">INDEX(DataMaster!tactics_poc,$AK157,EK$6)</f>
        <v>1</v>
      </c>
      <c r="EL157" s="441" t="b" cm="1">
        <f t="array" ref="EL157">INDEX(DataMaster!tactics_poc,$AK157,EL$6)</f>
        <v>1</v>
      </c>
      <c r="EM157" s="441" t="b" cm="1">
        <f t="array" ref="EM157">INDEX(DataMaster!tactics_poc,$AK157,EM$6)</f>
        <v>1</v>
      </c>
      <c r="EN157" s="441" t="b" cm="1">
        <f t="array" ref="EN157">INDEX(DataMaster!tactics_poc,$AK157,EN$6)</f>
        <v>1</v>
      </c>
      <c r="EO157" s="441" t="b" cm="1">
        <f t="array" ref="EO157">INDEX(DataMaster!tactics_poc,$AK157,EO$6)</f>
        <v>1</v>
      </c>
      <c r="EP157" s="506" t="s">
        <v>30</v>
      </c>
      <c r="EQ157" s="506">
        <v>3</v>
      </c>
      <c r="ER157" s="441" t="str" cm="1">
        <f t="array" ref="ER157">INDEX(DataMaster!tactics_GO,$AL157,ER$6)</f>
        <v>-</v>
      </c>
      <c r="ES157" s="441" t="str" cm="1">
        <f t="array" ref="ES157">INDEX(DataMaster!tactics_GO,$AL157,ES$6)</f>
        <v>-</v>
      </c>
      <c r="ET157" s="441" t="str" cm="1">
        <f t="array" ref="ET157">INDEX(DataMaster!tactics_GO,$AL157,ET$6)</f>
        <v>-</v>
      </c>
      <c r="EU157" s="441" t="str" cm="1">
        <f t="array" ref="EU157">INDEX(DataMaster!tactics_GO,$AL157,EU$6)</f>
        <v>-</v>
      </c>
      <c r="EV157" s="441" t="str" cm="1">
        <f t="array" ref="EV157">INDEX(DataMaster!tactics_GO,$AL157,EV$6)</f>
        <v>-</v>
      </c>
      <c r="EW157" s="441" t="str" cm="1">
        <f t="array" ref="EW157">INDEX(DataMaster!tactics_GO,$AL157,EW$6)</f>
        <v>-</v>
      </c>
      <c r="EX157" s="441" t="str" cm="1">
        <f t="array" ref="EX157">INDEX(DataMaster!tactics_GO,$AL157,EX$6)</f>
        <v>-</v>
      </c>
      <c r="EY157" s="441" t="str" cm="1">
        <f t="array" ref="EY157">INDEX(DataMaster!tactics_GO,$AL157,EY$6)</f>
        <v>-</v>
      </c>
      <c r="EZ157" s="441" t="str" cm="1">
        <f t="array" ref="EZ157">INDEX(DataMaster!tactics_GO,$AL157,EZ$6)</f>
        <v>-</v>
      </c>
      <c r="FA157" s="506" t="s">
        <v>30</v>
      </c>
      <c r="FB157" s="8"/>
      <c r="FC157" s="567" t="str" cm="1">
        <f t="array" aca="1" ref="FC157" ca="1">INDEX(FC$13:FC156,$B157+1,1)</f>
        <v>-</v>
      </c>
      <c r="FD157" s="441" t="str">
        <f t="shared" ca="1" si="573"/>
        <v>-</v>
      </c>
      <c r="FE157" s="441">
        <f t="shared" ca="1" si="574"/>
        <v>0</v>
      </c>
      <c r="FF157" s="441">
        <f t="shared" ca="1" si="574"/>
        <v>0</v>
      </c>
      <c r="FG157" s="567" t="str" cm="1">
        <f t="array" aca="1" ref="FG157" ca="1">INDEX(FG$13:FG156,$B157+1,1)</f>
        <v>-</v>
      </c>
      <c r="FH157" s="567" t="str" cm="1">
        <f t="array" aca="1" ref="FH157" ca="1">INDEX(FH$13:FH156,$B157+1,1)</f>
        <v>-</v>
      </c>
      <c r="FI157" s="567" t="str" cm="1">
        <f t="array" aca="1" ref="FI157" ca="1">INDEX(FI$13:FI156,$B157+1,1)</f>
        <v>-</v>
      </c>
      <c r="FJ157" s="441" t="str">
        <f t="shared" ca="1" si="575"/>
        <v>-</v>
      </c>
      <c r="FK157" s="441">
        <f t="shared" ca="1" si="576"/>
        <v>0</v>
      </c>
      <c r="FL157" s="441">
        <f t="shared" ca="1" si="576"/>
        <v>0</v>
      </c>
      <c r="FM157" s="567" t="str" cm="1">
        <f t="array" aca="1" ref="FM157" ca="1">INDEX(FM$13:FM156,$B157+1,1)</f>
        <v>-</v>
      </c>
      <c r="FN157" s="441" t="str">
        <f t="shared" ca="1" si="577"/>
        <v>-</v>
      </c>
      <c r="FO157" s="441">
        <f t="shared" ca="1" si="578"/>
        <v>0</v>
      </c>
      <c r="FP157" s="567" t="str" cm="1">
        <f t="array" aca="1" ref="FP157" ca="1">INDEX(FP$13:FP156,$B157+1,1)</f>
        <v>-</v>
      </c>
      <c r="FQ157" s="567" t="str" cm="1">
        <f t="array" aca="1" ref="FQ157" ca="1">INDEX(FQ$13:FQ156,$B157+1,1)</f>
        <v>-</v>
      </c>
      <c r="FR157" s="441">
        <f t="shared" ca="1" si="579"/>
        <v>0</v>
      </c>
      <c r="FS157" s="567" t="str" cm="1">
        <f t="array" aca="1" ref="FS157" ca="1">INDEX(FS$13:FS156,$B157+1,1)</f>
        <v>-</v>
      </c>
      <c r="FT157" s="441" t="str">
        <f t="shared" ca="1" si="580"/>
        <v>-</v>
      </c>
      <c r="FU157" s="441">
        <f t="shared" ca="1" si="581"/>
        <v>0</v>
      </c>
      <c r="FV157" s="441">
        <f t="shared" ca="1" si="581"/>
        <v>0</v>
      </c>
      <c r="FW157" s="8"/>
      <c r="FX157" s="567" t="b" cm="1">
        <f t="array" aca="1" ref="FX157" ca="1">INDEX(FX$13:FX156,$B157+1,1)</f>
        <v>1</v>
      </c>
      <c r="FY157" s="567" t="b" cm="1">
        <f t="array" aca="1" ref="FY157" ca="1">INDEX(FY$13:FY156,$B157+1,1)</f>
        <v>1</v>
      </c>
      <c r="FZ157" s="579">
        <f t="shared" ca="1" si="582"/>
        <v>21</v>
      </c>
      <c r="GA157" s="567" t="b" cm="1">
        <f t="array" aca="1" ref="GA157" ca="1">INDEX(GA$13:GA156,$B157+1,1)</f>
        <v>0</v>
      </c>
      <c r="GB157" s="567" cm="1">
        <f t="array" aca="1" ref="GB157" ca="1">INDEX(GB$13:GB156,$B157+1,1)</f>
        <v>0</v>
      </c>
      <c r="GC157" s="567" cm="1">
        <f t="array" aca="1" ref="GC157" ca="1">INDEX(GC$13:GC156,$B157+1,1)</f>
        <v>1</v>
      </c>
      <c r="GD157" s="567" cm="1">
        <f t="array" aca="1" ref="GD157" ca="1">INDEX(GD$13:GD156,$B157+1,1)</f>
        <v>1</v>
      </c>
      <c r="GE157" s="575">
        <f t="shared" ca="1" si="583"/>
        <v>652</v>
      </c>
      <c r="GF157" s="575">
        <f t="shared" ca="1" si="583"/>
        <v>686</v>
      </c>
      <c r="GG157" s="575">
        <f t="shared" ca="1" si="583"/>
        <v>721</v>
      </c>
      <c r="GH157" s="490">
        <f t="shared" ca="1" si="584"/>
        <v>378</v>
      </c>
      <c r="GI157" s="490">
        <f t="shared" ca="1" si="584"/>
        <v>413</v>
      </c>
      <c r="GJ157" s="490">
        <f t="shared" ca="1" si="584"/>
        <v>448</v>
      </c>
      <c r="GK157" s="441">
        <f t="shared" ca="1" si="585"/>
        <v>1</v>
      </c>
      <c r="GL157" s="441">
        <f t="shared" ca="1" si="585"/>
        <v>60</v>
      </c>
      <c r="GM157" s="441" t="str">
        <f t="shared" ca="1" si="585"/>
        <v>-</v>
      </c>
      <c r="GN157" s="441" t="str">
        <f t="shared" ca="1" si="585"/>
        <v>-</v>
      </c>
      <c r="GO157" s="441" t="str">
        <f t="shared" ca="1" si="585"/>
        <v>-</v>
      </c>
      <c r="GP157" s="441" t="str">
        <f t="shared" ca="1" si="585"/>
        <v>-</v>
      </c>
      <c r="GQ157" s="441" t="b">
        <f t="shared" ca="1" si="586"/>
        <v>0</v>
      </c>
      <c r="GR157" s="441" t="str">
        <f t="shared" ca="1" si="586"/>
        <v>-</v>
      </c>
      <c r="GS157" s="441" t="str">
        <f t="shared" ca="1" si="586"/>
        <v>-</v>
      </c>
      <c r="GT157" s="441" t="str">
        <f t="shared" ca="1" si="586"/>
        <v>-</v>
      </c>
      <c r="GU157" s="441" t="str">
        <f t="shared" ca="1" si="586"/>
        <v>-</v>
      </c>
      <c r="GV157" s="441" t="str">
        <f t="shared" ca="1" si="586"/>
        <v>-</v>
      </c>
      <c r="GW157" s="441">
        <f t="shared" ca="1" si="586"/>
        <v>500</v>
      </c>
      <c r="GX157" s="441">
        <f t="shared" ca="1" si="586"/>
        <v>500</v>
      </c>
      <c r="GY157" s="441" t="str">
        <f t="shared" ca="1" si="586"/>
        <v>-</v>
      </c>
      <c r="GZ157" s="441" t="str">
        <f t="shared" ca="1" si="586"/>
        <v>-</v>
      </c>
      <c r="HA157" s="441" t="str">
        <f t="shared" ca="1" si="586"/>
        <v>-</v>
      </c>
      <c r="HB157" s="441">
        <f t="shared" ca="1" si="587"/>
        <v>0</v>
      </c>
      <c r="HC157" s="441">
        <f t="shared" ca="1" si="588"/>
        <v>1.2500000000000001E-2</v>
      </c>
      <c r="HD157" s="441">
        <f t="shared" ca="1" si="589"/>
        <v>0</v>
      </c>
      <c r="HE157" s="441">
        <f t="shared" ca="1" si="589"/>
        <v>6.25E-2</v>
      </c>
      <c r="HF157" s="441">
        <f t="shared" ca="1" si="589"/>
        <v>6.25E-2</v>
      </c>
      <c r="HG157" s="441">
        <f t="shared" ca="1" si="589"/>
        <v>6.25E-2</v>
      </c>
      <c r="HH157" s="441" t="b">
        <f t="shared" ca="1" si="590"/>
        <v>0</v>
      </c>
      <c r="HI157" s="441" t="b">
        <f t="shared" ca="1" si="590"/>
        <v>1</v>
      </c>
      <c r="HJ157" s="441" t="b">
        <f t="shared" ca="1" si="590"/>
        <v>1</v>
      </c>
      <c r="HK157" s="441" t="b">
        <f t="shared" ca="1" si="590"/>
        <v>0</v>
      </c>
      <c r="HL157" s="441">
        <f t="shared" ca="1" si="591"/>
        <v>1</v>
      </c>
      <c r="HM157" s="441">
        <f t="shared" ca="1" si="592"/>
        <v>0</v>
      </c>
      <c r="HN157" s="441" t="b">
        <f t="shared" ca="1" si="593"/>
        <v>0</v>
      </c>
      <c r="HO157" s="441" t="b">
        <f t="shared" ca="1" si="594"/>
        <v>0</v>
      </c>
      <c r="HP157" s="441" t="b">
        <f t="shared" ca="1" si="594"/>
        <v>0</v>
      </c>
      <c r="HQ157" s="441" t="b">
        <f t="shared" ca="1" si="594"/>
        <v>1</v>
      </c>
      <c r="HR157" s="91">
        <f t="shared" ca="1" si="595"/>
        <v>2</v>
      </c>
      <c r="HS157" s="91">
        <f t="shared" ca="1" si="595"/>
        <v>2</v>
      </c>
      <c r="HT157" s="441">
        <f t="shared" ca="1" si="596"/>
        <v>1</v>
      </c>
      <c r="HU157" s="441">
        <f t="shared" ca="1" si="597"/>
        <v>1</v>
      </c>
      <c r="HV157" s="441">
        <f t="shared" ca="1" si="597"/>
        <v>1</v>
      </c>
      <c r="HW157" s="441">
        <f t="shared" ca="1" si="598"/>
        <v>1</v>
      </c>
      <c r="HX157" s="441" cm="1">
        <f t="array" aca="1" ref="HX157" ca="1">INDEX(HX$13:HX156,$B157+1,1)</f>
        <v>1</v>
      </c>
      <c r="HY157" s="441" t="str">
        <f t="shared" ca="1" si="599"/>
        <v>-</v>
      </c>
      <c r="HZ157" s="441" t="b">
        <f t="shared" ca="1" si="599"/>
        <v>1</v>
      </c>
      <c r="IA157" s="441" t="b">
        <f t="shared" ca="1" si="599"/>
        <v>0</v>
      </c>
      <c r="IB157" s="441" t="b">
        <f t="shared" ca="1" si="599"/>
        <v>0</v>
      </c>
      <c r="IC157" s="441" t="b">
        <f t="shared" ca="1" si="599"/>
        <v>0</v>
      </c>
      <c r="ID157" s="91">
        <f t="shared" ca="1" si="600"/>
        <v>1</v>
      </c>
      <c r="IE157" s="91">
        <f t="shared" ca="1" si="600"/>
        <v>1</v>
      </c>
      <c r="IF157" s="91">
        <f t="shared" ca="1" si="600"/>
        <v>1</v>
      </c>
      <c r="IG157" s="91">
        <f t="shared" ca="1" si="600"/>
        <v>1</v>
      </c>
      <c r="IH157" s="91">
        <f t="shared" ca="1" si="600"/>
        <v>1</v>
      </c>
      <c r="II157" s="91">
        <f t="shared" ca="1" si="600"/>
        <v>1</v>
      </c>
      <c r="IJ157" s="91">
        <f t="shared" ca="1" si="600"/>
        <v>1</v>
      </c>
      <c r="IK157" s="91">
        <f t="shared" ca="1" si="600"/>
        <v>1</v>
      </c>
      <c r="IL157" s="8"/>
      <c r="IM157" s="567" t="str" cm="1">
        <f t="array" aca="1" ref="IM157" ca="1">INDEX(IM$13:IM156,$B157+1,1)</f>
        <v>-</v>
      </c>
      <c r="IN157" s="567" t="str" cm="1">
        <f t="array" aca="1" ref="IN157" ca="1">INDEX(IN$13:IN156,$B157+1,1)</f>
        <v>-</v>
      </c>
      <c r="IO157" s="567" t="str" cm="1">
        <f t="array" aca="1" ref="IO157" ca="1">INDEX(IO$13:IO156,$B157+1,1)</f>
        <v>-</v>
      </c>
      <c r="IP157" s="441" t="str">
        <f t="shared" ca="1" si="601"/>
        <v>-</v>
      </c>
      <c r="IQ157" s="567" t="str" cm="1">
        <f t="array" aca="1" ref="IQ157" ca="1">INDEX(IQ$13:IQ156,$B157+1,1)</f>
        <v>-</v>
      </c>
      <c r="IR157" s="567" cm="1">
        <f t="array" aca="1" ref="IR157" ca="1">INDEX(IR$13:IR156,$B157+1,1)</f>
        <v>1</v>
      </c>
      <c r="IS157" s="567" cm="1">
        <f t="array" aca="1" ref="IS157" ca="1">INDEX(IS$13:IS156,$B157+1,1)</f>
        <v>1</v>
      </c>
      <c r="IT157" s="567" t="str" cm="1">
        <f t="array" aca="1" ref="IT157" ca="1">INDEX(IT$13:IT156,$B157+1,1)</f>
        <v>-</v>
      </c>
      <c r="IU157" s="567" t="str" cm="1">
        <f t="array" aca="1" ref="IU157" ca="1">INDEX(IU$13:IU156,$B157+1,1)</f>
        <v>-</v>
      </c>
      <c r="IV157" s="567" t="str" cm="1">
        <f t="array" aca="1" ref="IV157" ca="1">INDEX(IV$13:IV156,$B157+1,1)</f>
        <v>-</v>
      </c>
      <c r="IW157" s="567" t="str" cm="1">
        <f t="array" aca="1" ref="IW157" ca="1">INDEX(IW$13:IW156,$B157+1,1)</f>
        <v>-</v>
      </c>
      <c r="IX157" s="567" t="str" cm="1">
        <f t="array" aca="1" ref="IX157" ca="1">INDEX(IX$13:IX156,$B157+1,1)</f>
        <v>-</v>
      </c>
      <c r="IY157" s="567" t="str" cm="1">
        <f t="array" aca="1" ref="IY157" ca="1">INDEX(IY$13:IY156,$B157+1,1)</f>
        <v>-</v>
      </c>
      <c r="IZ157" s="567" t="str" cm="1">
        <f t="array" aca="1" ref="IZ157" ca="1">INDEX(IZ$13:IZ156,$B157+1,1)</f>
        <v>-</v>
      </c>
      <c r="JA157" s="567" t="str" cm="1">
        <f t="array" aca="1" ref="JA157" ca="1">INDEX(JA$13:JA156,$B157+1,1)</f>
        <v>-</v>
      </c>
      <c r="JB157" s="567" t="str" cm="1">
        <f t="array" aca="1" ref="JB157" ca="1">INDEX(JB$13:JB156,$B157+1,1)</f>
        <v>-</v>
      </c>
      <c r="JC157" s="567" t="str" cm="1">
        <f t="array" aca="1" ref="JC157" ca="1">INDEX(JC$13:JC156,$B157+1,1)</f>
        <v>-</v>
      </c>
      <c r="JD157" s="567" t="str" cm="1">
        <f t="array" aca="1" ref="JD157" ca="1">INDEX(JD$13:JD156,$B157+1,1)</f>
        <v>-</v>
      </c>
      <c r="JE157" s="567" t="str" cm="1">
        <f t="array" aca="1" ref="JE157" ca="1">INDEX(JE$13:JE156,$B157+1,1)</f>
        <v>-</v>
      </c>
      <c r="JF157" s="567" t="str" cm="1">
        <f t="array" aca="1" ref="JF157" ca="1">INDEX(JF$13:JF156,$B157+1,1)</f>
        <v>-</v>
      </c>
      <c r="JG157" s="567" t="str" cm="1">
        <f t="array" aca="1" ref="JG157" ca="1">INDEX(JG$13:JG156,$B157+1,1)</f>
        <v>-</v>
      </c>
      <c r="JH157" s="567" t="str" cm="1">
        <f t="array" aca="1" ref="JH157" ca="1">INDEX(JH$13:JH156,$B157+1,1)</f>
        <v>-</v>
      </c>
      <c r="JI157" s="567" t="str" cm="1">
        <f t="array" aca="1" ref="JI157" ca="1">INDEX(JI$13:JI156,$B157+1,1)</f>
        <v>-</v>
      </c>
      <c r="JJ157" s="567" t="str" cm="1">
        <f t="array" aca="1" ref="JJ157" ca="1">INDEX(JJ$13:JJ156,$B157+1,1)</f>
        <v>-</v>
      </c>
      <c r="JK157" s="567" t="str" cm="1">
        <f t="array" aca="1" ref="JK157" ca="1">INDEX(JK$13:JK156,$B157+1,1)</f>
        <v>-</v>
      </c>
      <c r="JL157" s="441">
        <f t="shared" ca="1" si="602"/>
        <v>0</v>
      </c>
      <c r="JM157" s="567" t="str" cm="1">
        <f t="array" aca="1" ref="JM157" ca="1">INDEX(JM$13:JM156,$B157+1,1)</f>
        <v>-</v>
      </c>
      <c r="JN157" s="567" cm="1">
        <f t="array" aca="1" ref="JN157" ca="1">INDEX(JN$13:JN156,$B157+1,1)</f>
        <v>1</v>
      </c>
      <c r="JO157" s="441">
        <f t="shared" ca="1" si="603"/>
        <v>0</v>
      </c>
      <c r="JP157" s="567" cm="1">
        <f t="array" aca="1" ref="JP157" ca="1">INDEX(JP$13:JP156,$B157+1,1)</f>
        <v>0</v>
      </c>
      <c r="JQ157" s="441">
        <f t="shared" ca="1" si="604"/>
        <v>0</v>
      </c>
      <c r="JR157" s="441">
        <f t="shared" ca="1" si="604"/>
        <v>0</v>
      </c>
      <c r="JS157" s="441">
        <f t="shared" ca="1" si="604"/>
        <v>0</v>
      </c>
      <c r="JT157" s="441">
        <f t="shared" ca="1" si="604"/>
        <v>0</v>
      </c>
      <c r="JU157" s="441">
        <f t="shared" ca="1" si="604"/>
        <v>1</v>
      </c>
      <c r="JV157" s="441">
        <f t="shared" ca="1" si="604"/>
        <v>0</v>
      </c>
      <c r="JW157" s="567" cm="1">
        <f t="array" aca="1" ref="JW157" ca="1">INDEX(JW$13:JW156,$B157+1,1)</f>
        <v>0</v>
      </c>
      <c r="JX157" s="567" cm="1">
        <f t="array" aca="1" ref="JX157" ca="1">INDEX(JX$13:JX156,$B157+1,1)</f>
        <v>0</v>
      </c>
      <c r="JY157" s="567" cm="1">
        <f t="array" aca="1" ref="JY157" ca="1">INDEX(JY$13:JY156,$B157+1,1)</f>
        <v>0</v>
      </c>
      <c r="JZ157" s="8"/>
      <c r="KA157" s="567" t="str" cm="1">
        <f t="array" aca="1" ref="KA157" ca="1">INDEX(KA$13:KA156,$B157+1,1)</f>
        <v>-</v>
      </c>
      <c r="KB157" s="567" t="str" cm="1">
        <f t="array" aca="1" ref="KB157" ca="1">INDEX(KB$13:KB156,$B157+1,1)</f>
        <v>-</v>
      </c>
      <c r="KC157" s="567" t="str" cm="1">
        <f t="array" aca="1" ref="KC157" ca="1">INDEX(KC$13:KC156,$B157+1,1)</f>
        <v>-</v>
      </c>
      <c r="KD157" s="567" t="str" cm="1">
        <f t="array" aca="1" ref="KD157" ca="1">INDEX(KD$13:KD156,$B157+1,1)</f>
        <v>-</v>
      </c>
      <c r="KE157" s="567" cm="1">
        <f t="array" aca="1" ref="KE157" ca="1">INDEX(KE$13:KE156,$B157+1,1)</f>
        <v>0</v>
      </c>
      <c r="KF157" s="567" t="str" cm="1">
        <f t="array" aca="1" ref="KF157" ca="1">INDEX(KF$13:KF156,$B157+1,1)</f>
        <v>-</v>
      </c>
      <c r="KG157" s="567" t="str" cm="1">
        <f t="array" aca="1" ref="KG157" ca="1">INDEX(KG$13:KG156,$B157+1,1)</f>
        <v>-</v>
      </c>
      <c r="KH157" s="568" t="str">
        <f t="shared" ca="1" si="605"/>
        <v>-</v>
      </c>
      <c r="KI157" s="567" t="str" cm="1">
        <f t="array" aca="1" ref="KI157" ca="1">INDEX(KI$13:KI156,$B157+1,1)</f>
        <v>-</v>
      </c>
      <c r="KJ157" s="567" t="str" cm="1">
        <f t="array" aca="1" ref="KJ157" ca="1">INDEX(KJ$13:KJ156,$B157+1,1)</f>
        <v>-</v>
      </c>
      <c r="KK157" s="567" t="str" cm="1">
        <f t="array" aca="1" ref="KK157" ca="1">INDEX(KK$13:KK156,$B157+1,1)</f>
        <v>-</v>
      </c>
      <c r="KL157" s="567" t="str" cm="1">
        <f t="array" aca="1" ref="KL157" ca="1">INDEX(KL$13:KL156,$B157+1,1)</f>
        <v>-</v>
      </c>
      <c r="KM157" s="567" t="str" cm="1">
        <f t="array" aca="1" ref="KM157" ca="1">INDEX(KM$13:KM156,$B157+1,1)</f>
        <v>-</v>
      </c>
      <c r="KN157" s="567" t="str" cm="1">
        <f t="array" aca="1" ref="KN157" ca="1">INDEX(KN$13:KN156,$B157+1,1)</f>
        <v>-</v>
      </c>
      <c r="KO157" s="567" t="str" cm="1">
        <f t="array" aca="1" ref="KO157" ca="1">INDEX(KO$13:KO156,$B157+1,1)</f>
        <v>-</v>
      </c>
      <c r="KP157" s="567" t="str" cm="1">
        <f t="array" aca="1" ref="KP157" ca="1">INDEX(KP$13:KP156,$B157+1,1)</f>
        <v>-</v>
      </c>
      <c r="KQ157" s="567" t="str" cm="1">
        <f t="array" aca="1" ref="KQ157" ca="1">INDEX(KQ$13:KQ156,$B157+1,1)</f>
        <v>-</v>
      </c>
      <c r="KR157" s="567" t="str" cm="1">
        <f t="array" aca="1" ref="KR157" ca="1">INDEX(KR$13:KR156,$B157+1,1)</f>
        <v>-</v>
      </c>
      <c r="KS157" s="567" t="str" cm="1">
        <f t="array" aca="1" ref="KS157" ca="1">INDEX(KS$13:KS156,$B157+1,1)</f>
        <v>-</v>
      </c>
      <c r="KT157" s="567" t="str" cm="1">
        <f t="array" aca="1" ref="KT157" ca="1">INDEX(KT$13:KT156,$B157+1,1)</f>
        <v>-</v>
      </c>
      <c r="KU157" s="567" t="str" cm="1">
        <f t="array" aca="1" ref="KU157" ca="1">INDEX(KU$13:KU156,$B157+1,1)</f>
        <v>-</v>
      </c>
      <c r="KV157" s="567" cm="1">
        <f t="array" aca="1" ref="KV157" ca="1">INDEX(KV$13:KV156,$B157+1,1)</f>
        <v>0</v>
      </c>
      <c r="KW157" s="567" t="str" cm="1">
        <f t="array" aca="1" ref="KW157" ca="1">INDEX(KW$13:KW156,$B157+1,1)</f>
        <v>-</v>
      </c>
      <c r="KX157" s="567" t="str" cm="1">
        <f t="array" aca="1" ref="KX157" ca="1">INDEX(KX$13:KX156,$B157+1,1)</f>
        <v>-</v>
      </c>
      <c r="KY157" s="567" t="str" cm="1">
        <f t="array" aca="1" ref="KY157" ca="1">INDEX(KY$13:KY156,$B157+1,1)</f>
        <v>-</v>
      </c>
      <c r="KZ157" s="567" t="str" cm="1">
        <f t="array" aca="1" ref="KZ157" ca="1">INDEX(KZ$13:KZ156,$B157+1,1)</f>
        <v>-</v>
      </c>
      <c r="LA157" s="567" t="str" cm="1">
        <f t="array" aca="1" ref="LA157" ca="1">INDEX(LA$13:LA156,$B157+1,1)</f>
        <v>-</v>
      </c>
      <c r="LB157" s="567" cm="1">
        <f t="array" aca="1" ref="LB157" ca="1">INDEX(LB$13:LB156,$B157+1,1)</f>
        <v>0</v>
      </c>
      <c r="LC157" s="567" t="str" cm="1">
        <f t="array" aca="1" ref="LC157" ca="1">INDEX(LC$13:LC156,$B157+1,1)</f>
        <v>-</v>
      </c>
      <c r="LD157" s="567" t="str" cm="1">
        <f t="array" aca="1" ref="LD157" ca="1">INDEX(LD$13:LD156,$B157+1,1)</f>
        <v>-</v>
      </c>
      <c r="LE157" s="567" t="str" cm="1">
        <f t="array" aca="1" ref="LE157" ca="1">INDEX(LE$13:LE156,$B157+1,1)</f>
        <v>-</v>
      </c>
      <c r="LF157" s="567" cm="1">
        <f t="array" aca="1" ref="LF157" ca="1">INDEX(LF$13:LF156,$B157+1,1)</f>
        <v>1</v>
      </c>
      <c r="LG157" s="567" cm="1">
        <f t="array" aca="1" ref="LG157" ca="1">INDEX(LG$13:LG156,$B157+1,1)</f>
        <v>1</v>
      </c>
      <c r="LH157" s="8"/>
      <c r="LI157" s="567" t="str" cm="1">
        <f t="array" aca="1" ref="LI157" ca="1">INDEX(LI$13:LI156,$B157+1,1)</f>
        <v>-</v>
      </c>
      <c r="LJ157" s="567" t="str" cm="1">
        <f t="array" aca="1" ref="LJ157" ca="1">INDEX(LJ$13:LJ156,$B157+1,1)</f>
        <v>-</v>
      </c>
      <c r="LK157" s="567" t="str" cm="1">
        <f t="array" aca="1" ref="LK157" ca="1">INDEX(LK$13:LK156,$B157+1,1)</f>
        <v>-</v>
      </c>
      <c r="LL157" s="567" t="str" cm="1">
        <f t="array" aca="1" ref="LL157" ca="1">INDEX(LL$13:LL156,$B157+1,1)</f>
        <v>-</v>
      </c>
      <c r="LM157" s="567" t="str" cm="1">
        <f t="array" aca="1" ref="LM157" ca="1">INDEX(LM$13:LM156,$B157+1,1)</f>
        <v>-</v>
      </c>
      <c r="LN157" s="567" t="str" cm="1">
        <f t="array" aca="1" ref="LN157" ca="1">INDEX(LN$13:LN156,$B157+1,1)</f>
        <v>-</v>
      </c>
      <c r="LO157" s="567" t="str" cm="1">
        <f t="array" aca="1" ref="LO157" ca="1">INDEX(LO$13:LO156,$B157+1,1)</f>
        <v>-</v>
      </c>
      <c r="LP157" s="567" t="str" cm="1">
        <f t="array" aca="1" ref="LP157" ca="1">INDEX(LP$13:LP156,$B157+1,1)</f>
        <v>-</v>
      </c>
      <c r="LQ157" s="567" t="str" cm="1">
        <f t="array" aca="1" ref="LQ157" ca="1">INDEX(LQ$13:LQ156,$B157+1,1)</f>
        <v>-</v>
      </c>
      <c r="LR157" s="567" t="str" cm="1">
        <f t="array" aca="1" ref="LR157" ca="1">INDEX(LR$13:LR156,$B157+1,1)</f>
        <v>-</v>
      </c>
      <c r="LS157" s="567" t="str" cm="1">
        <f t="array" aca="1" ref="LS157" ca="1">INDEX(LS$13:LS156,$B157+1,1)</f>
        <v>-</v>
      </c>
      <c r="LT157" s="567" t="str" cm="1">
        <f t="array" aca="1" ref="LT157" ca="1">INDEX(LT$13:LT156,$B157+1,1)</f>
        <v>-</v>
      </c>
      <c r="LU157" s="567" t="str" cm="1">
        <f t="array" aca="1" ref="LU157" ca="1">INDEX(LU$13:LU156,$B157+1,1)</f>
        <v>-</v>
      </c>
      <c r="LV157" s="567" t="str" cm="1">
        <f t="array" aca="1" ref="LV157" ca="1">INDEX(LV$13:LV156,$B157+1,1)</f>
        <v>-</v>
      </c>
      <c r="LW157" s="567" t="str" cm="1">
        <f t="array" aca="1" ref="LW157" ca="1">INDEX(LW$13:LW156,$B157+1,1)</f>
        <v>-</v>
      </c>
      <c r="LX157" s="567" t="str" cm="1">
        <f t="array" aca="1" ref="LX157" ca="1">INDEX(LX$13:LX156,$B157+1,1)</f>
        <v>-</v>
      </c>
      <c r="LY157" s="567" cm="1">
        <f t="array" aca="1" ref="LY157" ca="1">INDEX(LY$13:LY156,$B157+1,1)</f>
        <v>0</v>
      </c>
      <c r="LZ157" s="567" cm="1">
        <f t="array" aca="1" ref="LZ157" ca="1">INDEX(LZ$13:LZ156,$B157+1,1)</f>
        <v>0</v>
      </c>
      <c r="MA157" s="567" cm="1">
        <f t="array" aca="1" ref="MA157" ca="1">INDEX(MA$13:MA156,$B157+1,1)</f>
        <v>0</v>
      </c>
      <c r="MB157" s="567" cm="1">
        <f t="array" aca="1" ref="MB157" ca="1">INDEX(MB$13:MB156,$B157+1,1)</f>
        <v>0</v>
      </c>
      <c r="MC157" s="567" cm="1">
        <f t="array" aca="1" ref="MC157" ca="1">INDEX(MC$13:MC156,$B157+1,1)</f>
        <v>0</v>
      </c>
      <c r="MD157" s="567" cm="1">
        <f t="array" aca="1" ref="MD157" ca="1">INDEX(MD$13:MD156,$B157+1,1)</f>
        <v>0</v>
      </c>
      <c r="ME157" s="567" cm="1">
        <f t="array" aca="1" ref="ME157" ca="1">INDEX(ME$13:ME156,$B157+1,1)</f>
        <v>0</v>
      </c>
      <c r="MF157" s="567" cm="1">
        <f t="array" aca="1" ref="MF157" ca="1">INDEX(MF$13:MF156,$B157+1,1)</f>
        <v>0</v>
      </c>
      <c r="MG157" s="567" cm="1">
        <f t="array" aca="1" ref="MG157" ca="1">INDEX(MG$13:MG156,$B157+1,1)</f>
        <v>0</v>
      </c>
      <c r="MH157" s="567" cm="1">
        <f t="array" aca="1" ref="MH157" ca="1">INDEX(MH$13:MH156,$B157+1,1)</f>
        <v>0</v>
      </c>
      <c r="MI157" s="567" cm="1">
        <f t="array" aca="1" ref="MI157" ca="1">INDEX(MI$13:MI156,$B157+1,1)</f>
        <v>0</v>
      </c>
      <c r="MJ157" s="567" cm="1">
        <f t="array" aca="1" ref="MJ157" ca="1">INDEX(MJ$13:MJ156,$B157+1,1)</f>
        <v>0</v>
      </c>
      <c r="MK157" s="567" cm="1">
        <f t="array" aca="1" ref="MK157" ca="1">INDEX(MK$13:MK156,$B157+1,1)</f>
        <v>0</v>
      </c>
      <c r="ML157" s="567" cm="1">
        <f t="array" aca="1" ref="ML157" ca="1">INDEX(ML$13:ML156,$B157+1,1)</f>
        <v>0</v>
      </c>
      <c r="MM157" s="567" cm="1">
        <f t="array" aca="1" ref="MM157" ca="1">INDEX(MM$13:MM156,$B157+1,1)</f>
        <v>0</v>
      </c>
      <c r="MN157" s="567" cm="1">
        <f t="array" aca="1" ref="MN157" ca="1">INDEX(MN$13:MN156,$B157+1,1)</f>
        <v>0</v>
      </c>
      <c r="MO157" s="567" cm="1">
        <f t="array" aca="1" ref="MO157" ca="1">INDEX(MO$13:MO156,$B157+1,1)</f>
        <v>0</v>
      </c>
      <c r="MP157" s="567" cm="1">
        <f t="array" aca="1" ref="MP157" ca="1">INDEX(MP$13:MP156,$B157+1,1)</f>
        <v>0</v>
      </c>
      <c r="MQ157" s="567" cm="1">
        <f t="array" aca="1" ref="MQ157" ca="1">INDEX(MQ$13:MQ156,$B157+1,1)</f>
        <v>0</v>
      </c>
      <c r="MR157" s="567" cm="1">
        <f t="array" aca="1" ref="MR157" ca="1">INDEX(MR$13:MR156,$B157+1,1)</f>
        <v>0</v>
      </c>
      <c r="MS157" s="567" cm="1">
        <f t="array" aca="1" ref="MS157" ca="1">INDEX(MS$13:MS156,$B157+1,1)</f>
        <v>0</v>
      </c>
      <c r="MT157" s="567" cm="1">
        <f t="array" aca="1" ref="MT157" ca="1">INDEX(MT$13:MT156,$B157+1,1)</f>
        <v>0</v>
      </c>
      <c r="MU157" s="567" cm="1">
        <f t="array" aca="1" ref="MU157" ca="1">INDEX(MU$13:MU156,$B157+1,1)</f>
        <v>0</v>
      </c>
      <c r="MV157" s="567" cm="1">
        <f t="array" aca="1" ref="MV157" ca="1">INDEX(MV$13:MV156,$B157+1,1)</f>
        <v>0</v>
      </c>
      <c r="MW157" s="567" cm="1">
        <f t="array" aca="1" ref="MW157" ca="1">INDEX(MW$13:MW156,$B157+1,1)</f>
        <v>0</v>
      </c>
      <c r="MX157" s="567" cm="1">
        <f t="array" aca="1" ref="MX157" ca="1">INDEX(MX$13:MX156,$B157+1,1)</f>
        <v>0</v>
      </c>
      <c r="MY157" s="567" cm="1">
        <f t="array" aca="1" ref="MY157" ca="1">INDEX(MY$13:MY156,$B157+1,1)</f>
        <v>0</v>
      </c>
      <c r="MZ157" s="567" cm="1">
        <f t="array" aca="1" ref="MZ157" ca="1">INDEX(MZ$13:MZ156,$B157+1,1)</f>
        <v>0</v>
      </c>
      <c r="NA157" s="567" cm="1">
        <f t="array" aca="1" ref="NA157" ca="1">INDEX(NA$13:NA156,$B157+1,1)</f>
        <v>0</v>
      </c>
      <c r="NB157" s="567" cm="1">
        <f t="array" aca="1" ref="NB157" ca="1">INDEX(NB$13:NB156,$B157+1,1)</f>
        <v>0</v>
      </c>
      <c r="NC157" s="567" cm="1">
        <f t="array" aca="1" ref="NC157" ca="1">INDEX(NC$13:NC156,$B157+1,1)</f>
        <v>0</v>
      </c>
      <c r="ND157" s="567" cm="1">
        <f t="array" aca="1" ref="ND157" ca="1">INDEX(ND$13:ND156,$B157+1,1)</f>
        <v>0</v>
      </c>
      <c r="NE157" s="441">
        <f t="shared" ca="1" si="606"/>
        <v>67</v>
      </c>
      <c r="NF157" s="8"/>
      <c r="NG157" s="567" cm="1">
        <f t="array" aca="1" ref="NG157" ca="1">INDEX(NG$13:NG156,$B157+1,1)</f>
        <v>0</v>
      </c>
      <c r="NH157" s="567" cm="1">
        <f t="array" aca="1" ref="NH157" ca="1">INDEX(NH$13:NH156,$B157+1,1)</f>
        <v>0</v>
      </c>
      <c r="NI157" s="567" cm="1">
        <f t="array" aca="1" ref="NI157" ca="1">INDEX(NI$13:NI156,$B157+1,1)</f>
        <v>0</v>
      </c>
      <c r="NJ157" s="567" t="str" cm="1">
        <f t="array" aca="1" ref="NJ157" ca="1">INDEX(NJ$13:NJ156,$B157+1,1)</f>
        <v>-</v>
      </c>
      <c r="NK157" s="567" t="str" cm="1">
        <f t="array" aca="1" ref="NK157" ca="1">INDEX(NK$13:NK156,$B157+1,1)</f>
        <v>-</v>
      </c>
      <c r="NL157" s="567" t="str" cm="1">
        <f t="array" aca="1" ref="NL157" ca="1">INDEX(NL$13:NL156,$B157+1,1)</f>
        <v>-</v>
      </c>
      <c r="NM157" s="567" t="str" cm="1">
        <f t="array" aca="1" ref="NM157" ca="1">INDEX(NM$13:NM156,$B157+1,1)</f>
        <v>-</v>
      </c>
      <c r="NN157" s="567" t="str" cm="1">
        <f t="array" aca="1" ref="NN157" ca="1">INDEX(NN$13:NN156,$B157+1,1)</f>
        <v>-</v>
      </c>
      <c r="NO157" s="567" t="str" cm="1">
        <f t="array" aca="1" ref="NO157" ca="1">INDEX(NO$13:NO156,$B157+1,1)</f>
        <v>-</v>
      </c>
      <c r="NP157" s="567" t="str" cm="1">
        <f t="array" aca="1" ref="NP157" ca="1">INDEX(NP$13:NP156,$B157+1,1)</f>
        <v>-</v>
      </c>
      <c r="NQ157" s="567" t="str" cm="1">
        <f t="array" aca="1" ref="NQ157" ca="1">INDEX(NQ$13:NQ156,$B157+1,1)</f>
        <v>-</v>
      </c>
      <c r="NR157" s="567" t="str" cm="1">
        <f t="array" aca="1" ref="NR157" ca="1">INDEX(NR$13:NR156,$B157+1,1)</f>
        <v>-</v>
      </c>
      <c r="NS157" s="567" t="str" cm="1">
        <f t="array" aca="1" ref="NS157" ca="1">INDEX(NS$13:NS156,$B157+1,1)</f>
        <v>-</v>
      </c>
      <c r="NT157" s="567" t="str" cm="1">
        <f t="array" aca="1" ref="NT157" ca="1">INDEX(NT$13:NT156,$B157+1,1)</f>
        <v>-</v>
      </c>
      <c r="NU157" s="567" t="str" cm="1">
        <f t="array" aca="1" ref="NU157" ca="1">INDEX(NU$13:NU156,$B157+1,1)</f>
        <v>-</v>
      </c>
      <c r="NV157" s="567" t="str" cm="1">
        <f t="array" aca="1" ref="NV157" ca="1">INDEX(NV$13:NV156,$B157+1,1)</f>
        <v>-</v>
      </c>
      <c r="NW157" s="567" t="str" cm="1">
        <f t="array" aca="1" ref="NW157" ca="1">INDEX(NW$13:NW156,$B157+1,1)</f>
        <v>-</v>
      </c>
      <c r="NX157" s="567" t="str" cm="1">
        <f t="array" aca="1" ref="NX157" ca="1">INDEX(NX$13:NX156,$B157+1,1)</f>
        <v>-</v>
      </c>
      <c r="NY157" s="567" t="str" cm="1">
        <f t="array" aca="1" ref="NY157" ca="1">INDEX(NY$13:NY156,$B157+1,1)</f>
        <v>-</v>
      </c>
      <c r="NZ157" s="8"/>
      <c r="OA157" s="567" t="str" cm="1">
        <f t="array" aca="1" ref="OA157" ca="1">INDEX(OA$13:OA156,$B157+1,1)</f>
        <v>-</v>
      </c>
      <c r="OB157" s="567" t="str" cm="1">
        <f t="array" aca="1" ref="OB157" ca="1">INDEX(OB$13:OB156,$B157+1,1)</f>
        <v>-</v>
      </c>
      <c r="OC157" s="567" t="str" cm="1">
        <f t="array" aca="1" ref="OC157" ca="1">INDEX(OC$13:OC156,$B157+1,1)</f>
        <v>-</v>
      </c>
      <c r="OD157" s="567" t="str" cm="1">
        <f t="array" aca="1" ref="OD157" ca="1">INDEX(OD$13:OD156,$B157+1,1)</f>
        <v>-</v>
      </c>
      <c r="OE157" s="441" t="str">
        <f t="shared" ca="1" si="607"/>
        <v>-</v>
      </c>
      <c r="OF157" s="441" t="str">
        <f t="shared" ca="1" si="607"/>
        <v>-</v>
      </c>
      <c r="OG157" s="567" t="str" cm="1">
        <f t="array" aca="1" ref="OG157" ca="1">INDEX(OG$13:OG156,$B157+1,1)</f>
        <v>-</v>
      </c>
      <c r="OH157" s="441" t="str" cm="1">
        <f t="array" aca="1" ref="OH157" ca="1">IF(OR(OI157:OI157&lt;&gt;"-"),TRUE,"-")</f>
        <v>-</v>
      </c>
      <c r="OI157" s="567" t="str" cm="1">
        <f t="array" aca="1" ref="OI157" ca="1">INDEX(OI$13:OI156,$B157+1,1)</f>
        <v>-</v>
      </c>
      <c r="OJ157" s="567" cm="1">
        <f t="array" aca="1" ref="OJ157" ca="1">INDEX(OJ$13:OJ156,$B157+1,1)</f>
        <v>0</v>
      </c>
      <c r="OK157" s="567" cm="1">
        <f t="array" aca="1" ref="OK157" ca="1">INDEX(OK$13:OK156,$B157+1,1)</f>
        <v>999999</v>
      </c>
      <c r="OL157" s="567" cm="1">
        <f t="array" aca="1" ref="OL157" ca="1">INDEX(OL$13:OL156,$B157+1,1)</f>
        <v>999999</v>
      </c>
      <c r="OM157" s="567" cm="1">
        <f t="array" aca="1" ref="OM157" ca="1">INDEX(OM$13:OM156,$B157+1,1)</f>
        <v>999999</v>
      </c>
      <c r="ON157" s="567" cm="1">
        <f t="array" aca="1" ref="ON157" ca="1">INDEX(ON$13:ON156,$B157+1,1)</f>
        <v>999999</v>
      </c>
      <c r="OO157" s="567" cm="1">
        <f t="array" aca="1" ref="OO157" ca="1">INDEX(OO$13:OO156,$B157+1,1)</f>
        <v>999999</v>
      </c>
      <c r="OP157" s="567" cm="1">
        <f t="array" aca="1" ref="OP157" ca="1">INDEX(OP$13:OP156,$B157+1,1)</f>
        <v>999999</v>
      </c>
      <c r="OQ157" s="567" t="str" cm="1">
        <f t="array" aca="1" ref="OQ157" ca="1">INDEX(OQ$13:OQ156,$B157+1,1)</f>
        <v>-</v>
      </c>
      <c r="OR157" s="567" t="str" cm="1">
        <f t="array" aca="1" ref="OR157" ca="1">INDEX(OR$13:OR156,$B157+1,1)</f>
        <v>-</v>
      </c>
      <c r="OS157" s="567" t="str" cm="1">
        <f t="array" aca="1" ref="OS157" ca="1">INDEX(OS$13:OS156,$B157+1,1)</f>
        <v>-</v>
      </c>
      <c r="OT157" s="567" t="b" cm="1">
        <f t="array" aca="1" ref="OT157" ca="1">INDEX(OT$13:OT156,$B157+1,1)</f>
        <v>1</v>
      </c>
      <c r="OU157" s="567" t="str" cm="1">
        <f t="array" aca="1" ref="OU157" ca="1">INDEX(OU$13:OU156,$B157+1,1)</f>
        <v>-</v>
      </c>
      <c r="OV157" s="567" cm="1">
        <f t="array" aca="1" ref="OV157" ca="1">INDEX(OV$13:OV156,$B157+1,1)</f>
        <v>0</v>
      </c>
      <c r="OW157" s="567" cm="1">
        <f t="array" aca="1" ref="OW157" ca="1">INDEX(OW$13:OW156,$B157+1,1)</f>
        <v>0</v>
      </c>
      <c r="OX157" s="567" cm="1">
        <f t="array" aca="1" ref="OX157" ca="1">INDEX(OX$13:OX156,$B157+1,1)</f>
        <v>0</v>
      </c>
      <c r="OY157" s="567" t="str" cm="1">
        <f t="array" aca="1" ref="OY157" ca="1">INDEX(OY$13:OY156,$B157+1,1)</f>
        <v>-</v>
      </c>
      <c r="OZ157" s="567" t="str" cm="1">
        <f t="array" aca="1" ref="OZ157" ca="1">INDEX(OZ$13:OZ156,$B157+1,1)</f>
        <v>-</v>
      </c>
      <c r="PA157" s="441">
        <f t="shared" ca="1" si="608"/>
        <v>0</v>
      </c>
      <c r="PB157" s="567" t="str" cm="1">
        <f t="array" aca="1" ref="PB157" ca="1">INDEX(PB$13:PB156,$B157+1,1)</f>
        <v>-</v>
      </c>
      <c r="PC157" s="441" t="str">
        <f t="shared" ca="1" si="609"/>
        <v>-</v>
      </c>
      <c r="PD157" s="8"/>
      <c r="PE157" s="441">
        <f t="shared" si="610"/>
        <v>50</v>
      </c>
      <c r="PF157" s="441">
        <f t="shared" si="610"/>
        <v>50</v>
      </c>
      <c r="PG157" s="441">
        <f t="shared" si="610"/>
        <v>50</v>
      </c>
      <c r="PH157" s="441">
        <f t="shared" si="610"/>
        <v>50</v>
      </c>
      <c r="PI157" s="567" cm="1">
        <f t="array" aca="1" ref="PI157" ca="1">INDEX(PI$13:PI156,$B157+1,1)</f>
        <v>1</v>
      </c>
      <c r="PJ157" s="567" cm="1">
        <f t="array" aca="1" ref="PJ157" ca="1">INDEX(PJ$13:PJ156,$B157+1,1)</f>
        <v>1</v>
      </c>
      <c r="PK157" s="567" cm="1">
        <f t="array" aca="1" ref="PK157" ca="1">INDEX(PK$13:PK156,$B157+1,1)</f>
        <v>1</v>
      </c>
      <c r="PL157" s="567" cm="1">
        <f t="array" aca="1" ref="PL157" ca="1">INDEX(PL$13:PL156,$B157+1,1)</f>
        <v>1</v>
      </c>
      <c r="PM157" s="8"/>
      <c r="PN157" s="441">
        <f t="shared" ca="1" si="611"/>
        <v>1.5</v>
      </c>
      <c r="PO157" s="8"/>
      <c r="PP157" s="577" t="str">
        <f t="shared" ca="1" si="612"/>
        <v>-</v>
      </c>
      <c r="PQ157" s="577" t="str">
        <f t="shared" ca="1" si="612"/>
        <v>-</v>
      </c>
      <c r="PR157" s="577" t="str">
        <f t="shared" ca="1" si="612"/>
        <v>-</v>
      </c>
      <c r="PS157" s="577" t="str">
        <f t="shared" ca="1" si="612"/>
        <v>-</v>
      </c>
      <c r="PT157" s="567" cm="1">
        <f t="array" aca="1" ref="PT157" ca="1">INDEX(PT$13:PT156,$B157+1,1)</f>
        <v>0</v>
      </c>
      <c r="PU157" s="514">
        <v>0</v>
      </c>
    </row>
    <row r="158" spans="1:437" outlineLevel="2">
      <c r="A158" s="18">
        <f t="shared" si="121"/>
        <v>145</v>
      </c>
      <c r="B158" s="200">
        <f t="shared" ca="1" si="617"/>
        <v>140</v>
      </c>
      <c r="C158" s="489">
        <f t="shared" ca="1" si="570"/>
        <v>1201</v>
      </c>
      <c r="D158" s="124" t="str">
        <f t="shared" ca="1" si="571"/>
        <v>GSW</v>
      </c>
      <c r="E158" t="b">
        <v>1</v>
      </c>
      <c r="F158" t="b">
        <v>0</v>
      </c>
      <c r="G158" t="b">
        <f t="shared" si="618"/>
        <v>1</v>
      </c>
      <c r="H158" s="200">
        <f t="shared" ca="1" si="616"/>
        <v>6</v>
      </c>
      <c r="I158" s="567" cm="1">
        <f t="array" aca="1" ref="I158" ca="1">INDEX(I$13:I157,$B158+1,1)</f>
        <v>2</v>
      </c>
      <c r="J158" s="567" cm="1">
        <f t="array" aca="1" ref="J158" ca="1">INDEX(J$13:J157,$B158+1,1)</f>
        <v>0</v>
      </c>
      <c r="K158" s="567" cm="1">
        <f t="array" aca="1" ref="K158" ca="1">INDEX(K$13:K157,$B158+1,1)</f>
        <v>0</v>
      </c>
      <c r="L158" s="567" cm="1">
        <f t="array" aca="1" ref="L158" ca="1">INDEX(L$13:L157,$B158+1,1)</f>
        <v>2</v>
      </c>
      <c r="M158" s="567" cm="1">
        <f t="array" aca="1" ref="M158" ca="1">INDEX(M$13:M157,$B158+1,1)</f>
        <v>2</v>
      </c>
      <c r="N158" s="567" cm="1">
        <f t="array" aca="1" ref="N158" ca="1">INDEX(N$13:N157,$B158+1,1)</f>
        <v>2</v>
      </c>
      <c r="O158" s="567" cm="1">
        <f t="array" aca="1" ref="O158" ca="1">INDEX(O$13:O157,$B158+1,1)</f>
        <v>3</v>
      </c>
      <c r="P158" s="567" cm="1">
        <f t="array" aca="1" ref="P158" ca="1">INDEX(P$13:P157,$B158+1,1)</f>
        <v>2</v>
      </c>
      <c r="Q158" s="567" cm="1">
        <f t="array" aca="1" ref="Q158" ca="1">INDEX(Q$13:Q157,$B158+1,1)</f>
        <v>0</v>
      </c>
      <c r="R158" s="567" cm="1">
        <f t="array" aca="1" ref="R158" ca="1">INDEX(R$13:R157,$B158+1,1)</f>
        <v>6</v>
      </c>
      <c r="S158" s="567" cm="1">
        <f t="array" aca="1" ref="S158" ca="1">INDEX(S$13:S157,$B158+1,1)</f>
        <v>2</v>
      </c>
      <c r="T158" s="567" cm="1">
        <f t="array" aca="1" ref="T158" ca="1">INDEX(T$13:T157,$B158+1,1)</f>
        <v>3</v>
      </c>
      <c r="U158" s="567" cm="1">
        <f t="array" aca="1" ref="U158" ca="1">INDEX(U$13:U157,$B158+1,1)</f>
        <v>2</v>
      </c>
      <c r="V158" s="567" cm="1">
        <f t="array" aca="1" ref="V158" ca="1">INDEX(V$13:V157,$B158+1,1)</f>
        <v>0</v>
      </c>
      <c r="W158" s="567" cm="1">
        <f t="array" aca="1" ref="W158" ca="1">INDEX(W$13:W157,$B158+1,1)</f>
        <v>0</v>
      </c>
      <c r="X158" s="567" cm="1">
        <f t="array" aca="1" ref="X158" ca="1">INDEX(X$13:X157,$B158+1,1)</f>
        <v>2</v>
      </c>
      <c r="Y158" s="567" cm="1">
        <f t="array" aca="1" ref="Y158" ca="1">INDEX(Y$13:Y157,$B158+1,1)</f>
        <v>1</v>
      </c>
      <c r="Z158" s="567" cm="1">
        <f t="array" aca="1" ref="Z158" ca="1">INDEX(Z$13:Z157,$B158+1,1)</f>
        <v>1</v>
      </c>
      <c r="AA158" s="567" cm="1">
        <f t="array" aca="1" ref="AA158" ca="1">INDEX(AA$13:AA157,$B158+1,1)</f>
        <v>1</v>
      </c>
      <c r="AB158" s="567" t="str" cm="1">
        <f t="array" aca="1" ref="AB158" ca="1">INDEX(AB$13:AB157,$B158+1,1)</f>
        <v/>
      </c>
      <c r="AC158" s="567" cm="1">
        <f t="array" aca="1" ref="AC158" ca="1">INDEX(AC$13:AC157,$B158+1,1)</f>
        <v>1</v>
      </c>
      <c r="AD158" s="567" cm="1">
        <f t="array" aca="1" ref="AD158" ca="1">INDEX(AD$13:AD157,$B158+1,1)</f>
        <v>1</v>
      </c>
      <c r="AE158" s="567" cm="1">
        <f t="array" aca="1" ref="AE158" ca="1">INDEX(AE$13:AE157,$B158+1,1)</f>
        <v>0</v>
      </c>
      <c r="AF158" s="567" cm="1">
        <f t="array" aca="1" ref="AF158" ca="1">INDEX(AF$13:AF157,$B158+1,1)</f>
        <v>0</v>
      </c>
      <c r="AG158" s="567" cm="1">
        <f t="array" aca="1" ref="AG158" ca="1">INDEX(AG$13:AG157,$B158+1,1)</f>
        <v>0</v>
      </c>
      <c r="AH158" s="567" cm="1">
        <f t="array" aca="1" ref="AH158" ca="1">INDEX(AH$13:AH157,$B158+1,1)</f>
        <v>0</v>
      </c>
      <c r="AI158" s="91">
        <f t="shared" si="614"/>
        <v>1</v>
      </c>
      <c r="AJ158" s="506">
        <v>1</v>
      </c>
      <c r="AK158" s="91">
        <f t="shared" si="615"/>
        <v>1</v>
      </c>
      <c r="AL158" s="506">
        <v>1</v>
      </c>
      <c r="AM158" s="506">
        <v>1</v>
      </c>
      <c r="AN158" s="506">
        <v>2</v>
      </c>
      <c r="AO158" s="506">
        <v>1</v>
      </c>
      <c r="AP158" s="506">
        <v>1</v>
      </c>
      <c r="AQ158" s="116"/>
      <c r="AR158" s="116"/>
      <c r="AS158" s="116"/>
      <c r="AT158" s="116"/>
      <c r="AU158" s="116"/>
      <c r="AV158" s="116"/>
      <c r="AW158" s="116"/>
      <c r="AX158" s="116"/>
      <c r="AY158" s="116"/>
      <c r="AZ158" s="116"/>
      <c r="BA158" s="327" t="str">
        <f ca="1">LEFT(BA157,7)&amp;TEXT($H158," 00000 ")&amp;INDEX(i.ModelStructure,$I158,1)&amp;" "
&amp;IF($AI158=1," AllIn  "," AllOut  ")&amp;IF($AJ158&lt;&gt;$AI158,VLOOKUP($AJ158,DataMaster!tactics_cropgraze,2,TRUE),"")&amp;IF($AN158&lt;&gt;$AI158,VLOOKUP($AN158,DataMaster!tactics_stk,2,TRUE),"")
&amp;IF($AL158&lt;&gt;$AI158,VLOOKUP($AL158,DataMaster!tactics_GO,2,TRUE),"")&amp;IF($AM158&lt;&gt;$AI158,VLOOKUP($AM158,DataMaster!tactics_rot,2,TRUE),"")
&amp;IF($AO158&lt;&gt;$AI158,VLOOKUP($AO158,DataMaster!tactics_tos,2,TRUE),"")&amp;IF($AP158&lt;&gt;$AI158,VLOOKUP($AP158,tactics_N,2,TRUE),"")&amp;" "
&amp;$D158&amp;IF($GK158=0," FWM","")&amp;IF($GK158=1," MWM","")&amp;IF($GK158=7," Mat","")&amp;IF($GQ158=TRUE,"&amp;BBT"," ")&amp;" TOL"&amp;INDEX(i.TOL_Desc,1,$O158)
&amp;" Scan"&amp;$U158&amp;CHOOSE($K158+1," CFS"," GFS"," NFS")&amp;"_"&amp;MID($KC158,7,1)
&amp;" RR"&amp;TEXT(SUM($HB158:$HC158),"+00%;-00%;    ;@")
&amp;" GP"&amp;TEXT($HW158,"?00%")&amp;" WP"&amp;TEXT($HT158*$PJ158*$PL158,"?00%")&amp;" MP"&amp;TEXT($HU158*$PI158*$PK158,"?00%")
&amp;" ("&amp;IF($FY158,"P","E")&amp;IF($FX158,"T","t")&amp;"_F"&amp;IF($KQ158&lt;&gt;FALSE,3,0)+COUNTIF($KJ158:$KN158,TRUE)+COUNTIF($BV158:$BW158,"&gt;0")&amp;IF($KO158&lt;&gt;FALSE,3,0)+COUNTIF($BV158:$BW158,"&gt;0")&amp;"N"&amp;IF($KT158&lt;&gt;"-",$KT158,$GC158)&amp;IF($KU158&lt;&gt;"-",$KU158,$GD158)&amp;"L"&amp;$LF158&amp;$LG158&amp;")"</f>
        <v>Tactics 00006 DS  AllIn  no_stk_allZ GSW MWM  TOLSpr Scan2 CFS_ RR+01% GP100% WP100% MP100% (PT_F33N11L11)</v>
      </c>
      <c r="BB158" s="8" t="str">
        <f ca="1">IF(COUNTIF(BA$13:BA158,BA158)=1,"-","Dup")</f>
        <v>-</v>
      </c>
      <c r="BC158" s="8"/>
      <c r="BD158" s="567" t="str" cm="1">
        <f t="array" aca="1" ref="BD158" ca="1">INDEX(BD$13:BD157,$B158+1,1)</f>
        <v>-</v>
      </c>
      <c r="BE158" s="567" t="str" cm="1">
        <f t="array" aca="1" ref="BE158" ca="1">INDEX(BE$13:BE157,$B158+1,1)</f>
        <v>-</v>
      </c>
      <c r="BF158" s="567" t="str" cm="1">
        <f t="array" aca="1" ref="BF158" ca="1">INDEX(BF$13:BF157,$B158+1,1)</f>
        <v>-</v>
      </c>
      <c r="BG158" s="567" t="str" cm="1">
        <f t="array" aca="1" ref="BG158" ca="1">INDEX(BG$13:BG157,$B158+1,1)</f>
        <v>-</v>
      </c>
      <c r="BH158" s="567" t="str" cm="1">
        <f t="array" aca="1" ref="BH158" ca="1">INDEX(BH$13:BH157,$B158+1,1)</f>
        <v>-</v>
      </c>
      <c r="BI158" s="567" t="str" cm="1">
        <f t="array" aca="1" ref="BI158" ca="1">INDEX(BI$13:BI157,$B158+1,1)</f>
        <v>-</v>
      </c>
      <c r="BJ158" s="567" t="str" cm="1">
        <f t="array" aca="1" ref="BJ158" ca="1">INDEX(BJ$13:BJ157,$B158+1,1)</f>
        <v>-</v>
      </c>
      <c r="BK158" s="567" t="str" cm="1">
        <f t="array" aca="1" ref="BK158" ca="1">INDEX(BK$13:BK157,$B158+1,1)</f>
        <v>-</v>
      </c>
      <c r="BL158" s="567" t="str" cm="1">
        <f t="array" aca="1" ref="BL158" ca="1">INDEX(BL$13:BL157,$B158+1,1)</f>
        <v>-</v>
      </c>
      <c r="BM158" s="8"/>
      <c r="BN158" s="441" t="b">
        <f t="shared" ca="1" si="572"/>
        <v>0</v>
      </c>
      <c r="BO158" s="441" t="str">
        <f t="shared" ca="1" si="572"/>
        <v>-</v>
      </c>
      <c r="BP158" s="441" t="b">
        <f t="shared" ca="1" si="572"/>
        <v>0</v>
      </c>
      <c r="BQ158" s="441" t="str">
        <f t="shared" ca="1" si="572"/>
        <v>-</v>
      </c>
      <c r="BR158" s="441" t="str">
        <f t="shared" ca="1" si="572"/>
        <v>-</v>
      </c>
      <c r="BS158" s="441" t="str">
        <f t="shared" ca="1" si="572"/>
        <v>-</v>
      </c>
      <c r="BT158" s="441" t="b">
        <f t="shared" ca="1" si="572"/>
        <v>0</v>
      </c>
      <c r="BU158" s="441" t="b">
        <f t="shared" ca="1" si="572"/>
        <v>1</v>
      </c>
      <c r="BV158" s="441" t="str">
        <f t="shared" ca="1" si="572"/>
        <v>-</v>
      </c>
      <c r="BW158" s="441" t="str">
        <f t="shared" ca="1" si="572"/>
        <v>-</v>
      </c>
      <c r="BX158" s="441" t="str">
        <f t="shared" ca="1" si="572"/>
        <v>-</v>
      </c>
      <c r="BY158" s="441" t="str">
        <f t="shared" ca="1" si="572"/>
        <v>-</v>
      </c>
      <c r="BZ158" s="441" t="b">
        <f t="shared" ca="1" si="572"/>
        <v>1</v>
      </c>
      <c r="CA158" s="91">
        <f t="shared" ca="1" si="572"/>
        <v>0</v>
      </c>
      <c r="CB158" s="567" t="str" cm="1">
        <f t="array" aca="1" ref="CB158" ca="1">INDEX(CB$13:CB157,$B158+1,1)</f>
        <v>-</v>
      </c>
      <c r="CC158" s="567" t="str" cm="1">
        <f t="array" aca="1" ref="CC158" ca="1">INDEX(CC$13:CC157,$B158+1,1)</f>
        <v>-</v>
      </c>
      <c r="CD158" s="567" t="b" cm="1">
        <f t="array" aca="1" ref="CD158" ca="1">INDEX(CD$13:CD157,$B158+1,1)</f>
        <v>0</v>
      </c>
      <c r="CE158" s="441" t="b" cm="1">
        <f t="array" ref="CE158">INDEX(DataMaster!tactics_cropgraze,$AJ158,CE$6)</f>
        <v>1</v>
      </c>
      <c r="CF158" s="441" t="b" cm="1">
        <f t="array" ref="CF158">INDEX(DataMaster!tactics_cropgraze,$AJ158,CF$6)</f>
        <v>1</v>
      </c>
      <c r="CG158" s="441" t="b" cm="1">
        <f t="array" ref="CG158">INDEX(DataMaster!tactics_cropgraze,$AJ158,CG$6)</f>
        <v>1</v>
      </c>
      <c r="CH158" s="441" t="b" cm="1">
        <f t="array" ref="CH158">INDEX(DataMaster!tactics_cropgraze,$AJ158,CH$6)</f>
        <v>1</v>
      </c>
      <c r="CI158" s="441" t="b" cm="1">
        <f t="array" ref="CI158">INDEX(DataMaster!tactics_cropgraze,$AJ158,CI$6)</f>
        <v>1</v>
      </c>
      <c r="CJ158" s="441" t="b" cm="1">
        <f t="array" ref="CJ158">INDEX(DataMaster!tactics_cropgraze,$AJ158,CJ$6)</f>
        <v>1</v>
      </c>
      <c r="CK158" s="441" t="b" cm="1">
        <f t="array" ref="CK158">INDEX(DataMaster!tactics_cropgraze,$AJ158,CK$6)</f>
        <v>1</v>
      </c>
      <c r="CL158" s="441" t="b" cm="1">
        <f t="array" ref="CL158">INDEX(DataMaster!tactics_cropgraze,$AJ158,CL$6)</f>
        <v>1</v>
      </c>
      <c r="CM158" s="441" t="b" cm="1">
        <f t="array" ref="CM158">INDEX(DataMaster!tactics_cropgraze,$AJ158,CM$6)</f>
        <v>1</v>
      </c>
      <c r="CN158" s="441" t="str" cm="1">
        <f t="array" ref="CN158">INDEX(DataMaster!tactics_tos,$AO158,CN$6)</f>
        <v>-</v>
      </c>
      <c r="CO158" s="441" t="str" cm="1">
        <f t="array" ref="CO158">INDEX(DataMaster!tactics_tos,$AO158,CO$6)</f>
        <v>-</v>
      </c>
      <c r="CP158" s="441" t="str" cm="1">
        <f t="array" ref="CP158">INDEX(DataMaster!tactics_tos,$AO158,CP$6)</f>
        <v>-</v>
      </c>
      <c r="CQ158" s="441" t="str" cm="1">
        <f t="array" ref="CQ158">INDEX(DataMaster!tactics_tos,$AO158,CQ$6)</f>
        <v>-</v>
      </c>
      <c r="CR158" s="441" t="str" cm="1">
        <f t="array" ref="CR158">INDEX(DataMaster!tactics_tos,$AO158,CR$6)</f>
        <v>-</v>
      </c>
      <c r="CS158" s="441" t="str" cm="1">
        <f t="array" ref="CS158">INDEX(DataMaster!tactics_tos,$AO158,CS$6)</f>
        <v>-</v>
      </c>
      <c r="CT158" s="441" t="str" cm="1">
        <f t="array" ref="CT158">INDEX(DataMaster!tactics_tos,$AO158,CT$6)</f>
        <v>-</v>
      </c>
      <c r="CU158" s="441" t="str" cm="1">
        <f t="array" ref="CU158">INDEX(DataMaster!tactics_tos,$AO158,CU$6)</f>
        <v>-</v>
      </c>
      <c r="CV158" s="441" t="str" cm="1">
        <f t="array" ref="CV158">INDEX(DataMaster!tactics_tos,$AO158,CV$6)</f>
        <v>-</v>
      </c>
      <c r="CW158" s="441" cm="1">
        <f t="array" ref="CW158">INDEX(tactics_N,$AP158,CW$6)</f>
        <v>1</v>
      </c>
      <c r="CX158" s="441" cm="1">
        <f t="array" ref="CX158">INDEX(tactics_N,$AP158,CX$6)</f>
        <v>1.0867104369481548</v>
      </c>
      <c r="CY158" s="441" cm="1">
        <f t="array" ref="CY158">INDEX(tactics_N,$AP158,CY$6)</f>
        <v>1.0867104369481548</v>
      </c>
      <c r="CZ158" s="441" cm="1">
        <f t="array" ref="CZ158">INDEX(tactics_N,$AP158,CZ$6)</f>
        <v>1.0187910346388953</v>
      </c>
      <c r="DA158" s="441" cm="1">
        <f t="array" ref="DA158">INDEX(tactics_N,$AP158,DA$6)</f>
        <v>1.0187910346388953</v>
      </c>
      <c r="DB158" s="441" cm="1">
        <f t="array" ref="DB158">INDEX(tactics_N,$AP158,DB$6)</f>
        <v>1.0263376348954796</v>
      </c>
      <c r="DC158" s="441" cm="1">
        <f t="array" ref="DC158">INDEX(tactics_N,$AP158,DC$6)</f>
        <v>1.0263376348954796</v>
      </c>
      <c r="DD158" s="441" cm="1">
        <f t="array" ref="DD158">INDEX(tactics_N,$AP158,DD$6)</f>
        <v>0.6549370936964326</v>
      </c>
      <c r="DE158" s="441" cm="1">
        <f t="array" ref="DE158">INDEX(tactics_N,$AP158,DE$6)</f>
        <v>0.6549370936964326</v>
      </c>
      <c r="DF158" s="441" cm="1">
        <f t="array" ref="DF158">INDEX(tactics_N,$AP158,DF$6)</f>
        <v>1</v>
      </c>
      <c r="DG158" s="441" cm="1">
        <f t="array" ref="DG158">INDEX(tactics_N,$AP158,DG$6)</f>
        <v>1.2</v>
      </c>
      <c r="DH158" s="441" cm="1">
        <f t="array" ref="DH158">INDEX(tactics_N,$AP158,DH$6)</f>
        <v>1</v>
      </c>
      <c r="DI158" s="441" cm="1">
        <f t="array" ref="DI158">INDEX(tactics_N,$AP158,DI$6)</f>
        <v>1.22</v>
      </c>
      <c r="DJ158" s="441" cm="1">
        <f t="array" ref="DJ158">INDEX(tactics_N,$AP158,DJ$6)</f>
        <v>0.87</v>
      </c>
      <c r="DK158" s="441" cm="1">
        <f t="array" ref="DK158">INDEX(tactics_N,$AP158,DK$6)</f>
        <v>1.05</v>
      </c>
      <c r="DL158" s="441" cm="1">
        <f t="array" ref="DL158">INDEX(tactics_N,$AP158,DL$6)</f>
        <v>0.83</v>
      </c>
      <c r="DM158" s="441" cm="1">
        <f t="array" ref="DM158">INDEX(tactics_N,$AP158,DM$6)</f>
        <v>0.95</v>
      </c>
      <c r="DN158" s="441" cm="1">
        <f t="array" ref="DN158">INDEX(tactics_N,$AP158,DN$6)</f>
        <v>0.65</v>
      </c>
      <c r="DO158" s="441" t="str" cm="1">
        <f t="array" ref="DO158">INDEX(DataMaster!tactics_rot,$AM158,DO$6)</f>
        <v>-</v>
      </c>
      <c r="DP158" s="441" t="str" cm="1">
        <f t="array" ref="DP158">INDEX(DataMaster!tactics_rot,$AM158,DP$6)</f>
        <v>-</v>
      </c>
      <c r="DQ158" s="441" t="str" cm="1">
        <f t="array" ref="DQ158">INDEX(DataMaster!tactics_rot,$AM158,DQ$6)</f>
        <v>-</v>
      </c>
      <c r="DR158" s="441" t="str" cm="1">
        <f t="array" ref="DR158">INDEX(DataMaster!tactics_rot,$AM158,DR$6)</f>
        <v>-</v>
      </c>
      <c r="DS158" s="441" t="str" cm="1">
        <f t="array" ref="DS158">INDEX(DataMaster!tactics_rot,$AM158,DS$6)</f>
        <v>-</v>
      </c>
      <c r="DT158" s="441" t="str" cm="1">
        <f t="array" ref="DT158">INDEX(DataMaster!tactics_rot,$AM158,DT$6)</f>
        <v>-</v>
      </c>
      <c r="DU158" s="441" t="str" cm="1">
        <f t="array" ref="DU158">INDEX(DataMaster!tactics_rot,$AM158,DU$6)</f>
        <v>-</v>
      </c>
      <c r="DV158" s="441" t="str" cm="1">
        <f t="array" ref="DV158">INDEX(DataMaster!tactics_rot,$AM158,DV$6)</f>
        <v>-</v>
      </c>
      <c r="DW158" s="441" t="str" cm="1">
        <f t="array" ref="DW158">INDEX(DataMaster!tactics_rot,$AM158,DW$6)</f>
        <v>-</v>
      </c>
      <c r="DX158" s="441" t="b" cm="1">
        <f t="array" ref="DX158">INDEX(DataMaster!tactics_stk,$AN158,DX$6)</f>
        <v>1</v>
      </c>
      <c r="DY158" s="441" t="b" cm="1">
        <f t="array" ref="DY158">INDEX(DataMaster!tactics_stk,$AN158,DY$6)</f>
        <v>1</v>
      </c>
      <c r="DZ158" s="441" t="b" cm="1">
        <f t="array" ref="DZ158">INDEX(DataMaster!tactics_stk,$AN158,DZ$6)</f>
        <v>1</v>
      </c>
      <c r="EA158" s="441" t="b" cm="1">
        <f t="array" ref="EA158">INDEX(DataMaster!tactics_stk,$AN158,EA$6)</f>
        <v>1</v>
      </c>
      <c r="EB158" s="441" t="b" cm="1">
        <f t="array" ref="EB158">INDEX(DataMaster!tactics_stk,$AN158,EB$6)</f>
        <v>1</v>
      </c>
      <c r="EC158" s="441" t="b" cm="1">
        <f t="array" ref="EC158">INDEX(DataMaster!tactics_stk,$AN158,EC$6)</f>
        <v>1</v>
      </c>
      <c r="ED158" s="441" t="b" cm="1">
        <f t="array" ref="ED158">INDEX(DataMaster!tactics_stk,$AN158,ED$6)</f>
        <v>1</v>
      </c>
      <c r="EE158" s="441" t="b" cm="1">
        <f t="array" ref="EE158">INDEX(DataMaster!tactics_stk,$AN158,EE$6)</f>
        <v>1</v>
      </c>
      <c r="EF158" s="441" t="b" cm="1">
        <f t="array" ref="EF158">INDEX(DataMaster!tactics_stk,$AN158,EF$6)</f>
        <v>1</v>
      </c>
      <c r="EG158" s="441" t="b" cm="1">
        <f t="array" ref="EG158">INDEX(DataMaster!tactics_poc,$AK158,EG$6)</f>
        <v>1</v>
      </c>
      <c r="EH158" s="441" t="b" cm="1">
        <f t="array" ref="EH158">INDEX(DataMaster!tactics_poc,$AK158,EH$6)</f>
        <v>1</v>
      </c>
      <c r="EI158" s="441" t="b" cm="1">
        <f t="array" ref="EI158">INDEX(DataMaster!tactics_poc,$AK158,EI$6)</f>
        <v>1</v>
      </c>
      <c r="EJ158" s="441" t="b" cm="1">
        <f t="array" ref="EJ158">INDEX(DataMaster!tactics_poc,$AK158,EJ$6)</f>
        <v>1</v>
      </c>
      <c r="EK158" s="441" t="b" cm="1">
        <f t="array" ref="EK158">INDEX(DataMaster!tactics_poc,$AK158,EK$6)</f>
        <v>1</v>
      </c>
      <c r="EL158" s="441" t="b" cm="1">
        <f t="array" ref="EL158">INDEX(DataMaster!tactics_poc,$AK158,EL$6)</f>
        <v>1</v>
      </c>
      <c r="EM158" s="441" t="b" cm="1">
        <f t="array" ref="EM158">INDEX(DataMaster!tactics_poc,$AK158,EM$6)</f>
        <v>1</v>
      </c>
      <c r="EN158" s="441" t="b" cm="1">
        <f t="array" ref="EN158">INDEX(DataMaster!tactics_poc,$AK158,EN$6)</f>
        <v>1</v>
      </c>
      <c r="EO158" s="441" t="b" cm="1">
        <f t="array" ref="EO158">INDEX(DataMaster!tactics_poc,$AK158,EO$6)</f>
        <v>1</v>
      </c>
      <c r="EP158" s="506" t="s">
        <v>30</v>
      </c>
      <c r="EQ158" s="506">
        <v>3</v>
      </c>
      <c r="ER158" s="441" t="str" cm="1">
        <f t="array" ref="ER158">INDEX(DataMaster!tactics_GO,$AL158,ER$6)</f>
        <v>-</v>
      </c>
      <c r="ES158" s="441" t="str" cm="1">
        <f t="array" ref="ES158">INDEX(DataMaster!tactics_GO,$AL158,ES$6)</f>
        <v>-</v>
      </c>
      <c r="ET158" s="441" t="str" cm="1">
        <f t="array" ref="ET158">INDEX(DataMaster!tactics_GO,$AL158,ET$6)</f>
        <v>-</v>
      </c>
      <c r="EU158" s="441" t="str" cm="1">
        <f t="array" ref="EU158">INDEX(DataMaster!tactics_GO,$AL158,EU$6)</f>
        <v>-</v>
      </c>
      <c r="EV158" s="441" t="str" cm="1">
        <f t="array" ref="EV158">INDEX(DataMaster!tactics_GO,$AL158,EV$6)</f>
        <v>-</v>
      </c>
      <c r="EW158" s="441" t="str" cm="1">
        <f t="array" ref="EW158">INDEX(DataMaster!tactics_GO,$AL158,EW$6)</f>
        <v>-</v>
      </c>
      <c r="EX158" s="441" t="str" cm="1">
        <f t="array" ref="EX158">INDEX(DataMaster!tactics_GO,$AL158,EX$6)</f>
        <v>-</v>
      </c>
      <c r="EY158" s="441" t="str" cm="1">
        <f t="array" ref="EY158">INDEX(DataMaster!tactics_GO,$AL158,EY$6)</f>
        <v>-</v>
      </c>
      <c r="EZ158" s="441" t="str" cm="1">
        <f t="array" ref="EZ158">INDEX(DataMaster!tactics_GO,$AL158,EZ$6)</f>
        <v>-</v>
      </c>
      <c r="FA158" s="506" t="s">
        <v>30</v>
      </c>
      <c r="FB158" s="8"/>
      <c r="FC158" s="567" t="str" cm="1">
        <f t="array" aca="1" ref="FC158" ca="1">INDEX(FC$13:FC157,$B158+1,1)</f>
        <v>-</v>
      </c>
      <c r="FD158" s="441" t="str">
        <f t="shared" ca="1" si="573"/>
        <v>-</v>
      </c>
      <c r="FE158" s="441">
        <f t="shared" ca="1" si="574"/>
        <v>0</v>
      </c>
      <c r="FF158" s="441">
        <f t="shared" ca="1" si="574"/>
        <v>0</v>
      </c>
      <c r="FG158" s="567" t="str" cm="1">
        <f t="array" aca="1" ref="FG158" ca="1">INDEX(FG$13:FG157,$B158+1,1)</f>
        <v>-</v>
      </c>
      <c r="FH158" s="567" t="str" cm="1">
        <f t="array" aca="1" ref="FH158" ca="1">INDEX(FH$13:FH157,$B158+1,1)</f>
        <v>-</v>
      </c>
      <c r="FI158" s="567" t="str" cm="1">
        <f t="array" aca="1" ref="FI158" ca="1">INDEX(FI$13:FI157,$B158+1,1)</f>
        <v>-</v>
      </c>
      <c r="FJ158" s="441" t="str">
        <f t="shared" ca="1" si="575"/>
        <v>-</v>
      </c>
      <c r="FK158" s="441">
        <f t="shared" ca="1" si="576"/>
        <v>0</v>
      </c>
      <c r="FL158" s="441">
        <f t="shared" ca="1" si="576"/>
        <v>0</v>
      </c>
      <c r="FM158" s="567" t="str" cm="1">
        <f t="array" aca="1" ref="FM158" ca="1">INDEX(FM$13:FM157,$B158+1,1)</f>
        <v>-</v>
      </c>
      <c r="FN158" s="441" t="str">
        <f t="shared" ca="1" si="577"/>
        <v>-</v>
      </c>
      <c r="FO158" s="441">
        <f t="shared" ca="1" si="578"/>
        <v>0</v>
      </c>
      <c r="FP158" s="567" t="str" cm="1">
        <f t="array" aca="1" ref="FP158" ca="1">INDEX(FP$13:FP157,$B158+1,1)</f>
        <v>-</v>
      </c>
      <c r="FQ158" s="567" t="str" cm="1">
        <f t="array" aca="1" ref="FQ158" ca="1">INDEX(FQ$13:FQ157,$B158+1,1)</f>
        <v>-</v>
      </c>
      <c r="FR158" s="441">
        <f t="shared" ca="1" si="579"/>
        <v>0</v>
      </c>
      <c r="FS158" s="567" t="str" cm="1">
        <f t="array" aca="1" ref="FS158" ca="1">INDEX(FS$13:FS157,$B158+1,1)</f>
        <v>-</v>
      </c>
      <c r="FT158" s="441" t="str">
        <f t="shared" ca="1" si="580"/>
        <v>-</v>
      </c>
      <c r="FU158" s="441">
        <f t="shared" ca="1" si="581"/>
        <v>0</v>
      </c>
      <c r="FV158" s="441">
        <f t="shared" ca="1" si="581"/>
        <v>0</v>
      </c>
      <c r="FW158" s="8"/>
      <c r="FX158" s="567" t="b" cm="1">
        <f t="array" aca="1" ref="FX158" ca="1">INDEX(FX$13:FX157,$B158+1,1)</f>
        <v>1</v>
      </c>
      <c r="FY158" s="567" t="b" cm="1">
        <f t="array" aca="1" ref="FY158" ca="1">INDEX(FY$13:FY157,$B158+1,1)</f>
        <v>1</v>
      </c>
      <c r="FZ158" s="579">
        <f t="shared" ca="1" si="582"/>
        <v>21</v>
      </c>
      <c r="GA158" s="567" t="b" cm="1">
        <f t="array" aca="1" ref="GA158" ca="1">INDEX(GA$13:GA157,$B158+1,1)</f>
        <v>0</v>
      </c>
      <c r="GB158" s="567" cm="1">
        <f t="array" aca="1" ref="GB158" ca="1">INDEX(GB$13:GB157,$B158+1,1)</f>
        <v>0</v>
      </c>
      <c r="GC158" s="567" cm="1">
        <f t="array" aca="1" ref="GC158" ca="1">INDEX(GC$13:GC157,$B158+1,1)</f>
        <v>1</v>
      </c>
      <c r="GD158" s="567" cm="1">
        <f t="array" aca="1" ref="GD158" ca="1">INDEX(GD$13:GD157,$B158+1,1)</f>
        <v>1</v>
      </c>
      <c r="GE158" s="575">
        <f t="shared" ca="1" si="583"/>
        <v>652</v>
      </c>
      <c r="GF158" s="575">
        <f t="shared" ca="1" si="583"/>
        <v>686</v>
      </c>
      <c r="GG158" s="575">
        <f t="shared" ca="1" si="583"/>
        <v>721</v>
      </c>
      <c r="GH158" s="490">
        <f t="shared" ca="1" si="584"/>
        <v>378</v>
      </c>
      <c r="GI158" s="490">
        <f t="shared" ca="1" si="584"/>
        <v>413</v>
      </c>
      <c r="GJ158" s="490">
        <f t="shared" ca="1" si="584"/>
        <v>448</v>
      </c>
      <c r="GK158" s="441">
        <f t="shared" ca="1" si="585"/>
        <v>1</v>
      </c>
      <c r="GL158" s="441">
        <f t="shared" ca="1" si="585"/>
        <v>60</v>
      </c>
      <c r="GM158" s="441" t="str">
        <f t="shared" ca="1" si="585"/>
        <v>-</v>
      </c>
      <c r="GN158" s="441" t="str">
        <f t="shared" ca="1" si="585"/>
        <v>-</v>
      </c>
      <c r="GO158" s="441" t="str">
        <f t="shared" ca="1" si="585"/>
        <v>-</v>
      </c>
      <c r="GP158" s="441" t="str">
        <f t="shared" ca="1" si="585"/>
        <v>-</v>
      </c>
      <c r="GQ158" s="441" t="b">
        <f t="shared" ca="1" si="586"/>
        <v>0</v>
      </c>
      <c r="GR158" s="441" t="str">
        <f t="shared" ca="1" si="586"/>
        <v>-</v>
      </c>
      <c r="GS158" s="441" t="str">
        <f t="shared" ca="1" si="586"/>
        <v>-</v>
      </c>
      <c r="GT158" s="441" t="str">
        <f t="shared" ca="1" si="586"/>
        <v>-</v>
      </c>
      <c r="GU158" s="441" t="str">
        <f t="shared" ca="1" si="586"/>
        <v>-</v>
      </c>
      <c r="GV158" s="441" t="str">
        <f t="shared" ca="1" si="586"/>
        <v>-</v>
      </c>
      <c r="GW158" s="441">
        <f t="shared" ca="1" si="586"/>
        <v>500</v>
      </c>
      <c r="GX158" s="441">
        <f t="shared" ca="1" si="586"/>
        <v>500</v>
      </c>
      <c r="GY158" s="441" t="str">
        <f t="shared" ca="1" si="586"/>
        <v>-</v>
      </c>
      <c r="GZ158" s="441" t="str">
        <f t="shared" ca="1" si="586"/>
        <v>-</v>
      </c>
      <c r="HA158" s="441" t="str">
        <f t="shared" ca="1" si="586"/>
        <v>-</v>
      </c>
      <c r="HB158" s="441">
        <f t="shared" ca="1" si="587"/>
        <v>0</v>
      </c>
      <c r="HC158" s="441">
        <f t="shared" ca="1" si="588"/>
        <v>1.2500000000000001E-2</v>
      </c>
      <c r="HD158" s="441">
        <f t="shared" ca="1" si="589"/>
        <v>0</v>
      </c>
      <c r="HE158" s="441">
        <f t="shared" ca="1" si="589"/>
        <v>6.25E-2</v>
      </c>
      <c r="HF158" s="441">
        <f t="shared" ca="1" si="589"/>
        <v>6.25E-2</v>
      </c>
      <c r="HG158" s="441">
        <f t="shared" ca="1" si="589"/>
        <v>6.25E-2</v>
      </c>
      <c r="HH158" s="441" t="b">
        <f t="shared" ca="1" si="590"/>
        <v>0</v>
      </c>
      <c r="HI158" s="441" t="b">
        <f t="shared" ca="1" si="590"/>
        <v>1</v>
      </c>
      <c r="HJ158" s="441" t="b">
        <f t="shared" ca="1" si="590"/>
        <v>1</v>
      </c>
      <c r="HK158" s="441" t="b">
        <f t="shared" ca="1" si="590"/>
        <v>0</v>
      </c>
      <c r="HL158" s="441">
        <f t="shared" ca="1" si="591"/>
        <v>1</v>
      </c>
      <c r="HM158" s="441">
        <f t="shared" ca="1" si="592"/>
        <v>0</v>
      </c>
      <c r="HN158" s="441" t="b">
        <f t="shared" ca="1" si="593"/>
        <v>0</v>
      </c>
      <c r="HO158" s="441" t="b">
        <f t="shared" ca="1" si="594"/>
        <v>0</v>
      </c>
      <c r="HP158" s="441" t="b">
        <f t="shared" ca="1" si="594"/>
        <v>0</v>
      </c>
      <c r="HQ158" s="441" t="b">
        <f t="shared" ca="1" si="594"/>
        <v>1</v>
      </c>
      <c r="HR158" s="91">
        <f t="shared" ca="1" si="595"/>
        <v>2</v>
      </c>
      <c r="HS158" s="91">
        <f t="shared" ca="1" si="595"/>
        <v>2</v>
      </c>
      <c r="HT158" s="441">
        <f t="shared" ca="1" si="596"/>
        <v>1</v>
      </c>
      <c r="HU158" s="441">
        <f t="shared" ca="1" si="597"/>
        <v>1</v>
      </c>
      <c r="HV158" s="441">
        <f t="shared" ca="1" si="597"/>
        <v>1</v>
      </c>
      <c r="HW158" s="441">
        <f t="shared" ca="1" si="598"/>
        <v>1</v>
      </c>
      <c r="HX158" s="441" cm="1">
        <f t="array" aca="1" ref="HX158" ca="1">INDEX(HX$13:HX157,$B158+1,1)</f>
        <v>1</v>
      </c>
      <c r="HY158" s="441" t="str">
        <f t="shared" ca="1" si="599"/>
        <v>-</v>
      </c>
      <c r="HZ158" s="441" t="b">
        <f t="shared" ca="1" si="599"/>
        <v>1</v>
      </c>
      <c r="IA158" s="441" t="b">
        <f t="shared" ca="1" si="599"/>
        <v>0</v>
      </c>
      <c r="IB158" s="441" t="b">
        <f t="shared" ca="1" si="599"/>
        <v>0</v>
      </c>
      <c r="IC158" s="441" t="b">
        <f t="shared" ca="1" si="599"/>
        <v>0</v>
      </c>
      <c r="ID158" s="91">
        <f t="shared" ca="1" si="600"/>
        <v>1</v>
      </c>
      <c r="IE158" s="91">
        <f t="shared" ca="1" si="600"/>
        <v>1</v>
      </c>
      <c r="IF158" s="91">
        <f t="shared" ca="1" si="600"/>
        <v>1</v>
      </c>
      <c r="IG158" s="91">
        <f t="shared" ca="1" si="600"/>
        <v>1</v>
      </c>
      <c r="IH158" s="91">
        <f t="shared" ca="1" si="600"/>
        <v>1</v>
      </c>
      <c r="II158" s="91">
        <f t="shared" ca="1" si="600"/>
        <v>1</v>
      </c>
      <c r="IJ158" s="91">
        <f t="shared" ca="1" si="600"/>
        <v>1</v>
      </c>
      <c r="IK158" s="91">
        <f t="shared" ca="1" si="600"/>
        <v>1</v>
      </c>
      <c r="IL158" s="8"/>
      <c r="IM158" s="567" t="str" cm="1">
        <f t="array" aca="1" ref="IM158" ca="1">INDEX(IM$13:IM157,$B158+1,1)</f>
        <v>-</v>
      </c>
      <c r="IN158" s="567" t="str" cm="1">
        <f t="array" aca="1" ref="IN158" ca="1">INDEX(IN$13:IN157,$B158+1,1)</f>
        <v>-</v>
      </c>
      <c r="IO158" s="567" t="str" cm="1">
        <f t="array" aca="1" ref="IO158" ca="1">INDEX(IO$13:IO157,$B158+1,1)</f>
        <v>-</v>
      </c>
      <c r="IP158" s="441" t="str">
        <f t="shared" ca="1" si="601"/>
        <v>-</v>
      </c>
      <c r="IQ158" s="567" t="str" cm="1">
        <f t="array" aca="1" ref="IQ158" ca="1">INDEX(IQ$13:IQ157,$B158+1,1)</f>
        <v>-</v>
      </c>
      <c r="IR158" s="567" cm="1">
        <f t="array" aca="1" ref="IR158" ca="1">INDEX(IR$13:IR157,$B158+1,1)</f>
        <v>1</v>
      </c>
      <c r="IS158" s="567" cm="1">
        <f t="array" aca="1" ref="IS158" ca="1">INDEX(IS$13:IS157,$B158+1,1)</f>
        <v>1</v>
      </c>
      <c r="IT158" s="567" t="str" cm="1">
        <f t="array" aca="1" ref="IT158" ca="1">INDEX(IT$13:IT157,$B158+1,1)</f>
        <v>-</v>
      </c>
      <c r="IU158" s="567" t="str" cm="1">
        <f t="array" aca="1" ref="IU158" ca="1">INDEX(IU$13:IU157,$B158+1,1)</f>
        <v>-</v>
      </c>
      <c r="IV158" s="567" t="str" cm="1">
        <f t="array" aca="1" ref="IV158" ca="1">INDEX(IV$13:IV157,$B158+1,1)</f>
        <v>-</v>
      </c>
      <c r="IW158" s="567" t="str" cm="1">
        <f t="array" aca="1" ref="IW158" ca="1">INDEX(IW$13:IW157,$B158+1,1)</f>
        <v>-</v>
      </c>
      <c r="IX158" s="567" t="str" cm="1">
        <f t="array" aca="1" ref="IX158" ca="1">INDEX(IX$13:IX157,$B158+1,1)</f>
        <v>-</v>
      </c>
      <c r="IY158" s="567" t="str" cm="1">
        <f t="array" aca="1" ref="IY158" ca="1">INDEX(IY$13:IY157,$B158+1,1)</f>
        <v>-</v>
      </c>
      <c r="IZ158" s="567" t="str" cm="1">
        <f t="array" aca="1" ref="IZ158" ca="1">INDEX(IZ$13:IZ157,$B158+1,1)</f>
        <v>-</v>
      </c>
      <c r="JA158" s="567" t="str" cm="1">
        <f t="array" aca="1" ref="JA158" ca="1">INDEX(JA$13:JA157,$B158+1,1)</f>
        <v>-</v>
      </c>
      <c r="JB158" s="567" t="str" cm="1">
        <f t="array" aca="1" ref="JB158" ca="1">INDEX(JB$13:JB157,$B158+1,1)</f>
        <v>-</v>
      </c>
      <c r="JC158" s="567" t="str" cm="1">
        <f t="array" aca="1" ref="JC158" ca="1">INDEX(JC$13:JC157,$B158+1,1)</f>
        <v>-</v>
      </c>
      <c r="JD158" s="567" t="str" cm="1">
        <f t="array" aca="1" ref="JD158" ca="1">INDEX(JD$13:JD157,$B158+1,1)</f>
        <v>-</v>
      </c>
      <c r="JE158" s="567" t="str" cm="1">
        <f t="array" aca="1" ref="JE158" ca="1">INDEX(JE$13:JE157,$B158+1,1)</f>
        <v>-</v>
      </c>
      <c r="JF158" s="567" t="str" cm="1">
        <f t="array" aca="1" ref="JF158" ca="1">INDEX(JF$13:JF157,$B158+1,1)</f>
        <v>-</v>
      </c>
      <c r="JG158" s="567" t="str" cm="1">
        <f t="array" aca="1" ref="JG158" ca="1">INDEX(JG$13:JG157,$B158+1,1)</f>
        <v>-</v>
      </c>
      <c r="JH158" s="567" t="str" cm="1">
        <f t="array" aca="1" ref="JH158" ca="1">INDEX(JH$13:JH157,$B158+1,1)</f>
        <v>-</v>
      </c>
      <c r="JI158" s="567" t="str" cm="1">
        <f t="array" aca="1" ref="JI158" ca="1">INDEX(JI$13:JI157,$B158+1,1)</f>
        <v>-</v>
      </c>
      <c r="JJ158" s="567" t="str" cm="1">
        <f t="array" aca="1" ref="JJ158" ca="1">INDEX(JJ$13:JJ157,$B158+1,1)</f>
        <v>-</v>
      </c>
      <c r="JK158" s="567" t="str" cm="1">
        <f t="array" aca="1" ref="JK158" ca="1">INDEX(JK$13:JK157,$B158+1,1)</f>
        <v>-</v>
      </c>
      <c r="JL158" s="441">
        <f t="shared" ca="1" si="602"/>
        <v>0</v>
      </c>
      <c r="JM158" s="567" t="str" cm="1">
        <f t="array" aca="1" ref="JM158" ca="1">INDEX(JM$13:JM157,$B158+1,1)</f>
        <v>-</v>
      </c>
      <c r="JN158" s="567" cm="1">
        <f t="array" aca="1" ref="JN158" ca="1">INDEX(JN$13:JN157,$B158+1,1)</f>
        <v>1</v>
      </c>
      <c r="JO158" s="441">
        <f t="shared" ca="1" si="603"/>
        <v>0</v>
      </c>
      <c r="JP158" s="567" cm="1">
        <f t="array" aca="1" ref="JP158" ca="1">INDEX(JP$13:JP157,$B158+1,1)</f>
        <v>0</v>
      </c>
      <c r="JQ158" s="441">
        <f t="shared" ca="1" si="604"/>
        <v>0</v>
      </c>
      <c r="JR158" s="441">
        <f t="shared" ca="1" si="604"/>
        <v>0</v>
      </c>
      <c r="JS158" s="441">
        <f t="shared" ca="1" si="604"/>
        <v>0</v>
      </c>
      <c r="JT158" s="441">
        <f t="shared" ca="1" si="604"/>
        <v>0</v>
      </c>
      <c r="JU158" s="441">
        <f t="shared" ca="1" si="604"/>
        <v>1</v>
      </c>
      <c r="JV158" s="441">
        <f t="shared" ca="1" si="604"/>
        <v>0</v>
      </c>
      <c r="JW158" s="567" cm="1">
        <f t="array" aca="1" ref="JW158" ca="1">INDEX(JW$13:JW157,$B158+1,1)</f>
        <v>0</v>
      </c>
      <c r="JX158" s="567" cm="1">
        <f t="array" aca="1" ref="JX158" ca="1">INDEX(JX$13:JX157,$B158+1,1)</f>
        <v>0</v>
      </c>
      <c r="JY158" s="567" cm="1">
        <f t="array" aca="1" ref="JY158" ca="1">INDEX(JY$13:JY157,$B158+1,1)</f>
        <v>0</v>
      </c>
      <c r="JZ158" s="8"/>
      <c r="KA158" s="567" t="str" cm="1">
        <f t="array" aca="1" ref="KA158" ca="1">INDEX(KA$13:KA157,$B158+1,1)</f>
        <v>-</v>
      </c>
      <c r="KB158" s="567" t="str" cm="1">
        <f t="array" aca="1" ref="KB158" ca="1">INDEX(KB$13:KB157,$B158+1,1)</f>
        <v>-</v>
      </c>
      <c r="KC158" s="567" t="str" cm="1">
        <f t="array" aca="1" ref="KC158" ca="1">INDEX(KC$13:KC157,$B158+1,1)</f>
        <v>-</v>
      </c>
      <c r="KD158" s="567" t="str" cm="1">
        <f t="array" aca="1" ref="KD158" ca="1">INDEX(KD$13:KD157,$B158+1,1)</f>
        <v>-</v>
      </c>
      <c r="KE158" s="567" cm="1">
        <f t="array" aca="1" ref="KE158" ca="1">INDEX(KE$13:KE157,$B158+1,1)</f>
        <v>0</v>
      </c>
      <c r="KF158" s="567" t="str" cm="1">
        <f t="array" aca="1" ref="KF158" ca="1">INDEX(KF$13:KF157,$B158+1,1)</f>
        <v>-</v>
      </c>
      <c r="KG158" s="567" t="str" cm="1">
        <f t="array" aca="1" ref="KG158" ca="1">INDEX(KG$13:KG157,$B158+1,1)</f>
        <v>-</v>
      </c>
      <c r="KH158" s="568" t="str">
        <f t="shared" ca="1" si="605"/>
        <v>-</v>
      </c>
      <c r="KI158" s="567" t="str" cm="1">
        <f t="array" aca="1" ref="KI158" ca="1">INDEX(KI$13:KI157,$B158+1,1)</f>
        <v>-</v>
      </c>
      <c r="KJ158" s="567" t="str" cm="1">
        <f t="array" aca="1" ref="KJ158" ca="1">INDEX(KJ$13:KJ157,$B158+1,1)</f>
        <v>-</v>
      </c>
      <c r="KK158" s="567" t="str" cm="1">
        <f t="array" aca="1" ref="KK158" ca="1">INDEX(KK$13:KK157,$B158+1,1)</f>
        <v>-</v>
      </c>
      <c r="KL158" s="567" t="str" cm="1">
        <f t="array" aca="1" ref="KL158" ca="1">INDEX(KL$13:KL157,$B158+1,1)</f>
        <v>-</v>
      </c>
      <c r="KM158" s="567" t="str" cm="1">
        <f t="array" aca="1" ref="KM158" ca="1">INDEX(KM$13:KM157,$B158+1,1)</f>
        <v>-</v>
      </c>
      <c r="KN158" s="567" t="str" cm="1">
        <f t="array" aca="1" ref="KN158" ca="1">INDEX(KN$13:KN157,$B158+1,1)</f>
        <v>-</v>
      </c>
      <c r="KO158" s="567" t="str" cm="1">
        <f t="array" aca="1" ref="KO158" ca="1">INDEX(KO$13:KO157,$B158+1,1)</f>
        <v>-</v>
      </c>
      <c r="KP158" s="567" t="str" cm="1">
        <f t="array" aca="1" ref="KP158" ca="1">INDEX(KP$13:KP157,$B158+1,1)</f>
        <v>-</v>
      </c>
      <c r="KQ158" s="567" t="str" cm="1">
        <f t="array" aca="1" ref="KQ158" ca="1">INDEX(KQ$13:KQ157,$B158+1,1)</f>
        <v>-</v>
      </c>
      <c r="KR158" s="567" t="str" cm="1">
        <f t="array" aca="1" ref="KR158" ca="1">INDEX(KR$13:KR157,$B158+1,1)</f>
        <v>-</v>
      </c>
      <c r="KS158" s="567" t="str" cm="1">
        <f t="array" aca="1" ref="KS158" ca="1">INDEX(KS$13:KS157,$B158+1,1)</f>
        <v>-</v>
      </c>
      <c r="KT158" s="567" t="str" cm="1">
        <f t="array" aca="1" ref="KT158" ca="1">INDEX(KT$13:KT157,$B158+1,1)</f>
        <v>-</v>
      </c>
      <c r="KU158" s="567" t="str" cm="1">
        <f t="array" aca="1" ref="KU158" ca="1">INDEX(KU$13:KU157,$B158+1,1)</f>
        <v>-</v>
      </c>
      <c r="KV158" s="567" cm="1">
        <f t="array" aca="1" ref="KV158" ca="1">INDEX(KV$13:KV157,$B158+1,1)</f>
        <v>0</v>
      </c>
      <c r="KW158" s="567" t="str" cm="1">
        <f t="array" aca="1" ref="KW158" ca="1">INDEX(KW$13:KW157,$B158+1,1)</f>
        <v>-</v>
      </c>
      <c r="KX158" s="567" t="str" cm="1">
        <f t="array" aca="1" ref="KX158" ca="1">INDEX(KX$13:KX157,$B158+1,1)</f>
        <v>-</v>
      </c>
      <c r="KY158" s="567" t="str" cm="1">
        <f t="array" aca="1" ref="KY158" ca="1">INDEX(KY$13:KY157,$B158+1,1)</f>
        <v>-</v>
      </c>
      <c r="KZ158" s="567" t="str" cm="1">
        <f t="array" aca="1" ref="KZ158" ca="1">INDEX(KZ$13:KZ157,$B158+1,1)</f>
        <v>-</v>
      </c>
      <c r="LA158" s="567" t="str" cm="1">
        <f t="array" aca="1" ref="LA158" ca="1">INDEX(LA$13:LA157,$B158+1,1)</f>
        <v>-</v>
      </c>
      <c r="LB158" s="567" cm="1">
        <f t="array" aca="1" ref="LB158" ca="1">INDEX(LB$13:LB157,$B158+1,1)</f>
        <v>0</v>
      </c>
      <c r="LC158" s="567" t="str" cm="1">
        <f t="array" aca="1" ref="LC158" ca="1">INDEX(LC$13:LC157,$B158+1,1)</f>
        <v>-</v>
      </c>
      <c r="LD158" s="567" t="str" cm="1">
        <f t="array" aca="1" ref="LD158" ca="1">INDEX(LD$13:LD157,$B158+1,1)</f>
        <v>-</v>
      </c>
      <c r="LE158" s="567" t="str" cm="1">
        <f t="array" aca="1" ref="LE158" ca="1">INDEX(LE$13:LE157,$B158+1,1)</f>
        <v>-</v>
      </c>
      <c r="LF158" s="567" cm="1">
        <f t="array" aca="1" ref="LF158" ca="1">INDEX(LF$13:LF157,$B158+1,1)</f>
        <v>1</v>
      </c>
      <c r="LG158" s="567" cm="1">
        <f t="array" aca="1" ref="LG158" ca="1">INDEX(LG$13:LG157,$B158+1,1)</f>
        <v>1</v>
      </c>
      <c r="LH158" s="8"/>
      <c r="LI158" s="567" t="str" cm="1">
        <f t="array" aca="1" ref="LI158" ca="1">INDEX(LI$13:LI157,$B158+1,1)</f>
        <v>-</v>
      </c>
      <c r="LJ158" s="567" t="str" cm="1">
        <f t="array" aca="1" ref="LJ158" ca="1">INDEX(LJ$13:LJ157,$B158+1,1)</f>
        <v>-</v>
      </c>
      <c r="LK158" s="567" t="str" cm="1">
        <f t="array" aca="1" ref="LK158" ca="1">INDEX(LK$13:LK157,$B158+1,1)</f>
        <v>-</v>
      </c>
      <c r="LL158" s="567" t="str" cm="1">
        <f t="array" aca="1" ref="LL158" ca="1">INDEX(LL$13:LL157,$B158+1,1)</f>
        <v>-</v>
      </c>
      <c r="LM158" s="567" t="str" cm="1">
        <f t="array" aca="1" ref="LM158" ca="1">INDEX(LM$13:LM157,$B158+1,1)</f>
        <v>-</v>
      </c>
      <c r="LN158" s="567" t="str" cm="1">
        <f t="array" aca="1" ref="LN158" ca="1">INDEX(LN$13:LN157,$B158+1,1)</f>
        <v>-</v>
      </c>
      <c r="LO158" s="567" t="str" cm="1">
        <f t="array" aca="1" ref="LO158" ca="1">INDEX(LO$13:LO157,$B158+1,1)</f>
        <v>-</v>
      </c>
      <c r="LP158" s="567" t="str" cm="1">
        <f t="array" aca="1" ref="LP158" ca="1">INDEX(LP$13:LP157,$B158+1,1)</f>
        <v>-</v>
      </c>
      <c r="LQ158" s="567" t="str" cm="1">
        <f t="array" aca="1" ref="LQ158" ca="1">INDEX(LQ$13:LQ157,$B158+1,1)</f>
        <v>-</v>
      </c>
      <c r="LR158" s="567" t="str" cm="1">
        <f t="array" aca="1" ref="LR158" ca="1">INDEX(LR$13:LR157,$B158+1,1)</f>
        <v>-</v>
      </c>
      <c r="LS158" s="567" t="str" cm="1">
        <f t="array" aca="1" ref="LS158" ca="1">INDEX(LS$13:LS157,$B158+1,1)</f>
        <v>-</v>
      </c>
      <c r="LT158" s="567" t="str" cm="1">
        <f t="array" aca="1" ref="LT158" ca="1">INDEX(LT$13:LT157,$B158+1,1)</f>
        <v>-</v>
      </c>
      <c r="LU158" s="567" t="str" cm="1">
        <f t="array" aca="1" ref="LU158" ca="1">INDEX(LU$13:LU157,$B158+1,1)</f>
        <v>-</v>
      </c>
      <c r="LV158" s="567" t="str" cm="1">
        <f t="array" aca="1" ref="LV158" ca="1">INDEX(LV$13:LV157,$B158+1,1)</f>
        <v>-</v>
      </c>
      <c r="LW158" s="567" t="str" cm="1">
        <f t="array" aca="1" ref="LW158" ca="1">INDEX(LW$13:LW157,$B158+1,1)</f>
        <v>-</v>
      </c>
      <c r="LX158" s="567" t="str" cm="1">
        <f t="array" aca="1" ref="LX158" ca="1">INDEX(LX$13:LX157,$B158+1,1)</f>
        <v>-</v>
      </c>
      <c r="LY158" s="567" cm="1">
        <f t="array" aca="1" ref="LY158" ca="1">INDEX(LY$13:LY157,$B158+1,1)</f>
        <v>0</v>
      </c>
      <c r="LZ158" s="567" cm="1">
        <f t="array" aca="1" ref="LZ158" ca="1">INDEX(LZ$13:LZ157,$B158+1,1)</f>
        <v>0</v>
      </c>
      <c r="MA158" s="567" cm="1">
        <f t="array" aca="1" ref="MA158" ca="1">INDEX(MA$13:MA157,$B158+1,1)</f>
        <v>0</v>
      </c>
      <c r="MB158" s="567" cm="1">
        <f t="array" aca="1" ref="MB158" ca="1">INDEX(MB$13:MB157,$B158+1,1)</f>
        <v>0</v>
      </c>
      <c r="MC158" s="567" cm="1">
        <f t="array" aca="1" ref="MC158" ca="1">INDEX(MC$13:MC157,$B158+1,1)</f>
        <v>0</v>
      </c>
      <c r="MD158" s="567" cm="1">
        <f t="array" aca="1" ref="MD158" ca="1">INDEX(MD$13:MD157,$B158+1,1)</f>
        <v>0</v>
      </c>
      <c r="ME158" s="567" cm="1">
        <f t="array" aca="1" ref="ME158" ca="1">INDEX(ME$13:ME157,$B158+1,1)</f>
        <v>0</v>
      </c>
      <c r="MF158" s="567" cm="1">
        <f t="array" aca="1" ref="MF158" ca="1">INDEX(MF$13:MF157,$B158+1,1)</f>
        <v>0</v>
      </c>
      <c r="MG158" s="567" cm="1">
        <f t="array" aca="1" ref="MG158" ca="1">INDEX(MG$13:MG157,$B158+1,1)</f>
        <v>0</v>
      </c>
      <c r="MH158" s="567" cm="1">
        <f t="array" aca="1" ref="MH158" ca="1">INDEX(MH$13:MH157,$B158+1,1)</f>
        <v>0</v>
      </c>
      <c r="MI158" s="567" cm="1">
        <f t="array" aca="1" ref="MI158" ca="1">INDEX(MI$13:MI157,$B158+1,1)</f>
        <v>0</v>
      </c>
      <c r="MJ158" s="567" cm="1">
        <f t="array" aca="1" ref="MJ158" ca="1">INDEX(MJ$13:MJ157,$B158+1,1)</f>
        <v>0</v>
      </c>
      <c r="MK158" s="567" cm="1">
        <f t="array" aca="1" ref="MK158" ca="1">INDEX(MK$13:MK157,$B158+1,1)</f>
        <v>0</v>
      </c>
      <c r="ML158" s="567" cm="1">
        <f t="array" aca="1" ref="ML158" ca="1">INDEX(ML$13:ML157,$B158+1,1)</f>
        <v>0</v>
      </c>
      <c r="MM158" s="567" cm="1">
        <f t="array" aca="1" ref="MM158" ca="1">INDEX(MM$13:MM157,$B158+1,1)</f>
        <v>0</v>
      </c>
      <c r="MN158" s="567" cm="1">
        <f t="array" aca="1" ref="MN158" ca="1">INDEX(MN$13:MN157,$B158+1,1)</f>
        <v>0</v>
      </c>
      <c r="MO158" s="567" cm="1">
        <f t="array" aca="1" ref="MO158" ca="1">INDEX(MO$13:MO157,$B158+1,1)</f>
        <v>0</v>
      </c>
      <c r="MP158" s="567" cm="1">
        <f t="array" aca="1" ref="MP158" ca="1">INDEX(MP$13:MP157,$B158+1,1)</f>
        <v>0</v>
      </c>
      <c r="MQ158" s="567" cm="1">
        <f t="array" aca="1" ref="MQ158" ca="1">INDEX(MQ$13:MQ157,$B158+1,1)</f>
        <v>0</v>
      </c>
      <c r="MR158" s="567" cm="1">
        <f t="array" aca="1" ref="MR158" ca="1">INDEX(MR$13:MR157,$B158+1,1)</f>
        <v>0</v>
      </c>
      <c r="MS158" s="567" cm="1">
        <f t="array" aca="1" ref="MS158" ca="1">INDEX(MS$13:MS157,$B158+1,1)</f>
        <v>0</v>
      </c>
      <c r="MT158" s="567" cm="1">
        <f t="array" aca="1" ref="MT158" ca="1">INDEX(MT$13:MT157,$B158+1,1)</f>
        <v>0</v>
      </c>
      <c r="MU158" s="567" cm="1">
        <f t="array" aca="1" ref="MU158" ca="1">INDEX(MU$13:MU157,$B158+1,1)</f>
        <v>0</v>
      </c>
      <c r="MV158" s="567" cm="1">
        <f t="array" aca="1" ref="MV158" ca="1">INDEX(MV$13:MV157,$B158+1,1)</f>
        <v>0</v>
      </c>
      <c r="MW158" s="567" cm="1">
        <f t="array" aca="1" ref="MW158" ca="1">INDEX(MW$13:MW157,$B158+1,1)</f>
        <v>0</v>
      </c>
      <c r="MX158" s="567" cm="1">
        <f t="array" aca="1" ref="MX158" ca="1">INDEX(MX$13:MX157,$B158+1,1)</f>
        <v>0</v>
      </c>
      <c r="MY158" s="567" cm="1">
        <f t="array" aca="1" ref="MY158" ca="1">INDEX(MY$13:MY157,$B158+1,1)</f>
        <v>0</v>
      </c>
      <c r="MZ158" s="567" cm="1">
        <f t="array" aca="1" ref="MZ158" ca="1">INDEX(MZ$13:MZ157,$B158+1,1)</f>
        <v>0</v>
      </c>
      <c r="NA158" s="567" cm="1">
        <f t="array" aca="1" ref="NA158" ca="1">INDEX(NA$13:NA157,$B158+1,1)</f>
        <v>0</v>
      </c>
      <c r="NB158" s="567" cm="1">
        <f t="array" aca="1" ref="NB158" ca="1">INDEX(NB$13:NB157,$B158+1,1)</f>
        <v>0</v>
      </c>
      <c r="NC158" s="567" cm="1">
        <f t="array" aca="1" ref="NC158" ca="1">INDEX(NC$13:NC157,$B158+1,1)</f>
        <v>0</v>
      </c>
      <c r="ND158" s="567" cm="1">
        <f t="array" aca="1" ref="ND158" ca="1">INDEX(ND$13:ND157,$B158+1,1)</f>
        <v>0</v>
      </c>
      <c r="NE158" s="441">
        <f t="shared" ca="1" si="606"/>
        <v>67</v>
      </c>
      <c r="NF158" s="8"/>
      <c r="NG158" s="567" cm="1">
        <f t="array" aca="1" ref="NG158" ca="1">INDEX(NG$13:NG157,$B158+1,1)</f>
        <v>0</v>
      </c>
      <c r="NH158" s="567" cm="1">
        <f t="array" aca="1" ref="NH158" ca="1">INDEX(NH$13:NH157,$B158+1,1)</f>
        <v>0</v>
      </c>
      <c r="NI158" s="567" cm="1">
        <f t="array" aca="1" ref="NI158" ca="1">INDEX(NI$13:NI157,$B158+1,1)</f>
        <v>0</v>
      </c>
      <c r="NJ158" s="567" t="str" cm="1">
        <f t="array" aca="1" ref="NJ158" ca="1">INDEX(NJ$13:NJ157,$B158+1,1)</f>
        <v>-</v>
      </c>
      <c r="NK158" s="567" t="str" cm="1">
        <f t="array" aca="1" ref="NK158" ca="1">INDEX(NK$13:NK157,$B158+1,1)</f>
        <v>-</v>
      </c>
      <c r="NL158" s="567" t="str" cm="1">
        <f t="array" aca="1" ref="NL158" ca="1">INDEX(NL$13:NL157,$B158+1,1)</f>
        <v>-</v>
      </c>
      <c r="NM158" s="567" t="str" cm="1">
        <f t="array" aca="1" ref="NM158" ca="1">INDEX(NM$13:NM157,$B158+1,1)</f>
        <v>-</v>
      </c>
      <c r="NN158" s="567" t="str" cm="1">
        <f t="array" aca="1" ref="NN158" ca="1">INDEX(NN$13:NN157,$B158+1,1)</f>
        <v>-</v>
      </c>
      <c r="NO158" s="567" t="str" cm="1">
        <f t="array" aca="1" ref="NO158" ca="1">INDEX(NO$13:NO157,$B158+1,1)</f>
        <v>-</v>
      </c>
      <c r="NP158" s="567" t="str" cm="1">
        <f t="array" aca="1" ref="NP158" ca="1">INDEX(NP$13:NP157,$B158+1,1)</f>
        <v>-</v>
      </c>
      <c r="NQ158" s="567" t="str" cm="1">
        <f t="array" aca="1" ref="NQ158" ca="1">INDEX(NQ$13:NQ157,$B158+1,1)</f>
        <v>-</v>
      </c>
      <c r="NR158" s="567" t="str" cm="1">
        <f t="array" aca="1" ref="NR158" ca="1">INDEX(NR$13:NR157,$B158+1,1)</f>
        <v>-</v>
      </c>
      <c r="NS158" s="567" t="str" cm="1">
        <f t="array" aca="1" ref="NS158" ca="1">INDEX(NS$13:NS157,$B158+1,1)</f>
        <v>-</v>
      </c>
      <c r="NT158" s="567" t="str" cm="1">
        <f t="array" aca="1" ref="NT158" ca="1">INDEX(NT$13:NT157,$B158+1,1)</f>
        <v>-</v>
      </c>
      <c r="NU158" s="567" t="str" cm="1">
        <f t="array" aca="1" ref="NU158" ca="1">INDEX(NU$13:NU157,$B158+1,1)</f>
        <v>-</v>
      </c>
      <c r="NV158" s="567" t="str" cm="1">
        <f t="array" aca="1" ref="NV158" ca="1">INDEX(NV$13:NV157,$B158+1,1)</f>
        <v>-</v>
      </c>
      <c r="NW158" s="567" t="str" cm="1">
        <f t="array" aca="1" ref="NW158" ca="1">INDEX(NW$13:NW157,$B158+1,1)</f>
        <v>-</v>
      </c>
      <c r="NX158" s="567" t="str" cm="1">
        <f t="array" aca="1" ref="NX158" ca="1">INDEX(NX$13:NX157,$B158+1,1)</f>
        <v>-</v>
      </c>
      <c r="NY158" s="567" t="str" cm="1">
        <f t="array" aca="1" ref="NY158" ca="1">INDEX(NY$13:NY157,$B158+1,1)</f>
        <v>-</v>
      </c>
      <c r="NZ158" s="8"/>
      <c r="OA158" s="567" t="str" cm="1">
        <f t="array" aca="1" ref="OA158" ca="1">INDEX(OA$13:OA157,$B158+1,1)</f>
        <v>-</v>
      </c>
      <c r="OB158" s="567" t="str" cm="1">
        <f t="array" aca="1" ref="OB158" ca="1">INDEX(OB$13:OB157,$B158+1,1)</f>
        <v>-</v>
      </c>
      <c r="OC158" s="567" t="str" cm="1">
        <f t="array" aca="1" ref="OC158" ca="1">INDEX(OC$13:OC157,$B158+1,1)</f>
        <v>-</v>
      </c>
      <c r="OD158" s="567" t="str" cm="1">
        <f t="array" aca="1" ref="OD158" ca="1">INDEX(OD$13:OD157,$B158+1,1)</f>
        <v>-</v>
      </c>
      <c r="OE158" s="441" t="str">
        <f t="shared" ca="1" si="607"/>
        <v>-</v>
      </c>
      <c r="OF158" s="441" t="str">
        <f t="shared" ca="1" si="607"/>
        <v>-</v>
      </c>
      <c r="OG158" s="567" t="str" cm="1">
        <f t="array" aca="1" ref="OG158" ca="1">INDEX(OG$13:OG157,$B158+1,1)</f>
        <v>-</v>
      </c>
      <c r="OH158" s="441" t="str" cm="1">
        <f t="array" aca="1" ref="OH158" ca="1">IF(OR(OI158:OI158&lt;&gt;"-"),TRUE,"-")</f>
        <v>-</v>
      </c>
      <c r="OI158" s="567" t="str" cm="1">
        <f t="array" aca="1" ref="OI158" ca="1">INDEX(OI$13:OI157,$B158+1,1)</f>
        <v>-</v>
      </c>
      <c r="OJ158" s="567" cm="1">
        <f t="array" aca="1" ref="OJ158" ca="1">INDEX(OJ$13:OJ157,$B158+1,1)</f>
        <v>0</v>
      </c>
      <c r="OK158" s="567" cm="1">
        <f t="array" aca="1" ref="OK158" ca="1">INDEX(OK$13:OK157,$B158+1,1)</f>
        <v>999999</v>
      </c>
      <c r="OL158" s="567" cm="1">
        <f t="array" aca="1" ref="OL158" ca="1">INDEX(OL$13:OL157,$B158+1,1)</f>
        <v>999999</v>
      </c>
      <c r="OM158" s="567" cm="1">
        <f t="array" aca="1" ref="OM158" ca="1">INDEX(OM$13:OM157,$B158+1,1)</f>
        <v>999999</v>
      </c>
      <c r="ON158" s="567" cm="1">
        <f t="array" aca="1" ref="ON158" ca="1">INDEX(ON$13:ON157,$B158+1,1)</f>
        <v>999999</v>
      </c>
      <c r="OO158" s="567" cm="1">
        <f t="array" aca="1" ref="OO158" ca="1">INDEX(OO$13:OO157,$B158+1,1)</f>
        <v>999999</v>
      </c>
      <c r="OP158" s="567" cm="1">
        <f t="array" aca="1" ref="OP158" ca="1">INDEX(OP$13:OP157,$B158+1,1)</f>
        <v>999999</v>
      </c>
      <c r="OQ158" s="567" t="str" cm="1">
        <f t="array" aca="1" ref="OQ158" ca="1">INDEX(OQ$13:OQ157,$B158+1,1)</f>
        <v>-</v>
      </c>
      <c r="OR158" s="567" t="str" cm="1">
        <f t="array" aca="1" ref="OR158" ca="1">INDEX(OR$13:OR157,$B158+1,1)</f>
        <v>-</v>
      </c>
      <c r="OS158" s="567" t="str" cm="1">
        <f t="array" aca="1" ref="OS158" ca="1">INDEX(OS$13:OS157,$B158+1,1)</f>
        <v>-</v>
      </c>
      <c r="OT158" s="567" t="b" cm="1">
        <f t="array" aca="1" ref="OT158" ca="1">INDEX(OT$13:OT157,$B158+1,1)</f>
        <v>1</v>
      </c>
      <c r="OU158" s="567" t="str" cm="1">
        <f t="array" aca="1" ref="OU158" ca="1">INDEX(OU$13:OU157,$B158+1,1)</f>
        <v>-</v>
      </c>
      <c r="OV158" s="567" cm="1">
        <f t="array" aca="1" ref="OV158" ca="1">INDEX(OV$13:OV157,$B158+1,1)</f>
        <v>0</v>
      </c>
      <c r="OW158" s="567" cm="1">
        <f t="array" aca="1" ref="OW158" ca="1">INDEX(OW$13:OW157,$B158+1,1)</f>
        <v>0</v>
      </c>
      <c r="OX158" s="567" cm="1">
        <f t="array" aca="1" ref="OX158" ca="1">INDEX(OX$13:OX157,$B158+1,1)</f>
        <v>0</v>
      </c>
      <c r="OY158" s="567" t="str" cm="1">
        <f t="array" aca="1" ref="OY158" ca="1">INDEX(OY$13:OY157,$B158+1,1)</f>
        <v>-</v>
      </c>
      <c r="OZ158" s="567" t="str" cm="1">
        <f t="array" aca="1" ref="OZ158" ca="1">INDEX(OZ$13:OZ157,$B158+1,1)</f>
        <v>-</v>
      </c>
      <c r="PA158" s="441">
        <f t="shared" ca="1" si="608"/>
        <v>0</v>
      </c>
      <c r="PB158" s="567" t="str" cm="1">
        <f t="array" aca="1" ref="PB158" ca="1">INDEX(PB$13:PB157,$B158+1,1)</f>
        <v>-</v>
      </c>
      <c r="PC158" s="441" t="str">
        <f t="shared" ca="1" si="609"/>
        <v>-</v>
      </c>
      <c r="PD158" s="8"/>
      <c r="PE158" s="441">
        <f t="shared" si="610"/>
        <v>50</v>
      </c>
      <c r="PF158" s="441">
        <f t="shared" si="610"/>
        <v>50</v>
      </c>
      <c r="PG158" s="441">
        <f t="shared" si="610"/>
        <v>50</v>
      </c>
      <c r="PH158" s="441">
        <f t="shared" si="610"/>
        <v>50</v>
      </c>
      <c r="PI158" s="567" cm="1">
        <f t="array" aca="1" ref="PI158" ca="1">INDEX(PI$13:PI157,$B158+1,1)</f>
        <v>1</v>
      </c>
      <c r="PJ158" s="567" cm="1">
        <f t="array" aca="1" ref="PJ158" ca="1">INDEX(PJ$13:PJ157,$B158+1,1)</f>
        <v>1</v>
      </c>
      <c r="PK158" s="567" cm="1">
        <f t="array" aca="1" ref="PK158" ca="1">INDEX(PK$13:PK157,$B158+1,1)</f>
        <v>1</v>
      </c>
      <c r="PL158" s="567" cm="1">
        <f t="array" aca="1" ref="PL158" ca="1">INDEX(PL$13:PL157,$B158+1,1)</f>
        <v>1</v>
      </c>
      <c r="PM158" s="8"/>
      <c r="PN158" s="441">
        <f t="shared" ca="1" si="611"/>
        <v>1.5</v>
      </c>
      <c r="PO158" s="8"/>
      <c r="PP158" s="577" t="str">
        <f t="shared" ca="1" si="612"/>
        <v>-</v>
      </c>
      <c r="PQ158" s="577" t="str">
        <f t="shared" ca="1" si="612"/>
        <v>-</v>
      </c>
      <c r="PR158" s="577" t="str">
        <f t="shared" ca="1" si="612"/>
        <v>-</v>
      </c>
      <c r="PS158" s="577" t="str">
        <f t="shared" ca="1" si="612"/>
        <v>-</v>
      </c>
      <c r="PT158" s="567" cm="1">
        <f t="array" aca="1" ref="PT158" ca="1">INDEX(PT$13:PT157,$B158+1,1)</f>
        <v>0</v>
      </c>
      <c r="PU158" s="514">
        <v>0</v>
      </c>
    </row>
    <row r="159" spans="1:437" outlineLevel="2">
      <c r="A159" s="18">
        <f t="shared" si="121"/>
        <v>146</v>
      </c>
      <c r="B159" s="200">
        <f t="shared" ca="1" si="617"/>
        <v>140</v>
      </c>
      <c r="C159" s="489">
        <f t="shared" ca="1" si="570"/>
        <v>1201</v>
      </c>
      <c r="D159" s="124" t="str">
        <f t="shared" ca="1" si="571"/>
        <v>GSW</v>
      </c>
      <c r="E159" t="b">
        <v>1</v>
      </c>
      <c r="F159" t="b">
        <v>0</v>
      </c>
      <c r="G159" t="b">
        <f t="shared" ref="G159" si="619">E159</f>
        <v>1</v>
      </c>
      <c r="H159" s="200">
        <f t="shared" ca="1" si="616"/>
        <v>7</v>
      </c>
      <c r="I159" s="567" cm="1">
        <f t="array" aca="1" ref="I159" ca="1">INDEX(I$13:I158,$B159+1,1)</f>
        <v>2</v>
      </c>
      <c r="J159" s="567" cm="1">
        <f t="array" aca="1" ref="J159" ca="1">INDEX(J$13:J158,$B159+1,1)</f>
        <v>0</v>
      </c>
      <c r="K159" s="567" cm="1">
        <f t="array" aca="1" ref="K159" ca="1">INDEX(K$13:K158,$B159+1,1)</f>
        <v>0</v>
      </c>
      <c r="L159" s="567" cm="1">
        <f t="array" aca="1" ref="L159" ca="1">INDEX(L$13:L158,$B159+1,1)</f>
        <v>2</v>
      </c>
      <c r="M159" s="567" cm="1">
        <f t="array" aca="1" ref="M159" ca="1">INDEX(M$13:M158,$B159+1,1)</f>
        <v>2</v>
      </c>
      <c r="N159" s="567" cm="1">
        <f t="array" aca="1" ref="N159" ca="1">INDEX(N$13:N158,$B159+1,1)</f>
        <v>2</v>
      </c>
      <c r="O159" s="567" cm="1">
        <f t="array" aca="1" ref="O159" ca="1">INDEX(O$13:O158,$B159+1,1)</f>
        <v>3</v>
      </c>
      <c r="P159" s="567" cm="1">
        <f t="array" aca="1" ref="P159" ca="1">INDEX(P$13:P158,$B159+1,1)</f>
        <v>2</v>
      </c>
      <c r="Q159" s="567" cm="1">
        <f t="array" aca="1" ref="Q159" ca="1">INDEX(Q$13:Q158,$B159+1,1)</f>
        <v>0</v>
      </c>
      <c r="R159" s="567" cm="1">
        <f t="array" aca="1" ref="R159" ca="1">INDEX(R$13:R158,$B159+1,1)</f>
        <v>6</v>
      </c>
      <c r="S159" s="567" cm="1">
        <f t="array" aca="1" ref="S159" ca="1">INDEX(S$13:S158,$B159+1,1)</f>
        <v>2</v>
      </c>
      <c r="T159" s="567" cm="1">
        <f t="array" aca="1" ref="T159" ca="1">INDEX(T$13:T158,$B159+1,1)</f>
        <v>3</v>
      </c>
      <c r="U159" s="567" cm="1">
        <f t="array" aca="1" ref="U159" ca="1">INDEX(U$13:U158,$B159+1,1)</f>
        <v>2</v>
      </c>
      <c r="V159" s="567" cm="1">
        <f t="array" aca="1" ref="V159" ca="1">INDEX(V$13:V158,$B159+1,1)</f>
        <v>0</v>
      </c>
      <c r="W159" s="567" cm="1">
        <f t="array" aca="1" ref="W159" ca="1">INDEX(W$13:W158,$B159+1,1)</f>
        <v>0</v>
      </c>
      <c r="X159" s="567" cm="1">
        <f t="array" aca="1" ref="X159" ca="1">INDEX(X$13:X158,$B159+1,1)</f>
        <v>2</v>
      </c>
      <c r="Y159" s="567" cm="1">
        <f t="array" aca="1" ref="Y159" ca="1">INDEX(Y$13:Y158,$B159+1,1)</f>
        <v>1</v>
      </c>
      <c r="Z159" s="567" cm="1">
        <f t="array" aca="1" ref="Z159" ca="1">INDEX(Z$13:Z158,$B159+1,1)</f>
        <v>1</v>
      </c>
      <c r="AA159" s="567" cm="1">
        <f t="array" aca="1" ref="AA159" ca="1">INDEX(AA$13:AA158,$B159+1,1)</f>
        <v>1</v>
      </c>
      <c r="AB159" s="567" t="str" cm="1">
        <f t="array" aca="1" ref="AB159" ca="1">INDEX(AB$13:AB158,$B159+1,1)</f>
        <v/>
      </c>
      <c r="AC159" s="567" cm="1">
        <f t="array" aca="1" ref="AC159" ca="1">INDEX(AC$13:AC158,$B159+1,1)</f>
        <v>1</v>
      </c>
      <c r="AD159" s="567" cm="1">
        <f t="array" aca="1" ref="AD159" ca="1">INDEX(AD$13:AD158,$B159+1,1)</f>
        <v>1</v>
      </c>
      <c r="AE159" s="567" cm="1">
        <f t="array" aca="1" ref="AE159" ca="1">INDEX(AE$13:AE158,$B159+1,1)</f>
        <v>0</v>
      </c>
      <c r="AF159" s="567" cm="1">
        <f t="array" aca="1" ref="AF159" ca="1">INDEX(AF$13:AF158,$B159+1,1)</f>
        <v>0</v>
      </c>
      <c r="AG159" s="567" cm="1">
        <f t="array" aca="1" ref="AG159" ca="1">INDEX(AG$13:AG158,$B159+1,1)</f>
        <v>0</v>
      </c>
      <c r="AH159" s="567" cm="1">
        <f t="array" aca="1" ref="AH159" ca="1">INDEX(AH$13:AH158,$B159+1,1)</f>
        <v>0</v>
      </c>
      <c r="AI159" s="91">
        <f t="shared" si="614"/>
        <v>1</v>
      </c>
      <c r="AJ159" s="506">
        <v>1</v>
      </c>
      <c r="AK159" s="91">
        <f t="shared" si="615"/>
        <v>1</v>
      </c>
      <c r="AL159" s="506">
        <v>1</v>
      </c>
      <c r="AM159" s="506">
        <v>1</v>
      </c>
      <c r="AN159" s="506">
        <v>1</v>
      </c>
      <c r="AO159" s="506">
        <v>2</v>
      </c>
      <c r="AP159" s="506">
        <v>1</v>
      </c>
      <c r="AQ159" s="116"/>
      <c r="AR159" s="116"/>
      <c r="AS159" s="116"/>
      <c r="AT159" s="116"/>
      <c r="AU159" s="116"/>
      <c r="AV159" s="116"/>
      <c r="AW159" s="116"/>
      <c r="AX159" s="116"/>
      <c r="AY159" s="116"/>
      <c r="AZ159" s="116"/>
      <c r="BA159" s="327" t="str">
        <f ca="1">LEFT(BA158,7)&amp;TEXT($H159," 00000 ")&amp;INDEX(i.ModelStructure,$I159,1)&amp;" "
&amp;IF($AI159=1," AllIn  "," AllOut  ")&amp;IF($AJ159&lt;&gt;$AI159,VLOOKUP($AJ159,DataMaster!tactics_cropgraze,2,TRUE),"")&amp;IF($AN159&lt;&gt;$AI159,VLOOKUP($AN159,DataMaster!tactics_stk,2,TRUE),"")
&amp;IF($AL159&lt;&gt;$AI159,VLOOKUP($AL159,DataMaster!tactics_GO,2,TRUE),"")&amp;IF($AM159&lt;&gt;$AI159,VLOOKUP($AM159,DataMaster!tactics_rot,2,TRUE),"")
&amp;IF($AO159&lt;&gt;$AI159,VLOOKUP($AO159,DataMaster!tactics_tos,2,TRUE),"")&amp;IF($AP159&lt;&gt;$AI159,VLOOKUP($AP159,tactics_N,2,TRUE),"")&amp;" "
&amp;$D159&amp;IF($GK159=0," FWM","")&amp;IF($GK159=1," MWM","")&amp;IF($GK159=7," Mat","")&amp;IF($GQ159=TRUE,"&amp;BBT"," ")&amp;" TOL"&amp;INDEX(i.TOL_Desc,1,$O159)
&amp;" Scan"&amp;$U159&amp;CHOOSE($K159+1," CFS"," GFS"," NFS")&amp;"_"&amp;MID($KC159,7,1)
&amp;" RR"&amp;TEXT(SUM($HB159:$HC159),"+00%;-00%;    ;@")
&amp;" GP"&amp;TEXT($HW159,"?00%")&amp;" WP"&amp;TEXT($HT159*$PJ159*$PL159,"?00%")&amp;" MP"&amp;TEXT($HU159*$PI159*$PK159,"?00%")
&amp;" ("&amp;IF($FY159,"P","E")&amp;IF($FX159,"T","t")&amp;"_F"&amp;IF($KQ159&lt;&gt;FALSE,3,0)+COUNTIF($KJ159:$KN159,TRUE)+COUNTIF($BV159:$BW159,"&gt;0")&amp;IF($KO159&lt;&gt;FALSE,3,0)+COUNTIF($BV159:$BW159,"&gt;0")&amp;"N"&amp;IF($KT159&lt;&gt;"-",$KT159,$GC159)&amp;IF($KU159&lt;&gt;"-",$KU159,$GD159)&amp;"L"&amp;$LF159&amp;$LG159&amp;")"</f>
        <v>Tactics 00007 DS  AllIn  no_tos_allZ GSW MWM  TOLSpr Scan2 CFS_ RR+01% GP100% WP100% MP100% (PT_F33N11L11)</v>
      </c>
      <c r="BB159" s="8" t="str">
        <f ca="1">IF(COUNTIF(BA$13:BA159,BA159)=1,"-","Dup")</f>
        <v>-</v>
      </c>
      <c r="BC159" s="8"/>
      <c r="BD159" s="567" t="str" cm="1">
        <f t="array" aca="1" ref="BD159" ca="1">INDEX(BD$13:BD158,$B159+1,1)</f>
        <v>-</v>
      </c>
      <c r="BE159" s="567" t="str" cm="1">
        <f t="array" aca="1" ref="BE159" ca="1">INDEX(BE$13:BE158,$B159+1,1)</f>
        <v>-</v>
      </c>
      <c r="BF159" s="567" t="str" cm="1">
        <f t="array" aca="1" ref="BF159" ca="1">INDEX(BF$13:BF158,$B159+1,1)</f>
        <v>-</v>
      </c>
      <c r="BG159" s="567" t="str" cm="1">
        <f t="array" aca="1" ref="BG159" ca="1">INDEX(BG$13:BG158,$B159+1,1)</f>
        <v>-</v>
      </c>
      <c r="BH159" s="567" t="str" cm="1">
        <f t="array" aca="1" ref="BH159" ca="1">INDEX(BH$13:BH158,$B159+1,1)</f>
        <v>-</v>
      </c>
      <c r="BI159" s="567" t="str" cm="1">
        <f t="array" aca="1" ref="BI159" ca="1">INDEX(BI$13:BI158,$B159+1,1)</f>
        <v>-</v>
      </c>
      <c r="BJ159" s="567" t="str" cm="1">
        <f t="array" aca="1" ref="BJ159" ca="1">INDEX(BJ$13:BJ158,$B159+1,1)</f>
        <v>-</v>
      </c>
      <c r="BK159" s="567" t="str" cm="1">
        <f t="array" aca="1" ref="BK159" ca="1">INDEX(BK$13:BK158,$B159+1,1)</f>
        <v>-</v>
      </c>
      <c r="BL159" s="567" t="str" cm="1">
        <f t="array" aca="1" ref="BL159" ca="1">INDEX(BL$13:BL158,$B159+1,1)</f>
        <v>-</v>
      </c>
      <c r="BM159" s="8"/>
      <c r="BN159" s="441" t="b">
        <f t="shared" ca="1" si="572"/>
        <v>0</v>
      </c>
      <c r="BO159" s="441" t="str">
        <f t="shared" ca="1" si="572"/>
        <v>-</v>
      </c>
      <c r="BP159" s="441" t="b">
        <f t="shared" ca="1" si="572"/>
        <v>0</v>
      </c>
      <c r="BQ159" s="441" t="str">
        <f t="shared" ca="1" si="572"/>
        <v>-</v>
      </c>
      <c r="BR159" s="441" t="str">
        <f t="shared" ca="1" si="572"/>
        <v>-</v>
      </c>
      <c r="BS159" s="441" t="str">
        <f t="shared" ca="1" si="572"/>
        <v>-</v>
      </c>
      <c r="BT159" s="441" t="b">
        <f t="shared" ca="1" si="572"/>
        <v>0</v>
      </c>
      <c r="BU159" s="441" t="b">
        <f t="shared" ca="1" si="572"/>
        <v>1</v>
      </c>
      <c r="BV159" s="441" t="str">
        <f t="shared" ca="1" si="572"/>
        <v>-</v>
      </c>
      <c r="BW159" s="441" t="str">
        <f t="shared" ca="1" si="572"/>
        <v>-</v>
      </c>
      <c r="BX159" s="441" t="str">
        <f t="shared" ca="1" si="572"/>
        <v>-</v>
      </c>
      <c r="BY159" s="441" t="str">
        <f t="shared" ca="1" si="572"/>
        <v>-</v>
      </c>
      <c r="BZ159" s="441" t="b">
        <f t="shared" ca="1" si="572"/>
        <v>1</v>
      </c>
      <c r="CA159" s="91">
        <f t="shared" ca="1" si="572"/>
        <v>0</v>
      </c>
      <c r="CB159" s="567" t="str" cm="1">
        <f t="array" aca="1" ref="CB159" ca="1">INDEX(CB$13:CB158,$B159+1,1)</f>
        <v>-</v>
      </c>
      <c r="CC159" s="567" t="str" cm="1">
        <f t="array" aca="1" ref="CC159" ca="1">INDEX(CC$13:CC158,$B159+1,1)</f>
        <v>-</v>
      </c>
      <c r="CD159" s="567" t="b" cm="1">
        <f t="array" aca="1" ref="CD159" ca="1">INDEX(CD$13:CD158,$B159+1,1)</f>
        <v>0</v>
      </c>
      <c r="CE159" s="441" t="b" cm="1">
        <f t="array" ref="CE159">INDEX(DataMaster!tactics_cropgraze,$AJ159,CE$6)</f>
        <v>1</v>
      </c>
      <c r="CF159" s="441" t="b" cm="1">
        <f t="array" ref="CF159">INDEX(DataMaster!tactics_cropgraze,$AJ159,CF$6)</f>
        <v>1</v>
      </c>
      <c r="CG159" s="441" t="b" cm="1">
        <f t="array" ref="CG159">INDEX(DataMaster!tactics_cropgraze,$AJ159,CG$6)</f>
        <v>1</v>
      </c>
      <c r="CH159" s="441" t="b" cm="1">
        <f t="array" ref="CH159">INDEX(DataMaster!tactics_cropgraze,$AJ159,CH$6)</f>
        <v>1</v>
      </c>
      <c r="CI159" s="441" t="b" cm="1">
        <f t="array" ref="CI159">INDEX(DataMaster!tactics_cropgraze,$AJ159,CI$6)</f>
        <v>1</v>
      </c>
      <c r="CJ159" s="441" t="b" cm="1">
        <f t="array" ref="CJ159">INDEX(DataMaster!tactics_cropgraze,$AJ159,CJ$6)</f>
        <v>1</v>
      </c>
      <c r="CK159" s="441" t="b" cm="1">
        <f t="array" ref="CK159">INDEX(DataMaster!tactics_cropgraze,$AJ159,CK$6)</f>
        <v>1</v>
      </c>
      <c r="CL159" s="441" t="b" cm="1">
        <f t="array" ref="CL159">INDEX(DataMaster!tactics_cropgraze,$AJ159,CL$6)</f>
        <v>1</v>
      </c>
      <c r="CM159" s="441" t="b" cm="1">
        <f t="array" ref="CM159">INDEX(DataMaster!tactics_cropgraze,$AJ159,CM$6)</f>
        <v>1</v>
      </c>
      <c r="CN159" s="441" t="b" cm="1">
        <f t="array" ref="CN159">INDEX(DataMaster!tactics_tos,$AO159,CN$6)</f>
        <v>0</v>
      </c>
      <c r="CO159" s="441" t="b" cm="1">
        <f t="array" ref="CO159">INDEX(DataMaster!tactics_tos,$AO159,CO$6)</f>
        <v>0</v>
      </c>
      <c r="CP159" s="441" t="b" cm="1">
        <f t="array" ref="CP159">INDEX(DataMaster!tactics_tos,$AO159,CP$6)</f>
        <v>0</v>
      </c>
      <c r="CQ159" s="441" t="b" cm="1">
        <f t="array" ref="CQ159">INDEX(DataMaster!tactics_tos,$AO159,CQ$6)</f>
        <v>0</v>
      </c>
      <c r="CR159" s="441" t="b" cm="1">
        <f t="array" ref="CR159">INDEX(DataMaster!tactics_tos,$AO159,CR$6)</f>
        <v>0</v>
      </c>
      <c r="CS159" s="441" t="b" cm="1">
        <f t="array" ref="CS159">INDEX(DataMaster!tactics_tos,$AO159,CS$6)</f>
        <v>0</v>
      </c>
      <c r="CT159" s="441" t="b" cm="1">
        <f t="array" ref="CT159">INDEX(DataMaster!tactics_tos,$AO159,CT$6)</f>
        <v>0</v>
      </c>
      <c r="CU159" s="441" t="b" cm="1">
        <f t="array" ref="CU159">INDEX(DataMaster!tactics_tos,$AO159,CU$6)</f>
        <v>0</v>
      </c>
      <c r="CV159" s="441" t="b" cm="1">
        <f t="array" ref="CV159">INDEX(DataMaster!tactics_tos,$AO159,CV$6)</f>
        <v>0</v>
      </c>
      <c r="CW159" s="441" cm="1">
        <f t="array" ref="CW159">INDEX(tactics_N,$AP159,CW$6)</f>
        <v>1</v>
      </c>
      <c r="CX159" s="441" cm="1">
        <f t="array" ref="CX159">INDEX(tactics_N,$AP159,CX$6)</f>
        <v>1.0867104369481548</v>
      </c>
      <c r="CY159" s="441" cm="1">
        <f t="array" ref="CY159">INDEX(tactics_N,$AP159,CY$6)</f>
        <v>1.0867104369481548</v>
      </c>
      <c r="CZ159" s="441" cm="1">
        <f t="array" ref="CZ159">INDEX(tactics_N,$AP159,CZ$6)</f>
        <v>1.0187910346388953</v>
      </c>
      <c r="DA159" s="441" cm="1">
        <f t="array" ref="DA159">INDEX(tactics_N,$AP159,DA$6)</f>
        <v>1.0187910346388953</v>
      </c>
      <c r="DB159" s="441" cm="1">
        <f t="array" ref="DB159">INDEX(tactics_N,$AP159,DB$6)</f>
        <v>1.0263376348954796</v>
      </c>
      <c r="DC159" s="441" cm="1">
        <f t="array" ref="DC159">INDEX(tactics_N,$AP159,DC$6)</f>
        <v>1.0263376348954796</v>
      </c>
      <c r="DD159" s="441" cm="1">
        <f t="array" ref="DD159">INDEX(tactics_N,$AP159,DD$6)</f>
        <v>0.6549370936964326</v>
      </c>
      <c r="DE159" s="441" cm="1">
        <f t="array" ref="DE159">INDEX(tactics_N,$AP159,DE$6)</f>
        <v>0.6549370936964326</v>
      </c>
      <c r="DF159" s="441" cm="1">
        <f t="array" ref="DF159">INDEX(tactics_N,$AP159,DF$6)</f>
        <v>1</v>
      </c>
      <c r="DG159" s="441" cm="1">
        <f t="array" ref="DG159">INDEX(tactics_N,$AP159,DG$6)</f>
        <v>1.2</v>
      </c>
      <c r="DH159" s="441" cm="1">
        <f t="array" ref="DH159">INDEX(tactics_N,$AP159,DH$6)</f>
        <v>1</v>
      </c>
      <c r="DI159" s="441" cm="1">
        <f t="array" ref="DI159">INDEX(tactics_N,$AP159,DI$6)</f>
        <v>1.22</v>
      </c>
      <c r="DJ159" s="441" cm="1">
        <f t="array" ref="DJ159">INDEX(tactics_N,$AP159,DJ$6)</f>
        <v>0.87</v>
      </c>
      <c r="DK159" s="441" cm="1">
        <f t="array" ref="DK159">INDEX(tactics_N,$AP159,DK$6)</f>
        <v>1.05</v>
      </c>
      <c r="DL159" s="441" cm="1">
        <f t="array" ref="DL159">INDEX(tactics_N,$AP159,DL$6)</f>
        <v>0.83</v>
      </c>
      <c r="DM159" s="441" cm="1">
        <f t="array" ref="DM159">INDEX(tactics_N,$AP159,DM$6)</f>
        <v>0.95</v>
      </c>
      <c r="DN159" s="441" cm="1">
        <f t="array" ref="DN159">INDEX(tactics_N,$AP159,DN$6)</f>
        <v>0.65</v>
      </c>
      <c r="DO159" s="441" t="str" cm="1">
        <f t="array" ref="DO159">INDEX(DataMaster!tactics_rot,$AM159,DO$6)</f>
        <v>-</v>
      </c>
      <c r="DP159" s="441" t="str" cm="1">
        <f t="array" ref="DP159">INDEX(DataMaster!tactics_rot,$AM159,DP$6)</f>
        <v>-</v>
      </c>
      <c r="DQ159" s="441" t="str" cm="1">
        <f t="array" ref="DQ159">INDEX(DataMaster!tactics_rot,$AM159,DQ$6)</f>
        <v>-</v>
      </c>
      <c r="DR159" s="441" t="str" cm="1">
        <f t="array" ref="DR159">INDEX(DataMaster!tactics_rot,$AM159,DR$6)</f>
        <v>-</v>
      </c>
      <c r="DS159" s="441" t="str" cm="1">
        <f t="array" ref="DS159">INDEX(DataMaster!tactics_rot,$AM159,DS$6)</f>
        <v>-</v>
      </c>
      <c r="DT159" s="441" t="str" cm="1">
        <f t="array" ref="DT159">INDEX(DataMaster!tactics_rot,$AM159,DT$6)</f>
        <v>-</v>
      </c>
      <c r="DU159" s="441" t="str" cm="1">
        <f t="array" ref="DU159">INDEX(DataMaster!tactics_rot,$AM159,DU$6)</f>
        <v>-</v>
      </c>
      <c r="DV159" s="441" t="str" cm="1">
        <f t="array" ref="DV159">INDEX(DataMaster!tactics_rot,$AM159,DV$6)</f>
        <v>-</v>
      </c>
      <c r="DW159" s="441" t="str" cm="1">
        <f t="array" ref="DW159">INDEX(DataMaster!tactics_rot,$AM159,DW$6)</f>
        <v>-</v>
      </c>
      <c r="DX159" s="441" t="str" cm="1">
        <f t="array" ref="DX159">INDEX(DataMaster!tactics_stk,$AN159,DX$6)</f>
        <v>-</v>
      </c>
      <c r="DY159" s="441" t="str" cm="1">
        <f t="array" ref="DY159">INDEX(DataMaster!tactics_stk,$AN159,DY$6)</f>
        <v>-</v>
      </c>
      <c r="DZ159" s="441" t="str" cm="1">
        <f t="array" ref="DZ159">INDEX(DataMaster!tactics_stk,$AN159,DZ$6)</f>
        <v>-</v>
      </c>
      <c r="EA159" s="441" t="str" cm="1">
        <f t="array" ref="EA159">INDEX(DataMaster!tactics_stk,$AN159,EA$6)</f>
        <v>-</v>
      </c>
      <c r="EB159" s="441" t="str" cm="1">
        <f t="array" ref="EB159">INDEX(DataMaster!tactics_stk,$AN159,EB$6)</f>
        <v>-</v>
      </c>
      <c r="EC159" s="441" t="str" cm="1">
        <f t="array" ref="EC159">INDEX(DataMaster!tactics_stk,$AN159,EC$6)</f>
        <v>-</v>
      </c>
      <c r="ED159" s="441" t="str" cm="1">
        <f t="array" ref="ED159">INDEX(DataMaster!tactics_stk,$AN159,ED$6)</f>
        <v>-</v>
      </c>
      <c r="EE159" s="441" t="str" cm="1">
        <f t="array" ref="EE159">INDEX(DataMaster!tactics_stk,$AN159,EE$6)</f>
        <v>-</v>
      </c>
      <c r="EF159" s="441" t="str" cm="1">
        <f t="array" ref="EF159">INDEX(DataMaster!tactics_stk,$AN159,EF$6)</f>
        <v>-</v>
      </c>
      <c r="EG159" s="441" t="b" cm="1">
        <f t="array" ref="EG159">INDEX(DataMaster!tactics_poc,$AK159,EG$6)</f>
        <v>1</v>
      </c>
      <c r="EH159" s="441" t="b" cm="1">
        <f t="array" ref="EH159">INDEX(DataMaster!tactics_poc,$AK159,EH$6)</f>
        <v>1</v>
      </c>
      <c r="EI159" s="441" t="b" cm="1">
        <f t="array" ref="EI159">INDEX(DataMaster!tactics_poc,$AK159,EI$6)</f>
        <v>1</v>
      </c>
      <c r="EJ159" s="441" t="b" cm="1">
        <f t="array" ref="EJ159">INDEX(DataMaster!tactics_poc,$AK159,EJ$6)</f>
        <v>1</v>
      </c>
      <c r="EK159" s="441" t="b" cm="1">
        <f t="array" ref="EK159">INDEX(DataMaster!tactics_poc,$AK159,EK$6)</f>
        <v>1</v>
      </c>
      <c r="EL159" s="441" t="b" cm="1">
        <f t="array" ref="EL159">INDEX(DataMaster!tactics_poc,$AK159,EL$6)</f>
        <v>1</v>
      </c>
      <c r="EM159" s="441" t="b" cm="1">
        <f t="array" ref="EM159">INDEX(DataMaster!tactics_poc,$AK159,EM$6)</f>
        <v>1</v>
      </c>
      <c r="EN159" s="441" t="b" cm="1">
        <f t="array" ref="EN159">INDEX(DataMaster!tactics_poc,$AK159,EN$6)</f>
        <v>1</v>
      </c>
      <c r="EO159" s="441" t="b" cm="1">
        <f t="array" ref="EO159">INDEX(DataMaster!tactics_poc,$AK159,EO$6)</f>
        <v>1</v>
      </c>
      <c r="EP159" s="506" t="s">
        <v>30</v>
      </c>
      <c r="EQ159" s="506">
        <v>3</v>
      </c>
      <c r="ER159" s="441" t="str" cm="1">
        <f t="array" ref="ER159">INDEX(DataMaster!tactics_GO,$AL159,ER$6)</f>
        <v>-</v>
      </c>
      <c r="ES159" s="441" t="str" cm="1">
        <f t="array" ref="ES159">INDEX(DataMaster!tactics_GO,$AL159,ES$6)</f>
        <v>-</v>
      </c>
      <c r="ET159" s="441" t="str" cm="1">
        <f t="array" ref="ET159">INDEX(DataMaster!tactics_GO,$AL159,ET$6)</f>
        <v>-</v>
      </c>
      <c r="EU159" s="441" t="str" cm="1">
        <f t="array" ref="EU159">INDEX(DataMaster!tactics_GO,$AL159,EU$6)</f>
        <v>-</v>
      </c>
      <c r="EV159" s="441" t="str" cm="1">
        <f t="array" ref="EV159">INDEX(DataMaster!tactics_GO,$AL159,EV$6)</f>
        <v>-</v>
      </c>
      <c r="EW159" s="441" t="str" cm="1">
        <f t="array" ref="EW159">INDEX(DataMaster!tactics_GO,$AL159,EW$6)</f>
        <v>-</v>
      </c>
      <c r="EX159" s="441" t="str" cm="1">
        <f t="array" ref="EX159">INDEX(DataMaster!tactics_GO,$AL159,EX$6)</f>
        <v>-</v>
      </c>
      <c r="EY159" s="441" t="str" cm="1">
        <f t="array" ref="EY159">INDEX(DataMaster!tactics_GO,$AL159,EY$6)</f>
        <v>-</v>
      </c>
      <c r="EZ159" s="441" t="str" cm="1">
        <f t="array" ref="EZ159">INDEX(DataMaster!tactics_GO,$AL159,EZ$6)</f>
        <v>-</v>
      </c>
      <c r="FA159" s="506" t="s">
        <v>30</v>
      </c>
      <c r="FB159" s="8"/>
      <c r="FC159" s="567" t="str" cm="1">
        <f t="array" aca="1" ref="FC159" ca="1">INDEX(FC$13:FC158,$B159+1,1)</f>
        <v>-</v>
      </c>
      <c r="FD159" s="441" t="str">
        <f t="shared" ca="1" si="573"/>
        <v>-</v>
      </c>
      <c r="FE159" s="441">
        <f t="shared" ca="1" si="574"/>
        <v>0</v>
      </c>
      <c r="FF159" s="441">
        <f t="shared" ca="1" si="574"/>
        <v>0</v>
      </c>
      <c r="FG159" s="567" t="str" cm="1">
        <f t="array" aca="1" ref="FG159" ca="1">INDEX(FG$13:FG158,$B159+1,1)</f>
        <v>-</v>
      </c>
      <c r="FH159" s="567" t="str" cm="1">
        <f t="array" aca="1" ref="FH159" ca="1">INDEX(FH$13:FH158,$B159+1,1)</f>
        <v>-</v>
      </c>
      <c r="FI159" s="567" t="str" cm="1">
        <f t="array" aca="1" ref="FI159" ca="1">INDEX(FI$13:FI158,$B159+1,1)</f>
        <v>-</v>
      </c>
      <c r="FJ159" s="441" t="str">
        <f t="shared" ca="1" si="575"/>
        <v>-</v>
      </c>
      <c r="FK159" s="441">
        <f t="shared" ca="1" si="576"/>
        <v>0</v>
      </c>
      <c r="FL159" s="441">
        <f t="shared" ca="1" si="576"/>
        <v>0</v>
      </c>
      <c r="FM159" s="567" t="str" cm="1">
        <f t="array" aca="1" ref="FM159" ca="1">INDEX(FM$13:FM158,$B159+1,1)</f>
        <v>-</v>
      </c>
      <c r="FN159" s="441" t="str">
        <f t="shared" ca="1" si="577"/>
        <v>-</v>
      </c>
      <c r="FO159" s="441">
        <f t="shared" ca="1" si="578"/>
        <v>0</v>
      </c>
      <c r="FP159" s="567" t="str" cm="1">
        <f t="array" aca="1" ref="FP159" ca="1">INDEX(FP$13:FP158,$B159+1,1)</f>
        <v>-</v>
      </c>
      <c r="FQ159" s="567" t="str" cm="1">
        <f t="array" aca="1" ref="FQ159" ca="1">INDEX(FQ$13:FQ158,$B159+1,1)</f>
        <v>-</v>
      </c>
      <c r="FR159" s="441">
        <f t="shared" ca="1" si="579"/>
        <v>0</v>
      </c>
      <c r="FS159" s="567" t="str" cm="1">
        <f t="array" aca="1" ref="FS159" ca="1">INDEX(FS$13:FS158,$B159+1,1)</f>
        <v>-</v>
      </c>
      <c r="FT159" s="441" t="str">
        <f t="shared" ca="1" si="580"/>
        <v>-</v>
      </c>
      <c r="FU159" s="441">
        <f t="shared" ca="1" si="581"/>
        <v>0</v>
      </c>
      <c r="FV159" s="441">
        <f t="shared" ca="1" si="581"/>
        <v>0</v>
      </c>
      <c r="FW159" s="8"/>
      <c r="FX159" s="567" t="b" cm="1">
        <f t="array" aca="1" ref="FX159" ca="1">INDEX(FX$13:FX158,$B159+1,1)</f>
        <v>1</v>
      </c>
      <c r="FY159" s="567" t="b" cm="1">
        <f t="array" aca="1" ref="FY159" ca="1">INDEX(FY$13:FY158,$B159+1,1)</f>
        <v>1</v>
      </c>
      <c r="FZ159" s="579">
        <f t="shared" ca="1" si="582"/>
        <v>21</v>
      </c>
      <c r="GA159" s="567" t="b" cm="1">
        <f t="array" aca="1" ref="GA159" ca="1">INDEX(GA$13:GA158,$B159+1,1)</f>
        <v>0</v>
      </c>
      <c r="GB159" s="567" cm="1">
        <f t="array" aca="1" ref="GB159" ca="1">INDEX(GB$13:GB158,$B159+1,1)</f>
        <v>0</v>
      </c>
      <c r="GC159" s="567" cm="1">
        <f t="array" aca="1" ref="GC159" ca="1">INDEX(GC$13:GC158,$B159+1,1)</f>
        <v>1</v>
      </c>
      <c r="GD159" s="567" cm="1">
        <f t="array" aca="1" ref="GD159" ca="1">INDEX(GD$13:GD158,$B159+1,1)</f>
        <v>1</v>
      </c>
      <c r="GE159" s="575">
        <f t="shared" ca="1" si="583"/>
        <v>652</v>
      </c>
      <c r="GF159" s="575">
        <f t="shared" ca="1" si="583"/>
        <v>686</v>
      </c>
      <c r="GG159" s="575">
        <f t="shared" ca="1" si="583"/>
        <v>721</v>
      </c>
      <c r="GH159" s="490">
        <f t="shared" ca="1" si="584"/>
        <v>378</v>
      </c>
      <c r="GI159" s="490">
        <f t="shared" ca="1" si="584"/>
        <v>413</v>
      </c>
      <c r="GJ159" s="490">
        <f t="shared" ca="1" si="584"/>
        <v>448</v>
      </c>
      <c r="GK159" s="441">
        <f t="shared" ca="1" si="585"/>
        <v>1</v>
      </c>
      <c r="GL159" s="441">
        <f t="shared" ca="1" si="585"/>
        <v>60</v>
      </c>
      <c r="GM159" s="441" t="str">
        <f t="shared" ca="1" si="585"/>
        <v>-</v>
      </c>
      <c r="GN159" s="441" t="str">
        <f t="shared" ca="1" si="585"/>
        <v>-</v>
      </c>
      <c r="GO159" s="441" t="str">
        <f t="shared" ca="1" si="585"/>
        <v>-</v>
      </c>
      <c r="GP159" s="441" t="str">
        <f t="shared" ca="1" si="585"/>
        <v>-</v>
      </c>
      <c r="GQ159" s="441" t="b">
        <f t="shared" ca="1" si="586"/>
        <v>0</v>
      </c>
      <c r="GR159" s="441" t="str">
        <f t="shared" ca="1" si="586"/>
        <v>-</v>
      </c>
      <c r="GS159" s="441" t="str">
        <f t="shared" ca="1" si="586"/>
        <v>-</v>
      </c>
      <c r="GT159" s="441" t="str">
        <f t="shared" ca="1" si="586"/>
        <v>-</v>
      </c>
      <c r="GU159" s="441" t="str">
        <f t="shared" ca="1" si="586"/>
        <v>-</v>
      </c>
      <c r="GV159" s="441" t="str">
        <f t="shared" ca="1" si="586"/>
        <v>-</v>
      </c>
      <c r="GW159" s="441">
        <f t="shared" ca="1" si="586"/>
        <v>500</v>
      </c>
      <c r="GX159" s="441">
        <f t="shared" ca="1" si="586"/>
        <v>500</v>
      </c>
      <c r="GY159" s="441" t="str">
        <f t="shared" ca="1" si="586"/>
        <v>-</v>
      </c>
      <c r="GZ159" s="441" t="str">
        <f t="shared" ca="1" si="586"/>
        <v>-</v>
      </c>
      <c r="HA159" s="441" t="str">
        <f t="shared" ca="1" si="586"/>
        <v>-</v>
      </c>
      <c r="HB159" s="441">
        <f t="shared" ca="1" si="587"/>
        <v>0</v>
      </c>
      <c r="HC159" s="441">
        <f t="shared" ca="1" si="588"/>
        <v>1.2500000000000001E-2</v>
      </c>
      <c r="HD159" s="441">
        <f t="shared" ca="1" si="589"/>
        <v>0</v>
      </c>
      <c r="HE159" s="441">
        <f t="shared" ca="1" si="589"/>
        <v>6.25E-2</v>
      </c>
      <c r="HF159" s="441">
        <f t="shared" ca="1" si="589"/>
        <v>6.25E-2</v>
      </c>
      <c r="HG159" s="441">
        <f t="shared" ca="1" si="589"/>
        <v>6.25E-2</v>
      </c>
      <c r="HH159" s="441" t="b">
        <f t="shared" ca="1" si="590"/>
        <v>0</v>
      </c>
      <c r="HI159" s="441" t="b">
        <f t="shared" ca="1" si="590"/>
        <v>1</v>
      </c>
      <c r="HJ159" s="441" t="b">
        <f t="shared" ca="1" si="590"/>
        <v>1</v>
      </c>
      <c r="HK159" s="441" t="b">
        <f t="shared" ca="1" si="590"/>
        <v>0</v>
      </c>
      <c r="HL159" s="441">
        <f t="shared" ca="1" si="591"/>
        <v>1</v>
      </c>
      <c r="HM159" s="441">
        <f t="shared" ca="1" si="592"/>
        <v>0</v>
      </c>
      <c r="HN159" s="441" t="b">
        <f t="shared" ca="1" si="593"/>
        <v>0</v>
      </c>
      <c r="HO159" s="441" t="b">
        <f t="shared" ca="1" si="594"/>
        <v>0</v>
      </c>
      <c r="HP159" s="441" t="b">
        <f t="shared" ca="1" si="594"/>
        <v>0</v>
      </c>
      <c r="HQ159" s="441" t="b">
        <f t="shared" ca="1" si="594"/>
        <v>1</v>
      </c>
      <c r="HR159" s="91">
        <f t="shared" ca="1" si="595"/>
        <v>2</v>
      </c>
      <c r="HS159" s="91">
        <f t="shared" ca="1" si="595"/>
        <v>2</v>
      </c>
      <c r="HT159" s="441">
        <f t="shared" ca="1" si="596"/>
        <v>1</v>
      </c>
      <c r="HU159" s="441">
        <f t="shared" ca="1" si="597"/>
        <v>1</v>
      </c>
      <c r="HV159" s="441">
        <f t="shared" ca="1" si="597"/>
        <v>1</v>
      </c>
      <c r="HW159" s="441">
        <f t="shared" ca="1" si="598"/>
        <v>1</v>
      </c>
      <c r="HX159" s="441" cm="1">
        <f t="array" aca="1" ref="HX159" ca="1">INDEX(HX$13:HX158,$B159+1,1)</f>
        <v>1</v>
      </c>
      <c r="HY159" s="441" t="str">
        <f t="shared" ca="1" si="599"/>
        <v>-</v>
      </c>
      <c r="HZ159" s="441" t="b">
        <f t="shared" ca="1" si="599"/>
        <v>1</v>
      </c>
      <c r="IA159" s="441" t="b">
        <f t="shared" ca="1" si="599"/>
        <v>0</v>
      </c>
      <c r="IB159" s="441" t="b">
        <f t="shared" ca="1" si="599"/>
        <v>0</v>
      </c>
      <c r="IC159" s="441" t="b">
        <f t="shared" ca="1" si="599"/>
        <v>0</v>
      </c>
      <c r="ID159" s="91">
        <f t="shared" ca="1" si="600"/>
        <v>1</v>
      </c>
      <c r="IE159" s="91">
        <f t="shared" ca="1" si="600"/>
        <v>1</v>
      </c>
      <c r="IF159" s="91">
        <f t="shared" ca="1" si="600"/>
        <v>1</v>
      </c>
      <c r="IG159" s="91">
        <f t="shared" ca="1" si="600"/>
        <v>1</v>
      </c>
      <c r="IH159" s="91">
        <f t="shared" ca="1" si="600"/>
        <v>1</v>
      </c>
      <c r="II159" s="91">
        <f t="shared" ca="1" si="600"/>
        <v>1</v>
      </c>
      <c r="IJ159" s="91">
        <f t="shared" ca="1" si="600"/>
        <v>1</v>
      </c>
      <c r="IK159" s="91">
        <f t="shared" ca="1" si="600"/>
        <v>1</v>
      </c>
      <c r="IL159" s="8"/>
      <c r="IM159" s="567" t="str" cm="1">
        <f t="array" aca="1" ref="IM159" ca="1">INDEX(IM$13:IM158,$B159+1,1)</f>
        <v>-</v>
      </c>
      <c r="IN159" s="567" t="str" cm="1">
        <f t="array" aca="1" ref="IN159" ca="1">INDEX(IN$13:IN158,$B159+1,1)</f>
        <v>-</v>
      </c>
      <c r="IO159" s="567" t="str" cm="1">
        <f t="array" aca="1" ref="IO159" ca="1">INDEX(IO$13:IO158,$B159+1,1)</f>
        <v>-</v>
      </c>
      <c r="IP159" s="441" t="str">
        <f t="shared" ca="1" si="601"/>
        <v>-</v>
      </c>
      <c r="IQ159" s="567" t="str" cm="1">
        <f t="array" aca="1" ref="IQ159" ca="1">INDEX(IQ$13:IQ158,$B159+1,1)</f>
        <v>-</v>
      </c>
      <c r="IR159" s="567" cm="1">
        <f t="array" aca="1" ref="IR159" ca="1">INDEX(IR$13:IR158,$B159+1,1)</f>
        <v>1</v>
      </c>
      <c r="IS159" s="567" cm="1">
        <f t="array" aca="1" ref="IS159" ca="1">INDEX(IS$13:IS158,$B159+1,1)</f>
        <v>1</v>
      </c>
      <c r="IT159" s="567" t="str" cm="1">
        <f t="array" aca="1" ref="IT159" ca="1">INDEX(IT$13:IT158,$B159+1,1)</f>
        <v>-</v>
      </c>
      <c r="IU159" s="567" t="str" cm="1">
        <f t="array" aca="1" ref="IU159" ca="1">INDEX(IU$13:IU158,$B159+1,1)</f>
        <v>-</v>
      </c>
      <c r="IV159" s="567" t="str" cm="1">
        <f t="array" aca="1" ref="IV159" ca="1">INDEX(IV$13:IV158,$B159+1,1)</f>
        <v>-</v>
      </c>
      <c r="IW159" s="567" t="str" cm="1">
        <f t="array" aca="1" ref="IW159" ca="1">INDEX(IW$13:IW158,$B159+1,1)</f>
        <v>-</v>
      </c>
      <c r="IX159" s="567" t="str" cm="1">
        <f t="array" aca="1" ref="IX159" ca="1">INDEX(IX$13:IX158,$B159+1,1)</f>
        <v>-</v>
      </c>
      <c r="IY159" s="567" t="str" cm="1">
        <f t="array" aca="1" ref="IY159" ca="1">INDEX(IY$13:IY158,$B159+1,1)</f>
        <v>-</v>
      </c>
      <c r="IZ159" s="567" t="str" cm="1">
        <f t="array" aca="1" ref="IZ159" ca="1">INDEX(IZ$13:IZ158,$B159+1,1)</f>
        <v>-</v>
      </c>
      <c r="JA159" s="567" t="str" cm="1">
        <f t="array" aca="1" ref="JA159" ca="1">INDEX(JA$13:JA158,$B159+1,1)</f>
        <v>-</v>
      </c>
      <c r="JB159" s="567" t="str" cm="1">
        <f t="array" aca="1" ref="JB159" ca="1">INDEX(JB$13:JB158,$B159+1,1)</f>
        <v>-</v>
      </c>
      <c r="JC159" s="567" t="str" cm="1">
        <f t="array" aca="1" ref="JC159" ca="1">INDEX(JC$13:JC158,$B159+1,1)</f>
        <v>-</v>
      </c>
      <c r="JD159" s="567" t="str" cm="1">
        <f t="array" aca="1" ref="JD159" ca="1">INDEX(JD$13:JD158,$B159+1,1)</f>
        <v>-</v>
      </c>
      <c r="JE159" s="567" t="str" cm="1">
        <f t="array" aca="1" ref="JE159" ca="1">INDEX(JE$13:JE158,$B159+1,1)</f>
        <v>-</v>
      </c>
      <c r="JF159" s="567" t="str" cm="1">
        <f t="array" aca="1" ref="JF159" ca="1">INDEX(JF$13:JF158,$B159+1,1)</f>
        <v>-</v>
      </c>
      <c r="JG159" s="567" t="str" cm="1">
        <f t="array" aca="1" ref="JG159" ca="1">INDEX(JG$13:JG158,$B159+1,1)</f>
        <v>-</v>
      </c>
      <c r="JH159" s="567" t="str" cm="1">
        <f t="array" aca="1" ref="JH159" ca="1">INDEX(JH$13:JH158,$B159+1,1)</f>
        <v>-</v>
      </c>
      <c r="JI159" s="567" t="str" cm="1">
        <f t="array" aca="1" ref="JI159" ca="1">INDEX(JI$13:JI158,$B159+1,1)</f>
        <v>-</v>
      </c>
      <c r="JJ159" s="567" t="str" cm="1">
        <f t="array" aca="1" ref="JJ159" ca="1">INDEX(JJ$13:JJ158,$B159+1,1)</f>
        <v>-</v>
      </c>
      <c r="JK159" s="567" t="str" cm="1">
        <f t="array" aca="1" ref="JK159" ca="1">INDEX(JK$13:JK158,$B159+1,1)</f>
        <v>-</v>
      </c>
      <c r="JL159" s="441">
        <f t="shared" ca="1" si="602"/>
        <v>0</v>
      </c>
      <c r="JM159" s="567" t="str" cm="1">
        <f t="array" aca="1" ref="JM159" ca="1">INDEX(JM$13:JM158,$B159+1,1)</f>
        <v>-</v>
      </c>
      <c r="JN159" s="567" cm="1">
        <f t="array" aca="1" ref="JN159" ca="1">INDEX(JN$13:JN158,$B159+1,1)</f>
        <v>1</v>
      </c>
      <c r="JO159" s="441">
        <f t="shared" ca="1" si="603"/>
        <v>0</v>
      </c>
      <c r="JP159" s="567" cm="1">
        <f t="array" aca="1" ref="JP159" ca="1">INDEX(JP$13:JP158,$B159+1,1)</f>
        <v>0</v>
      </c>
      <c r="JQ159" s="441">
        <f t="shared" ca="1" si="604"/>
        <v>0</v>
      </c>
      <c r="JR159" s="441">
        <f t="shared" ca="1" si="604"/>
        <v>0</v>
      </c>
      <c r="JS159" s="441">
        <f t="shared" ca="1" si="604"/>
        <v>0</v>
      </c>
      <c r="JT159" s="441">
        <f t="shared" ca="1" si="604"/>
        <v>0</v>
      </c>
      <c r="JU159" s="441">
        <f t="shared" ca="1" si="604"/>
        <v>1</v>
      </c>
      <c r="JV159" s="441">
        <f t="shared" ca="1" si="604"/>
        <v>0</v>
      </c>
      <c r="JW159" s="567" cm="1">
        <f t="array" aca="1" ref="JW159" ca="1">INDEX(JW$13:JW158,$B159+1,1)</f>
        <v>0</v>
      </c>
      <c r="JX159" s="567" cm="1">
        <f t="array" aca="1" ref="JX159" ca="1">INDEX(JX$13:JX158,$B159+1,1)</f>
        <v>0</v>
      </c>
      <c r="JY159" s="567" cm="1">
        <f t="array" aca="1" ref="JY159" ca="1">INDEX(JY$13:JY158,$B159+1,1)</f>
        <v>0</v>
      </c>
      <c r="JZ159" s="8"/>
      <c r="KA159" s="567" t="str" cm="1">
        <f t="array" aca="1" ref="KA159" ca="1">INDEX(KA$13:KA158,$B159+1,1)</f>
        <v>-</v>
      </c>
      <c r="KB159" s="567" t="str" cm="1">
        <f t="array" aca="1" ref="KB159" ca="1">INDEX(KB$13:KB158,$B159+1,1)</f>
        <v>-</v>
      </c>
      <c r="KC159" s="567" t="str" cm="1">
        <f t="array" aca="1" ref="KC159" ca="1">INDEX(KC$13:KC158,$B159+1,1)</f>
        <v>-</v>
      </c>
      <c r="KD159" s="567" t="str" cm="1">
        <f t="array" aca="1" ref="KD159" ca="1">INDEX(KD$13:KD158,$B159+1,1)</f>
        <v>-</v>
      </c>
      <c r="KE159" s="567" cm="1">
        <f t="array" aca="1" ref="KE159" ca="1">INDEX(KE$13:KE158,$B159+1,1)</f>
        <v>0</v>
      </c>
      <c r="KF159" s="567" t="str" cm="1">
        <f t="array" aca="1" ref="KF159" ca="1">INDEX(KF$13:KF158,$B159+1,1)</f>
        <v>-</v>
      </c>
      <c r="KG159" s="567" t="str" cm="1">
        <f t="array" aca="1" ref="KG159" ca="1">INDEX(KG$13:KG158,$B159+1,1)</f>
        <v>-</v>
      </c>
      <c r="KH159" s="568" t="str">
        <f t="shared" ca="1" si="605"/>
        <v>-</v>
      </c>
      <c r="KI159" s="567" t="str" cm="1">
        <f t="array" aca="1" ref="KI159" ca="1">INDEX(KI$13:KI158,$B159+1,1)</f>
        <v>-</v>
      </c>
      <c r="KJ159" s="567" t="str" cm="1">
        <f t="array" aca="1" ref="KJ159" ca="1">INDEX(KJ$13:KJ158,$B159+1,1)</f>
        <v>-</v>
      </c>
      <c r="KK159" s="567" t="str" cm="1">
        <f t="array" aca="1" ref="KK159" ca="1">INDEX(KK$13:KK158,$B159+1,1)</f>
        <v>-</v>
      </c>
      <c r="KL159" s="567" t="str" cm="1">
        <f t="array" aca="1" ref="KL159" ca="1">INDEX(KL$13:KL158,$B159+1,1)</f>
        <v>-</v>
      </c>
      <c r="KM159" s="567" t="str" cm="1">
        <f t="array" aca="1" ref="KM159" ca="1">INDEX(KM$13:KM158,$B159+1,1)</f>
        <v>-</v>
      </c>
      <c r="KN159" s="567" t="str" cm="1">
        <f t="array" aca="1" ref="KN159" ca="1">INDEX(KN$13:KN158,$B159+1,1)</f>
        <v>-</v>
      </c>
      <c r="KO159" s="567" t="str" cm="1">
        <f t="array" aca="1" ref="KO159" ca="1">INDEX(KO$13:KO158,$B159+1,1)</f>
        <v>-</v>
      </c>
      <c r="KP159" s="567" t="str" cm="1">
        <f t="array" aca="1" ref="KP159" ca="1">INDEX(KP$13:KP158,$B159+1,1)</f>
        <v>-</v>
      </c>
      <c r="KQ159" s="567" t="str" cm="1">
        <f t="array" aca="1" ref="KQ159" ca="1">INDEX(KQ$13:KQ158,$B159+1,1)</f>
        <v>-</v>
      </c>
      <c r="KR159" s="567" t="str" cm="1">
        <f t="array" aca="1" ref="KR159" ca="1">INDEX(KR$13:KR158,$B159+1,1)</f>
        <v>-</v>
      </c>
      <c r="KS159" s="567" t="str" cm="1">
        <f t="array" aca="1" ref="KS159" ca="1">INDEX(KS$13:KS158,$B159+1,1)</f>
        <v>-</v>
      </c>
      <c r="KT159" s="567" t="str" cm="1">
        <f t="array" aca="1" ref="KT159" ca="1">INDEX(KT$13:KT158,$B159+1,1)</f>
        <v>-</v>
      </c>
      <c r="KU159" s="567" t="str" cm="1">
        <f t="array" aca="1" ref="KU159" ca="1">INDEX(KU$13:KU158,$B159+1,1)</f>
        <v>-</v>
      </c>
      <c r="KV159" s="567" cm="1">
        <f t="array" aca="1" ref="KV159" ca="1">INDEX(KV$13:KV158,$B159+1,1)</f>
        <v>0</v>
      </c>
      <c r="KW159" s="567" t="str" cm="1">
        <f t="array" aca="1" ref="KW159" ca="1">INDEX(KW$13:KW158,$B159+1,1)</f>
        <v>-</v>
      </c>
      <c r="KX159" s="567" t="str" cm="1">
        <f t="array" aca="1" ref="KX159" ca="1">INDEX(KX$13:KX158,$B159+1,1)</f>
        <v>-</v>
      </c>
      <c r="KY159" s="567" t="str" cm="1">
        <f t="array" aca="1" ref="KY159" ca="1">INDEX(KY$13:KY158,$B159+1,1)</f>
        <v>-</v>
      </c>
      <c r="KZ159" s="567" t="str" cm="1">
        <f t="array" aca="1" ref="KZ159" ca="1">INDEX(KZ$13:KZ158,$B159+1,1)</f>
        <v>-</v>
      </c>
      <c r="LA159" s="567" t="str" cm="1">
        <f t="array" aca="1" ref="LA159" ca="1">INDEX(LA$13:LA158,$B159+1,1)</f>
        <v>-</v>
      </c>
      <c r="LB159" s="567" cm="1">
        <f t="array" aca="1" ref="LB159" ca="1">INDEX(LB$13:LB158,$B159+1,1)</f>
        <v>0</v>
      </c>
      <c r="LC159" s="567" t="str" cm="1">
        <f t="array" aca="1" ref="LC159" ca="1">INDEX(LC$13:LC158,$B159+1,1)</f>
        <v>-</v>
      </c>
      <c r="LD159" s="567" t="str" cm="1">
        <f t="array" aca="1" ref="LD159" ca="1">INDEX(LD$13:LD158,$B159+1,1)</f>
        <v>-</v>
      </c>
      <c r="LE159" s="567" t="str" cm="1">
        <f t="array" aca="1" ref="LE159" ca="1">INDEX(LE$13:LE158,$B159+1,1)</f>
        <v>-</v>
      </c>
      <c r="LF159" s="567" cm="1">
        <f t="array" aca="1" ref="LF159" ca="1">INDEX(LF$13:LF158,$B159+1,1)</f>
        <v>1</v>
      </c>
      <c r="LG159" s="567" cm="1">
        <f t="array" aca="1" ref="LG159" ca="1">INDEX(LG$13:LG158,$B159+1,1)</f>
        <v>1</v>
      </c>
      <c r="LH159" s="8"/>
      <c r="LI159" s="567" t="str" cm="1">
        <f t="array" aca="1" ref="LI159" ca="1">INDEX(LI$13:LI158,$B159+1,1)</f>
        <v>-</v>
      </c>
      <c r="LJ159" s="567" t="str" cm="1">
        <f t="array" aca="1" ref="LJ159" ca="1">INDEX(LJ$13:LJ158,$B159+1,1)</f>
        <v>-</v>
      </c>
      <c r="LK159" s="567" t="str" cm="1">
        <f t="array" aca="1" ref="LK159" ca="1">INDEX(LK$13:LK158,$B159+1,1)</f>
        <v>-</v>
      </c>
      <c r="LL159" s="567" t="str" cm="1">
        <f t="array" aca="1" ref="LL159" ca="1">INDEX(LL$13:LL158,$B159+1,1)</f>
        <v>-</v>
      </c>
      <c r="LM159" s="567" t="str" cm="1">
        <f t="array" aca="1" ref="LM159" ca="1">INDEX(LM$13:LM158,$B159+1,1)</f>
        <v>-</v>
      </c>
      <c r="LN159" s="567" t="str" cm="1">
        <f t="array" aca="1" ref="LN159" ca="1">INDEX(LN$13:LN158,$B159+1,1)</f>
        <v>-</v>
      </c>
      <c r="LO159" s="567" t="str" cm="1">
        <f t="array" aca="1" ref="LO159" ca="1">INDEX(LO$13:LO158,$B159+1,1)</f>
        <v>-</v>
      </c>
      <c r="LP159" s="567" t="str" cm="1">
        <f t="array" aca="1" ref="LP159" ca="1">INDEX(LP$13:LP158,$B159+1,1)</f>
        <v>-</v>
      </c>
      <c r="LQ159" s="567" t="str" cm="1">
        <f t="array" aca="1" ref="LQ159" ca="1">INDEX(LQ$13:LQ158,$B159+1,1)</f>
        <v>-</v>
      </c>
      <c r="LR159" s="567" t="str" cm="1">
        <f t="array" aca="1" ref="LR159" ca="1">INDEX(LR$13:LR158,$B159+1,1)</f>
        <v>-</v>
      </c>
      <c r="LS159" s="567" t="str" cm="1">
        <f t="array" aca="1" ref="LS159" ca="1">INDEX(LS$13:LS158,$B159+1,1)</f>
        <v>-</v>
      </c>
      <c r="LT159" s="567" t="str" cm="1">
        <f t="array" aca="1" ref="LT159" ca="1">INDEX(LT$13:LT158,$B159+1,1)</f>
        <v>-</v>
      </c>
      <c r="LU159" s="567" t="str" cm="1">
        <f t="array" aca="1" ref="LU159" ca="1">INDEX(LU$13:LU158,$B159+1,1)</f>
        <v>-</v>
      </c>
      <c r="LV159" s="567" t="str" cm="1">
        <f t="array" aca="1" ref="LV159" ca="1">INDEX(LV$13:LV158,$B159+1,1)</f>
        <v>-</v>
      </c>
      <c r="LW159" s="567" t="str" cm="1">
        <f t="array" aca="1" ref="LW159" ca="1">INDEX(LW$13:LW158,$B159+1,1)</f>
        <v>-</v>
      </c>
      <c r="LX159" s="567" t="str" cm="1">
        <f t="array" aca="1" ref="LX159" ca="1">INDEX(LX$13:LX158,$B159+1,1)</f>
        <v>-</v>
      </c>
      <c r="LY159" s="567" cm="1">
        <f t="array" aca="1" ref="LY159" ca="1">INDEX(LY$13:LY158,$B159+1,1)</f>
        <v>0</v>
      </c>
      <c r="LZ159" s="567" cm="1">
        <f t="array" aca="1" ref="LZ159" ca="1">INDEX(LZ$13:LZ158,$B159+1,1)</f>
        <v>0</v>
      </c>
      <c r="MA159" s="567" cm="1">
        <f t="array" aca="1" ref="MA159" ca="1">INDEX(MA$13:MA158,$B159+1,1)</f>
        <v>0</v>
      </c>
      <c r="MB159" s="567" cm="1">
        <f t="array" aca="1" ref="MB159" ca="1">INDEX(MB$13:MB158,$B159+1,1)</f>
        <v>0</v>
      </c>
      <c r="MC159" s="567" cm="1">
        <f t="array" aca="1" ref="MC159" ca="1">INDEX(MC$13:MC158,$B159+1,1)</f>
        <v>0</v>
      </c>
      <c r="MD159" s="567" cm="1">
        <f t="array" aca="1" ref="MD159" ca="1">INDEX(MD$13:MD158,$B159+1,1)</f>
        <v>0</v>
      </c>
      <c r="ME159" s="567" cm="1">
        <f t="array" aca="1" ref="ME159" ca="1">INDEX(ME$13:ME158,$B159+1,1)</f>
        <v>0</v>
      </c>
      <c r="MF159" s="567" cm="1">
        <f t="array" aca="1" ref="MF159" ca="1">INDEX(MF$13:MF158,$B159+1,1)</f>
        <v>0</v>
      </c>
      <c r="MG159" s="567" cm="1">
        <f t="array" aca="1" ref="MG159" ca="1">INDEX(MG$13:MG158,$B159+1,1)</f>
        <v>0</v>
      </c>
      <c r="MH159" s="567" cm="1">
        <f t="array" aca="1" ref="MH159" ca="1">INDEX(MH$13:MH158,$B159+1,1)</f>
        <v>0</v>
      </c>
      <c r="MI159" s="567" cm="1">
        <f t="array" aca="1" ref="MI159" ca="1">INDEX(MI$13:MI158,$B159+1,1)</f>
        <v>0</v>
      </c>
      <c r="MJ159" s="567" cm="1">
        <f t="array" aca="1" ref="MJ159" ca="1">INDEX(MJ$13:MJ158,$B159+1,1)</f>
        <v>0</v>
      </c>
      <c r="MK159" s="567" cm="1">
        <f t="array" aca="1" ref="MK159" ca="1">INDEX(MK$13:MK158,$B159+1,1)</f>
        <v>0</v>
      </c>
      <c r="ML159" s="567" cm="1">
        <f t="array" aca="1" ref="ML159" ca="1">INDEX(ML$13:ML158,$B159+1,1)</f>
        <v>0</v>
      </c>
      <c r="MM159" s="567" cm="1">
        <f t="array" aca="1" ref="MM159" ca="1">INDEX(MM$13:MM158,$B159+1,1)</f>
        <v>0</v>
      </c>
      <c r="MN159" s="567" cm="1">
        <f t="array" aca="1" ref="MN159" ca="1">INDEX(MN$13:MN158,$B159+1,1)</f>
        <v>0</v>
      </c>
      <c r="MO159" s="567" cm="1">
        <f t="array" aca="1" ref="MO159" ca="1">INDEX(MO$13:MO158,$B159+1,1)</f>
        <v>0</v>
      </c>
      <c r="MP159" s="567" cm="1">
        <f t="array" aca="1" ref="MP159" ca="1">INDEX(MP$13:MP158,$B159+1,1)</f>
        <v>0</v>
      </c>
      <c r="MQ159" s="567" cm="1">
        <f t="array" aca="1" ref="MQ159" ca="1">INDEX(MQ$13:MQ158,$B159+1,1)</f>
        <v>0</v>
      </c>
      <c r="MR159" s="567" cm="1">
        <f t="array" aca="1" ref="MR159" ca="1">INDEX(MR$13:MR158,$B159+1,1)</f>
        <v>0</v>
      </c>
      <c r="MS159" s="567" cm="1">
        <f t="array" aca="1" ref="MS159" ca="1">INDEX(MS$13:MS158,$B159+1,1)</f>
        <v>0</v>
      </c>
      <c r="MT159" s="567" cm="1">
        <f t="array" aca="1" ref="MT159" ca="1">INDEX(MT$13:MT158,$B159+1,1)</f>
        <v>0</v>
      </c>
      <c r="MU159" s="567" cm="1">
        <f t="array" aca="1" ref="MU159" ca="1">INDEX(MU$13:MU158,$B159+1,1)</f>
        <v>0</v>
      </c>
      <c r="MV159" s="567" cm="1">
        <f t="array" aca="1" ref="MV159" ca="1">INDEX(MV$13:MV158,$B159+1,1)</f>
        <v>0</v>
      </c>
      <c r="MW159" s="567" cm="1">
        <f t="array" aca="1" ref="MW159" ca="1">INDEX(MW$13:MW158,$B159+1,1)</f>
        <v>0</v>
      </c>
      <c r="MX159" s="567" cm="1">
        <f t="array" aca="1" ref="MX159" ca="1">INDEX(MX$13:MX158,$B159+1,1)</f>
        <v>0</v>
      </c>
      <c r="MY159" s="567" cm="1">
        <f t="array" aca="1" ref="MY159" ca="1">INDEX(MY$13:MY158,$B159+1,1)</f>
        <v>0</v>
      </c>
      <c r="MZ159" s="567" cm="1">
        <f t="array" aca="1" ref="MZ159" ca="1">INDEX(MZ$13:MZ158,$B159+1,1)</f>
        <v>0</v>
      </c>
      <c r="NA159" s="567" cm="1">
        <f t="array" aca="1" ref="NA159" ca="1">INDEX(NA$13:NA158,$B159+1,1)</f>
        <v>0</v>
      </c>
      <c r="NB159" s="567" cm="1">
        <f t="array" aca="1" ref="NB159" ca="1">INDEX(NB$13:NB158,$B159+1,1)</f>
        <v>0</v>
      </c>
      <c r="NC159" s="567" cm="1">
        <f t="array" aca="1" ref="NC159" ca="1">INDEX(NC$13:NC158,$B159+1,1)</f>
        <v>0</v>
      </c>
      <c r="ND159" s="567" cm="1">
        <f t="array" aca="1" ref="ND159" ca="1">INDEX(ND$13:ND158,$B159+1,1)</f>
        <v>0</v>
      </c>
      <c r="NE159" s="441">
        <f t="shared" ca="1" si="606"/>
        <v>67</v>
      </c>
      <c r="NF159" s="8"/>
      <c r="NG159" s="567" cm="1">
        <f t="array" aca="1" ref="NG159" ca="1">INDEX(NG$13:NG158,$B159+1,1)</f>
        <v>0</v>
      </c>
      <c r="NH159" s="567" cm="1">
        <f t="array" aca="1" ref="NH159" ca="1">INDEX(NH$13:NH158,$B159+1,1)</f>
        <v>0</v>
      </c>
      <c r="NI159" s="567" cm="1">
        <f t="array" aca="1" ref="NI159" ca="1">INDEX(NI$13:NI158,$B159+1,1)</f>
        <v>0</v>
      </c>
      <c r="NJ159" s="567" t="str" cm="1">
        <f t="array" aca="1" ref="NJ159" ca="1">INDEX(NJ$13:NJ158,$B159+1,1)</f>
        <v>-</v>
      </c>
      <c r="NK159" s="567" t="str" cm="1">
        <f t="array" aca="1" ref="NK159" ca="1">INDEX(NK$13:NK158,$B159+1,1)</f>
        <v>-</v>
      </c>
      <c r="NL159" s="567" t="str" cm="1">
        <f t="array" aca="1" ref="NL159" ca="1">INDEX(NL$13:NL158,$B159+1,1)</f>
        <v>-</v>
      </c>
      <c r="NM159" s="567" t="str" cm="1">
        <f t="array" aca="1" ref="NM159" ca="1">INDEX(NM$13:NM158,$B159+1,1)</f>
        <v>-</v>
      </c>
      <c r="NN159" s="567" t="str" cm="1">
        <f t="array" aca="1" ref="NN159" ca="1">INDEX(NN$13:NN158,$B159+1,1)</f>
        <v>-</v>
      </c>
      <c r="NO159" s="567" t="str" cm="1">
        <f t="array" aca="1" ref="NO159" ca="1">INDEX(NO$13:NO158,$B159+1,1)</f>
        <v>-</v>
      </c>
      <c r="NP159" s="567" t="str" cm="1">
        <f t="array" aca="1" ref="NP159" ca="1">INDEX(NP$13:NP158,$B159+1,1)</f>
        <v>-</v>
      </c>
      <c r="NQ159" s="567" t="str" cm="1">
        <f t="array" aca="1" ref="NQ159" ca="1">INDEX(NQ$13:NQ158,$B159+1,1)</f>
        <v>-</v>
      </c>
      <c r="NR159" s="567" t="str" cm="1">
        <f t="array" aca="1" ref="NR159" ca="1">INDEX(NR$13:NR158,$B159+1,1)</f>
        <v>-</v>
      </c>
      <c r="NS159" s="567" t="str" cm="1">
        <f t="array" aca="1" ref="NS159" ca="1">INDEX(NS$13:NS158,$B159+1,1)</f>
        <v>-</v>
      </c>
      <c r="NT159" s="567" t="str" cm="1">
        <f t="array" aca="1" ref="NT159" ca="1">INDEX(NT$13:NT158,$B159+1,1)</f>
        <v>-</v>
      </c>
      <c r="NU159" s="567" t="str" cm="1">
        <f t="array" aca="1" ref="NU159" ca="1">INDEX(NU$13:NU158,$B159+1,1)</f>
        <v>-</v>
      </c>
      <c r="NV159" s="567" t="str" cm="1">
        <f t="array" aca="1" ref="NV159" ca="1">INDEX(NV$13:NV158,$B159+1,1)</f>
        <v>-</v>
      </c>
      <c r="NW159" s="567" t="str" cm="1">
        <f t="array" aca="1" ref="NW159" ca="1">INDEX(NW$13:NW158,$B159+1,1)</f>
        <v>-</v>
      </c>
      <c r="NX159" s="567" t="str" cm="1">
        <f t="array" aca="1" ref="NX159" ca="1">INDEX(NX$13:NX158,$B159+1,1)</f>
        <v>-</v>
      </c>
      <c r="NY159" s="567" t="str" cm="1">
        <f t="array" aca="1" ref="NY159" ca="1">INDEX(NY$13:NY158,$B159+1,1)</f>
        <v>-</v>
      </c>
      <c r="NZ159" s="8"/>
      <c r="OA159" s="567" t="str" cm="1">
        <f t="array" aca="1" ref="OA159" ca="1">INDEX(OA$13:OA158,$B159+1,1)</f>
        <v>-</v>
      </c>
      <c r="OB159" s="567" t="str" cm="1">
        <f t="array" aca="1" ref="OB159" ca="1">INDEX(OB$13:OB158,$B159+1,1)</f>
        <v>-</v>
      </c>
      <c r="OC159" s="567" t="str" cm="1">
        <f t="array" aca="1" ref="OC159" ca="1">INDEX(OC$13:OC158,$B159+1,1)</f>
        <v>-</v>
      </c>
      <c r="OD159" s="567" t="str" cm="1">
        <f t="array" aca="1" ref="OD159" ca="1">INDEX(OD$13:OD158,$B159+1,1)</f>
        <v>-</v>
      </c>
      <c r="OE159" s="441" t="str">
        <f t="shared" ca="1" si="607"/>
        <v>-</v>
      </c>
      <c r="OF159" s="441" t="str">
        <f t="shared" ca="1" si="607"/>
        <v>-</v>
      </c>
      <c r="OG159" s="567" t="str" cm="1">
        <f t="array" aca="1" ref="OG159" ca="1">INDEX(OG$13:OG158,$B159+1,1)</f>
        <v>-</v>
      </c>
      <c r="OH159" s="441" t="str" cm="1">
        <f t="array" aca="1" ref="OH159" ca="1">IF(OR(OI159:OI159&lt;&gt;"-"),TRUE,"-")</f>
        <v>-</v>
      </c>
      <c r="OI159" s="567" t="str" cm="1">
        <f t="array" aca="1" ref="OI159" ca="1">INDEX(OI$13:OI158,$B159+1,1)</f>
        <v>-</v>
      </c>
      <c r="OJ159" s="567" cm="1">
        <f t="array" aca="1" ref="OJ159" ca="1">INDEX(OJ$13:OJ158,$B159+1,1)</f>
        <v>0</v>
      </c>
      <c r="OK159" s="567" cm="1">
        <f t="array" aca="1" ref="OK159" ca="1">INDEX(OK$13:OK158,$B159+1,1)</f>
        <v>999999</v>
      </c>
      <c r="OL159" s="567" cm="1">
        <f t="array" aca="1" ref="OL159" ca="1">INDEX(OL$13:OL158,$B159+1,1)</f>
        <v>999999</v>
      </c>
      <c r="OM159" s="567" cm="1">
        <f t="array" aca="1" ref="OM159" ca="1">INDEX(OM$13:OM158,$B159+1,1)</f>
        <v>999999</v>
      </c>
      <c r="ON159" s="567" cm="1">
        <f t="array" aca="1" ref="ON159" ca="1">INDEX(ON$13:ON158,$B159+1,1)</f>
        <v>999999</v>
      </c>
      <c r="OO159" s="567" cm="1">
        <f t="array" aca="1" ref="OO159" ca="1">INDEX(OO$13:OO158,$B159+1,1)</f>
        <v>999999</v>
      </c>
      <c r="OP159" s="567" cm="1">
        <f t="array" aca="1" ref="OP159" ca="1">INDEX(OP$13:OP158,$B159+1,1)</f>
        <v>999999</v>
      </c>
      <c r="OQ159" s="567" t="str" cm="1">
        <f t="array" aca="1" ref="OQ159" ca="1">INDEX(OQ$13:OQ158,$B159+1,1)</f>
        <v>-</v>
      </c>
      <c r="OR159" s="567" t="str" cm="1">
        <f t="array" aca="1" ref="OR159" ca="1">INDEX(OR$13:OR158,$B159+1,1)</f>
        <v>-</v>
      </c>
      <c r="OS159" s="567" t="str" cm="1">
        <f t="array" aca="1" ref="OS159" ca="1">INDEX(OS$13:OS158,$B159+1,1)</f>
        <v>-</v>
      </c>
      <c r="OT159" s="567" t="b" cm="1">
        <f t="array" aca="1" ref="OT159" ca="1">INDEX(OT$13:OT158,$B159+1,1)</f>
        <v>1</v>
      </c>
      <c r="OU159" s="567" t="str" cm="1">
        <f t="array" aca="1" ref="OU159" ca="1">INDEX(OU$13:OU158,$B159+1,1)</f>
        <v>-</v>
      </c>
      <c r="OV159" s="567" cm="1">
        <f t="array" aca="1" ref="OV159" ca="1">INDEX(OV$13:OV158,$B159+1,1)</f>
        <v>0</v>
      </c>
      <c r="OW159" s="567" cm="1">
        <f t="array" aca="1" ref="OW159" ca="1">INDEX(OW$13:OW158,$B159+1,1)</f>
        <v>0</v>
      </c>
      <c r="OX159" s="567" cm="1">
        <f t="array" aca="1" ref="OX159" ca="1">INDEX(OX$13:OX158,$B159+1,1)</f>
        <v>0</v>
      </c>
      <c r="OY159" s="567" t="str" cm="1">
        <f t="array" aca="1" ref="OY159" ca="1">INDEX(OY$13:OY158,$B159+1,1)</f>
        <v>-</v>
      </c>
      <c r="OZ159" s="567" t="str" cm="1">
        <f t="array" aca="1" ref="OZ159" ca="1">INDEX(OZ$13:OZ158,$B159+1,1)</f>
        <v>-</v>
      </c>
      <c r="PA159" s="441">
        <f t="shared" ca="1" si="608"/>
        <v>0</v>
      </c>
      <c r="PB159" s="567" t="str" cm="1">
        <f t="array" aca="1" ref="PB159" ca="1">INDEX(PB$13:PB158,$B159+1,1)</f>
        <v>-</v>
      </c>
      <c r="PC159" s="441" t="str">
        <f t="shared" ca="1" si="609"/>
        <v>-</v>
      </c>
      <c r="PD159" s="8"/>
      <c r="PE159" s="441">
        <f t="shared" si="610"/>
        <v>50</v>
      </c>
      <c r="PF159" s="441">
        <f t="shared" si="610"/>
        <v>50</v>
      </c>
      <c r="PG159" s="441">
        <f t="shared" si="610"/>
        <v>50</v>
      </c>
      <c r="PH159" s="441">
        <f t="shared" si="610"/>
        <v>50</v>
      </c>
      <c r="PI159" s="567" cm="1">
        <f t="array" aca="1" ref="PI159" ca="1">INDEX(PI$13:PI158,$B159+1,1)</f>
        <v>1</v>
      </c>
      <c r="PJ159" s="567" cm="1">
        <f t="array" aca="1" ref="PJ159" ca="1">INDEX(PJ$13:PJ158,$B159+1,1)</f>
        <v>1</v>
      </c>
      <c r="PK159" s="567" cm="1">
        <f t="array" aca="1" ref="PK159" ca="1">INDEX(PK$13:PK158,$B159+1,1)</f>
        <v>1</v>
      </c>
      <c r="PL159" s="567" cm="1">
        <f t="array" aca="1" ref="PL159" ca="1">INDEX(PL$13:PL158,$B159+1,1)</f>
        <v>1</v>
      </c>
      <c r="PM159" s="8"/>
      <c r="PN159" s="441">
        <f t="shared" ca="1" si="611"/>
        <v>1.5</v>
      </c>
      <c r="PO159" s="8"/>
      <c r="PP159" s="577" t="str">
        <f t="shared" ca="1" si="612"/>
        <v>-</v>
      </c>
      <c r="PQ159" s="577" t="str">
        <f t="shared" ca="1" si="612"/>
        <v>-</v>
      </c>
      <c r="PR159" s="577" t="str">
        <f t="shared" ca="1" si="612"/>
        <v>-</v>
      </c>
      <c r="PS159" s="577" t="str">
        <f t="shared" ca="1" si="612"/>
        <v>-</v>
      </c>
      <c r="PT159" s="567" cm="1">
        <f t="array" aca="1" ref="PT159" ca="1">INDEX(PT$13:PT158,$B159+1,1)</f>
        <v>0</v>
      </c>
      <c r="PU159" s="514">
        <v>0</v>
      </c>
    </row>
    <row r="160" spans="1:437" outlineLevel="2">
      <c r="A160" s="18">
        <f t="shared" si="121"/>
        <v>147</v>
      </c>
      <c r="B160" s="200">
        <f t="shared" ca="1" si="617"/>
        <v>140</v>
      </c>
      <c r="C160" s="489">
        <f t="shared" ca="1" si="570"/>
        <v>1201</v>
      </c>
      <c r="D160" s="124" t="str">
        <f t="shared" ca="1" si="571"/>
        <v>GSW</v>
      </c>
      <c r="E160" t="b">
        <v>1</v>
      </c>
      <c r="F160" t="b">
        <v>0</v>
      </c>
      <c r="G160" t="b">
        <f t="shared" si="613"/>
        <v>1</v>
      </c>
      <c r="H160" s="200">
        <f t="shared" ca="1" si="616"/>
        <v>8</v>
      </c>
      <c r="I160" s="567" cm="1">
        <f t="array" aca="1" ref="I160" ca="1">INDEX(I$13:I159,$B160+1,1)</f>
        <v>2</v>
      </c>
      <c r="J160" s="567" cm="1">
        <f t="array" aca="1" ref="J160" ca="1">INDEX(J$13:J159,$B160+1,1)</f>
        <v>0</v>
      </c>
      <c r="K160" s="567" cm="1">
        <f t="array" aca="1" ref="K160" ca="1">INDEX(K$13:K159,$B160+1,1)</f>
        <v>0</v>
      </c>
      <c r="L160" s="567" cm="1">
        <f t="array" aca="1" ref="L160" ca="1">INDEX(L$13:L159,$B160+1,1)</f>
        <v>2</v>
      </c>
      <c r="M160" s="567" cm="1">
        <f t="array" aca="1" ref="M160" ca="1">INDEX(M$13:M159,$B160+1,1)</f>
        <v>2</v>
      </c>
      <c r="N160" s="567" cm="1">
        <f t="array" aca="1" ref="N160" ca="1">INDEX(N$13:N159,$B160+1,1)</f>
        <v>2</v>
      </c>
      <c r="O160" s="567" cm="1">
        <f t="array" aca="1" ref="O160" ca="1">INDEX(O$13:O159,$B160+1,1)</f>
        <v>3</v>
      </c>
      <c r="P160" s="567" cm="1">
        <f t="array" aca="1" ref="P160" ca="1">INDEX(P$13:P159,$B160+1,1)</f>
        <v>2</v>
      </c>
      <c r="Q160" s="567" cm="1">
        <f t="array" aca="1" ref="Q160" ca="1">INDEX(Q$13:Q159,$B160+1,1)</f>
        <v>0</v>
      </c>
      <c r="R160" s="567" cm="1">
        <f t="array" aca="1" ref="R160" ca="1">INDEX(R$13:R159,$B160+1,1)</f>
        <v>6</v>
      </c>
      <c r="S160" s="567" cm="1">
        <f t="array" aca="1" ref="S160" ca="1">INDEX(S$13:S159,$B160+1,1)</f>
        <v>2</v>
      </c>
      <c r="T160" s="567" cm="1">
        <f t="array" aca="1" ref="T160" ca="1">INDEX(T$13:T159,$B160+1,1)</f>
        <v>3</v>
      </c>
      <c r="U160" s="567" cm="1">
        <f t="array" aca="1" ref="U160" ca="1">INDEX(U$13:U159,$B160+1,1)</f>
        <v>2</v>
      </c>
      <c r="V160" s="567" cm="1">
        <f t="array" aca="1" ref="V160" ca="1">INDEX(V$13:V159,$B160+1,1)</f>
        <v>0</v>
      </c>
      <c r="W160" s="567" cm="1">
        <f t="array" aca="1" ref="W160" ca="1">INDEX(W$13:W159,$B160+1,1)</f>
        <v>0</v>
      </c>
      <c r="X160" s="567" cm="1">
        <f t="array" aca="1" ref="X160" ca="1">INDEX(X$13:X159,$B160+1,1)</f>
        <v>2</v>
      </c>
      <c r="Y160" s="567" cm="1">
        <f t="array" aca="1" ref="Y160" ca="1">INDEX(Y$13:Y159,$B160+1,1)</f>
        <v>1</v>
      </c>
      <c r="Z160" s="567" cm="1">
        <f t="array" aca="1" ref="Z160" ca="1">INDEX(Z$13:Z159,$B160+1,1)</f>
        <v>1</v>
      </c>
      <c r="AA160" s="567" cm="1">
        <f t="array" aca="1" ref="AA160" ca="1">INDEX(AA$13:AA159,$B160+1,1)</f>
        <v>1</v>
      </c>
      <c r="AB160" s="567" t="str" cm="1">
        <f t="array" aca="1" ref="AB160" ca="1">INDEX(AB$13:AB159,$B160+1,1)</f>
        <v/>
      </c>
      <c r="AC160" s="567" cm="1">
        <f t="array" aca="1" ref="AC160" ca="1">INDEX(AC$13:AC159,$B160+1,1)</f>
        <v>1</v>
      </c>
      <c r="AD160" s="567" cm="1">
        <f t="array" aca="1" ref="AD160" ca="1">INDEX(AD$13:AD159,$B160+1,1)</f>
        <v>1</v>
      </c>
      <c r="AE160" s="567" cm="1">
        <f t="array" aca="1" ref="AE160" ca="1">INDEX(AE$13:AE159,$B160+1,1)</f>
        <v>0</v>
      </c>
      <c r="AF160" s="567" cm="1">
        <f t="array" aca="1" ref="AF160" ca="1">INDEX(AF$13:AF159,$B160+1,1)</f>
        <v>0</v>
      </c>
      <c r="AG160" s="567" cm="1">
        <f t="array" aca="1" ref="AG160" ca="1">INDEX(AG$13:AG159,$B160+1,1)</f>
        <v>0</v>
      </c>
      <c r="AH160" s="567" cm="1">
        <f t="array" aca="1" ref="AH160" ca="1">INDEX(AH$13:AH159,$B160+1,1)</f>
        <v>0</v>
      </c>
      <c r="AI160" s="91">
        <f t="shared" si="614"/>
        <v>1</v>
      </c>
      <c r="AJ160" s="506">
        <v>1</v>
      </c>
      <c r="AK160" s="91">
        <f t="shared" si="615"/>
        <v>1</v>
      </c>
      <c r="AL160" s="506">
        <v>1</v>
      </c>
      <c r="AM160" s="506">
        <v>1</v>
      </c>
      <c r="AN160" s="506">
        <v>1</v>
      </c>
      <c r="AO160" s="506">
        <v>1</v>
      </c>
      <c r="AP160" s="506">
        <v>2</v>
      </c>
      <c r="AQ160" s="116"/>
      <c r="AR160" s="116"/>
      <c r="AS160" s="116"/>
      <c r="AT160" s="116"/>
      <c r="AU160" s="116"/>
      <c r="AV160" s="116"/>
      <c r="AW160" s="116"/>
      <c r="AX160" s="116"/>
      <c r="AY160" s="116"/>
      <c r="AZ160" s="116"/>
      <c r="BA160" s="327" t="str">
        <f ca="1">LEFT(BA159,7)&amp;TEXT($H160," 00000 ")&amp;INDEX(i.ModelStructure,$I160,1)&amp;" "
&amp;IF($AI160=1," AllIn  "," AllOut  ")&amp;IF($AJ160&lt;&gt;$AI160,VLOOKUP($AJ160,DataMaster!tactics_cropgraze,2,TRUE),"")&amp;IF($AN160&lt;&gt;$AI160,VLOOKUP($AN160,DataMaster!tactics_stk,2,TRUE),"")
&amp;IF($AL160&lt;&gt;$AI160,VLOOKUP($AL160,DataMaster!tactics_GO,2,TRUE),"")&amp;IF($AM160&lt;&gt;$AI160,VLOOKUP($AM160,DataMaster!tactics_rot,2,TRUE),"")
&amp;IF($AO160&lt;&gt;$AI160,VLOOKUP($AO160,DataMaster!tactics_tos,2,TRUE),"")&amp;IF($AP160&lt;&gt;$AI160,VLOOKUP($AP160,tactics_N,2,TRUE),"")&amp;" "
&amp;$D160&amp;IF($GK160=0," FWM","")&amp;IF($GK160=1," MWM","")&amp;IF($GK160=7," Mat","")&amp;IF($GQ160=TRUE,"&amp;BBT"," ")&amp;" TOL"&amp;INDEX(i.TOL_Desc,1,$O160)
&amp;" Scan"&amp;$U160&amp;CHOOSE($K160+1," CFS"," GFS"," NFS")&amp;"_"&amp;MID($KC160,7,1)
&amp;" RR"&amp;TEXT(SUM($HB160:$HC160),"+00%;-00%;    ;@")
&amp;" GP"&amp;TEXT($HW160,"?00%")&amp;" WP"&amp;TEXT($HT160*$PJ160*$PL160,"?00%")&amp;" MP"&amp;TEXT($HU160*$PI160*$PK160,"?00%")
&amp;" ("&amp;IF($FY160,"P","E")&amp;IF($FX160,"T","t")&amp;"_F"&amp;IF($KQ160&lt;&gt;FALSE,3,0)+COUNTIF($KJ160:$KN160,TRUE)+COUNTIF($BV160:$BW160,"&gt;0")&amp;IF($KO160&lt;&gt;FALSE,3,0)+COUNTIF($BV160:$BW160,"&gt;0")&amp;"N"&amp;IF($KT160&lt;&gt;"-",$KT160,$GC160)&amp;IF($KU160&lt;&gt;"-",$KU160,$GD160)&amp;"L"&amp;$LF160&amp;$LG160&amp;")"</f>
        <v>Tactics 00008 DS  AllIn  no_N_allZ GSW MWM  TOLSpr Scan2 CFS_ RR+01% GP100% WP100% MP100% (PT_F33N11L11)</v>
      </c>
      <c r="BB160" s="8" t="str">
        <f ca="1">IF(COUNTIF(BA$13:BA160,BA160)=1,"-","Dup")</f>
        <v>-</v>
      </c>
      <c r="BC160" s="8"/>
      <c r="BD160" s="567" t="str" cm="1">
        <f t="array" aca="1" ref="BD160" ca="1">INDEX(BD$13:BD159,$B160+1,1)</f>
        <v>-</v>
      </c>
      <c r="BE160" s="567" t="str" cm="1">
        <f t="array" aca="1" ref="BE160" ca="1">INDEX(BE$13:BE159,$B160+1,1)</f>
        <v>-</v>
      </c>
      <c r="BF160" s="567" t="str" cm="1">
        <f t="array" aca="1" ref="BF160" ca="1">INDEX(BF$13:BF159,$B160+1,1)</f>
        <v>-</v>
      </c>
      <c r="BG160" s="567" t="str" cm="1">
        <f t="array" aca="1" ref="BG160" ca="1">INDEX(BG$13:BG159,$B160+1,1)</f>
        <v>-</v>
      </c>
      <c r="BH160" s="567" t="str" cm="1">
        <f t="array" aca="1" ref="BH160" ca="1">INDEX(BH$13:BH159,$B160+1,1)</f>
        <v>-</v>
      </c>
      <c r="BI160" s="567" t="str" cm="1">
        <f t="array" aca="1" ref="BI160" ca="1">INDEX(BI$13:BI159,$B160+1,1)</f>
        <v>-</v>
      </c>
      <c r="BJ160" s="567" t="str" cm="1">
        <f t="array" aca="1" ref="BJ160" ca="1">INDEX(BJ$13:BJ159,$B160+1,1)</f>
        <v>-</v>
      </c>
      <c r="BK160" s="567" t="str" cm="1">
        <f t="array" aca="1" ref="BK160" ca="1">INDEX(BK$13:BK159,$B160+1,1)</f>
        <v>-</v>
      </c>
      <c r="BL160" s="567" t="str" cm="1">
        <f t="array" aca="1" ref="BL160" ca="1">INDEX(BL$13:BL159,$B160+1,1)</f>
        <v>-</v>
      </c>
      <c r="BM160" s="8"/>
      <c r="BN160" s="441" t="b">
        <f t="shared" ca="1" si="572"/>
        <v>0</v>
      </c>
      <c r="BO160" s="441" t="str">
        <f t="shared" ca="1" si="572"/>
        <v>-</v>
      </c>
      <c r="BP160" s="441" t="b">
        <f t="shared" ca="1" si="572"/>
        <v>0</v>
      </c>
      <c r="BQ160" s="441" t="str">
        <f t="shared" ca="1" si="572"/>
        <v>-</v>
      </c>
      <c r="BR160" s="441" t="str">
        <f t="shared" ca="1" si="572"/>
        <v>-</v>
      </c>
      <c r="BS160" s="441" t="str">
        <f t="shared" ca="1" si="572"/>
        <v>-</v>
      </c>
      <c r="BT160" s="441" t="b">
        <f t="shared" ca="1" si="572"/>
        <v>0</v>
      </c>
      <c r="BU160" s="441" t="b">
        <f t="shared" ca="1" si="572"/>
        <v>1</v>
      </c>
      <c r="BV160" s="441" t="str">
        <f t="shared" ca="1" si="572"/>
        <v>-</v>
      </c>
      <c r="BW160" s="441" t="str">
        <f t="shared" ca="1" si="572"/>
        <v>-</v>
      </c>
      <c r="BX160" s="441" t="str">
        <f t="shared" ca="1" si="572"/>
        <v>-</v>
      </c>
      <c r="BY160" s="441" t="str">
        <f t="shared" ca="1" si="572"/>
        <v>-</v>
      </c>
      <c r="BZ160" s="441" t="b">
        <f t="shared" ca="1" si="572"/>
        <v>1</v>
      </c>
      <c r="CA160" s="91">
        <f t="shared" ca="1" si="572"/>
        <v>0</v>
      </c>
      <c r="CB160" s="567" t="str" cm="1">
        <f t="array" aca="1" ref="CB160" ca="1">INDEX(CB$13:CB159,$B160+1,1)</f>
        <v>-</v>
      </c>
      <c r="CC160" s="567" t="str" cm="1">
        <f t="array" aca="1" ref="CC160" ca="1">INDEX(CC$13:CC159,$B160+1,1)</f>
        <v>-</v>
      </c>
      <c r="CD160" s="567" t="b" cm="1">
        <f t="array" aca="1" ref="CD160" ca="1">INDEX(CD$13:CD159,$B160+1,1)</f>
        <v>0</v>
      </c>
      <c r="CE160" s="441" t="b" cm="1">
        <f t="array" ref="CE160">INDEX(DataMaster!tactics_cropgraze,$AJ160,CE$6)</f>
        <v>1</v>
      </c>
      <c r="CF160" s="441" t="b" cm="1">
        <f t="array" ref="CF160">INDEX(DataMaster!tactics_cropgraze,$AJ160,CF$6)</f>
        <v>1</v>
      </c>
      <c r="CG160" s="441" t="b" cm="1">
        <f t="array" ref="CG160">INDEX(DataMaster!tactics_cropgraze,$AJ160,CG$6)</f>
        <v>1</v>
      </c>
      <c r="CH160" s="441" t="b" cm="1">
        <f t="array" ref="CH160">INDEX(DataMaster!tactics_cropgraze,$AJ160,CH$6)</f>
        <v>1</v>
      </c>
      <c r="CI160" s="441" t="b" cm="1">
        <f t="array" ref="CI160">INDEX(DataMaster!tactics_cropgraze,$AJ160,CI$6)</f>
        <v>1</v>
      </c>
      <c r="CJ160" s="441" t="b" cm="1">
        <f t="array" ref="CJ160">INDEX(DataMaster!tactics_cropgraze,$AJ160,CJ$6)</f>
        <v>1</v>
      </c>
      <c r="CK160" s="441" t="b" cm="1">
        <f t="array" ref="CK160">INDEX(DataMaster!tactics_cropgraze,$AJ160,CK$6)</f>
        <v>1</v>
      </c>
      <c r="CL160" s="441" t="b" cm="1">
        <f t="array" ref="CL160">INDEX(DataMaster!tactics_cropgraze,$AJ160,CL$6)</f>
        <v>1</v>
      </c>
      <c r="CM160" s="441" t="b" cm="1">
        <f t="array" ref="CM160">INDEX(DataMaster!tactics_cropgraze,$AJ160,CM$6)</f>
        <v>1</v>
      </c>
      <c r="CN160" s="441" t="str" cm="1">
        <f t="array" ref="CN160">INDEX(DataMaster!tactics_tos,$AO160,CN$6)</f>
        <v>-</v>
      </c>
      <c r="CO160" s="441" t="str" cm="1">
        <f t="array" ref="CO160">INDEX(DataMaster!tactics_tos,$AO160,CO$6)</f>
        <v>-</v>
      </c>
      <c r="CP160" s="441" t="str" cm="1">
        <f t="array" ref="CP160">INDEX(DataMaster!tactics_tos,$AO160,CP$6)</f>
        <v>-</v>
      </c>
      <c r="CQ160" s="441" t="str" cm="1">
        <f t="array" ref="CQ160">INDEX(DataMaster!tactics_tos,$AO160,CQ$6)</f>
        <v>-</v>
      </c>
      <c r="CR160" s="441" t="str" cm="1">
        <f t="array" ref="CR160">INDEX(DataMaster!tactics_tos,$AO160,CR$6)</f>
        <v>-</v>
      </c>
      <c r="CS160" s="441" t="str" cm="1">
        <f t="array" ref="CS160">INDEX(DataMaster!tactics_tos,$AO160,CS$6)</f>
        <v>-</v>
      </c>
      <c r="CT160" s="441" t="str" cm="1">
        <f t="array" ref="CT160">INDEX(DataMaster!tactics_tos,$AO160,CT$6)</f>
        <v>-</v>
      </c>
      <c r="CU160" s="441" t="str" cm="1">
        <f t="array" ref="CU160">INDEX(DataMaster!tactics_tos,$AO160,CU$6)</f>
        <v>-</v>
      </c>
      <c r="CV160" s="441" t="str" cm="1">
        <f t="array" ref="CV160">INDEX(DataMaster!tactics_tos,$AO160,CV$6)</f>
        <v>-</v>
      </c>
      <c r="CW160" s="441" cm="1">
        <f t="array" ref="CW160">INDEX(tactics_N,$AP160,CW$6)</f>
        <v>1</v>
      </c>
      <c r="CX160" s="441" cm="1">
        <f t="array" ref="CX160">INDEX(tactics_N,$AP160,CX$6)</f>
        <v>1.0867104369481548</v>
      </c>
      <c r="CY160" s="441" cm="1">
        <f t="array" ref="CY160">INDEX(tactics_N,$AP160,CY$6)</f>
        <v>1.0867104369481548</v>
      </c>
      <c r="CZ160" s="441" cm="1">
        <f t="array" ref="CZ160">INDEX(tactics_N,$AP160,CZ$6)</f>
        <v>1.0867104369481548</v>
      </c>
      <c r="DA160" s="441" cm="1">
        <f t="array" ref="DA160">INDEX(tactics_N,$AP160,DA$6)</f>
        <v>1.0867104369481548</v>
      </c>
      <c r="DB160" s="441" cm="1">
        <f t="array" ref="DB160">INDEX(tactics_N,$AP160,DB$6)</f>
        <v>1.0867104369481548</v>
      </c>
      <c r="DC160" s="441" cm="1">
        <f t="array" ref="DC160">INDEX(tactics_N,$AP160,DC$6)</f>
        <v>1.0867104369481548</v>
      </c>
      <c r="DD160" s="441" cm="1">
        <f t="array" ref="DD160">INDEX(tactics_N,$AP160,DD$6)</f>
        <v>1.0867104369481548</v>
      </c>
      <c r="DE160" s="441" cm="1">
        <f t="array" ref="DE160">INDEX(tactics_N,$AP160,DE$6)</f>
        <v>1.0867104369481548</v>
      </c>
      <c r="DF160" s="441" cm="1">
        <f t="array" ref="DF160">INDEX(tactics_N,$AP160,DF$6)</f>
        <v>1</v>
      </c>
      <c r="DG160" s="441" cm="1">
        <f t="array" ref="DG160">INDEX(tactics_N,$AP160,DG$6)</f>
        <v>1.1776889601411829</v>
      </c>
      <c r="DH160" s="441" cm="1">
        <f t="array" ref="DH160">INDEX(tactics_N,$AP160,DH$6)</f>
        <v>0.9698930474667109</v>
      </c>
      <c r="DI160" s="441" cm="1">
        <f t="array" ref="DI160">INDEX(tactics_N,$AP160,DI$6)</f>
        <v>1.219905413564961</v>
      </c>
      <c r="DJ160" s="441" cm="1">
        <f t="array" ref="DJ160">INDEX(tactics_N,$AP160,DJ$6)</f>
        <v>0.86972145100275344</v>
      </c>
      <c r="DK160" s="441" cm="1">
        <f t="array" ref="DK160">INDEX(tactics_N,$AP160,DK$6)</f>
        <v>1.0415024497629901</v>
      </c>
      <c r="DL160" s="441" cm="1">
        <f t="array" ref="DL160">INDEX(tactics_N,$AP160,DL$6)</f>
        <v>0.81152467063857292</v>
      </c>
      <c r="DM160" s="441" cm="1">
        <f t="array" ref="DM160">INDEX(tactics_N,$AP160,DM$6)</f>
        <v>1.0859729326571224</v>
      </c>
      <c r="DN160" s="441" cm="1">
        <f t="array" ref="DN160">INDEX(tactics_N,$AP160,DN$6)</f>
        <v>0.61586728013424263</v>
      </c>
      <c r="DO160" s="441" t="str" cm="1">
        <f t="array" ref="DO160">INDEX(DataMaster!tactics_rot,$AM160,DO$6)</f>
        <v>-</v>
      </c>
      <c r="DP160" s="441" t="str" cm="1">
        <f t="array" ref="DP160">INDEX(DataMaster!tactics_rot,$AM160,DP$6)</f>
        <v>-</v>
      </c>
      <c r="DQ160" s="441" t="str" cm="1">
        <f t="array" ref="DQ160">INDEX(DataMaster!tactics_rot,$AM160,DQ$6)</f>
        <v>-</v>
      </c>
      <c r="DR160" s="441" t="str" cm="1">
        <f t="array" ref="DR160">INDEX(DataMaster!tactics_rot,$AM160,DR$6)</f>
        <v>-</v>
      </c>
      <c r="DS160" s="441" t="str" cm="1">
        <f t="array" ref="DS160">INDEX(DataMaster!tactics_rot,$AM160,DS$6)</f>
        <v>-</v>
      </c>
      <c r="DT160" s="441" t="str" cm="1">
        <f t="array" ref="DT160">INDEX(DataMaster!tactics_rot,$AM160,DT$6)</f>
        <v>-</v>
      </c>
      <c r="DU160" s="441" t="str" cm="1">
        <f t="array" ref="DU160">INDEX(DataMaster!tactics_rot,$AM160,DU$6)</f>
        <v>-</v>
      </c>
      <c r="DV160" s="441" t="str" cm="1">
        <f t="array" ref="DV160">INDEX(DataMaster!tactics_rot,$AM160,DV$6)</f>
        <v>-</v>
      </c>
      <c r="DW160" s="441" t="str" cm="1">
        <f t="array" ref="DW160">INDEX(DataMaster!tactics_rot,$AM160,DW$6)</f>
        <v>-</v>
      </c>
      <c r="DX160" s="441" t="str" cm="1">
        <f t="array" ref="DX160">INDEX(DataMaster!tactics_stk,$AN160,DX$6)</f>
        <v>-</v>
      </c>
      <c r="DY160" s="441" t="str" cm="1">
        <f t="array" ref="DY160">INDEX(DataMaster!tactics_stk,$AN160,DY$6)</f>
        <v>-</v>
      </c>
      <c r="DZ160" s="441" t="str" cm="1">
        <f t="array" ref="DZ160">INDEX(DataMaster!tactics_stk,$AN160,DZ$6)</f>
        <v>-</v>
      </c>
      <c r="EA160" s="441" t="str" cm="1">
        <f t="array" ref="EA160">INDEX(DataMaster!tactics_stk,$AN160,EA$6)</f>
        <v>-</v>
      </c>
      <c r="EB160" s="441" t="str" cm="1">
        <f t="array" ref="EB160">INDEX(DataMaster!tactics_stk,$AN160,EB$6)</f>
        <v>-</v>
      </c>
      <c r="EC160" s="441" t="str" cm="1">
        <f t="array" ref="EC160">INDEX(DataMaster!tactics_stk,$AN160,EC$6)</f>
        <v>-</v>
      </c>
      <c r="ED160" s="441" t="str" cm="1">
        <f t="array" ref="ED160">INDEX(DataMaster!tactics_stk,$AN160,ED$6)</f>
        <v>-</v>
      </c>
      <c r="EE160" s="441" t="str" cm="1">
        <f t="array" ref="EE160">INDEX(DataMaster!tactics_stk,$AN160,EE$6)</f>
        <v>-</v>
      </c>
      <c r="EF160" s="441" t="str" cm="1">
        <f t="array" ref="EF160">INDEX(DataMaster!tactics_stk,$AN160,EF$6)</f>
        <v>-</v>
      </c>
      <c r="EG160" s="441" t="b" cm="1">
        <f t="array" ref="EG160">INDEX(DataMaster!tactics_poc,$AK160,EG$6)</f>
        <v>1</v>
      </c>
      <c r="EH160" s="441" t="b" cm="1">
        <f t="array" ref="EH160">INDEX(DataMaster!tactics_poc,$AK160,EH$6)</f>
        <v>1</v>
      </c>
      <c r="EI160" s="441" t="b" cm="1">
        <f t="array" ref="EI160">INDEX(DataMaster!tactics_poc,$AK160,EI$6)</f>
        <v>1</v>
      </c>
      <c r="EJ160" s="441" t="b" cm="1">
        <f t="array" ref="EJ160">INDEX(DataMaster!tactics_poc,$AK160,EJ$6)</f>
        <v>1</v>
      </c>
      <c r="EK160" s="441" t="b" cm="1">
        <f t="array" ref="EK160">INDEX(DataMaster!tactics_poc,$AK160,EK$6)</f>
        <v>1</v>
      </c>
      <c r="EL160" s="441" t="b" cm="1">
        <f t="array" ref="EL160">INDEX(DataMaster!tactics_poc,$AK160,EL$6)</f>
        <v>1</v>
      </c>
      <c r="EM160" s="441" t="b" cm="1">
        <f t="array" ref="EM160">INDEX(DataMaster!tactics_poc,$AK160,EM$6)</f>
        <v>1</v>
      </c>
      <c r="EN160" s="441" t="b" cm="1">
        <f t="array" ref="EN160">INDEX(DataMaster!tactics_poc,$AK160,EN$6)</f>
        <v>1</v>
      </c>
      <c r="EO160" s="441" t="b" cm="1">
        <f t="array" ref="EO160">INDEX(DataMaster!tactics_poc,$AK160,EO$6)</f>
        <v>1</v>
      </c>
      <c r="EP160" s="506" t="s">
        <v>30</v>
      </c>
      <c r="EQ160" s="506">
        <v>3</v>
      </c>
      <c r="ER160" s="441" t="str" cm="1">
        <f t="array" ref="ER160">INDEX(DataMaster!tactics_GO,$AL160,ER$6)</f>
        <v>-</v>
      </c>
      <c r="ES160" s="441" t="str" cm="1">
        <f t="array" ref="ES160">INDEX(DataMaster!tactics_GO,$AL160,ES$6)</f>
        <v>-</v>
      </c>
      <c r="ET160" s="441" t="str" cm="1">
        <f t="array" ref="ET160">INDEX(DataMaster!tactics_GO,$AL160,ET$6)</f>
        <v>-</v>
      </c>
      <c r="EU160" s="441" t="str" cm="1">
        <f t="array" ref="EU160">INDEX(DataMaster!tactics_GO,$AL160,EU$6)</f>
        <v>-</v>
      </c>
      <c r="EV160" s="441" t="str" cm="1">
        <f t="array" ref="EV160">INDEX(DataMaster!tactics_GO,$AL160,EV$6)</f>
        <v>-</v>
      </c>
      <c r="EW160" s="441" t="str" cm="1">
        <f t="array" ref="EW160">INDEX(DataMaster!tactics_GO,$AL160,EW$6)</f>
        <v>-</v>
      </c>
      <c r="EX160" s="441" t="str" cm="1">
        <f t="array" ref="EX160">INDEX(DataMaster!tactics_GO,$AL160,EX$6)</f>
        <v>-</v>
      </c>
      <c r="EY160" s="441" t="str" cm="1">
        <f t="array" ref="EY160">INDEX(DataMaster!tactics_GO,$AL160,EY$6)</f>
        <v>-</v>
      </c>
      <c r="EZ160" s="441" t="str" cm="1">
        <f t="array" ref="EZ160">INDEX(DataMaster!tactics_GO,$AL160,EZ$6)</f>
        <v>-</v>
      </c>
      <c r="FA160" s="506" t="s">
        <v>30</v>
      </c>
      <c r="FB160" s="8"/>
      <c r="FC160" s="567" t="str" cm="1">
        <f t="array" aca="1" ref="FC160" ca="1">INDEX(FC$13:FC159,$B160+1,1)</f>
        <v>-</v>
      </c>
      <c r="FD160" s="441" t="str">
        <f t="shared" ca="1" si="573"/>
        <v>-</v>
      </c>
      <c r="FE160" s="441">
        <f t="shared" ca="1" si="574"/>
        <v>0</v>
      </c>
      <c r="FF160" s="441">
        <f t="shared" ca="1" si="574"/>
        <v>0</v>
      </c>
      <c r="FG160" s="567" t="str" cm="1">
        <f t="array" aca="1" ref="FG160" ca="1">INDEX(FG$13:FG159,$B160+1,1)</f>
        <v>-</v>
      </c>
      <c r="FH160" s="567" t="str" cm="1">
        <f t="array" aca="1" ref="FH160" ca="1">INDEX(FH$13:FH159,$B160+1,1)</f>
        <v>-</v>
      </c>
      <c r="FI160" s="567" t="str" cm="1">
        <f t="array" aca="1" ref="FI160" ca="1">INDEX(FI$13:FI159,$B160+1,1)</f>
        <v>-</v>
      </c>
      <c r="FJ160" s="441" t="str">
        <f t="shared" ca="1" si="575"/>
        <v>-</v>
      </c>
      <c r="FK160" s="441">
        <f t="shared" ca="1" si="576"/>
        <v>0</v>
      </c>
      <c r="FL160" s="441">
        <f t="shared" ca="1" si="576"/>
        <v>0</v>
      </c>
      <c r="FM160" s="567" t="str" cm="1">
        <f t="array" aca="1" ref="FM160" ca="1">INDEX(FM$13:FM159,$B160+1,1)</f>
        <v>-</v>
      </c>
      <c r="FN160" s="441" t="str">
        <f t="shared" ca="1" si="577"/>
        <v>-</v>
      </c>
      <c r="FO160" s="441">
        <f t="shared" ca="1" si="578"/>
        <v>0</v>
      </c>
      <c r="FP160" s="567" t="str" cm="1">
        <f t="array" aca="1" ref="FP160" ca="1">INDEX(FP$13:FP159,$B160+1,1)</f>
        <v>-</v>
      </c>
      <c r="FQ160" s="567" t="str" cm="1">
        <f t="array" aca="1" ref="FQ160" ca="1">INDEX(FQ$13:FQ159,$B160+1,1)</f>
        <v>-</v>
      </c>
      <c r="FR160" s="441">
        <f t="shared" ca="1" si="579"/>
        <v>0</v>
      </c>
      <c r="FS160" s="567" t="str" cm="1">
        <f t="array" aca="1" ref="FS160" ca="1">INDEX(FS$13:FS159,$B160+1,1)</f>
        <v>-</v>
      </c>
      <c r="FT160" s="441" t="str">
        <f t="shared" ca="1" si="580"/>
        <v>-</v>
      </c>
      <c r="FU160" s="441">
        <f t="shared" ca="1" si="581"/>
        <v>0</v>
      </c>
      <c r="FV160" s="441">
        <f t="shared" ca="1" si="581"/>
        <v>0</v>
      </c>
      <c r="FW160" s="8"/>
      <c r="FX160" s="567" t="b" cm="1">
        <f t="array" aca="1" ref="FX160" ca="1">INDEX(FX$13:FX159,$B160+1,1)</f>
        <v>1</v>
      </c>
      <c r="FY160" s="567" t="b" cm="1">
        <f t="array" aca="1" ref="FY160" ca="1">INDEX(FY$13:FY159,$B160+1,1)</f>
        <v>1</v>
      </c>
      <c r="FZ160" s="579">
        <f t="shared" ca="1" si="582"/>
        <v>21</v>
      </c>
      <c r="GA160" s="567" t="b" cm="1">
        <f t="array" aca="1" ref="GA160" ca="1">INDEX(GA$13:GA159,$B160+1,1)</f>
        <v>0</v>
      </c>
      <c r="GB160" s="567" cm="1">
        <f t="array" aca="1" ref="GB160" ca="1">INDEX(GB$13:GB159,$B160+1,1)</f>
        <v>0</v>
      </c>
      <c r="GC160" s="567" cm="1">
        <f t="array" aca="1" ref="GC160" ca="1">INDEX(GC$13:GC159,$B160+1,1)</f>
        <v>1</v>
      </c>
      <c r="GD160" s="567" cm="1">
        <f t="array" aca="1" ref="GD160" ca="1">INDEX(GD$13:GD159,$B160+1,1)</f>
        <v>1</v>
      </c>
      <c r="GE160" s="575">
        <f t="shared" ca="1" si="583"/>
        <v>652</v>
      </c>
      <c r="GF160" s="575">
        <f t="shared" ca="1" si="583"/>
        <v>686</v>
      </c>
      <c r="GG160" s="575">
        <f t="shared" ca="1" si="583"/>
        <v>721</v>
      </c>
      <c r="GH160" s="490">
        <f t="shared" ca="1" si="584"/>
        <v>378</v>
      </c>
      <c r="GI160" s="490">
        <f t="shared" ca="1" si="584"/>
        <v>413</v>
      </c>
      <c r="GJ160" s="490">
        <f t="shared" ca="1" si="584"/>
        <v>448</v>
      </c>
      <c r="GK160" s="441">
        <f t="shared" ca="1" si="585"/>
        <v>1</v>
      </c>
      <c r="GL160" s="441">
        <f t="shared" ca="1" si="585"/>
        <v>60</v>
      </c>
      <c r="GM160" s="441" t="str">
        <f t="shared" ca="1" si="585"/>
        <v>-</v>
      </c>
      <c r="GN160" s="441" t="str">
        <f t="shared" ca="1" si="585"/>
        <v>-</v>
      </c>
      <c r="GO160" s="441" t="str">
        <f t="shared" ca="1" si="585"/>
        <v>-</v>
      </c>
      <c r="GP160" s="441" t="str">
        <f t="shared" ca="1" si="585"/>
        <v>-</v>
      </c>
      <c r="GQ160" s="441" t="b">
        <f t="shared" ca="1" si="586"/>
        <v>0</v>
      </c>
      <c r="GR160" s="441" t="str">
        <f t="shared" ca="1" si="586"/>
        <v>-</v>
      </c>
      <c r="GS160" s="441" t="str">
        <f t="shared" ca="1" si="586"/>
        <v>-</v>
      </c>
      <c r="GT160" s="441" t="str">
        <f t="shared" ca="1" si="586"/>
        <v>-</v>
      </c>
      <c r="GU160" s="441" t="str">
        <f t="shared" ca="1" si="586"/>
        <v>-</v>
      </c>
      <c r="GV160" s="441" t="str">
        <f t="shared" ca="1" si="586"/>
        <v>-</v>
      </c>
      <c r="GW160" s="441">
        <f t="shared" ca="1" si="586"/>
        <v>500</v>
      </c>
      <c r="GX160" s="441">
        <f t="shared" ca="1" si="586"/>
        <v>500</v>
      </c>
      <c r="GY160" s="441" t="str">
        <f t="shared" ca="1" si="586"/>
        <v>-</v>
      </c>
      <c r="GZ160" s="441" t="str">
        <f t="shared" ca="1" si="586"/>
        <v>-</v>
      </c>
      <c r="HA160" s="441" t="str">
        <f t="shared" ca="1" si="586"/>
        <v>-</v>
      </c>
      <c r="HB160" s="441">
        <f t="shared" ca="1" si="587"/>
        <v>0</v>
      </c>
      <c r="HC160" s="441">
        <f t="shared" ca="1" si="588"/>
        <v>1.2500000000000001E-2</v>
      </c>
      <c r="HD160" s="441">
        <f t="shared" ca="1" si="589"/>
        <v>0</v>
      </c>
      <c r="HE160" s="441">
        <f t="shared" ca="1" si="589"/>
        <v>6.25E-2</v>
      </c>
      <c r="HF160" s="441">
        <f t="shared" ca="1" si="589"/>
        <v>6.25E-2</v>
      </c>
      <c r="HG160" s="441">
        <f t="shared" ca="1" si="589"/>
        <v>6.25E-2</v>
      </c>
      <c r="HH160" s="441" t="b">
        <f t="shared" ca="1" si="590"/>
        <v>0</v>
      </c>
      <c r="HI160" s="441" t="b">
        <f t="shared" ca="1" si="590"/>
        <v>1</v>
      </c>
      <c r="HJ160" s="441" t="b">
        <f t="shared" ca="1" si="590"/>
        <v>1</v>
      </c>
      <c r="HK160" s="441" t="b">
        <f t="shared" ca="1" si="590"/>
        <v>0</v>
      </c>
      <c r="HL160" s="441">
        <f t="shared" ca="1" si="591"/>
        <v>1</v>
      </c>
      <c r="HM160" s="441">
        <f t="shared" ca="1" si="592"/>
        <v>0</v>
      </c>
      <c r="HN160" s="441" t="b">
        <f t="shared" ca="1" si="593"/>
        <v>0</v>
      </c>
      <c r="HO160" s="441" t="b">
        <f t="shared" ca="1" si="594"/>
        <v>0</v>
      </c>
      <c r="HP160" s="441" t="b">
        <f t="shared" ca="1" si="594"/>
        <v>0</v>
      </c>
      <c r="HQ160" s="441" t="b">
        <f t="shared" ca="1" si="594"/>
        <v>1</v>
      </c>
      <c r="HR160" s="91">
        <f t="shared" ca="1" si="595"/>
        <v>2</v>
      </c>
      <c r="HS160" s="91">
        <f t="shared" ca="1" si="595"/>
        <v>2</v>
      </c>
      <c r="HT160" s="441">
        <f t="shared" ca="1" si="596"/>
        <v>1</v>
      </c>
      <c r="HU160" s="441">
        <f t="shared" ca="1" si="597"/>
        <v>1</v>
      </c>
      <c r="HV160" s="441">
        <f t="shared" ca="1" si="597"/>
        <v>1</v>
      </c>
      <c r="HW160" s="441">
        <f t="shared" ca="1" si="598"/>
        <v>1</v>
      </c>
      <c r="HX160" s="441" cm="1">
        <f t="array" aca="1" ref="HX160" ca="1">INDEX(HX$13:HX159,$B160+1,1)</f>
        <v>1</v>
      </c>
      <c r="HY160" s="441" t="str">
        <f t="shared" ca="1" si="599"/>
        <v>-</v>
      </c>
      <c r="HZ160" s="441" t="b">
        <f t="shared" ca="1" si="599"/>
        <v>1</v>
      </c>
      <c r="IA160" s="441" t="b">
        <f t="shared" ca="1" si="599"/>
        <v>0</v>
      </c>
      <c r="IB160" s="441" t="b">
        <f t="shared" ca="1" si="599"/>
        <v>0</v>
      </c>
      <c r="IC160" s="441" t="b">
        <f t="shared" ca="1" si="599"/>
        <v>0</v>
      </c>
      <c r="ID160" s="91">
        <f t="shared" ca="1" si="600"/>
        <v>1</v>
      </c>
      <c r="IE160" s="91">
        <f t="shared" ca="1" si="600"/>
        <v>1</v>
      </c>
      <c r="IF160" s="91">
        <f t="shared" ca="1" si="600"/>
        <v>1</v>
      </c>
      <c r="IG160" s="91">
        <f t="shared" ca="1" si="600"/>
        <v>1</v>
      </c>
      <c r="IH160" s="91">
        <f t="shared" ca="1" si="600"/>
        <v>1</v>
      </c>
      <c r="II160" s="91">
        <f t="shared" ca="1" si="600"/>
        <v>1</v>
      </c>
      <c r="IJ160" s="91">
        <f t="shared" ca="1" si="600"/>
        <v>1</v>
      </c>
      <c r="IK160" s="91">
        <f t="shared" ca="1" si="600"/>
        <v>1</v>
      </c>
      <c r="IL160" s="8"/>
      <c r="IM160" s="567" t="str" cm="1">
        <f t="array" aca="1" ref="IM160" ca="1">INDEX(IM$13:IM159,$B160+1,1)</f>
        <v>-</v>
      </c>
      <c r="IN160" s="567" t="str" cm="1">
        <f t="array" aca="1" ref="IN160" ca="1">INDEX(IN$13:IN159,$B160+1,1)</f>
        <v>-</v>
      </c>
      <c r="IO160" s="567" t="str" cm="1">
        <f t="array" aca="1" ref="IO160" ca="1">INDEX(IO$13:IO159,$B160+1,1)</f>
        <v>-</v>
      </c>
      <c r="IP160" s="441" t="str">
        <f t="shared" ca="1" si="601"/>
        <v>-</v>
      </c>
      <c r="IQ160" s="567" t="str" cm="1">
        <f t="array" aca="1" ref="IQ160" ca="1">INDEX(IQ$13:IQ159,$B160+1,1)</f>
        <v>-</v>
      </c>
      <c r="IR160" s="567" cm="1">
        <f t="array" aca="1" ref="IR160" ca="1">INDEX(IR$13:IR159,$B160+1,1)</f>
        <v>1</v>
      </c>
      <c r="IS160" s="567" cm="1">
        <f t="array" aca="1" ref="IS160" ca="1">INDEX(IS$13:IS159,$B160+1,1)</f>
        <v>1</v>
      </c>
      <c r="IT160" s="567" t="str" cm="1">
        <f t="array" aca="1" ref="IT160" ca="1">INDEX(IT$13:IT159,$B160+1,1)</f>
        <v>-</v>
      </c>
      <c r="IU160" s="567" t="str" cm="1">
        <f t="array" aca="1" ref="IU160" ca="1">INDEX(IU$13:IU159,$B160+1,1)</f>
        <v>-</v>
      </c>
      <c r="IV160" s="567" t="str" cm="1">
        <f t="array" aca="1" ref="IV160" ca="1">INDEX(IV$13:IV159,$B160+1,1)</f>
        <v>-</v>
      </c>
      <c r="IW160" s="567" t="str" cm="1">
        <f t="array" aca="1" ref="IW160" ca="1">INDEX(IW$13:IW159,$B160+1,1)</f>
        <v>-</v>
      </c>
      <c r="IX160" s="567" t="str" cm="1">
        <f t="array" aca="1" ref="IX160" ca="1">INDEX(IX$13:IX159,$B160+1,1)</f>
        <v>-</v>
      </c>
      <c r="IY160" s="567" t="str" cm="1">
        <f t="array" aca="1" ref="IY160" ca="1">INDEX(IY$13:IY159,$B160+1,1)</f>
        <v>-</v>
      </c>
      <c r="IZ160" s="567" t="str" cm="1">
        <f t="array" aca="1" ref="IZ160" ca="1">INDEX(IZ$13:IZ159,$B160+1,1)</f>
        <v>-</v>
      </c>
      <c r="JA160" s="567" t="str" cm="1">
        <f t="array" aca="1" ref="JA160" ca="1">INDEX(JA$13:JA159,$B160+1,1)</f>
        <v>-</v>
      </c>
      <c r="JB160" s="567" t="str" cm="1">
        <f t="array" aca="1" ref="JB160" ca="1">INDEX(JB$13:JB159,$B160+1,1)</f>
        <v>-</v>
      </c>
      <c r="JC160" s="567" t="str" cm="1">
        <f t="array" aca="1" ref="JC160" ca="1">INDEX(JC$13:JC159,$B160+1,1)</f>
        <v>-</v>
      </c>
      <c r="JD160" s="567" t="str" cm="1">
        <f t="array" aca="1" ref="JD160" ca="1">INDEX(JD$13:JD159,$B160+1,1)</f>
        <v>-</v>
      </c>
      <c r="JE160" s="567" t="str" cm="1">
        <f t="array" aca="1" ref="JE160" ca="1">INDEX(JE$13:JE159,$B160+1,1)</f>
        <v>-</v>
      </c>
      <c r="JF160" s="567" t="str" cm="1">
        <f t="array" aca="1" ref="JF160" ca="1">INDEX(JF$13:JF159,$B160+1,1)</f>
        <v>-</v>
      </c>
      <c r="JG160" s="567" t="str" cm="1">
        <f t="array" aca="1" ref="JG160" ca="1">INDEX(JG$13:JG159,$B160+1,1)</f>
        <v>-</v>
      </c>
      <c r="JH160" s="567" t="str" cm="1">
        <f t="array" aca="1" ref="JH160" ca="1">INDEX(JH$13:JH159,$B160+1,1)</f>
        <v>-</v>
      </c>
      <c r="JI160" s="567" t="str" cm="1">
        <f t="array" aca="1" ref="JI160" ca="1">INDEX(JI$13:JI159,$B160+1,1)</f>
        <v>-</v>
      </c>
      <c r="JJ160" s="567" t="str" cm="1">
        <f t="array" aca="1" ref="JJ160" ca="1">INDEX(JJ$13:JJ159,$B160+1,1)</f>
        <v>-</v>
      </c>
      <c r="JK160" s="567" t="str" cm="1">
        <f t="array" aca="1" ref="JK160" ca="1">INDEX(JK$13:JK159,$B160+1,1)</f>
        <v>-</v>
      </c>
      <c r="JL160" s="441">
        <f t="shared" ca="1" si="602"/>
        <v>0</v>
      </c>
      <c r="JM160" s="567" t="str" cm="1">
        <f t="array" aca="1" ref="JM160" ca="1">INDEX(JM$13:JM159,$B160+1,1)</f>
        <v>-</v>
      </c>
      <c r="JN160" s="567" cm="1">
        <f t="array" aca="1" ref="JN160" ca="1">INDEX(JN$13:JN159,$B160+1,1)</f>
        <v>1</v>
      </c>
      <c r="JO160" s="441">
        <f t="shared" ca="1" si="603"/>
        <v>0</v>
      </c>
      <c r="JP160" s="567" cm="1">
        <f t="array" aca="1" ref="JP160" ca="1">INDEX(JP$13:JP159,$B160+1,1)</f>
        <v>0</v>
      </c>
      <c r="JQ160" s="441">
        <f t="shared" ca="1" si="604"/>
        <v>0</v>
      </c>
      <c r="JR160" s="441">
        <f t="shared" ca="1" si="604"/>
        <v>0</v>
      </c>
      <c r="JS160" s="441">
        <f t="shared" ca="1" si="604"/>
        <v>0</v>
      </c>
      <c r="JT160" s="441">
        <f t="shared" ca="1" si="604"/>
        <v>0</v>
      </c>
      <c r="JU160" s="441">
        <f t="shared" ca="1" si="604"/>
        <v>1</v>
      </c>
      <c r="JV160" s="441">
        <f t="shared" ca="1" si="604"/>
        <v>0</v>
      </c>
      <c r="JW160" s="567" cm="1">
        <f t="array" aca="1" ref="JW160" ca="1">INDEX(JW$13:JW159,$B160+1,1)</f>
        <v>0</v>
      </c>
      <c r="JX160" s="567" cm="1">
        <f t="array" aca="1" ref="JX160" ca="1">INDEX(JX$13:JX159,$B160+1,1)</f>
        <v>0</v>
      </c>
      <c r="JY160" s="567" cm="1">
        <f t="array" aca="1" ref="JY160" ca="1">INDEX(JY$13:JY159,$B160+1,1)</f>
        <v>0</v>
      </c>
      <c r="JZ160" s="8"/>
      <c r="KA160" s="567" t="str" cm="1">
        <f t="array" aca="1" ref="KA160" ca="1">INDEX(KA$13:KA159,$B160+1,1)</f>
        <v>-</v>
      </c>
      <c r="KB160" s="567" t="str" cm="1">
        <f t="array" aca="1" ref="KB160" ca="1">INDEX(KB$13:KB159,$B160+1,1)</f>
        <v>-</v>
      </c>
      <c r="KC160" s="567" t="str" cm="1">
        <f t="array" aca="1" ref="KC160" ca="1">INDEX(KC$13:KC159,$B160+1,1)</f>
        <v>-</v>
      </c>
      <c r="KD160" s="567" t="str" cm="1">
        <f t="array" aca="1" ref="KD160" ca="1">INDEX(KD$13:KD159,$B160+1,1)</f>
        <v>-</v>
      </c>
      <c r="KE160" s="567" cm="1">
        <f t="array" aca="1" ref="KE160" ca="1">INDEX(KE$13:KE159,$B160+1,1)</f>
        <v>0</v>
      </c>
      <c r="KF160" s="567" t="str" cm="1">
        <f t="array" aca="1" ref="KF160" ca="1">INDEX(KF$13:KF159,$B160+1,1)</f>
        <v>-</v>
      </c>
      <c r="KG160" s="567" t="str" cm="1">
        <f t="array" aca="1" ref="KG160" ca="1">INDEX(KG$13:KG159,$B160+1,1)</f>
        <v>-</v>
      </c>
      <c r="KH160" s="568" t="str">
        <f t="shared" ca="1" si="605"/>
        <v>-</v>
      </c>
      <c r="KI160" s="567" t="str" cm="1">
        <f t="array" aca="1" ref="KI160" ca="1">INDEX(KI$13:KI159,$B160+1,1)</f>
        <v>-</v>
      </c>
      <c r="KJ160" s="567" t="str" cm="1">
        <f t="array" aca="1" ref="KJ160" ca="1">INDEX(KJ$13:KJ159,$B160+1,1)</f>
        <v>-</v>
      </c>
      <c r="KK160" s="567" t="str" cm="1">
        <f t="array" aca="1" ref="KK160" ca="1">INDEX(KK$13:KK159,$B160+1,1)</f>
        <v>-</v>
      </c>
      <c r="KL160" s="567" t="str" cm="1">
        <f t="array" aca="1" ref="KL160" ca="1">INDEX(KL$13:KL159,$B160+1,1)</f>
        <v>-</v>
      </c>
      <c r="KM160" s="567" t="str" cm="1">
        <f t="array" aca="1" ref="KM160" ca="1">INDEX(KM$13:KM159,$B160+1,1)</f>
        <v>-</v>
      </c>
      <c r="KN160" s="567" t="str" cm="1">
        <f t="array" aca="1" ref="KN160" ca="1">INDEX(KN$13:KN159,$B160+1,1)</f>
        <v>-</v>
      </c>
      <c r="KO160" s="567" t="str" cm="1">
        <f t="array" aca="1" ref="KO160" ca="1">INDEX(KO$13:KO159,$B160+1,1)</f>
        <v>-</v>
      </c>
      <c r="KP160" s="567" t="str" cm="1">
        <f t="array" aca="1" ref="KP160" ca="1">INDEX(KP$13:KP159,$B160+1,1)</f>
        <v>-</v>
      </c>
      <c r="KQ160" s="567" t="str" cm="1">
        <f t="array" aca="1" ref="KQ160" ca="1">INDEX(KQ$13:KQ159,$B160+1,1)</f>
        <v>-</v>
      </c>
      <c r="KR160" s="567" t="str" cm="1">
        <f t="array" aca="1" ref="KR160" ca="1">INDEX(KR$13:KR159,$B160+1,1)</f>
        <v>-</v>
      </c>
      <c r="KS160" s="567" t="str" cm="1">
        <f t="array" aca="1" ref="KS160" ca="1">INDEX(KS$13:KS159,$B160+1,1)</f>
        <v>-</v>
      </c>
      <c r="KT160" s="567" t="str" cm="1">
        <f t="array" aca="1" ref="KT160" ca="1">INDEX(KT$13:KT159,$B160+1,1)</f>
        <v>-</v>
      </c>
      <c r="KU160" s="567" t="str" cm="1">
        <f t="array" aca="1" ref="KU160" ca="1">INDEX(KU$13:KU159,$B160+1,1)</f>
        <v>-</v>
      </c>
      <c r="KV160" s="567" cm="1">
        <f t="array" aca="1" ref="KV160" ca="1">INDEX(KV$13:KV159,$B160+1,1)</f>
        <v>0</v>
      </c>
      <c r="KW160" s="567" t="str" cm="1">
        <f t="array" aca="1" ref="KW160" ca="1">INDEX(KW$13:KW159,$B160+1,1)</f>
        <v>-</v>
      </c>
      <c r="KX160" s="567" t="str" cm="1">
        <f t="array" aca="1" ref="KX160" ca="1">INDEX(KX$13:KX159,$B160+1,1)</f>
        <v>-</v>
      </c>
      <c r="KY160" s="567" t="str" cm="1">
        <f t="array" aca="1" ref="KY160" ca="1">INDEX(KY$13:KY159,$B160+1,1)</f>
        <v>-</v>
      </c>
      <c r="KZ160" s="567" t="str" cm="1">
        <f t="array" aca="1" ref="KZ160" ca="1">INDEX(KZ$13:KZ159,$B160+1,1)</f>
        <v>-</v>
      </c>
      <c r="LA160" s="567" t="str" cm="1">
        <f t="array" aca="1" ref="LA160" ca="1">INDEX(LA$13:LA159,$B160+1,1)</f>
        <v>-</v>
      </c>
      <c r="LB160" s="567" cm="1">
        <f t="array" aca="1" ref="LB160" ca="1">INDEX(LB$13:LB159,$B160+1,1)</f>
        <v>0</v>
      </c>
      <c r="LC160" s="567" t="str" cm="1">
        <f t="array" aca="1" ref="LC160" ca="1">INDEX(LC$13:LC159,$B160+1,1)</f>
        <v>-</v>
      </c>
      <c r="LD160" s="567" t="str" cm="1">
        <f t="array" aca="1" ref="LD160" ca="1">INDEX(LD$13:LD159,$B160+1,1)</f>
        <v>-</v>
      </c>
      <c r="LE160" s="567" t="str" cm="1">
        <f t="array" aca="1" ref="LE160" ca="1">INDEX(LE$13:LE159,$B160+1,1)</f>
        <v>-</v>
      </c>
      <c r="LF160" s="567" cm="1">
        <f t="array" aca="1" ref="LF160" ca="1">INDEX(LF$13:LF159,$B160+1,1)</f>
        <v>1</v>
      </c>
      <c r="LG160" s="567" cm="1">
        <f t="array" aca="1" ref="LG160" ca="1">INDEX(LG$13:LG159,$B160+1,1)</f>
        <v>1</v>
      </c>
      <c r="LH160" s="8"/>
      <c r="LI160" s="567" t="str" cm="1">
        <f t="array" aca="1" ref="LI160" ca="1">INDEX(LI$13:LI159,$B160+1,1)</f>
        <v>-</v>
      </c>
      <c r="LJ160" s="567" t="str" cm="1">
        <f t="array" aca="1" ref="LJ160" ca="1">INDEX(LJ$13:LJ159,$B160+1,1)</f>
        <v>-</v>
      </c>
      <c r="LK160" s="567" t="str" cm="1">
        <f t="array" aca="1" ref="LK160" ca="1">INDEX(LK$13:LK159,$B160+1,1)</f>
        <v>-</v>
      </c>
      <c r="LL160" s="567" t="str" cm="1">
        <f t="array" aca="1" ref="LL160" ca="1">INDEX(LL$13:LL159,$B160+1,1)</f>
        <v>-</v>
      </c>
      <c r="LM160" s="567" t="str" cm="1">
        <f t="array" aca="1" ref="LM160" ca="1">INDEX(LM$13:LM159,$B160+1,1)</f>
        <v>-</v>
      </c>
      <c r="LN160" s="567" t="str" cm="1">
        <f t="array" aca="1" ref="LN160" ca="1">INDEX(LN$13:LN159,$B160+1,1)</f>
        <v>-</v>
      </c>
      <c r="LO160" s="567" t="str" cm="1">
        <f t="array" aca="1" ref="LO160" ca="1">INDEX(LO$13:LO159,$B160+1,1)</f>
        <v>-</v>
      </c>
      <c r="LP160" s="567" t="str" cm="1">
        <f t="array" aca="1" ref="LP160" ca="1">INDEX(LP$13:LP159,$B160+1,1)</f>
        <v>-</v>
      </c>
      <c r="LQ160" s="567" t="str" cm="1">
        <f t="array" aca="1" ref="LQ160" ca="1">INDEX(LQ$13:LQ159,$B160+1,1)</f>
        <v>-</v>
      </c>
      <c r="LR160" s="567" t="str" cm="1">
        <f t="array" aca="1" ref="LR160" ca="1">INDEX(LR$13:LR159,$B160+1,1)</f>
        <v>-</v>
      </c>
      <c r="LS160" s="567" t="str" cm="1">
        <f t="array" aca="1" ref="LS160" ca="1">INDEX(LS$13:LS159,$B160+1,1)</f>
        <v>-</v>
      </c>
      <c r="LT160" s="567" t="str" cm="1">
        <f t="array" aca="1" ref="LT160" ca="1">INDEX(LT$13:LT159,$B160+1,1)</f>
        <v>-</v>
      </c>
      <c r="LU160" s="567" t="str" cm="1">
        <f t="array" aca="1" ref="LU160" ca="1">INDEX(LU$13:LU159,$B160+1,1)</f>
        <v>-</v>
      </c>
      <c r="LV160" s="567" t="str" cm="1">
        <f t="array" aca="1" ref="LV160" ca="1">INDEX(LV$13:LV159,$B160+1,1)</f>
        <v>-</v>
      </c>
      <c r="LW160" s="567" t="str" cm="1">
        <f t="array" aca="1" ref="LW160" ca="1">INDEX(LW$13:LW159,$B160+1,1)</f>
        <v>-</v>
      </c>
      <c r="LX160" s="567" t="str" cm="1">
        <f t="array" aca="1" ref="LX160" ca="1">INDEX(LX$13:LX159,$B160+1,1)</f>
        <v>-</v>
      </c>
      <c r="LY160" s="567" cm="1">
        <f t="array" aca="1" ref="LY160" ca="1">INDEX(LY$13:LY159,$B160+1,1)</f>
        <v>0</v>
      </c>
      <c r="LZ160" s="567" cm="1">
        <f t="array" aca="1" ref="LZ160" ca="1">INDEX(LZ$13:LZ159,$B160+1,1)</f>
        <v>0</v>
      </c>
      <c r="MA160" s="567" cm="1">
        <f t="array" aca="1" ref="MA160" ca="1">INDEX(MA$13:MA159,$B160+1,1)</f>
        <v>0</v>
      </c>
      <c r="MB160" s="567" cm="1">
        <f t="array" aca="1" ref="MB160" ca="1">INDEX(MB$13:MB159,$B160+1,1)</f>
        <v>0</v>
      </c>
      <c r="MC160" s="567" cm="1">
        <f t="array" aca="1" ref="MC160" ca="1">INDEX(MC$13:MC159,$B160+1,1)</f>
        <v>0</v>
      </c>
      <c r="MD160" s="567" cm="1">
        <f t="array" aca="1" ref="MD160" ca="1">INDEX(MD$13:MD159,$B160+1,1)</f>
        <v>0</v>
      </c>
      <c r="ME160" s="567" cm="1">
        <f t="array" aca="1" ref="ME160" ca="1">INDEX(ME$13:ME159,$B160+1,1)</f>
        <v>0</v>
      </c>
      <c r="MF160" s="567" cm="1">
        <f t="array" aca="1" ref="MF160" ca="1">INDEX(MF$13:MF159,$B160+1,1)</f>
        <v>0</v>
      </c>
      <c r="MG160" s="567" cm="1">
        <f t="array" aca="1" ref="MG160" ca="1">INDEX(MG$13:MG159,$B160+1,1)</f>
        <v>0</v>
      </c>
      <c r="MH160" s="567" cm="1">
        <f t="array" aca="1" ref="MH160" ca="1">INDEX(MH$13:MH159,$B160+1,1)</f>
        <v>0</v>
      </c>
      <c r="MI160" s="567" cm="1">
        <f t="array" aca="1" ref="MI160" ca="1">INDEX(MI$13:MI159,$B160+1,1)</f>
        <v>0</v>
      </c>
      <c r="MJ160" s="567" cm="1">
        <f t="array" aca="1" ref="MJ160" ca="1">INDEX(MJ$13:MJ159,$B160+1,1)</f>
        <v>0</v>
      </c>
      <c r="MK160" s="567" cm="1">
        <f t="array" aca="1" ref="MK160" ca="1">INDEX(MK$13:MK159,$B160+1,1)</f>
        <v>0</v>
      </c>
      <c r="ML160" s="567" cm="1">
        <f t="array" aca="1" ref="ML160" ca="1">INDEX(ML$13:ML159,$B160+1,1)</f>
        <v>0</v>
      </c>
      <c r="MM160" s="567" cm="1">
        <f t="array" aca="1" ref="MM160" ca="1">INDEX(MM$13:MM159,$B160+1,1)</f>
        <v>0</v>
      </c>
      <c r="MN160" s="567" cm="1">
        <f t="array" aca="1" ref="MN160" ca="1">INDEX(MN$13:MN159,$B160+1,1)</f>
        <v>0</v>
      </c>
      <c r="MO160" s="567" cm="1">
        <f t="array" aca="1" ref="MO160" ca="1">INDEX(MO$13:MO159,$B160+1,1)</f>
        <v>0</v>
      </c>
      <c r="MP160" s="567" cm="1">
        <f t="array" aca="1" ref="MP160" ca="1">INDEX(MP$13:MP159,$B160+1,1)</f>
        <v>0</v>
      </c>
      <c r="MQ160" s="567" cm="1">
        <f t="array" aca="1" ref="MQ160" ca="1">INDEX(MQ$13:MQ159,$B160+1,1)</f>
        <v>0</v>
      </c>
      <c r="MR160" s="567" cm="1">
        <f t="array" aca="1" ref="MR160" ca="1">INDEX(MR$13:MR159,$B160+1,1)</f>
        <v>0</v>
      </c>
      <c r="MS160" s="567" cm="1">
        <f t="array" aca="1" ref="MS160" ca="1">INDEX(MS$13:MS159,$B160+1,1)</f>
        <v>0</v>
      </c>
      <c r="MT160" s="567" cm="1">
        <f t="array" aca="1" ref="MT160" ca="1">INDEX(MT$13:MT159,$B160+1,1)</f>
        <v>0</v>
      </c>
      <c r="MU160" s="567" cm="1">
        <f t="array" aca="1" ref="MU160" ca="1">INDEX(MU$13:MU159,$B160+1,1)</f>
        <v>0</v>
      </c>
      <c r="MV160" s="567" cm="1">
        <f t="array" aca="1" ref="MV160" ca="1">INDEX(MV$13:MV159,$B160+1,1)</f>
        <v>0</v>
      </c>
      <c r="MW160" s="567" cm="1">
        <f t="array" aca="1" ref="MW160" ca="1">INDEX(MW$13:MW159,$B160+1,1)</f>
        <v>0</v>
      </c>
      <c r="MX160" s="567" cm="1">
        <f t="array" aca="1" ref="MX160" ca="1">INDEX(MX$13:MX159,$B160+1,1)</f>
        <v>0</v>
      </c>
      <c r="MY160" s="567" cm="1">
        <f t="array" aca="1" ref="MY160" ca="1">INDEX(MY$13:MY159,$B160+1,1)</f>
        <v>0</v>
      </c>
      <c r="MZ160" s="567" cm="1">
        <f t="array" aca="1" ref="MZ160" ca="1">INDEX(MZ$13:MZ159,$B160+1,1)</f>
        <v>0</v>
      </c>
      <c r="NA160" s="567" cm="1">
        <f t="array" aca="1" ref="NA160" ca="1">INDEX(NA$13:NA159,$B160+1,1)</f>
        <v>0</v>
      </c>
      <c r="NB160" s="567" cm="1">
        <f t="array" aca="1" ref="NB160" ca="1">INDEX(NB$13:NB159,$B160+1,1)</f>
        <v>0</v>
      </c>
      <c r="NC160" s="567" cm="1">
        <f t="array" aca="1" ref="NC160" ca="1">INDEX(NC$13:NC159,$B160+1,1)</f>
        <v>0</v>
      </c>
      <c r="ND160" s="567" cm="1">
        <f t="array" aca="1" ref="ND160" ca="1">INDEX(ND$13:ND159,$B160+1,1)</f>
        <v>0</v>
      </c>
      <c r="NE160" s="441">
        <f t="shared" ca="1" si="606"/>
        <v>67</v>
      </c>
      <c r="NF160" s="8"/>
      <c r="NG160" s="567" cm="1">
        <f t="array" aca="1" ref="NG160" ca="1">INDEX(NG$13:NG159,$B160+1,1)</f>
        <v>0</v>
      </c>
      <c r="NH160" s="567" cm="1">
        <f t="array" aca="1" ref="NH160" ca="1">INDEX(NH$13:NH159,$B160+1,1)</f>
        <v>0</v>
      </c>
      <c r="NI160" s="567" cm="1">
        <f t="array" aca="1" ref="NI160" ca="1">INDEX(NI$13:NI159,$B160+1,1)</f>
        <v>0</v>
      </c>
      <c r="NJ160" s="567" t="str" cm="1">
        <f t="array" aca="1" ref="NJ160" ca="1">INDEX(NJ$13:NJ159,$B160+1,1)</f>
        <v>-</v>
      </c>
      <c r="NK160" s="567" t="str" cm="1">
        <f t="array" aca="1" ref="NK160" ca="1">INDEX(NK$13:NK159,$B160+1,1)</f>
        <v>-</v>
      </c>
      <c r="NL160" s="567" t="str" cm="1">
        <f t="array" aca="1" ref="NL160" ca="1">INDEX(NL$13:NL159,$B160+1,1)</f>
        <v>-</v>
      </c>
      <c r="NM160" s="567" t="str" cm="1">
        <f t="array" aca="1" ref="NM160" ca="1">INDEX(NM$13:NM159,$B160+1,1)</f>
        <v>-</v>
      </c>
      <c r="NN160" s="567" t="str" cm="1">
        <f t="array" aca="1" ref="NN160" ca="1">INDEX(NN$13:NN159,$B160+1,1)</f>
        <v>-</v>
      </c>
      <c r="NO160" s="567" t="str" cm="1">
        <f t="array" aca="1" ref="NO160" ca="1">INDEX(NO$13:NO159,$B160+1,1)</f>
        <v>-</v>
      </c>
      <c r="NP160" s="567" t="str" cm="1">
        <f t="array" aca="1" ref="NP160" ca="1">INDEX(NP$13:NP159,$B160+1,1)</f>
        <v>-</v>
      </c>
      <c r="NQ160" s="567" t="str" cm="1">
        <f t="array" aca="1" ref="NQ160" ca="1">INDEX(NQ$13:NQ159,$B160+1,1)</f>
        <v>-</v>
      </c>
      <c r="NR160" s="567" t="str" cm="1">
        <f t="array" aca="1" ref="NR160" ca="1">INDEX(NR$13:NR159,$B160+1,1)</f>
        <v>-</v>
      </c>
      <c r="NS160" s="567" t="str" cm="1">
        <f t="array" aca="1" ref="NS160" ca="1">INDEX(NS$13:NS159,$B160+1,1)</f>
        <v>-</v>
      </c>
      <c r="NT160" s="567" t="str" cm="1">
        <f t="array" aca="1" ref="NT160" ca="1">INDEX(NT$13:NT159,$B160+1,1)</f>
        <v>-</v>
      </c>
      <c r="NU160" s="567" t="str" cm="1">
        <f t="array" aca="1" ref="NU160" ca="1">INDEX(NU$13:NU159,$B160+1,1)</f>
        <v>-</v>
      </c>
      <c r="NV160" s="567" t="str" cm="1">
        <f t="array" aca="1" ref="NV160" ca="1">INDEX(NV$13:NV159,$B160+1,1)</f>
        <v>-</v>
      </c>
      <c r="NW160" s="567" t="str" cm="1">
        <f t="array" aca="1" ref="NW160" ca="1">INDEX(NW$13:NW159,$B160+1,1)</f>
        <v>-</v>
      </c>
      <c r="NX160" s="567" t="str" cm="1">
        <f t="array" aca="1" ref="NX160" ca="1">INDEX(NX$13:NX159,$B160+1,1)</f>
        <v>-</v>
      </c>
      <c r="NY160" s="567" t="str" cm="1">
        <f t="array" aca="1" ref="NY160" ca="1">INDEX(NY$13:NY159,$B160+1,1)</f>
        <v>-</v>
      </c>
      <c r="NZ160" s="8"/>
      <c r="OA160" s="567" t="str" cm="1">
        <f t="array" aca="1" ref="OA160" ca="1">INDEX(OA$13:OA159,$B160+1,1)</f>
        <v>-</v>
      </c>
      <c r="OB160" s="567" t="str" cm="1">
        <f t="array" aca="1" ref="OB160" ca="1">INDEX(OB$13:OB159,$B160+1,1)</f>
        <v>-</v>
      </c>
      <c r="OC160" s="567" t="str" cm="1">
        <f t="array" aca="1" ref="OC160" ca="1">INDEX(OC$13:OC159,$B160+1,1)</f>
        <v>-</v>
      </c>
      <c r="OD160" s="567" t="str" cm="1">
        <f t="array" aca="1" ref="OD160" ca="1">INDEX(OD$13:OD159,$B160+1,1)</f>
        <v>-</v>
      </c>
      <c r="OE160" s="441" t="str">
        <f t="shared" ca="1" si="607"/>
        <v>-</v>
      </c>
      <c r="OF160" s="441" t="str">
        <f t="shared" ca="1" si="607"/>
        <v>-</v>
      </c>
      <c r="OG160" s="567" t="str" cm="1">
        <f t="array" aca="1" ref="OG160" ca="1">INDEX(OG$13:OG159,$B160+1,1)</f>
        <v>-</v>
      </c>
      <c r="OH160" s="441" t="str" cm="1">
        <f t="array" aca="1" ref="OH160" ca="1">IF(OR(OI160:OI160&lt;&gt;"-"),TRUE,"-")</f>
        <v>-</v>
      </c>
      <c r="OI160" s="567" t="str" cm="1">
        <f t="array" aca="1" ref="OI160" ca="1">INDEX(OI$13:OI159,$B160+1,1)</f>
        <v>-</v>
      </c>
      <c r="OJ160" s="567" cm="1">
        <f t="array" aca="1" ref="OJ160" ca="1">INDEX(OJ$13:OJ159,$B160+1,1)</f>
        <v>0</v>
      </c>
      <c r="OK160" s="567" cm="1">
        <f t="array" aca="1" ref="OK160" ca="1">INDEX(OK$13:OK159,$B160+1,1)</f>
        <v>999999</v>
      </c>
      <c r="OL160" s="567" cm="1">
        <f t="array" aca="1" ref="OL160" ca="1">INDEX(OL$13:OL159,$B160+1,1)</f>
        <v>999999</v>
      </c>
      <c r="OM160" s="567" cm="1">
        <f t="array" aca="1" ref="OM160" ca="1">INDEX(OM$13:OM159,$B160+1,1)</f>
        <v>999999</v>
      </c>
      <c r="ON160" s="567" cm="1">
        <f t="array" aca="1" ref="ON160" ca="1">INDEX(ON$13:ON159,$B160+1,1)</f>
        <v>999999</v>
      </c>
      <c r="OO160" s="567" cm="1">
        <f t="array" aca="1" ref="OO160" ca="1">INDEX(OO$13:OO159,$B160+1,1)</f>
        <v>999999</v>
      </c>
      <c r="OP160" s="567" cm="1">
        <f t="array" aca="1" ref="OP160" ca="1">INDEX(OP$13:OP159,$B160+1,1)</f>
        <v>999999</v>
      </c>
      <c r="OQ160" s="567" t="str" cm="1">
        <f t="array" aca="1" ref="OQ160" ca="1">INDEX(OQ$13:OQ159,$B160+1,1)</f>
        <v>-</v>
      </c>
      <c r="OR160" s="567" t="str" cm="1">
        <f t="array" aca="1" ref="OR160" ca="1">INDEX(OR$13:OR159,$B160+1,1)</f>
        <v>-</v>
      </c>
      <c r="OS160" s="567" t="str" cm="1">
        <f t="array" aca="1" ref="OS160" ca="1">INDEX(OS$13:OS159,$B160+1,1)</f>
        <v>-</v>
      </c>
      <c r="OT160" s="567" t="b" cm="1">
        <f t="array" aca="1" ref="OT160" ca="1">INDEX(OT$13:OT159,$B160+1,1)</f>
        <v>1</v>
      </c>
      <c r="OU160" s="567" t="str" cm="1">
        <f t="array" aca="1" ref="OU160" ca="1">INDEX(OU$13:OU159,$B160+1,1)</f>
        <v>-</v>
      </c>
      <c r="OV160" s="567" cm="1">
        <f t="array" aca="1" ref="OV160" ca="1">INDEX(OV$13:OV159,$B160+1,1)</f>
        <v>0</v>
      </c>
      <c r="OW160" s="567" cm="1">
        <f t="array" aca="1" ref="OW160" ca="1">INDEX(OW$13:OW159,$B160+1,1)</f>
        <v>0</v>
      </c>
      <c r="OX160" s="567" cm="1">
        <f t="array" aca="1" ref="OX160" ca="1">INDEX(OX$13:OX159,$B160+1,1)</f>
        <v>0</v>
      </c>
      <c r="OY160" s="567" t="str" cm="1">
        <f t="array" aca="1" ref="OY160" ca="1">INDEX(OY$13:OY159,$B160+1,1)</f>
        <v>-</v>
      </c>
      <c r="OZ160" s="567" t="str" cm="1">
        <f t="array" aca="1" ref="OZ160" ca="1">INDEX(OZ$13:OZ159,$B160+1,1)</f>
        <v>-</v>
      </c>
      <c r="PA160" s="441">
        <f t="shared" ca="1" si="608"/>
        <v>0</v>
      </c>
      <c r="PB160" s="567" t="str" cm="1">
        <f t="array" aca="1" ref="PB160" ca="1">INDEX(PB$13:PB159,$B160+1,1)</f>
        <v>-</v>
      </c>
      <c r="PC160" s="441" t="str">
        <f t="shared" ca="1" si="609"/>
        <v>-</v>
      </c>
      <c r="PD160" s="8"/>
      <c r="PE160" s="441">
        <f t="shared" si="610"/>
        <v>50</v>
      </c>
      <c r="PF160" s="441">
        <f t="shared" si="610"/>
        <v>50</v>
      </c>
      <c r="PG160" s="441">
        <f t="shared" si="610"/>
        <v>50</v>
      </c>
      <c r="PH160" s="441">
        <f t="shared" si="610"/>
        <v>50</v>
      </c>
      <c r="PI160" s="567" cm="1">
        <f t="array" aca="1" ref="PI160" ca="1">INDEX(PI$13:PI159,$B160+1,1)</f>
        <v>1</v>
      </c>
      <c r="PJ160" s="567" cm="1">
        <f t="array" aca="1" ref="PJ160" ca="1">INDEX(PJ$13:PJ159,$B160+1,1)</f>
        <v>1</v>
      </c>
      <c r="PK160" s="567" cm="1">
        <f t="array" aca="1" ref="PK160" ca="1">INDEX(PK$13:PK159,$B160+1,1)</f>
        <v>1</v>
      </c>
      <c r="PL160" s="567" cm="1">
        <f t="array" aca="1" ref="PL160" ca="1">INDEX(PL$13:PL159,$B160+1,1)</f>
        <v>1</v>
      </c>
      <c r="PM160" s="8"/>
      <c r="PN160" s="441">
        <f t="shared" ca="1" si="611"/>
        <v>1.5</v>
      </c>
      <c r="PO160" s="8"/>
      <c r="PP160" s="577" t="str">
        <f t="shared" ca="1" si="612"/>
        <v>-</v>
      </c>
      <c r="PQ160" s="577" t="str">
        <f t="shared" ca="1" si="612"/>
        <v>-</v>
      </c>
      <c r="PR160" s="577" t="str">
        <f t="shared" ca="1" si="612"/>
        <v>-</v>
      </c>
      <c r="PS160" s="577" t="str">
        <f t="shared" ca="1" si="612"/>
        <v>-</v>
      </c>
      <c r="PT160" s="567" cm="1">
        <f t="array" aca="1" ref="PT160" ca="1">INDEX(PT$13:PT159,$B160+1,1)</f>
        <v>0</v>
      </c>
      <c r="PU160" s="514">
        <v>0</v>
      </c>
    </row>
    <row r="161" spans="1:437" outlineLevel="2">
      <c r="A161" s="18">
        <f t="shared" si="121"/>
        <v>148</v>
      </c>
      <c r="B161" s="200">
        <f t="shared" ca="1" si="617"/>
        <v>140</v>
      </c>
      <c r="C161" s="489">
        <f t="shared" ca="1" si="570"/>
        <v>1201</v>
      </c>
      <c r="D161" s="124" t="str">
        <f t="shared" ca="1" si="571"/>
        <v>GSW</v>
      </c>
      <c r="E161" t="b">
        <v>0</v>
      </c>
      <c r="F161" t="b">
        <v>0</v>
      </c>
      <c r="G161" t="b">
        <f t="shared" si="613"/>
        <v>0</v>
      </c>
      <c r="H161" s="200">
        <f t="shared" ca="1" si="616"/>
        <v>9</v>
      </c>
      <c r="I161" s="567" cm="1">
        <f t="array" aca="1" ref="I161" ca="1">INDEX(I$13:I160,$B161+1,1)</f>
        <v>2</v>
      </c>
      <c r="J161" s="567" cm="1">
        <f t="array" aca="1" ref="J161" ca="1">INDEX(J$13:J160,$B161+1,1)</f>
        <v>0</v>
      </c>
      <c r="K161" s="567" cm="1">
        <f t="array" aca="1" ref="K161" ca="1">INDEX(K$13:K160,$B161+1,1)</f>
        <v>0</v>
      </c>
      <c r="L161" s="567" cm="1">
        <f t="array" aca="1" ref="L161" ca="1">INDEX(L$13:L160,$B161+1,1)</f>
        <v>2</v>
      </c>
      <c r="M161" s="567" cm="1">
        <f t="array" aca="1" ref="M161" ca="1">INDEX(M$13:M160,$B161+1,1)</f>
        <v>2</v>
      </c>
      <c r="N161" s="567" cm="1">
        <f t="array" aca="1" ref="N161" ca="1">INDEX(N$13:N160,$B161+1,1)</f>
        <v>2</v>
      </c>
      <c r="O161" s="567" cm="1">
        <f t="array" aca="1" ref="O161" ca="1">INDEX(O$13:O160,$B161+1,1)</f>
        <v>3</v>
      </c>
      <c r="P161" s="567" cm="1">
        <f t="array" aca="1" ref="P161" ca="1">INDEX(P$13:P160,$B161+1,1)</f>
        <v>2</v>
      </c>
      <c r="Q161" s="567" cm="1">
        <f t="array" aca="1" ref="Q161" ca="1">INDEX(Q$13:Q160,$B161+1,1)</f>
        <v>0</v>
      </c>
      <c r="R161" s="567" cm="1">
        <f t="array" aca="1" ref="R161" ca="1">INDEX(R$13:R160,$B161+1,1)</f>
        <v>6</v>
      </c>
      <c r="S161" s="567" cm="1">
        <f t="array" aca="1" ref="S161" ca="1">INDEX(S$13:S160,$B161+1,1)</f>
        <v>2</v>
      </c>
      <c r="T161" s="567" cm="1">
        <f t="array" aca="1" ref="T161" ca="1">INDEX(T$13:T160,$B161+1,1)</f>
        <v>3</v>
      </c>
      <c r="U161" s="567" cm="1">
        <f t="array" aca="1" ref="U161" ca="1">INDEX(U$13:U160,$B161+1,1)</f>
        <v>2</v>
      </c>
      <c r="V161" s="567" cm="1">
        <f t="array" aca="1" ref="V161" ca="1">INDEX(V$13:V160,$B161+1,1)</f>
        <v>0</v>
      </c>
      <c r="W161" s="567" cm="1">
        <f t="array" aca="1" ref="W161" ca="1">INDEX(W$13:W160,$B161+1,1)</f>
        <v>0</v>
      </c>
      <c r="X161" s="567" cm="1">
        <f t="array" aca="1" ref="X161" ca="1">INDEX(X$13:X160,$B161+1,1)</f>
        <v>2</v>
      </c>
      <c r="Y161" s="567" cm="1">
        <f t="array" aca="1" ref="Y161" ca="1">INDEX(Y$13:Y160,$B161+1,1)</f>
        <v>1</v>
      </c>
      <c r="Z161" s="567" cm="1">
        <f t="array" aca="1" ref="Z161" ca="1">INDEX(Z$13:Z160,$B161+1,1)</f>
        <v>1</v>
      </c>
      <c r="AA161" s="567" cm="1">
        <f t="array" aca="1" ref="AA161" ca="1">INDEX(AA$13:AA160,$B161+1,1)</f>
        <v>1</v>
      </c>
      <c r="AB161" s="567" t="str" cm="1">
        <f t="array" aca="1" ref="AB161" ca="1">INDEX(AB$13:AB160,$B161+1,1)</f>
        <v/>
      </c>
      <c r="AC161" s="567" cm="1">
        <f t="array" aca="1" ref="AC161" ca="1">INDEX(AC$13:AC160,$B161+1,1)</f>
        <v>1</v>
      </c>
      <c r="AD161" s="567" cm="1">
        <f t="array" aca="1" ref="AD161" ca="1">INDEX(AD$13:AD160,$B161+1,1)</f>
        <v>1</v>
      </c>
      <c r="AE161" s="567" cm="1">
        <f t="array" aca="1" ref="AE161" ca="1">INDEX(AE$13:AE160,$B161+1,1)</f>
        <v>0</v>
      </c>
      <c r="AF161" s="567" cm="1">
        <f t="array" aca="1" ref="AF161" ca="1">INDEX(AF$13:AF160,$B161+1,1)</f>
        <v>0</v>
      </c>
      <c r="AG161" s="567" cm="1">
        <f t="array" aca="1" ref="AG161" ca="1">INDEX(AG$13:AG160,$B161+1,1)</f>
        <v>0</v>
      </c>
      <c r="AH161" s="567" cm="1">
        <f t="array" aca="1" ref="AH161" ca="1">INDEX(AH$13:AH160,$B161+1,1)</f>
        <v>0</v>
      </c>
      <c r="AI161" s="91">
        <f t="shared" si="614"/>
        <v>1</v>
      </c>
      <c r="AJ161" s="506">
        <v>1</v>
      </c>
      <c r="AK161" s="91">
        <f t="shared" si="615"/>
        <v>1</v>
      </c>
      <c r="AL161" s="506">
        <v>1</v>
      </c>
      <c r="AM161" s="506">
        <v>1</v>
      </c>
      <c r="AN161" s="506">
        <v>1</v>
      </c>
      <c r="AO161" s="506">
        <v>1</v>
      </c>
      <c r="AP161" s="506">
        <v>1</v>
      </c>
      <c r="AQ161" s="116"/>
      <c r="AR161" s="116"/>
      <c r="AS161" s="116"/>
      <c r="AT161" s="116"/>
      <c r="AU161" s="116"/>
      <c r="AV161" s="116"/>
      <c r="AW161" s="116"/>
      <c r="AX161" s="116"/>
      <c r="AY161" s="116"/>
      <c r="AZ161" s="116"/>
      <c r="BA161" s="327" t="str">
        <f ca="1">LEFT(BA160,7)&amp;TEXT($H161," 00000 ")&amp;INDEX(i.ModelStructure,$I161,1)&amp;" "
&amp;IF($AI161=1," AllIn  "," AllOut  ")&amp;IF($AJ161&lt;&gt;$AI161,VLOOKUP($AJ161,DataMaster!tactics_cropgraze,2,TRUE),"")&amp;IF($AN161&lt;&gt;$AI161,VLOOKUP($AN161,DataMaster!tactics_stk,2,TRUE),"")
&amp;IF($AL161&lt;&gt;$AI161,VLOOKUP($AL161,DataMaster!tactics_GO,2,TRUE),"")&amp;IF($AM161&lt;&gt;$AI161,VLOOKUP($AM161,DataMaster!tactics_rot,2,TRUE),"")
&amp;IF($AO161&lt;&gt;$AI161,VLOOKUP($AO161,DataMaster!tactics_tos,2,TRUE),"")&amp;IF($AP161&lt;&gt;$AI161,VLOOKUP($AP161,tactics_N,2,TRUE),"")&amp;" "
&amp;$D161&amp;IF($GK161=0," FWM","")&amp;IF($GK161=1," MWM","")&amp;IF($GK161=7," Mat","")&amp;IF($GQ161=TRUE,"&amp;BBT"," ")&amp;" TOL"&amp;INDEX(i.TOL_Desc,1,$O161)
&amp;" Scan"&amp;$U161&amp;CHOOSE($K161+1," CFS"," GFS"," NFS")&amp;"_"&amp;MID($KC161,7,1)
&amp;" RR"&amp;TEXT(SUM($HB161:$HC161),"+00%;-00%;    ;@")
&amp;" GP"&amp;TEXT($HW161,"?00%")&amp;" WP"&amp;TEXT($HT161*$PJ161*$PL161,"?00%")&amp;" MP"&amp;TEXT($HU161*$PI161*$PK161,"?00%")
&amp;" ("&amp;IF($FY161,"P","E")&amp;IF($FX161,"T","t")&amp;"_F"&amp;IF($KQ161&lt;&gt;FALSE,3,0)+COUNTIF($KJ161:$KN161,TRUE)+COUNTIF($BV161:$BW161,"&gt;0")&amp;IF($KO161&lt;&gt;FALSE,3,0)+COUNTIF($BV161:$BW161,"&gt;0")&amp;"N"&amp;IF($KT161&lt;&gt;"-",$KT161,$GC161)&amp;IF($KU161&lt;&gt;"-",$KU161,$GD161)&amp;"L"&amp;$LF161&amp;$LG161&amp;")"</f>
        <v>Tactics 00009 DS  AllIn   GSW MWM  TOLSpr Scan2 CFS_ RR+01% GP100% WP100% MP100% (PT_F33N11L11)</v>
      </c>
      <c r="BB161" s="8" t="str">
        <f ca="1">IF(COUNTIF(BA$13:BA161,BA161)=1,"-","Dup")</f>
        <v>-</v>
      </c>
      <c r="BC161" s="8"/>
      <c r="BD161" s="567" t="str" cm="1">
        <f t="array" aca="1" ref="BD161" ca="1">INDEX(BD$13:BD160,$B161+1,1)</f>
        <v>-</v>
      </c>
      <c r="BE161" s="567" t="str" cm="1">
        <f t="array" aca="1" ref="BE161" ca="1">INDEX(BE$13:BE160,$B161+1,1)</f>
        <v>-</v>
      </c>
      <c r="BF161" s="567" t="str" cm="1">
        <f t="array" aca="1" ref="BF161" ca="1">INDEX(BF$13:BF160,$B161+1,1)</f>
        <v>-</v>
      </c>
      <c r="BG161" s="567" t="str" cm="1">
        <f t="array" aca="1" ref="BG161" ca="1">INDEX(BG$13:BG160,$B161+1,1)</f>
        <v>-</v>
      </c>
      <c r="BH161" s="567" t="str" cm="1">
        <f t="array" aca="1" ref="BH161" ca="1">INDEX(BH$13:BH160,$B161+1,1)</f>
        <v>-</v>
      </c>
      <c r="BI161" s="567" t="str" cm="1">
        <f t="array" aca="1" ref="BI161" ca="1">INDEX(BI$13:BI160,$B161+1,1)</f>
        <v>-</v>
      </c>
      <c r="BJ161" s="567" t="str" cm="1">
        <f t="array" aca="1" ref="BJ161" ca="1">INDEX(BJ$13:BJ160,$B161+1,1)</f>
        <v>-</v>
      </c>
      <c r="BK161" s="567" t="str" cm="1">
        <f t="array" aca="1" ref="BK161" ca="1">INDEX(BK$13:BK160,$B161+1,1)</f>
        <v>-</v>
      </c>
      <c r="BL161" s="567" t="str" cm="1">
        <f t="array" aca="1" ref="BL161" ca="1">INDEX(BL$13:BL160,$B161+1,1)</f>
        <v>-</v>
      </c>
      <c r="BM161" s="8"/>
      <c r="BN161" s="441" t="b">
        <f t="shared" ca="1" si="572"/>
        <v>0</v>
      </c>
      <c r="BO161" s="441" t="str">
        <f t="shared" ca="1" si="572"/>
        <v>-</v>
      </c>
      <c r="BP161" s="441" t="b">
        <f t="shared" ca="1" si="572"/>
        <v>0</v>
      </c>
      <c r="BQ161" s="441" t="str">
        <f t="shared" ca="1" si="572"/>
        <v>-</v>
      </c>
      <c r="BR161" s="441" t="str">
        <f t="shared" ca="1" si="572"/>
        <v>-</v>
      </c>
      <c r="BS161" s="441" t="str">
        <f t="shared" ca="1" si="572"/>
        <v>-</v>
      </c>
      <c r="BT161" s="441" t="b">
        <f t="shared" ca="1" si="572"/>
        <v>0</v>
      </c>
      <c r="BU161" s="441" t="b">
        <f t="shared" ca="1" si="572"/>
        <v>1</v>
      </c>
      <c r="BV161" s="441" t="str">
        <f t="shared" ca="1" si="572"/>
        <v>-</v>
      </c>
      <c r="BW161" s="441" t="str">
        <f t="shared" ca="1" si="572"/>
        <v>-</v>
      </c>
      <c r="BX161" s="441" t="str">
        <f t="shared" ca="1" si="572"/>
        <v>-</v>
      </c>
      <c r="BY161" s="441" t="str">
        <f t="shared" ca="1" si="572"/>
        <v>-</v>
      </c>
      <c r="BZ161" s="441" t="b">
        <f t="shared" ca="1" si="572"/>
        <v>1</v>
      </c>
      <c r="CA161" s="91">
        <f t="shared" ca="1" si="572"/>
        <v>0</v>
      </c>
      <c r="CB161" s="567" t="str" cm="1">
        <f t="array" aca="1" ref="CB161" ca="1">INDEX(CB$13:CB160,$B161+1,1)</f>
        <v>-</v>
      </c>
      <c r="CC161" s="567" t="str" cm="1">
        <f t="array" aca="1" ref="CC161" ca="1">INDEX(CC$13:CC160,$B161+1,1)</f>
        <v>-</v>
      </c>
      <c r="CD161" s="567" t="b" cm="1">
        <f t="array" aca="1" ref="CD161" ca="1">INDEX(CD$13:CD160,$B161+1,1)</f>
        <v>0</v>
      </c>
      <c r="CE161" s="441" t="b" cm="1">
        <f t="array" ref="CE161">INDEX(DataMaster!tactics_cropgraze,$AJ161,CE$6)</f>
        <v>1</v>
      </c>
      <c r="CF161" s="441" t="b" cm="1">
        <f t="array" ref="CF161">INDEX(DataMaster!tactics_cropgraze,$AJ161,CF$6)</f>
        <v>1</v>
      </c>
      <c r="CG161" s="441" t="b" cm="1">
        <f t="array" ref="CG161">INDEX(DataMaster!tactics_cropgraze,$AJ161,CG$6)</f>
        <v>1</v>
      </c>
      <c r="CH161" s="441" t="b" cm="1">
        <f t="array" ref="CH161">INDEX(DataMaster!tactics_cropgraze,$AJ161,CH$6)</f>
        <v>1</v>
      </c>
      <c r="CI161" s="441" t="b" cm="1">
        <f t="array" ref="CI161">INDEX(DataMaster!tactics_cropgraze,$AJ161,CI$6)</f>
        <v>1</v>
      </c>
      <c r="CJ161" s="441" t="b" cm="1">
        <f t="array" ref="CJ161">INDEX(DataMaster!tactics_cropgraze,$AJ161,CJ$6)</f>
        <v>1</v>
      </c>
      <c r="CK161" s="441" t="b" cm="1">
        <f t="array" ref="CK161">INDEX(DataMaster!tactics_cropgraze,$AJ161,CK$6)</f>
        <v>1</v>
      </c>
      <c r="CL161" s="441" t="b" cm="1">
        <f t="array" ref="CL161">INDEX(DataMaster!tactics_cropgraze,$AJ161,CL$6)</f>
        <v>1</v>
      </c>
      <c r="CM161" s="441" t="b" cm="1">
        <f t="array" ref="CM161">INDEX(DataMaster!tactics_cropgraze,$AJ161,CM$6)</f>
        <v>1</v>
      </c>
      <c r="CN161" s="441" t="str" cm="1">
        <f t="array" ref="CN161">INDEX(DataMaster!tactics_tos,$AO161,CN$6)</f>
        <v>-</v>
      </c>
      <c r="CO161" s="441" t="str" cm="1">
        <f t="array" ref="CO161">INDEX(DataMaster!tactics_tos,$AO161,CO$6)</f>
        <v>-</v>
      </c>
      <c r="CP161" s="441" t="str" cm="1">
        <f t="array" ref="CP161">INDEX(DataMaster!tactics_tos,$AO161,CP$6)</f>
        <v>-</v>
      </c>
      <c r="CQ161" s="441" t="str" cm="1">
        <f t="array" ref="CQ161">INDEX(DataMaster!tactics_tos,$AO161,CQ$6)</f>
        <v>-</v>
      </c>
      <c r="CR161" s="441" t="str" cm="1">
        <f t="array" ref="CR161">INDEX(DataMaster!tactics_tos,$AO161,CR$6)</f>
        <v>-</v>
      </c>
      <c r="CS161" s="441" t="str" cm="1">
        <f t="array" ref="CS161">INDEX(DataMaster!tactics_tos,$AO161,CS$6)</f>
        <v>-</v>
      </c>
      <c r="CT161" s="441" t="str" cm="1">
        <f t="array" ref="CT161">INDEX(DataMaster!tactics_tos,$AO161,CT$6)</f>
        <v>-</v>
      </c>
      <c r="CU161" s="441" t="str" cm="1">
        <f t="array" ref="CU161">INDEX(DataMaster!tactics_tos,$AO161,CU$6)</f>
        <v>-</v>
      </c>
      <c r="CV161" s="441" t="str" cm="1">
        <f t="array" ref="CV161">INDEX(DataMaster!tactics_tos,$AO161,CV$6)</f>
        <v>-</v>
      </c>
      <c r="CW161" s="441" cm="1">
        <f t="array" ref="CW161">INDEX(tactics_N,$AP161,CW$6)</f>
        <v>1</v>
      </c>
      <c r="CX161" s="441" cm="1">
        <f t="array" ref="CX161">INDEX(tactics_N,$AP161,CX$6)</f>
        <v>1.0867104369481548</v>
      </c>
      <c r="CY161" s="441" cm="1">
        <f t="array" ref="CY161">INDEX(tactics_N,$AP161,CY$6)</f>
        <v>1.0867104369481548</v>
      </c>
      <c r="CZ161" s="441" cm="1">
        <f t="array" ref="CZ161">INDEX(tactics_N,$AP161,CZ$6)</f>
        <v>1.0187910346388953</v>
      </c>
      <c r="DA161" s="441" cm="1">
        <f t="array" ref="DA161">INDEX(tactics_N,$AP161,DA$6)</f>
        <v>1.0187910346388953</v>
      </c>
      <c r="DB161" s="441" cm="1">
        <f t="array" ref="DB161">INDEX(tactics_N,$AP161,DB$6)</f>
        <v>1.0263376348954796</v>
      </c>
      <c r="DC161" s="441" cm="1">
        <f t="array" ref="DC161">INDEX(tactics_N,$AP161,DC$6)</f>
        <v>1.0263376348954796</v>
      </c>
      <c r="DD161" s="441" cm="1">
        <f t="array" ref="DD161">INDEX(tactics_N,$AP161,DD$6)</f>
        <v>0.6549370936964326</v>
      </c>
      <c r="DE161" s="441" cm="1">
        <f t="array" ref="DE161">INDEX(tactics_N,$AP161,DE$6)</f>
        <v>0.6549370936964326</v>
      </c>
      <c r="DF161" s="441" cm="1">
        <f t="array" ref="DF161">INDEX(tactics_N,$AP161,DF$6)</f>
        <v>1</v>
      </c>
      <c r="DG161" s="441" cm="1">
        <f t="array" ref="DG161">INDEX(tactics_N,$AP161,DG$6)</f>
        <v>1.2</v>
      </c>
      <c r="DH161" s="441" cm="1">
        <f t="array" ref="DH161">INDEX(tactics_N,$AP161,DH$6)</f>
        <v>1</v>
      </c>
      <c r="DI161" s="441" cm="1">
        <f t="array" ref="DI161">INDEX(tactics_N,$AP161,DI$6)</f>
        <v>1.22</v>
      </c>
      <c r="DJ161" s="441" cm="1">
        <f t="array" ref="DJ161">INDEX(tactics_N,$AP161,DJ$6)</f>
        <v>0.87</v>
      </c>
      <c r="DK161" s="441" cm="1">
        <f t="array" ref="DK161">INDEX(tactics_N,$AP161,DK$6)</f>
        <v>1.05</v>
      </c>
      <c r="DL161" s="441" cm="1">
        <f t="array" ref="DL161">INDEX(tactics_N,$AP161,DL$6)</f>
        <v>0.83</v>
      </c>
      <c r="DM161" s="441" cm="1">
        <f t="array" ref="DM161">INDEX(tactics_N,$AP161,DM$6)</f>
        <v>0.95</v>
      </c>
      <c r="DN161" s="441" cm="1">
        <f t="array" ref="DN161">INDEX(tactics_N,$AP161,DN$6)</f>
        <v>0.65</v>
      </c>
      <c r="DO161" s="441" t="str" cm="1">
        <f t="array" ref="DO161">INDEX(DataMaster!tactics_rot,$AM161,DO$6)</f>
        <v>-</v>
      </c>
      <c r="DP161" s="441" t="str" cm="1">
        <f t="array" ref="DP161">INDEX(DataMaster!tactics_rot,$AM161,DP$6)</f>
        <v>-</v>
      </c>
      <c r="DQ161" s="441" t="str" cm="1">
        <f t="array" ref="DQ161">INDEX(DataMaster!tactics_rot,$AM161,DQ$6)</f>
        <v>-</v>
      </c>
      <c r="DR161" s="441" t="str" cm="1">
        <f t="array" ref="DR161">INDEX(DataMaster!tactics_rot,$AM161,DR$6)</f>
        <v>-</v>
      </c>
      <c r="DS161" s="441" t="str" cm="1">
        <f t="array" ref="DS161">INDEX(DataMaster!tactics_rot,$AM161,DS$6)</f>
        <v>-</v>
      </c>
      <c r="DT161" s="441" t="str" cm="1">
        <f t="array" ref="DT161">INDEX(DataMaster!tactics_rot,$AM161,DT$6)</f>
        <v>-</v>
      </c>
      <c r="DU161" s="441" t="str" cm="1">
        <f t="array" ref="DU161">INDEX(DataMaster!tactics_rot,$AM161,DU$6)</f>
        <v>-</v>
      </c>
      <c r="DV161" s="441" t="str" cm="1">
        <f t="array" ref="DV161">INDEX(DataMaster!tactics_rot,$AM161,DV$6)</f>
        <v>-</v>
      </c>
      <c r="DW161" s="441" t="str" cm="1">
        <f t="array" ref="DW161">INDEX(DataMaster!tactics_rot,$AM161,DW$6)</f>
        <v>-</v>
      </c>
      <c r="DX161" s="441" t="str" cm="1">
        <f t="array" ref="DX161">INDEX(DataMaster!tactics_stk,$AN161,DX$6)</f>
        <v>-</v>
      </c>
      <c r="DY161" s="441" t="str" cm="1">
        <f t="array" ref="DY161">INDEX(DataMaster!tactics_stk,$AN161,DY$6)</f>
        <v>-</v>
      </c>
      <c r="DZ161" s="441" t="str" cm="1">
        <f t="array" ref="DZ161">INDEX(DataMaster!tactics_stk,$AN161,DZ$6)</f>
        <v>-</v>
      </c>
      <c r="EA161" s="441" t="str" cm="1">
        <f t="array" ref="EA161">INDEX(DataMaster!tactics_stk,$AN161,EA$6)</f>
        <v>-</v>
      </c>
      <c r="EB161" s="441" t="str" cm="1">
        <f t="array" ref="EB161">INDEX(DataMaster!tactics_stk,$AN161,EB$6)</f>
        <v>-</v>
      </c>
      <c r="EC161" s="441" t="str" cm="1">
        <f t="array" ref="EC161">INDEX(DataMaster!tactics_stk,$AN161,EC$6)</f>
        <v>-</v>
      </c>
      <c r="ED161" s="441" t="str" cm="1">
        <f t="array" ref="ED161">INDEX(DataMaster!tactics_stk,$AN161,ED$6)</f>
        <v>-</v>
      </c>
      <c r="EE161" s="441" t="str" cm="1">
        <f t="array" ref="EE161">INDEX(DataMaster!tactics_stk,$AN161,EE$6)</f>
        <v>-</v>
      </c>
      <c r="EF161" s="441" t="str" cm="1">
        <f t="array" ref="EF161">INDEX(DataMaster!tactics_stk,$AN161,EF$6)</f>
        <v>-</v>
      </c>
      <c r="EG161" s="441" t="b" cm="1">
        <f t="array" ref="EG161">INDEX(DataMaster!tactics_poc,$AK161,EG$6)</f>
        <v>1</v>
      </c>
      <c r="EH161" s="441" t="b" cm="1">
        <f t="array" ref="EH161">INDEX(DataMaster!tactics_poc,$AK161,EH$6)</f>
        <v>1</v>
      </c>
      <c r="EI161" s="441" t="b" cm="1">
        <f t="array" ref="EI161">INDEX(DataMaster!tactics_poc,$AK161,EI$6)</f>
        <v>1</v>
      </c>
      <c r="EJ161" s="441" t="b" cm="1">
        <f t="array" ref="EJ161">INDEX(DataMaster!tactics_poc,$AK161,EJ$6)</f>
        <v>1</v>
      </c>
      <c r="EK161" s="441" t="b" cm="1">
        <f t="array" ref="EK161">INDEX(DataMaster!tactics_poc,$AK161,EK$6)</f>
        <v>1</v>
      </c>
      <c r="EL161" s="441" t="b" cm="1">
        <f t="array" ref="EL161">INDEX(DataMaster!tactics_poc,$AK161,EL$6)</f>
        <v>1</v>
      </c>
      <c r="EM161" s="441" t="b" cm="1">
        <f t="array" ref="EM161">INDEX(DataMaster!tactics_poc,$AK161,EM$6)</f>
        <v>1</v>
      </c>
      <c r="EN161" s="441" t="b" cm="1">
        <f t="array" ref="EN161">INDEX(DataMaster!tactics_poc,$AK161,EN$6)</f>
        <v>1</v>
      </c>
      <c r="EO161" s="441" t="b" cm="1">
        <f t="array" ref="EO161">INDEX(DataMaster!tactics_poc,$AK161,EO$6)</f>
        <v>1</v>
      </c>
      <c r="EP161" s="506" t="s">
        <v>30</v>
      </c>
      <c r="EQ161" s="506">
        <v>3</v>
      </c>
      <c r="ER161" s="441" t="str" cm="1">
        <f t="array" ref="ER161">INDEX(DataMaster!tactics_GO,$AL161,ER$6)</f>
        <v>-</v>
      </c>
      <c r="ES161" s="441" t="str" cm="1">
        <f t="array" ref="ES161">INDEX(DataMaster!tactics_GO,$AL161,ES$6)</f>
        <v>-</v>
      </c>
      <c r="ET161" s="441" t="str" cm="1">
        <f t="array" ref="ET161">INDEX(DataMaster!tactics_GO,$AL161,ET$6)</f>
        <v>-</v>
      </c>
      <c r="EU161" s="441" t="str" cm="1">
        <f t="array" ref="EU161">INDEX(DataMaster!tactics_GO,$AL161,EU$6)</f>
        <v>-</v>
      </c>
      <c r="EV161" s="441" t="str" cm="1">
        <f t="array" ref="EV161">INDEX(DataMaster!tactics_GO,$AL161,EV$6)</f>
        <v>-</v>
      </c>
      <c r="EW161" s="441" t="str" cm="1">
        <f t="array" ref="EW161">INDEX(DataMaster!tactics_GO,$AL161,EW$6)</f>
        <v>-</v>
      </c>
      <c r="EX161" s="441" t="str" cm="1">
        <f t="array" ref="EX161">INDEX(DataMaster!tactics_GO,$AL161,EX$6)</f>
        <v>-</v>
      </c>
      <c r="EY161" s="441" t="str" cm="1">
        <f t="array" ref="EY161">INDEX(DataMaster!tactics_GO,$AL161,EY$6)</f>
        <v>-</v>
      </c>
      <c r="EZ161" s="441" t="str" cm="1">
        <f t="array" ref="EZ161">INDEX(DataMaster!tactics_GO,$AL161,EZ$6)</f>
        <v>-</v>
      </c>
      <c r="FA161" s="506" t="s">
        <v>30</v>
      </c>
      <c r="FB161" s="8"/>
      <c r="FC161" s="567" t="str" cm="1">
        <f t="array" aca="1" ref="FC161" ca="1">INDEX(FC$13:FC160,$B161+1,1)</f>
        <v>-</v>
      </c>
      <c r="FD161" s="441" t="str">
        <f t="shared" ca="1" si="573"/>
        <v>-</v>
      </c>
      <c r="FE161" s="441">
        <f t="shared" ca="1" si="574"/>
        <v>0</v>
      </c>
      <c r="FF161" s="441">
        <f t="shared" ca="1" si="574"/>
        <v>0</v>
      </c>
      <c r="FG161" s="567" t="str" cm="1">
        <f t="array" aca="1" ref="FG161" ca="1">INDEX(FG$13:FG160,$B161+1,1)</f>
        <v>-</v>
      </c>
      <c r="FH161" s="567" t="str" cm="1">
        <f t="array" aca="1" ref="FH161" ca="1">INDEX(FH$13:FH160,$B161+1,1)</f>
        <v>-</v>
      </c>
      <c r="FI161" s="567" t="str" cm="1">
        <f t="array" aca="1" ref="FI161" ca="1">INDEX(FI$13:FI160,$B161+1,1)</f>
        <v>-</v>
      </c>
      <c r="FJ161" s="441" t="str">
        <f t="shared" ca="1" si="575"/>
        <v>-</v>
      </c>
      <c r="FK161" s="441">
        <f t="shared" ca="1" si="576"/>
        <v>0</v>
      </c>
      <c r="FL161" s="441">
        <f t="shared" ca="1" si="576"/>
        <v>0</v>
      </c>
      <c r="FM161" s="567" t="str" cm="1">
        <f t="array" aca="1" ref="FM161" ca="1">INDEX(FM$13:FM160,$B161+1,1)</f>
        <v>-</v>
      </c>
      <c r="FN161" s="441" t="str">
        <f t="shared" ca="1" si="577"/>
        <v>-</v>
      </c>
      <c r="FO161" s="441">
        <f t="shared" ca="1" si="578"/>
        <v>0</v>
      </c>
      <c r="FP161" s="567" t="str" cm="1">
        <f t="array" aca="1" ref="FP161" ca="1">INDEX(FP$13:FP160,$B161+1,1)</f>
        <v>-</v>
      </c>
      <c r="FQ161" s="567" t="str" cm="1">
        <f t="array" aca="1" ref="FQ161" ca="1">INDEX(FQ$13:FQ160,$B161+1,1)</f>
        <v>-</v>
      </c>
      <c r="FR161" s="441">
        <f t="shared" ca="1" si="579"/>
        <v>0</v>
      </c>
      <c r="FS161" s="567" t="str" cm="1">
        <f t="array" aca="1" ref="FS161" ca="1">INDEX(FS$13:FS160,$B161+1,1)</f>
        <v>-</v>
      </c>
      <c r="FT161" s="441" t="str">
        <f t="shared" ca="1" si="580"/>
        <v>-</v>
      </c>
      <c r="FU161" s="441">
        <f t="shared" ca="1" si="581"/>
        <v>0</v>
      </c>
      <c r="FV161" s="441">
        <f t="shared" ca="1" si="581"/>
        <v>0</v>
      </c>
      <c r="FW161" s="8"/>
      <c r="FX161" s="567" t="b" cm="1">
        <f t="array" aca="1" ref="FX161" ca="1">INDEX(FX$13:FX160,$B161+1,1)</f>
        <v>1</v>
      </c>
      <c r="FY161" s="567" t="b" cm="1">
        <f t="array" aca="1" ref="FY161" ca="1">INDEX(FY$13:FY160,$B161+1,1)</f>
        <v>1</v>
      </c>
      <c r="FZ161" s="579">
        <f t="shared" ca="1" si="582"/>
        <v>21</v>
      </c>
      <c r="GA161" s="567" t="b" cm="1">
        <f t="array" aca="1" ref="GA161" ca="1">INDEX(GA$13:GA160,$B161+1,1)</f>
        <v>0</v>
      </c>
      <c r="GB161" s="567" cm="1">
        <f t="array" aca="1" ref="GB161" ca="1">INDEX(GB$13:GB160,$B161+1,1)</f>
        <v>0</v>
      </c>
      <c r="GC161" s="567" cm="1">
        <f t="array" aca="1" ref="GC161" ca="1">INDEX(GC$13:GC160,$B161+1,1)</f>
        <v>1</v>
      </c>
      <c r="GD161" s="567" cm="1">
        <f t="array" aca="1" ref="GD161" ca="1">INDEX(GD$13:GD160,$B161+1,1)</f>
        <v>1</v>
      </c>
      <c r="GE161" s="575">
        <f t="shared" ca="1" si="583"/>
        <v>652</v>
      </c>
      <c r="GF161" s="575">
        <f t="shared" ca="1" si="583"/>
        <v>686</v>
      </c>
      <c r="GG161" s="575">
        <f t="shared" ca="1" si="583"/>
        <v>721</v>
      </c>
      <c r="GH161" s="490">
        <f t="shared" ca="1" si="584"/>
        <v>378</v>
      </c>
      <c r="GI161" s="490">
        <f t="shared" ca="1" si="584"/>
        <v>413</v>
      </c>
      <c r="GJ161" s="490">
        <f t="shared" ca="1" si="584"/>
        <v>448</v>
      </c>
      <c r="GK161" s="441">
        <f t="shared" ca="1" si="585"/>
        <v>1</v>
      </c>
      <c r="GL161" s="441">
        <f t="shared" ca="1" si="585"/>
        <v>60</v>
      </c>
      <c r="GM161" s="441" t="str">
        <f t="shared" ca="1" si="585"/>
        <v>-</v>
      </c>
      <c r="GN161" s="441" t="str">
        <f t="shared" ca="1" si="585"/>
        <v>-</v>
      </c>
      <c r="GO161" s="441" t="str">
        <f t="shared" ca="1" si="585"/>
        <v>-</v>
      </c>
      <c r="GP161" s="441" t="str">
        <f t="shared" ca="1" si="585"/>
        <v>-</v>
      </c>
      <c r="GQ161" s="441" t="b">
        <f t="shared" ca="1" si="586"/>
        <v>0</v>
      </c>
      <c r="GR161" s="441" t="str">
        <f t="shared" ca="1" si="586"/>
        <v>-</v>
      </c>
      <c r="GS161" s="441" t="str">
        <f t="shared" ca="1" si="586"/>
        <v>-</v>
      </c>
      <c r="GT161" s="441" t="str">
        <f t="shared" ca="1" si="586"/>
        <v>-</v>
      </c>
      <c r="GU161" s="441" t="str">
        <f t="shared" ca="1" si="586"/>
        <v>-</v>
      </c>
      <c r="GV161" s="441" t="str">
        <f t="shared" ca="1" si="586"/>
        <v>-</v>
      </c>
      <c r="GW161" s="441">
        <f t="shared" ca="1" si="586"/>
        <v>500</v>
      </c>
      <c r="GX161" s="441">
        <f t="shared" ca="1" si="586"/>
        <v>500</v>
      </c>
      <c r="GY161" s="441" t="str">
        <f t="shared" ca="1" si="586"/>
        <v>-</v>
      </c>
      <c r="GZ161" s="441" t="str">
        <f t="shared" ca="1" si="586"/>
        <v>-</v>
      </c>
      <c r="HA161" s="441" t="str">
        <f t="shared" ca="1" si="586"/>
        <v>-</v>
      </c>
      <c r="HB161" s="441">
        <f t="shared" ca="1" si="587"/>
        <v>0</v>
      </c>
      <c r="HC161" s="441">
        <f t="shared" ca="1" si="588"/>
        <v>1.2500000000000001E-2</v>
      </c>
      <c r="HD161" s="441">
        <f t="shared" ca="1" si="589"/>
        <v>0</v>
      </c>
      <c r="HE161" s="441">
        <f t="shared" ca="1" si="589"/>
        <v>6.25E-2</v>
      </c>
      <c r="HF161" s="441">
        <f t="shared" ca="1" si="589"/>
        <v>6.25E-2</v>
      </c>
      <c r="HG161" s="441">
        <f t="shared" ca="1" si="589"/>
        <v>6.25E-2</v>
      </c>
      <c r="HH161" s="441" t="b">
        <f t="shared" ca="1" si="590"/>
        <v>0</v>
      </c>
      <c r="HI161" s="441" t="b">
        <f t="shared" ca="1" si="590"/>
        <v>1</v>
      </c>
      <c r="HJ161" s="441" t="b">
        <f t="shared" ca="1" si="590"/>
        <v>1</v>
      </c>
      <c r="HK161" s="441" t="b">
        <f t="shared" ca="1" si="590"/>
        <v>0</v>
      </c>
      <c r="HL161" s="441">
        <f t="shared" ca="1" si="591"/>
        <v>1</v>
      </c>
      <c r="HM161" s="441">
        <f t="shared" ca="1" si="592"/>
        <v>0</v>
      </c>
      <c r="HN161" s="441" t="b">
        <f t="shared" ca="1" si="593"/>
        <v>0</v>
      </c>
      <c r="HO161" s="441" t="b">
        <f t="shared" ca="1" si="594"/>
        <v>0</v>
      </c>
      <c r="HP161" s="441" t="b">
        <f t="shared" ca="1" si="594"/>
        <v>0</v>
      </c>
      <c r="HQ161" s="441" t="b">
        <f t="shared" ca="1" si="594"/>
        <v>1</v>
      </c>
      <c r="HR161" s="91">
        <f t="shared" ca="1" si="595"/>
        <v>2</v>
      </c>
      <c r="HS161" s="91">
        <f t="shared" ca="1" si="595"/>
        <v>2</v>
      </c>
      <c r="HT161" s="441">
        <f t="shared" ca="1" si="596"/>
        <v>1</v>
      </c>
      <c r="HU161" s="441">
        <f t="shared" ca="1" si="597"/>
        <v>1</v>
      </c>
      <c r="HV161" s="441">
        <f t="shared" ca="1" si="597"/>
        <v>1</v>
      </c>
      <c r="HW161" s="441">
        <f t="shared" ca="1" si="598"/>
        <v>1</v>
      </c>
      <c r="HX161" s="441" cm="1">
        <f t="array" aca="1" ref="HX161" ca="1">INDEX(HX$13:HX160,$B161+1,1)</f>
        <v>1</v>
      </c>
      <c r="HY161" s="441" t="str">
        <f t="shared" ca="1" si="599"/>
        <v>-</v>
      </c>
      <c r="HZ161" s="441" t="b">
        <f t="shared" ca="1" si="599"/>
        <v>1</v>
      </c>
      <c r="IA161" s="441" t="b">
        <f t="shared" ca="1" si="599"/>
        <v>0</v>
      </c>
      <c r="IB161" s="441" t="b">
        <f t="shared" ca="1" si="599"/>
        <v>0</v>
      </c>
      <c r="IC161" s="441" t="b">
        <f t="shared" ca="1" si="599"/>
        <v>0</v>
      </c>
      <c r="ID161" s="91">
        <f t="shared" ca="1" si="600"/>
        <v>1</v>
      </c>
      <c r="IE161" s="91">
        <f t="shared" ca="1" si="600"/>
        <v>1</v>
      </c>
      <c r="IF161" s="91">
        <f t="shared" ca="1" si="600"/>
        <v>1</v>
      </c>
      <c r="IG161" s="91">
        <f t="shared" ca="1" si="600"/>
        <v>1</v>
      </c>
      <c r="IH161" s="91">
        <f t="shared" ca="1" si="600"/>
        <v>1</v>
      </c>
      <c r="II161" s="91">
        <f t="shared" ca="1" si="600"/>
        <v>1</v>
      </c>
      <c r="IJ161" s="91">
        <f t="shared" ca="1" si="600"/>
        <v>1</v>
      </c>
      <c r="IK161" s="91">
        <f t="shared" ca="1" si="600"/>
        <v>1</v>
      </c>
      <c r="IL161" s="8"/>
      <c r="IM161" s="567" t="str" cm="1">
        <f t="array" aca="1" ref="IM161" ca="1">INDEX(IM$13:IM160,$B161+1,1)</f>
        <v>-</v>
      </c>
      <c r="IN161" s="567" t="str" cm="1">
        <f t="array" aca="1" ref="IN161" ca="1">INDEX(IN$13:IN160,$B161+1,1)</f>
        <v>-</v>
      </c>
      <c r="IO161" s="567" t="str" cm="1">
        <f t="array" aca="1" ref="IO161" ca="1">INDEX(IO$13:IO160,$B161+1,1)</f>
        <v>-</v>
      </c>
      <c r="IP161" s="441" t="str">
        <f t="shared" ca="1" si="601"/>
        <v>-</v>
      </c>
      <c r="IQ161" s="567" t="str" cm="1">
        <f t="array" aca="1" ref="IQ161" ca="1">INDEX(IQ$13:IQ160,$B161+1,1)</f>
        <v>-</v>
      </c>
      <c r="IR161" s="567" cm="1">
        <f t="array" aca="1" ref="IR161" ca="1">INDEX(IR$13:IR160,$B161+1,1)</f>
        <v>1</v>
      </c>
      <c r="IS161" s="567" cm="1">
        <f t="array" aca="1" ref="IS161" ca="1">INDEX(IS$13:IS160,$B161+1,1)</f>
        <v>1</v>
      </c>
      <c r="IT161" s="567" t="str" cm="1">
        <f t="array" aca="1" ref="IT161" ca="1">INDEX(IT$13:IT160,$B161+1,1)</f>
        <v>-</v>
      </c>
      <c r="IU161" s="567" t="str" cm="1">
        <f t="array" aca="1" ref="IU161" ca="1">INDEX(IU$13:IU160,$B161+1,1)</f>
        <v>-</v>
      </c>
      <c r="IV161" s="567" t="str" cm="1">
        <f t="array" aca="1" ref="IV161" ca="1">INDEX(IV$13:IV160,$B161+1,1)</f>
        <v>-</v>
      </c>
      <c r="IW161" s="567" t="str" cm="1">
        <f t="array" aca="1" ref="IW161" ca="1">INDEX(IW$13:IW160,$B161+1,1)</f>
        <v>-</v>
      </c>
      <c r="IX161" s="567" t="str" cm="1">
        <f t="array" aca="1" ref="IX161" ca="1">INDEX(IX$13:IX160,$B161+1,1)</f>
        <v>-</v>
      </c>
      <c r="IY161" s="567" t="str" cm="1">
        <f t="array" aca="1" ref="IY161" ca="1">INDEX(IY$13:IY160,$B161+1,1)</f>
        <v>-</v>
      </c>
      <c r="IZ161" s="567" t="str" cm="1">
        <f t="array" aca="1" ref="IZ161" ca="1">INDEX(IZ$13:IZ160,$B161+1,1)</f>
        <v>-</v>
      </c>
      <c r="JA161" s="567" t="str" cm="1">
        <f t="array" aca="1" ref="JA161" ca="1">INDEX(JA$13:JA160,$B161+1,1)</f>
        <v>-</v>
      </c>
      <c r="JB161" s="567" t="str" cm="1">
        <f t="array" aca="1" ref="JB161" ca="1">INDEX(JB$13:JB160,$B161+1,1)</f>
        <v>-</v>
      </c>
      <c r="JC161" s="567" t="str" cm="1">
        <f t="array" aca="1" ref="JC161" ca="1">INDEX(JC$13:JC160,$B161+1,1)</f>
        <v>-</v>
      </c>
      <c r="JD161" s="567" t="str" cm="1">
        <f t="array" aca="1" ref="JD161" ca="1">INDEX(JD$13:JD160,$B161+1,1)</f>
        <v>-</v>
      </c>
      <c r="JE161" s="567" t="str" cm="1">
        <f t="array" aca="1" ref="JE161" ca="1">INDEX(JE$13:JE160,$B161+1,1)</f>
        <v>-</v>
      </c>
      <c r="JF161" s="567" t="str" cm="1">
        <f t="array" aca="1" ref="JF161" ca="1">INDEX(JF$13:JF160,$B161+1,1)</f>
        <v>-</v>
      </c>
      <c r="JG161" s="567" t="str" cm="1">
        <f t="array" aca="1" ref="JG161" ca="1">INDEX(JG$13:JG160,$B161+1,1)</f>
        <v>-</v>
      </c>
      <c r="JH161" s="567" t="str" cm="1">
        <f t="array" aca="1" ref="JH161" ca="1">INDEX(JH$13:JH160,$B161+1,1)</f>
        <v>-</v>
      </c>
      <c r="JI161" s="567" t="str" cm="1">
        <f t="array" aca="1" ref="JI161" ca="1">INDEX(JI$13:JI160,$B161+1,1)</f>
        <v>-</v>
      </c>
      <c r="JJ161" s="567" t="str" cm="1">
        <f t="array" aca="1" ref="JJ161" ca="1">INDEX(JJ$13:JJ160,$B161+1,1)</f>
        <v>-</v>
      </c>
      <c r="JK161" s="567" t="str" cm="1">
        <f t="array" aca="1" ref="JK161" ca="1">INDEX(JK$13:JK160,$B161+1,1)</f>
        <v>-</v>
      </c>
      <c r="JL161" s="441">
        <f t="shared" ca="1" si="602"/>
        <v>0</v>
      </c>
      <c r="JM161" s="567" t="str" cm="1">
        <f t="array" aca="1" ref="JM161" ca="1">INDEX(JM$13:JM160,$B161+1,1)</f>
        <v>-</v>
      </c>
      <c r="JN161" s="567" cm="1">
        <f t="array" aca="1" ref="JN161" ca="1">INDEX(JN$13:JN160,$B161+1,1)</f>
        <v>1</v>
      </c>
      <c r="JO161" s="441">
        <f t="shared" ca="1" si="603"/>
        <v>0</v>
      </c>
      <c r="JP161" s="567" cm="1">
        <f t="array" aca="1" ref="JP161" ca="1">INDEX(JP$13:JP160,$B161+1,1)</f>
        <v>0</v>
      </c>
      <c r="JQ161" s="441">
        <f t="shared" ca="1" si="604"/>
        <v>0</v>
      </c>
      <c r="JR161" s="441">
        <f t="shared" ca="1" si="604"/>
        <v>0</v>
      </c>
      <c r="JS161" s="441">
        <f t="shared" ca="1" si="604"/>
        <v>0</v>
      </c>
      <c r="JT161" s="441">
        <f t="shared" ca="1" si="604"/>
        <v>0</v>
      </c>
      <c r="JU161" s="441">
        <f t="shared" ca="1" si="604"/>
        <v>1</v>
      </c>
      <c r="JV161" s="441">
        <f t="shared" ca="1" si="604"/>
        <v>0</v>
      </c>
      <c r="JW161" s="567" cm="1">
        <f t="array" aca="1" ref="JW161" ca="1">INDEX(JW$13:JW160,$B161+1,1)</f>
        <v>0</v>
      </c>
      <c r="JX161" s="567" cm="1">
        <f t="array" aca="1" ref="JX161" ca="1">INDEX(JX$13:JX160,$B161+1,1)</f>
        <v>0</v>
      </c>
      <c r="JY161" s="567" cm="1">
        <f t="array" aca="1" ref="JY161" ca="1">INDEX(JY$13:JY160,$B161+1,1)</f>
        <v>0</v>
      </c>
      <c r="JZ161" s="8"/>
      <c r="KA161" s="567" t="str" cm="1">
        <f t="array" aca="1" ref="KA161" ca="1">INDEX(KA$13:KA160,$B161+1,1)</f>
        <v>-</v>
      </c>
      <c r="KB161" s="567" t="str" cm="1">
        <f t="array" aca="1" ref="KB161" ca="1">INDEX(KB$13:KB160,$B161+1,1)</f>
        <v>-</v>
      </c>
      <c r="KC161" s="567" t="str" cm="1">
        <f t="array" aca="1" ref="KC161" ca="1">INDEX(KC$13:KC160,$B161+1,1)</f>
        <v>-</v>
      </c>
      <c r="KD161" s="567" t="str" cm="1">
        <f t="array" aca="1" ref="KD161" ca="1">INDEX(KD$13:KD160,$B161+1,1)</f>
        <v>-</v>
      </c>
      <c r="KE161" s="567" cm="1">
        <f t="array" aca="1" ref="KE161" ca="1">INDEX(KE$13:KE160,$B161+1,1)</f>
        <v>0</v>
      </c>
      <c r="KF161" s="567" t="str" cm="1">
        <f t="array" aca="1" ref="KF161" ca="1">INDEX(KF$13:KF160,$B161+1,1)</f>
        <v>-</v>
      </c>
      <c r="KG161" s="567" t="str" cm="1">
        <f t="array" aca="1" ref="KG161" ca="1">INDEX(KG$13:KG160,$B161+1,1)</f>
        <v>-</v>
      </c>
      <c r="KH161" s="568" t="str">
        <f t="shared" ca="1" si="605"/>
        <v>-</v>
      </c>
      <c r="KI161" s="567" t="str" cm="1">
        <f t="array" aca="1" ref="KI161" ca="1">INDEX(KI$13:KI160,$B161+1,1)</f>
        <v>-</v>
      </c>
      <c r="KJ161" s="567" t="str" cm="1">
        <f t="array" aca="1" ref="KJ161" ca="1">INDEX(KJ$13:KJ160,$B161+1,1)</f>
        <v>-</v>
      </c>
      <c r="KK161" s="567" t="str" cm="1">
        <f t="array" aca="1" ref="KK161" ca="1">INDEX(KK$13:KK160,$B161+1,1)</f>
        <v>-</v>
      </c>
      <c r="KL161" s="567" t="str" cm="1">
        <f t="array" aca="1" ref="KL161" ca="1">INDEX(KL$13:KL160,$B161+1,1)</f>
        <v>-</v>
      </c>
      <c r="KM161" s="567" t="str" cm="1">
        <f t="array" aca="1" ref="KM161" ca="1">INDEX(KM$13:KM160,$B161+1,1)</f>
        <v>-</v>
      </c>
      <c r="KN161" s="567" t="str" cm="1">
        <f t="array" aca="1" ref="KN161" ca="1">INDEX(KN$13:KN160,$B161+1,1)</f>
        <v>-</v>
      </c>
      <c r="KO161" s="567" t="str" cm="1">
        <f t="array" aca="1" ref="KO161" ca="1">INDEX(KO$13:KO160,$B161+1,1)</f>
        <v>-</v>
      </c>
      <c r="KP161" s="567" t="str" cm="1">
        <f t="array" aca="1" ref="KP161" ca="1">INDEX(KP$13:KP160,$B161+1,1)</f>
        <v>-</v>
      </c>
      <c r="KQ161" s="567" t="str" cm="1">
        <f t="array" aca="1" ref="KQ161" ca="1">INDEX(KQ$13:KQ160,$B161+1,1)</f>
        <v>-</v>
      </c>
      <c r="KR161" s="567" t="str" cm="1">
        <f t="array" aca="1" ref="KR161" ca="1">INDEX(KR$13:KR160,$B161+1,1)</f>
        <v>-</v>
      </c>
      <c r="KS161" s="567" t="str" cm="1">
        <f t="array" aca="1" ref="KS161" ca="1">INDEX(KS$13:KS160,$B161+1,1)</f>
        <v>-</v>
      </c>
      <c r="KT161" s="567" t="str" cm="1">
        <f t="array" aca="1" ref="KT161" ca="1">INDEX(KT$13:KT160,$B161+1,1)</f>
        <v>-</v>
      </c>
      <c r="KU161" s="567" t="str" cm="1">
        <f t="array" aca="1" ref="KU161" ca="1">INDEX(KU$13:KU160,$B161+1,1)</f>
        <v>-</v>
      </c>
      <c r="KV161" s="567" cm="1">
        <f t="array" aca="1" ref="KV161" ca="1">INDEX(KV$13:KV160,$B161+1,1)</f>
        <v>0</v>
      </c>
      <c r="KW161" s="567" t="str" cm="1">
        <f t="array" aca="1" ref="KW161" ca="1">INDEX(KW$13:KW160,$B161+1,1)</f>
        <v>-</v>
      </c>
      <c r="KX161" s="567" t="str" cm="1">
        <f t="array" aca="1" ref="KX161" ca="1">INDEX(KX$13:KX160,$B161+1,1)</f>
        <v>-</v>
      </c>
      <c r="KY161" s="567" t="str" cm="1">
        <f t="array" aca="1" ref="KY161" ca="1">INDEX(KY$13:KY160,$B161+1,1)</f>
        <v>-</v>
      </c>
      <c r="KZ161" s="567" t="str" cm="1">
        <f t="array" aca="1" ref="KZ161" ca="1">INDEX(KZ$13:KZ160,$B161+1,1)</f>
        <v>-</v>
      </c>
      <c r="LA161" s="567" t="str" cm="1">
        <f t="array" aca="1" ref="LA161" ca="1">INDEX(LA$13:LA160,$B161+1,1)</f>
        <v>-</v>
      </c>
      <c r="LB161" s="567" cm="1">
        <f t="array" aca="1" ref="LB161" ca="1">INDEX(LB$13:LB160,$B161+1,1)</f>
        <v>0</v>
      </c>
      <c r="LC161" s="567" t="str" cm="1">
        <f t="array" aca="1" ref="LC161" ca="1">INDEX(LC$13:LC160,$B161+1,1)</f>
        <v>-</v>
      </c>
      <c r="LD161" s="567" t="str" cm="1">
        <f t="array" aca="1" ref="LD161" ca="1">INDEX(LD$13:LD160,$B161+1,1)</f>
        <v>-</v>
      </c>
      <c r="LE161" s="567" t="str" cm="1">
        <f t="array" aca="1" ref="LE161" ca="1">INDEX(LE$13:LE160,$B161+1,1)</f>
        <v>-</v>
      </c>
      <c r="LF161" s="567" cm="1">
        <f t="array" aca="1" ref="LF161" ca="1">INDEX(LF$13:LF160,$B161+1,1)</f>
        <v>1</v>
      </c>
      <c r="LG161" s="567" cm="1">
        <f t="array" aca="1" ref="LG161" ca="1">INDEX(LG$13:LG160,$B161+1,1)</f>
        <v>1</v>
      </c>
      <c r="LH161" s="8"/>
      <c r="LI161" s="567" t="str" cm="1">
        <f t="array" aca="1" ref="LI161" ca="1">INDEX(LI$13:LI160,$B161+1,1)</f>
        <v>-</v>
      </c>
      <c r="LJ161" s="567" t="str" cm="1">
        <f t="array" aca="1" ref="LJ161" ca="1">INDEX(LJ$13:LJ160,$B161+1,1)</f>
        <v>-</v>
      </c>
      <c r="LK161" s="567" t="str" cm="1">
        <f t="array" aca="1" ref="LK161" ca="1">INDEX(LK$13:LK160,$B161+1,1)</f>
        <v>-</v>
      </c>
      <c r="LL161" s="567" t="str" cm="1">
        <f t="array" aca="1" ref="LL161" ca="1">INDEX(LL$13:LL160,$B161+1,1)</f>
        <v>-</v>
      </c>
      <c r="LM161" s="567" t="str" cm="1">
        <f t="array" aca="1" ref="LM161" ca="1">INDEX(LM$13:LM160,$B161+1,1)</f>
        <v>-</v>
      </c>
      <c r="LN161" s="567" t="str" cm="1">
        <f t="array" aca="1" ref="LN161" ca="1">INDEX(LN$13:LN160,$B161+1,1)</f>
        <v>-</v>
      </c>
      <c r="LO161" s="567" t="str" cm="1">
        <f t="array" aca="1" ref="LO161" ca="1">INDEX(LO$13:LO160,$B161+1,1)</f>
        <v>-</v>
      </c>
      <c r="LP161" s="567" t="str" cm="1">
        <f t="array" aca="1" ref="LP161" ca="1">INDEX(LP$13:LP160,$B161+1,1)</f>
        <v>-</v>
      </c>
      <c r="LQ161" s="567" t="str" cm="1">
        <f t="array" aca="1" ref="LQ161" ca="1">INDEX(LQ$13:LQ160,$B161+1,1)</f>
        <v>-</v>
      </c>
      <c r="LR161" s="567" t="str" cm="1">
        <f t="array" aca="1" ref="LR161" ca="1">INDEX(LR$13:LR160,$B161+1,1)</f>
        <v>-</v>
      </c>
      <c r="LS161" s="567" t="str" cm="1">
        <f t="array" aca="1" ref="LS161" ca="1">INDEX(LS$13:LS160,$B161+1,1)</f>
        <v>-</v>
      </c>
      <c r="LT161" s="567" t="str" cm="1">
        <f t="array" aca="1" ref="LT161" ca="1">INDEX(LT$13:LT160,$B161+1,1)</f>
        <v>-</v>
      </c>
      <c r="LU161" s="567" t="str" cm="1">
        <f t="array" aca="1" ref="LU161" ca="1">INDEX(LU$13:LU160,$B161+1,1)</f>
        <v>-</v>
      </c>
      <c r="LV161" s="567" t="str" cm="1">
        <f t="array" aca="1" ref="LV161" ca="1">INDEX(LV$13:LV160,$B161+1,1)</f>
        <v>-</v>
      </c>
      <c r="LW161" s="567" t="str" cm="1">
        <f t="array" aca="1" ref="LW161" ca="1">INDEX(LW$13:LW160,$B161+1,1)</f>
        <v>-</v>
      </c>
      <c r="LX161" s="567" t="str" cm="1">
        <f t="array" aca="1" ref="LX161" ca="1">INDEX(LX$13:LX160,$B161+1,1)</f>
        <v>-</v>
      </c>
      <c r="LY161" s="567" cm="1">
        <f t="array" aca="1" ref="LY161" ca="1">INDEX(LY$13:LY160,$B161+1,1)</f>
        <v>0</v>
      </c>
      <c r="LZ161" s="567" cm="1">
        <f t="array" aca="1" ref="LZ161" ca="1">INDEX(LZ$13:LZ160,$B161+1,1)</f>
        <v>0</v>
      </c>
      <c r="MA161" s="567" cm="1">
        <f t="array" aca="1" ref="MA161" ca="1">INDEX(MA$13:MA160,$B161+1,1)</f>
        <v>0</v>
      </c>
      <c r="MB161" s="567" cm="1">
        <f t="array" aca="1" ref="MB161" ca="1">INDEX(MB$13:MB160,$B161+1,1)</f>
        <v>0</v>
      </c>
      <c r="MC161" s="567" cm="1">
        <f t="array" aca="1" ref="MC161" ca="1">INDEX(MC$13:MC160,$B161+1,1)</f>
        <v>0</v>
      </c>
      <c r="MD161" s="567" cm="1">
        <f t="array" aca="1" ref="MD161" ca="1">INDEX(MD$13:MD160,$B161+1,1)</f>
        <v>0</v>
      </c>
      <c r="ME161" s="567" cm="1">
        <f t="array" aca="1" ref="ME161" ca="1">INDEX(ME$13:ME160,$B161+1,1)</f>
        <v>0</v>
      </c>
      <c r="MF161" s="567" cm="1">
        <f t="array" aca="1" ref="MF161" ca="1">INDEX(MF$13:MF160,$B161+1,1)</f>
        <v>0</v>
      </c>
      <c r="MG161" s="567" cm="1">
        <f t="array" aca="1" ref="MG161" ca="1">INDEX(MG$13:MG160,$B161+1,1)</f>
        <v>0</v>
      </c>
      <c r="MH161" s="567" cm="1">
        <f t="array" aca="1" ref="MH161" ca="1">INDEX(MH$13:MH160,$B161+1,1)</f>
        <v>0</v>
      </c>
      <c r="MI161" s="567" cm="1">
        <f t="array" aca="1" ref="MI161" ca="1">INDEX(MI$13:MI160,$B161+1,1)</f>
        <v>0</v>
      </c>
      <c r="MJ161" s="567" cm="1">
        <f t="array" aca="1" ref="MJ161" ca="1">INDEX(MJ$13:MJ160,$B161+1,1)</f>
        <v>0</v>
      </c>
      <c r="MK161" s="567" cm="1">
        <f t="array" aca="1" ref="MK161" ca="1">INDEX(MK$13:MK160,$B161+1,1)</f>
        <v>0</v>
      </c>
      <c r="ML161" s="567" cm="1">
        <f t="array" aca="1" ref="ML161" ca="1">INDEX(ML$13:ML160,$B161+1,1)</f>
        <v>0</v>
      </c>
      <c r="MM161" s="567" cm="1">
        <f t="array" aca="1" ref="MM161" ca="1">INDEX(MM$13:MM160,$B161+1,1)</f>
        <v>0</v>
      </c>
      <c r="MN161" s="567" cm="1">
        <f t="array" aca="1" ref="MN161" ca="1">INDEX(MN$13:MN160,$B161+1,1)</f>
        <v>0</v>
      </c>
      <c r="MO161" s="567" cm="1">
        <f t="array" aca="1" ref="MO161" ca="1">INDEX(MO$13:MO160,$B161+1,1)</f>
        <v>0</v>
      </c>
      <c r="MP161" s="567" cm="1">
        <f t="array" aca="1" ref="MP161" ca="1">INDEX(MP$13:MP160,$B161+1,1)</f>
        <v>0</v>
      </c>
      <c r="MQ161" s="567" cm="1">
        <f t="array" aca="1" ref="MQ161" ca="1">INDEX(MQ$13:MQ160,$B161+1,1)</f>
        <v>0</v>
      </c>
      <c r="MR161" s="567" cm="1">
        <f t="array" aca="1" ref="MR161" ca="1">INDEX(MR$13:MR160,$B161+1,1)</f>
        <v>0</v>
      </c>
      <c r="MS161" s="567" cm="1">
        <f t="array" aca="1" ref="MS161" ca="1">INDEX(MS$13:MS160,$B161+1,1)</f>
        <v>0</v>
      </c>
      <c r="MT161" s="567" cm="1">
        <f t="array" aca="1" ref="MT161" ca="1">INDEX(MT$13:MT160,$B161+1,1)</f>
        <v>0</v>
      </c>
      <c r="MU161" s="567" cm="1">
        <f t="array" aca="1" ref="MU161" ca="1">INDEX(MU$13:MU160,$B161+1,1)</f>
        <v>0</v>
      </c>
      <c r="MV161" s="567" cm="1">
        <f t="array" aca="1" ref="MV161" ca="1">INDEX(MV$13:MV160,$B161+1,1)</f>
        <v>0</v>
      </c>
      <c r="MW161" s="567" cm="1">
        <f t="array" aca="1" ref="MW161" ca="1">INDEX(MW$13:MW160,$B161+1,1)</f>
        <v>0</v>
      </c>
      <c r="MX161" s="567" cm="1">
        <f t="array" aca="1" ref="MX161" ca="1">INDEX(MX$13:MX160,$B161+1,1)</f>
        <v>0</v>
      </c>
      <c r="MY161" s="567" cm="1">
        <f t="array" aca="1" ref="MY161" ca="1">INDEX(MY$13:MY160,$B161+1,1)</f>
        <v>0</v>
      </c>
      <c r="MZ161" s="567" cm="1">
        <f t="array" aca="1" ref="MZ161" ca="1">INDEX(MZ$13:MZ160,$B161+1,1)</f>
        <v>0</v>
      </c>
      <c r="NA161" s="567" cm="1">
        <f t="array" aca="1" ref="NA161" ca="1">INDEX(NA$13:NA160,$B161+1,1)</f>
        <v>0</v>
      </c>
      <c r="NB161" s="567" cm="1">
        <f t="array" aca="1" ref="NB161" ca="1">INDEX(NB$13:NB160,$B161+1,1)</f>
        <v>0</v>
      </c>
      <c r="NC161" s="567" cm="1">
        <f t="array" aca="1" ref="NC161" ca="1">INDEX(NC$13:NC160,$B161+1,1)</f>
        <v>0</v>
      </c>
      <c r="ND161" s="567" cm="1">
        <f t="array" aca="1" ref="ND161" ca="1">INDEX(ND$13:ND160,$B161+1,1)</f>
        <v>0</v>
      </c>
      <c r="NE161" s="441">
        <f t="shared" ca="1" si="606"/>
        <v>67</v>
      </c>
      <c r="NF161" s="8"/>
      <c r="NG161" s="567" cm="1">
        <f t="array" aca="1" ref="NG161" ca="1">INDEX(NG$13:NG160,$B161+1,1)</f>
        <v>0</v>
      </c>
      <c r="NH161" s="567" cm="1">
        <f t="array" aca="1" ref="NH161" ca="1">INDEX(NH$13:NH160,$B161+1,1)</f>
        <v>0</v>
      </c>
      <c r="NI161" s="567" cm="1">
        <f t="array" aca="1" ref="NI161" ca="1">INDEX(NI$13:NI160,$B161+1,1)</f>
        <v>0</v>
      </c>
      <c r="NJ161" s="567" t="str" cm="1">
        <f t="array" aca="1" ref="NJ161" ca="1">INDEX(NJ$13:NJ160,$B161+1,1)</f>
        <v>-</v>
      </c>
      <c r="NK161" s="567" t="str" cm="1">
        <f t="array" aca="1" ref="NK161" ca="1">INDEX(NK$13:NK160,$B161+1,1)</f>
        <v>-</v>
      </c>
      <c r="NL161" s="567" t="str" cm="1">
        <f t="array" aca="1" ref="NL161" ca="1">INDEX(NL$13:NL160,$B161+1,1)</f>
        <v>-</v>
      </c>
      <c r="NM161" s="567" t="str" cm="1">
        <f t="array" aca="1" ref="NM161" ca="1">INDEX(NM$13:NM160,$B161+1,1)</f>
        <v>-</v>
      </c>
      <c r="NN161" s="567" t="str" cm="1">
        <f t="array" aca="1" ref="NN161" ca="1">INDEX(NN$13:NN160,$B161+1,1)</f>
        <v>-</v>
      </c>
      <c r="NO161" s="567" t="str" cm="1">
        <f t="array" aca="1" ref="NO161" ca="1">INDEX(NO$13:NO160,$B161+1,1)</f>
        <v>-</v>
      </c>
      <c r="NP161" s="567" t="str" cm="1">
        <f t="array" aca="1" ref="NP161" ca="1">INDEX(NP$13:NP160,$B161+1,1)</f>
        <v>-</v>
      </c>
      <c r="NQ161" s="567" t="str" cm="1">
        <f t="array" aca="1" ref="NQ161" ca="1">INDEX(NQ$13:NQ160,$B161+1,1)</f>
        <v>-</v>
      </c>
      <c r="NR161" s="567" t="str" cm="1">
        <f t="array" aca="1" ref="NR161" ca="1">INDEX(NR$13:NR160,$B161+1,1)</f>
        <v>-</v>
      </c>
      <c r="NS161" s="567" t="str" cm="1">
        <f t="array" aca="1" ref="NS161" ca="1">INDEX(NS$13:NS160,$B161+1,1)</f>
        <v>-</v>
      </c>
      <c r="NT161" s="567" t="str" cm="1">
        <f t="array" aca="1" ref="NT161" ca="1">INDEX(NT$13:NT160,$B161+1,1)</f>
        <v>-</v>
      </c>
      <c r="NU161" s="567" t="str" cm="1">
        <f t="array" aca="1" ref="NU161" ca="1">INDEX(NU$13:NU160,$B161+1,1)</f>
        <v>-</v>
      </c>
      <c r="NV161" s="567" t="str" cm="1">
        <f t="array" aca="1" ref="NV161" ca="1">INDEX(NV$13:NV160,$B161+1,1)</f>
        <v>-</v>
      </c>
      <c r="NW161" s="567" t="str" cm="1">
        <f t="array" aca="1" ref="NW161" ca="1">INDEX(NW$13:NW160,$B161+1,1)</f>
        <v>-</v>
      </c>
      <c r="NX161" s="567" t="str" cm="1">
        <f t="array" aca="1" ref="NX161" ca="1">INDEX(NX$13:NX160,$B161+1,1)</f>
        <v>-</v>
      </c>
      <c r="NY161" s="567" t="str" cm="1">
        <f t="array" aca="1" ref="NY161" ca="1">INDEX(NY$13:NY160,$B161+1,1)</f>
        <v>-</v>
      </c>
      <c r="NZ161" s="8"/>
      <c r="OA161" s="567" t="str" cm="1">
        <f t="array" aca="1" ref="OA161" ca="1">INDEX(OA$13:OA160,$B161+1,1)</f>
        <v>-</v>
      </c>
      <c r="OB161" s="567" t="str" cm="1">
        <f t="array" aca="1" ref="OB161" ca="1">INDEX(OB$13:OB160,$B161+1,1)</f>
        <v>-</v>
      </c>
      <c r="OC161" s="567" t="str" cm="1">
        <f t="array" aca="1" ref="OC161" ca="1">INDEX(OC$13:OC160,$B161+1,1)</f>
        <v>-</v>
      </c>
      <c r="OD161" s="567" t="str" cm="1">
        <f t="array" aca="1" ref="OD161" ca="1">INDEX(OD$13:OD160,$B161+1,1)</f>
        <v>-</v>
      </c>
      <c r="OE161" s="441" t="str">
        <f t="shared" ca="1" si="607"/>
        <v>-</v>
      </c>
      <c r="OF161" s="441" t="str">
        <f t="shared" ca="1" si="607"/>
        <v>-</v>
      </c>
      <c r="OG161" s="567" t="str" cm="1">
        <f t="array" aca="1" ref="OG161" ca="1">INDEX(OG$13:OG160,$B161+1,1)</f>
        <v>-</v>
      </c>
      <c r="OH161" s="441" t="str" cm="1">
        <f t="array" aca="1" ref="OH161" ca="1">IF(OR(OI161:OI161&lt;&gt;"-"),TRUE,"-")</f>
        <v>-</v>
      </c>
      <c r="OI161" s="567" t="str" cm="1">
        <f t="array" aca="1" ref="OI161" ca="1">INDEX(OI$13:OI160,$B161+1,1)</f>
        <v>-</v>
      </c>
      <c r="OJ161" s="567" cm="1">
        <f t="array" aca="1" ref="OJ161" ca="1">INDEX(OJ$13:OJ160,$B161+1,1)</f>
        <v>0</v>
      </c>
      <c r="OK161" s="567" cm="1">
        <f t="array" aca="1" ref="OK161" ca="1">INDEX(OK$13:OK160,$B161+1,1)</f>
        <v>999999</v>
      </c>
      <c r="OL161" s="567" cm="1">
        <f t="array" aca="1" ref="OL161" ca="1">INDEX(OL$13:OL160,$B161+1,1)</f>
        <v>999999</v>
      </c>
      <c r="OM161" s="567" cm="1">
        <f t="array" aca="1" ref="OM161" ca="1">INDEX(OM$13:OM160,$B161+1,1)</f>
        <v>999999</v>
      </c>
      <c r="ON161" s="567" cm="1">
        <f t="array" aca="1" ref="ON161" ca="1">INDEX(ON$13:ON160,$B161+1,1)</f>
        <v>999999</v>
      </c>
      <c r="OO161" s="567" cm="1">
        <f t="array" aca="1" ref="OO161" ca="1">INDEX(OO$13:OO160,$B161+1,1)</f>
        <v>999999</v>
      </c>
      <c r="OP161" s="567" cm="1">
        <f t="array" aca="1" ref="OP161" ca="1">INDEX(OP$13:OP160,$B161+1,1)</f>
        <v>999999</v>
      </c>
      <c r="OQ161" s="567" t="str" cm="1">
        <f t="array" aca="1" ref="OQ161" ca="1">INDEX(OQ$13:OQ160,$B161+1,1)</f>
        <v>-</v>
      </c>
      <c r="OR161" s="567" t="str" cm="1">
        <f t="array" aca="1" ref="OR161" ca="1">INDEX(OR$13:OR160,$B161+1,1)</f>
        <v>-</v>
      </c>
      <c r="OS161" s="567" t="str" cm="1">
        <f t="array" aca="1" ref="OS161" ca="1">INDEX(OS$13:OS160,$B161+1,1)</f>
        <v>-</v>
      </c>
      <c r="OT161" s="567" t="b" cm="1">
        <f t="array" aca="1" ref="OT161" ca="1">INDEX(OT$13:OT160,$B161+1,1)</f>
        <v>1</v>
      </c>
      <c r="OU161" s="567" t="str" cm="1">
        <f t="array" aca="1" ref="OU161" ca="1">INDEX(OU$13:OU160,$B161+1,1)</f>
        <v>-</v>
      </c>
      <c r="OV161" s="567" cm="1">
        <f t="array" aca="1" ref="OV161" ca="1">INDEX(OV$13:OV160,$B161+1,1)</f>
        <v>0</v>
      </c>
      <c r="OW161" s="567" cm="1">
        <f t="array" aca="1" ref="OW161" ca="1">INDEX(OW$13:OW160,$B161+1,1)</f>
        <v>0</v>
      </c>
      <c r="OX161" s="567" cm="1">
        <f t="array" aca="1" ref="OX161" ca="1">INDEX(OX$13:OX160,$B161+1,1)</f>
        <v>0</v>
      </c>
      <c r="OY161" s="567" t="str" cm="1">
        <f t="array" aca="1" ref="OY161" ca="1">INDEX(OY$13:OY160,$B161+1,1)</f>
        <v>-</v>
      </c>
      <c r="OZ161" s="567" t="str" cm="1">
        <f t="array" aca="1" ref="OZ161" ca="1">INDEX(OZ$13:OZ160,$B161+1,1)</f>
        <v>-</v>
      </c>
      <c r="PA161" s="441">
        <f t="shared" ca="1" si="608"/>
        <v>0</v>
      </c>
      <c r="PB161" s="567" t="str" cm="1">
        <f t="array" aca="1" ref="PB161" ca="1">INDEX(PB$13:PB160,$B161+1,1)</f>
        <v>-</v>
      </c>
      <c r="PC161" s="441" t="str">
        <f t="shared" ca="1" si="609"/>
        <v>-</v>
      </c>
      <c r="PD161" s="8"/>
      <c r="PE161" s="441">
        <f t="shared" si="610"/>
        <v>50</v>
      </c>
      <c r="PF161" s="441">
        <f t="shared" si="610"/>
        <v>50</v>
      </c>
      <c r="PG161" s="441">
        <f t="shared" si="610"/>
        <v>50</v>
      </c>
      <c r="PH161" s="441">
        <f t="shared" si="610"/>
        <v>50</v>
      </c>
      <c r="PI161" s="567" cm="1">
        <f t="array" aca="1" ref="PI161" ca="1">INDEX(PI$13:PI160,$B161+1,1)</f>
        <v>1</v>
      </c>
      <c r="PJ161" s="567" cm="1">
        <f t="array" aca="1" ref="PJ161" ca="1">INDEX(PJ$13:PJ160,$B161+1,1)</f>
        <v>1</v>
      </c>
      <c r="PK161" s="567" cm="1">
        <f t="array" aca="1" ref="PK161" ca="1">INDEX(PK$13:PK160,$B161+1,1)</f>
        <v>1</v>
      </c>
      <c r="PL161" s="567" cm="1">
        <f t="array" aca="1" ref="PL161" ca="1">INDEX(PL$13:PL160,$B161+1,1)</f>
        <v>1</v>
      </c>
      <c r="PM161" s="8"/>
      <c r="PN161" s="441">
        <f t="shared" ca="1" si="611"/>
        <v>1.5</v>
      </c>
      <c r="PO161" s="8"/>
      <c r="PP161" s="577" t="str">
        <f t="shared" ca="1" si="612"/>
        <v>-</v>
      </c>
      <c r="PQ161" s="577" t="str">
        <f t="shared" ca="1" si="612"/>
        <v>-</v>
      </c>
      <c r="PR161" s="577" t="str">
        <f t="shared" ca="1" si="612"/>
        <v>-</v>
      </c>
      <c r="PS161" s="577" t="str">
        <f t="shared" ca="1" si="612"/>
        <v>-</v>
      </c>
      <c r="PT161" s="567" cm="1">
        <f t="array" aca="1" ref="PT161" ca="1">INDEX(PT$13:PT160,$B161+1,1)</f>
        <v>0</v>
      </c>
      <c r="PU161" s="514">
        <v>0</v>
      </c>
    </row>
    <row r="162" spans="1:437" outlineLevel="2">
      <c r="A162" s="18">
        <f t="shared" si="121"/>
        <v>149</v>
      </c>
      <c r="B162" s="200">
        <f t="shared" ca="1" si="617"/>
        <v>140</v>
      </c>
      <c r="C162" s="489">
        <f t="shared" ca="1" si="570"/>
        <v>1201</v>
      </c>
      <c r="D162" s="124" t="str">
        <f t="shared" ca="1" si="571"/>
        <v>GSW</v>
      </c>
      <c r="E162" t="b">
        <v>0</v>
      </c>
      <c r="F162" t="b">
        <v>0</v>
      </c>
      <c r="G162" t="b">
        <f t="shared" si="613"/>
        <v>0</v>
      </c>
      <c r="H162" s="200">
        <f t="shared" ca="1" si="616"/>
        <v>10</v>
      </c>
      <c r="I162" s="567" cm="1">
        <f t="array" aca="1" ref="I162" ca="1">INDEX(I$13:I161,$B162+1,1)</f>
        <v>2</v>
      </c>
      <c r="J162" s="567" cm="1">
        <f t="array" aca="1" ref="J162" ca="1">INDEX(J$13:J161,$B162+1,1)</f>
        <v>0</v>
      </c>
      <c r="K162" s="567" cm="1">
        <f t="array" aca="1" ref="K162" ca="1">INDEX(K$13:K161,$B162+1,1)</f>
        <v>0</v>
      </c>
      <c r="L162" s="567" cm="1">
        <f t="array" aca="1" ref="L162" ca="1">INDEX(L$13:L161,$B162+1,1)</f>
        <v>2</v>
      </c>
      <c r="M162" s="567" cm="1">
        <f t="array" aca="1" ref="M162" ca="1">INDEX(M$13:M161,$B162+1,1)</f>
        <v>2</v>
      </c>
      <c r="N162" s="567" cm="1">
        <f t="array" aca="1" ref="N162" ca="1">INDEX(N$13:N161,$B162+1,1)</f>
        <v>2</v>
      </c>
      <c r="O162" s="567" cm="1">
        <f t="array" aca="1" ref="O162" ca="1">INDEX(O$13:O161,$B162+1,1)</f>
        <v>3</v>
      </c>
      <c r="P162" s="567" cm="1">
        <f t="array" aca="1" ref="P162" ca="1">INDEX(P$13:P161,$B162+1,1)</f>
        <v>2</v>
      </c>
      <c r="Q162" s="567" cm="1">
        <f t="array" aca="1" ref="Q162" ca="1">INDEX(Q$13:Q161,$B162+1,1)</f>
        <v>0</v>
      </c>
      <c r="R162" s="567" cm="1">
        <f t="array" aca="1" ref="R162" ca="1">INDEX(R$13:R161,$B162+1,1)</f>
        <v>6</v>
      </c>
      <c r="S162" s="567" cm="1">
        <f t="array" aca="1" ref="S162" ca="1">INDEX(S$13:S161,$B162+1,1)</f>
        <v>2</v>
      </c>
      <c r="T162" s="567" cm="1">
        <f t="array" aca="1" ref="T162" ca="1">INDEX(T$13:T161,$B162+1,1)</f>
        <v>3</v>
      </c>
      <c r="U162" s="567" cm="1">
        <f t="array" aca="1" ref="U162" ca="1">INDEX(U$13:U161,$B162+1,1)</f>
        <v>2</v>
      </c>
      <c r="V162" s="567" cm="1">
        <f t="array" aca="1" ref="V162" ca="1">INDEX(V$13:V161,$B162+1,1)</f>
        <v>0</v>
      </c>
      <c r="W162" s="567" cm="1">
        <f t="array" aca="1" ref="W162" ca="1">INDEX(W$13:W161,$B162+1,1)</f>
        <v>0</v>
      </c>
      <c r="X162" s="567" cm="1">
        <f t="array" aca="1" ref="X162" ca="1">INDEX(X$13:X161,$B162+1,1)</f>
        <v>2</v>
      </c>
      <c r="Y162" s="567" cm="1">
        <f t="array" aca="1" ref="Y162" ca="1">INDEX(Y$13:Y161,$B162+1,1)</f>
        <v>1</v>
      </c>
      <c r="Z162" s="567" cm="1">
        <f t="array" aca="1" ref="Z162" ca="1">INDEX(Z$13:Z161,$B162+1,1)</f>
        <v>1</v>
      </c>
      <c r="AA162" s="567" cm="1">
        <f t="array" aca="1" ref="AA162" ca="1">INDEX(AA$13:AA161,$B162+1,1)</f>
        <v>1</v>
      </c>
      <c r="AB162" s="567" t="str" cm="1">
        <f t="array" aca="1" ref="AB162" ca="1">INDEX(AB$13:AB161,$B162+1,1)</f>
        <v/>
      </c>
      <c r="AC162" s="567" cm="1">
        <f t="array" aca="1" ref="AC162" ca="1">INDEX(AC$13:AC161,$B162+1,1)</f>
        <v>1</v>
      </c>
      <c r="AD162" s="567" cm="1">
        <f t="array" aca="1" ref="AD162" ca="1">INDEX(AD$13:AD161,$B162+1,1)</f>
        <v>1</v>
      </c>
      <c r="AE162" s="567" cm="1">
        <f t="array" aca="1" ref="AE162" ca="1">INDEX(AE$13:AE161,$B162+1,1)</f>
        <v>0</v>
      </c>
      <c r="AF162" s="567" cm="1">
        <f t="array" aca="1" ref="AF162" ca="1">INDEX(AF$13:AF161,$B162+1,1)</f>
        <v>0</v>
      </c>
      <c r="AG162" s="567" cm="1">
        <f t="array" aca="1" ref="AG162" ca="1">INDEX(AG$13:AG161,$B162+1,1)</f>
        <v>0</v>
      </c>
      <c r="AH162" s="567" cm="1">
        <f t="array" aca="1" ref="AH162" ca="1">INDEX(AH$13:AH161,$B162+1,1)</f>
        <v>0</v>
      </c>
      <c r="AI162" s="91">
        <f t="shared" si="614"/>
        <v>1</v>
      </c>
      <c r="AJ162" s="506">
        <v>1</v>
      </c>
      <c r="AK162" s="91">
        <f t="shared" si="615"/>
        <v>1</v>
      </c>
      <c r="AL162" s="506">
        <v>1</v>
      </c>
      <c r="AM162" s="506">
        <v>1</v>
      </c>
      <c r="AN162" s="506">
        <v>1</v>
      </c>
      <c r="AO162" s="506">
        <v>1</v>
      </c>
      <c r="AP162" s="506">
        <v>1</v>
      </c>
      <c r="AQ162" s="116"/>
      <c r="AR162" s="116"/>
      <c r="AS162" s="116"/>
      <c r="AT162" s="116"/>
      <c r="AU162" s="116"/>
      <c r="AV162" s="116"/>
      <c r="AW162" s="116"/>
      <c r="AX162" s="116"/>
      <c r="AY162" s="116"/>
      <c r="AZ162" s="116"/>
      <c r="BA162" s="327" t="str">
        <f ca="1">LEFT(BA161,7)&amp;TEXT($H162," 00000 ")&amp;INDEX(i.ModelStructure,$I162,1)&amp;" "
&amp;IF($AI162=1," AllIn  "," AllOut  ")&amp;IF($AJ162&lt;&gt;$AI162,VLOOKUP($AJ162,DataMaster!tactics_cropgraze,2,TRUE),"")&amp;IF($AN162&lt;&gt;$AI162,VLOOKUP($AN162,DataMaster!tactics_stk,2,TRUE),"")
&amp;IF($AL162&lt;&gt;$AI162,VLOOKUP($AL162,DataMaster!tactics_GO,2,TRUE),"")&amp;IF($AM162&lt;&gt;$AI162,VLOOKUP($AM162,DataMaster!tactics_rot,2,TRUE),"")
&amp;IF($AO162&lt;&gt;$AI162,VLOOKUP($AO162,DataMaster!tactics_tos,2,TRUE),"")&amp;IF($AP162&lt;&gt;$AI162,VLOOKUP($AP162,tactics_N,2,TRUE),"")&amp;" "
&amp;$D162&amp;IF($GK162=0," FWM","")&amp;IF($GK162=1," MWM","")&amp;IF($GK162=7," Mat","")&amp;IF($GQ162=TRUE,"&amp;BBT"," ")&amp;" TOL"&amp;INDEX(i.TOL_Desc,1,$O162)
&amp;" Scan"&amp;$U162&amp;CHOOSE($K162+1," CFS"," GFS"," NFS")&amp;"_"&amp;MID($KC162,7,1)
&amp;" RR"&amp;TEXT(SUM($HB162:$HC162),"+00%;-00%;    ;@")
&amp;" GP"&amp;TEXT($HW162,"?00%")&amp;" WP"&amp;TEXT($HT162*$PJ162*$PL162,"?00%")&amp;" MP"&amp;TEXT($HU162*$PI162*$PK162,"?00%")
&amp;" ("&amp;IF($FY162,"P","E")&amp;IF($FX162,"T","t")&amp;"_F"&amp;IF($KQ162&lt;&gt;FALSE,3,0)+COUNTIF($KJ162:$KN162,TRUE)+COUNTIF($BV162:$BW162,"&gt;0")&amp;IF($KO162&lt;&gt;FALSE,3,0)+COUNTIF($BV162:$BW162,"&gt;0")&amp;"N"&amp;IF($KT162&lt;&gt;"-",$KT162,$GC162)&amp;IF($KU162&lt;&gt;"-",$KU162,$GD162)&amp;"L"&amp;$LF162&amp;$LG162&amp;")"</f>
        <v>Tactics 00010 DS  AllIn   GSW MWM  TOLSpr Scan2 CFS_ RR+01% GP100% WP100% MP100% (PT_F33N11L11)</v>
      </c>
      <c r="BB162" s="8" t="str">
        <f ca="1">IF(COUNTIF(BA$13:BA162,BA162)=1,"-","Dup")</f>
        <v>-</v>
      </c>
      <c r="BC162" s="8"/>
      <c r="BD162" s="567" t="str" cm="1">
        <f t="array" aca="1" ref="BD162" ca="1">INDEX(BD$13:BD161,$B162+1,1)</f>
        <v>-</v>
      </c>
      <c r="BE162" s="567" t="str" cm="1">
        <f t="array" aca="1" ref="BE162" ca="1">INDEX(BE$13:BE161,$B162+1,1)</f>
        <v>-</v>
      </c>
      <c r="BF162" s="567" t="str" cm="1">
        <f t="array" aca="1" ref="BF162" ca="1">INDEX(BF$13:BF161,$B162+1,1)</f>
        <v>-</v>
      </c>
      <c r="BG162" s="567" t="str" cm="1">
        <f t="array" aca="1" ref="BG162" ca="1">INDEX(BG$13:BG161,$B162+1,1)</f>
        <v>-</v>
      </c>
      <c r="BH162" s="567" t="str" cm="1">
        <f t="array" aca="1" ref="BH162" ca="1">INDEX(BH$13:BH161,$B162+1,1)</f>
        <v>-</v>
      </c>
      <c r="BI162" s="567" t="str" cm="1">
        <f t="array" aca="1" ref="BI162" ca="1">INDEX(BI$13:BI161,$B162+1,1)</f>
        <v>-</v>
      </c>
      <c r="BJ162" s="567" t="str" cm="1">
        <f t="array" aca="1" ref="BJ162" ca="1">INDEX(BJ$13:BJ161,$B162+1,1)</f>
        <v>-</v>
      </c>
      <c r="BK162" s="567" t="str" cm="1">
        <f t="array" aca="1" ref="BK162" ca="1">INDEX(BK$13:BK161,$B162+1,1)</f>
        <v>-</v>
      </c>
      <c r="BL162" s="567" t="str" cm="1">
        <f t="array" aca="1" ref="BL162" ca="1">INDEX(BL$13:BL161,$B162+1,1)</f>
        <v>-</v>
      </c>
      <c r="BM162" s="8"/>
      <c r="BN162" s="441" t="b">
        <f t="shared" ca="1" si="572"/>
        <v>0</v>
      </c>
      <c r="BO162" s="441" t="str">
        <f t="shared" ca="1" si="572"/>
        <v>-</v>
      </c>
      <c r="BP162" s="441" t="b">
        <f t="shared" ca="1" si="572"/>
        <v>0</v>
      </c>
      <c r="BQ162" s="441" t="str">
        <f t="shared" ca="1" si="572"/>
        <v>-</v>
      </c>
      <c r="BR162" s="441" t="str">
        <f t="shared" ca="1" si="572"/>
        <v>-</v>
      </c>
      <c r="BS162" s="441" t="str">
        <f t="shared" ca="1" si="572"/>
        <v>-</v>
      </c>
      <c r="BT162" s="441" t="b">
        <f t="shared" ca="1" si="572"/>
        <v>0</v>
      </c>
      <c r="BU162" s="441" t="b">
        <f t="shared" ca="1" si="572"/>
        <v>1</v>
      </c>
      <c r="BV162" s="441" t="str">
        <f t="shared" ca="1" si="572"/>
        <v>-</v>
      </c>
      <c r="BW162" s="441" t="str">
        <f t="shared" ca="1" si="572"/>
        <v>-</v>
      </c>
      <c r="BX162" s="441" t="str">
        <f t="shared" ca="1" si="572"/>
        <v>-</v>
      </c>
      <c r="BY162" s="441" t="str">
        <f t="shared" ca="1" si="572"/>
        <v>-</v>
      </c>
      <c r="BZ162" s="441" t="b">
        <f t="shared" ca="1" si="572"/>
        <v>1</v>
      </c>
      <c r="CA162" s="91">
        <f t="shared" ca="1" si="572"/>
        <v>0</v>
      </c>
      <c r="CB162" s="567" t="str" cm="1">
        <f t="array" aca="1" ref="CB162" ca="1">INDEX(CB$13:CB161,$B162+1,1)</f>
        <v>-</v>
      </c>
      <c r="CC162" s="567" t="str" cm="1">
        <f t="array" aca="1" ref="CC162" ca="1">INDEX(CC$13:CC161,$B162+1,1)</f>
        <v>-</v>
      </c>
      <c r="CD162" s="567" t="b" cm="1">
        <f t="array" aca="1" ref="CD162" ca="1">INDEX(CD$13:CD161,$B162+1,1)</f>
        <v>0</v>
      </c>
      <c r="CE162" s="441" t="b" cm="1">
        <f t="array" ref="CE162">INDEX(DataMaster!tactics_cropgraze,$AJ162,CE$6)</f>
        <v>1</v>
      </c>
      <c r="CF162" s="441" t="b" cm="1">
        <f t="array" ref="CF162">INDEX(DataMaster!tactics_cropgraze,$AJ162,CF$6)</f>
        <v>1</v>
      </c>
      <c r="CG162" s="441" t="b" cm="1">
        <f t="array" ref="CG162">INDEX(DataMaster!tactics_cropgraze,$AJ162,CG$6)</f>
        <v>1</v>
      </c>
      <c r="CH162" s="441" t="b" cm="1">
        <f t="array" ref="CH162">INDEX(DataMaster!tactics_cropgraze,$AJ162,CH$6)</f>
        <v>1</v>
      </c>
      <c r="CI162" s="441" t="b" cm="1">
        <f t="array" ref="CI162">INDEX(DataMaster!tactics_cropgraze,$AJ162,CI$6)</f>
        <v>1</v>
      </c>
      <c r="CJ162" s="441" t="b" cm="1">
        <f t="array" ref="CJ162">INDEX(DataMaster!tactics_cropgraze,$AJ162,CJ$6)</f>
        <v>1</v>
      </c>
      <c r="CK162" s="441" t="b" cm="1">
        <f t="array" ref="CK162">INDEX(DataMaster!tactics_cropgraze,$AJ162,CK$6)</f>
        <v>1</v>
      </c>
      <c r="CL162" s="441" t="b" cm="1">
        <f t="array" ref="CL162">INDEX(DataMaster!tactics_cropgraze,$AJ162,CL$6)</f>
        <v>1</v>
      </c>
      <c r="CM162" s="441" t="b" cm="1">
        <f t="array" ref="CM162">INDEX(DataMaster!tactics_cropgraze,$AJ162,CM$6)</f>
        <v>1</v>
      </c>
      <c r="CN162" s="441" t="str" cm="1">
        <f t="array" ref="CN162">INDEX(DataMaster!tactics_tos,$AO162,CN$6)</f>
        <v>-</v>
      </c>
      <c r="CO162" s="441" t="str" cm="1">
        <f t="array" ref="CO162">INDEX(DataMaster!tactics_tos,$AO162,CO$6)</f>
        <v>-</v>
      </c>
      <c r="CP162" s="441" t="str" cm="1">
        <f t="array" ref="CP162">INDEX(DataMaster!tactics_tos,$AO162,CP$6)</f>
        <v>-</v>
      </c>
      <c r="CQ162" s="441" t="str" cm="1">
        <f t="array" ref="CQ162">INDEX(DataMaster!tactics_tos,$AO162,CQ$6)</f>
        <v>-</v>
      </c>
      <c r="CR162" s="441" t="str" cm="1">
        <f t="array" ref="CR162">INDEX(DataMaster!tactics_tos,$AO162,CR$6)</f>
        <v>-</v>
      </c>
      <c r="CS162" s="441" t="str" cm="1">
        <f t="array" ref="CS162">INDEX(DataMaster!tactics_tos,$AO162,CS$6)</f>
        <v>-</v>
      </c>
      <c r="CT162" s="441" t="str" cm="1">
        <f t="array" ref="CT162">INDEX(DataMaster!tactics_tos,$AO162,CT$6)</f>
        <v>-</v>
      </c>
      <c r="CU162" s="441" t="str" cm="1">
        <f t="array" ref="CU162">INDEX(DataMaster!tactics_tos,$AO162,CU$6)</f>
        <v>-</v>
      </c>
      <c r="CV162" s="441" t="str" cm="1">
        <f t="array" ref="CV162">INDEX(DataMaster!tactics_tos,$AO162,CV$6)</f>
        <v>-</v>
      </c>
      <c r="CW162" s="441" cm="1">
        <f t="array" ref="CW162">INDEX(tactics_N,$AP162,CW$6)</f>
        <v>1</v>
      </c>
      <c r="CX162" s="441" cm="1">
        <f t="array" ref="CX162">INDEX(tactics_N,$AP162,CX$6)</f>
        <v>1.0867104369481548</v>
      </c>
      <c r="CY162" s="441" cm="1">
        <f t="array" ref="CY162">INDEX(tactics_N,$AP162,CY$6)</f>
        <v>1.0867104369481548</v>
      </c>
      <c r="CZ162" s="441" cm="1">
        <f t="array" ref="CZ162">INDEX(tactics_N,$AP162,CZ$6)</f>
        <v>1.0187910346388953</v>
      </c>
      <c r="DA162" s="441" cm="1">
        <f t="array" ref="DA162">INDEX(tactics_N,$AP162,DA$6)</f>
        <v>1.0187910346388953</v>
      </c>
      <c r="DB162" s="441" cm="1">
        <f t="array" ref="DB162">INDEX(tactics_N,$AP162,DB$6)</f>
        <v>1.0263376348954796</v>
      </c>
      <c r="DC162" s="441" cm="1">
        <f t="array" ref="DC162">INDEX(tactics_N,$AP162,DC$6)</f>
        <v>1.0263376348954796</v>
      </c>
      <c r="DD162" s="441" cm="1">
        <f t="array" ref="DD162">INDEX(tactics_N,$AP162,DD$6)</f>
        <v>0.6549370936964326</v>
      </c>
      <c r="DE162" s="441" cm="1">
        <f t="array" ref="DE162">INDEX(tactics_N,$AP162,DE$6)</f>
        <v>0.6549370936964326</v>
      </c>
      <c r="DF162" s="441" cm="1">
        <f t="array" ref="DF162">INDEX(tactics_N,$AP162,DF$6)</f>
        <v>1</v>
      </c>
      <c r="DG162" s="441" cm="1">
        <f t="array" ref="DG162">INDEX(tactics_N,$AP162,DG$6)</f>
        <v>1.2</v>
      </c>
      <c r="DH162" s="441" cm="1">
        <f t="array" ref="DH162">INDEX(tactics_N,$AP162,DH$6)</f>
        <v>1</v>
      </c>
      <c r="DI162" s="441" cm="1">
        <f t="array" ref="DI162">INDEX(tactics_N,$AP162,DI$6)</f>
        <v>1.22</v>
      </c>
      <c r="DJ162" s="441" cm="1">
        <f t="array" ref="DJ162">INDEX(tactics_N,$AP162,DJ$6)</f>
        <v>0.87</v>
      </c>
      <c r="DK162" s="441" cm="1">
        <f t="array" ref="DK162">INDEX(tactics_N,$AP162,DK$6)</f>
        <v>1.05</v>
      </c>
      <c r="DL162" s="441" cm="1">
        <f t="array" ref="DL162">INDEX(tactics_N,$AP162,DL$6)</f>
        <v>0.83</v>
      </c>
      <c r="DM162" s="441" cm="1">
        <f t="array" ref="DM162">INDEX(tactics_N,$AP162,DM$6)</f>
        <v>0.95</v>
      </c>
      <c r="DN162" s="441" cm="1">
        <f t="array" ref="DN162">INDEX(tactics_N,$AP162,DN$6)</f>
        <v>0.65</v>
      </c>
      <c r="DO162" s="441" t="str" cm="1">
        <f t="array" ref="DO162">INDEX(DataMaster!tactics_rot,$AM162,DO$6)</f>
        <v>-</v>
      </c>
      <c r="DP162" s="441" t="str" cm="1">
        <f t="array" ref="DP162">INDEX(DataMaster!tactics_rot,$AM162,DP$6)</f>
        <v>-</v>
      </c>
      <c r="DQ162" s="441" t="str" cm="1">
        <f t="array" ref="DQ162">INDEX(DataMaster!tactics_rot,$AM162,DQ$6)</f>
        <v>-</v>
      </c>
      <c r="DR162" s="441" t="str" cm="1">
        <f t="array" ref="DR162">INDEX(DataMaster!tactics_rot,$AM162,DR$6)</f>
        <v>-</v>
      </c>
      <c r="DS162" s="441" t="str" cm="1">
        <f t="array" ref="DS162">INDEX(DataMaster!tactics_rot,$AM162,DS$6)</f>
        <v>-</v>
      </c>
      <c r="DT162" s="441" t="str" cm="1">
        <f t="array" ref="DT162">INDEX(DataMaster!tactics_rot,$AM162,DT$6)</f>
        <v>-</v>
      </c>
      <c r="DU162" s="441" t="str" cm="1">
        <f t="array" ref="DU162">INDEX(DataMaster!tactics_rot,$AM162,DU$6)</f>
        <v>-</v>
      </c>
      <c r="DV162" s="441" t="str" cm="1">
        <f t="array" ref="DV162">INDEX(DataMaster!tactics_rot,$AM162,DV$6)</f>
        <v>-</v>
      </c>
      <c r="DW162" s="441" t="str" cm="1">
        <f t="array" ref="DW162">INDEX(DataMaster!tactics_rot,$AM162,DW$6)</f>
        <v>-</v>
      </c>
      <c r="DX162" s="441" t="str" cm="1">
        <f t="array" ref="DX162">INDEX(DataMaster!tactics_stk,$AN162,DX$6)</f>
        <v>-</v>
      </c>
      <c r="DY162" s="441" t="str" cm="1">
        <f t="array" ref="DY162">INDEX(DataMaster!tactics_stk,$AN162,DY$6)</f>
        <v>-</v>
      </c>
      <c r="DZ162" s="441" t="str" cm="1">
        <f t="array" ref="DZ162">INDEX(DataMaster!tactics_stk,$AN162,DZ$6)</f>
        <v>-</v>
      </c>
      <c r="EA162" s="441" t="str" cm="1">
        <f t="array" ref="EA162">INDEX(DataMaster!tactics_stk,$AN162,EA$6)</f>
        <v>-</v>
      </c>
      <c r="EB162" s="441" t="str" cm="1">
        <f t="array" ref="EB162">INDEX(DataMaster!tactics_stk,$AN162,EB$6)</f>
        <v>-</v>
      </c>
      <c r="EC162" s="441" t="str" cm="1">
        <f t="array" ref="EC162">INDEX(DataMaster!tactics_stk,$AN162,EC$6)</f>
        <v>-</v>
      </c>
      <c r="ED162" s="441" t="str" cm="1">
        <f t="array" ref="ED162">INDEX(DataMaster!tactics_stk,$AN162,ED$6)</f>
        <v>-</v>
      </c>
      <c r="EE162" s="441" t="str" cm="1">
        <f t="array" ref="EE162">INDEX(DataMaster!tactics_stk,$AN162,EE$6)</f>
        <v>-</v>
      </c>
      <c r="EF162" s="441" t="str" cm="1">
        <f t="array" ref="EF162">INDEX(DataMaster!tactics_stk,$AN162,EF$6)</f>
        <v>-</v>
      </c>
      <c r="EG162" s="441" t="b" cm="1">
        <f t="array" ref="EG162">INDEX(DataMaster!tactics_poc,$AK162,EG$6)</f>
        <v>1</v>
      </c>
      <c r="EH162" s="441" t="b" cm="1">
        <f t="array" ref="EH162">INDEX(DataMaster!tactics_poc,$AK162,EH$6)</f>
        <v>1</v>
      </c>
      <c r="EI162" s="441" t="b" cm="1">
        <f t="array" ref="EI162">INDEX(DataMaster!tactics_poc,$AK162,EI$6)</f>
        <v>1</v>
      </c>
      <c r="EJ162" s="441" t="b" cm="1">
        <f t="array" ref="EJ162">INDEX(DataMaster!tactics_poc,$AK162,EJ$6)</f>
        <v>1</v>
      </c>
      <c r="EK162" s="441" t="b" cm="1">
        <f t="array" ref="EK162">INDEX(DataMaster!tactics_poc,$AK162,EK$6)</f>
        <v>1</v>
      </c>
      <c r="EL162" s="441" t="b" cm="1">
        <f t="array" ref="EL162">INDEX(DataMaster!tactics_poc,$AK162,EL$6)</f>
        <v>1</v>
      </c>
      <c r="EM162" s="441" t="b" cm="1">
        <f t="array" ref="EM162">INDEX(DataMaster!tactics_poc,$AK162,EM$6)</f>
        <v>1</v>
      </c>
      <c r="EN162" s="441" t="b" cm="1">
        <f t="array" ref="EN162">INDEX(DataMaster!tactics_poc,$AK162,EN$6)</f>
        <v>1</v>
      </c>
      <c r="EO162" s="441" t="b" cm="1">
        <f t="array" ref="EO162">INDEX(DataMaster!tactics_poc,$AK162,EO$6)</f>
        <v>1</v>
      </c>
      <c r="EP162" s="506" t="s">
        <v>30</v>
      </c>
      <c r="EQ162" s="506">
        <v>3</v>
      </c>
      <c r="ER162" s="441" t="str" cm="1">
        <f t="array" ref="ER162">INDEX(DataMaster!tactics_GO,$AL162,ER$6)</f>
        <v>-</v>
      </c>
      <c r="ES162" s="441" t="str" cm="1">
        <f t="array" ref="ES162">INDEX(DataMaster!tactics_GO,$AL162,ES$6)</f>
        <v>-</v>
      </c>
      <c r="ET162" s="441" t="str" cm="1">
        <f t="array" ref="ET162">INDEX(DataMaster!tactics_GO,$AL162,ET$6)</f>
        <v>-</v>
      </c>
      <c r="EU162" s="441" t="str" cm="1">
        <f t="array" ref="EU162">INDEX(DataMaster!tactics_GO,$AL162,EU$6)</f>
        <v>-</v>
      </c>
      <c r="EV162" s="441" t="str" cm="1">
        <f t="array" ref="EV162">INDEX(DataMaster!tactics_GO,$AL162,EV$6)</f>
        <v>-</v>
      </c>
      <c r="EW162" s="441" t="str" cm="1">
        <f t="array" ref="EW162">INDEX(DataMaster!tactics_GO,$AL162,EW$6)</f>
        <v>-</v>
      </c>
      <c r="EX162" s="441" t="str" cm="1">
        <f t="array" ref="EX162">INDEX(DataMaster!tactics_GO,$AL162,EX$6)</f>
        <v>-</v>
      </c>
      <c r="EY162" s="441" t="str" cm="1">
        <f t="array" ref="EY162">INDEX(DataMaster!tactics_GO,$AL162,EY$6)</f>
        <v>-</v>
      </c>
      <c r="EZ162" s="441" t="str" cm="1">
        <f t="array" ref="EZ162">INDEX(DataMaster!tactics_GO,$AL162,EZ$6)</f>
        <v>-</v>
      </c>
      <c r="FA162" s="506" t="s">
        <v>30</v>
      </c>
      <c r="FB162" s="8"/>
      <c r="FC162" s="567" t="str" cm="1">
        <f t="array" aca="1" ref="FC162" ca="1">INDEX(FC$13:FC161,$B162+1,1)</f>
        <v>-</v>
      </c>
      <c r="FD162" s="441" t="str">
        <f t="shared" ca="1" si="573"/>
        <v>-</v>
      </c>
      <c r="FE162" s="441">
        <f t="shared" ca="1" si="574"/>
        <v>0</v>
      </c>
      <c r="FF162" s="441">
        <f t="shared" ca="1" si="574"/>
        <v>0</v>
      </c>
      <c r="FG162" s="567" t="str" cm="1">
        <f t="array" aca="1" ref="FG162" ca="1">INDEX(FG$13:FG161,$B162+1,1)</f>
        <v>-</v>
      </c>
      <c r="FH162" s="567" t="str" cm="1">
        <f t="array" aca="1" ref="FH162" ca="1">INDEX(FH$13:FH161,$B162+1,1)</f>
        <v>-</v>
      </c>
      <c r="FI162" s="567" t="str" cm="1">
        <f t="array" aca="1" ref="FI162" ca="1">INDEX(FI$13:FI161,$B162+1,1)</f>
        <v>-</v>
      </c>
      <c r="FJ162" s="441" t="str">
        <f t="shared" ca="1" si="575"/>
        <v>-</v>
      </c>
      <c r="FK162" s="441">
        <f t="shared" ca="1" si="576"/>
        <v>0</v>
      </c>
      <c r="FL162" s="441">
        <f t="shared" ca="1" si="576"/>
        <v>0</v>
      </c>
      <c r="FM162" s="567" t="str" cm="1">
        <f t="array" aca="1" ref="FM162" ca="1">INDEX(FM$13:FM161,$B162+1,1)</f>
        <v>-</v>
      </c>
      <c r="FN162" s="441" t="str">
        <f t="shared" ca="1" si="577"/>
        <v>-</v>
      </c>
      <c r="FO162" s="441">
        <f t="shared" ca="1" si="578"/>
        <v>0</v>
      </c>
      <c r="FP162" s="567" t="str" cm="1">
        <f t="array" aca="1" ref="FP162" ca="1">INDEX(FP$13:FP161,$B162+1,1)</f>
        <v>-</v>
      </c>
      <c r="FQ162" s="567" t="str" cm="1">
        <f t="array" aca="1" ref="FQ162" ca="1">INDEX(FQ$13:FQ161,$B162+1,1)</f>
        <v>-</v>
      </c>
      <c r="FR162" s="441">
        <f t="shared" ca="1" si="579"/>
        <v>0</v>
      </c>
      <c r="FS162" s="567" t="str" cm="1">
        <f t="array" aca="1" ref="FS162" ca="1">INDEX(FS$13:FS161,$B162+1,1)</f>
        <v>-</v>
      </c>
      <c r="FT162" s="441" t="str">
        <f t="shared" ca="1" si="580"/>
        <v>-</v>
      </c>
      <c r="FU162" s="441">
        <f t="shared" ca="1" si="581"/>
        <v>0</v>
      </c>
      <c r="FV162" s="441">
        <f t="shared" ca="1" si="581"/>
        <v>0</v>
      </c>
      <c r="FW162" s="8"/>
      <c r="FX162" s="567" t="b" cm="1">
        <f t="array" aca="1" ref="FX162" ca="1">INDEX(FX$13:FX161,$B162+1,1)</f>
        <v>1</v>
      </c>
      <c r="FY162" s="567" t="b" cm="1">
        <f t="array" aca="1" ref="FY162" ca="1">INDEX(FY$13:FY161,$B162+1,1)</f>
        <v>1</v>
      </c>
      <c r="FZ162" s="579">
        <f t="shared" ca="1" si="582"/>
        <v>21</v>
      </c>
      <c r="GA162" s="567" t="b" cm="1">
        <f t="array" aca="1" ref="GA162" ca="1">INDEX(GA$13:GA161,$B162+1,1)</f>
        <v>0</v>
      </c>
      <c r="GB162" s="567" cm="1">
        <f t="array" aca="1" ref="GB162" ca="1">INDEX(GB$13:GB161,$B162+1,1)</f>
        <v>0</v>
      </c>
      <c r="GC162" s="567" cm="1">
        <f t="array" aca="1" ref="GC162" ca="1">INDEX(GC$13:GC161,$B162+1,1)</f>
        <v>1</v>
      </c>
      <c r="GD162" s="567" cm="1">
        <f t="array" aca="1" ref="GD162" ca="1">INDEX(GD$13:GD161,$B162+1,1)</f>
        <v>1</v>
      </c>
      <c r="GE162" s="575">
        <f t="shared" ca="1" si="583"/>
        <v>652</v>
      </c>
      <c r="GF162" s="575">
        <f t="shared" ca="1" si="583"/>
        <v>686</v>
      </c>
      <c r="GG162" s="575">
        <f t="shared" ca="1" si="583"/>
        <v>721</v>
      </c>
      <c r="GH162" s="490">
        <f t="shared" ca="1" si="584"/>
        <v>378</v>
      </c>
      <c r="GI162" s="490">
        <f t="shared" ca="1" si="584"/>
        <v>413</v>
      </c>
      <c r="GJ162" s="490">
        <f t="shared" ca="1" si="584"/>
        <v>448</v>
      </c>
      <c r="GK162" s="441">
        <f t="shared" ca="1" si="585"/>
        <v>1</v>
      </c>
      <c r="GL162" s="441">
        <f t="shared" ca="1" si="585"/>
        <v>60</v>
      </c>
      <c r="GM162" s="441" t="str">
        <f t="shared" ca="1" si="585"/>
        <v>-</v>
      </c>
      <c r="GN162" s="441" t="str">
        <f t="shared" ca="1" si="585"/>
        <v>-</v>
      </c>
      <c r="GO162" s="441" t="str">
        <f t="shared" ca="1" si="585"/>
        <v>-</v>
      </c>
      <c r="GP162" s="441" t="str">
        <f t="shared" ca="1" si="585"/>
        <v>-</v>
      </c>
      <c r="GQ162" s="441" t="b">
        <f t="shared" ca="1" si="586"/>
        <v>0</v>
      </c>
      <c r="GR162" s="441" t="str">
        <f t="shared" ca="1" si="586"/>
        <v>-</v>
      </c>
      <c r="GS162" s="441" t="str">
        <f t="shared" ca="1" si="586"/>
        <v>-</v>
      </c>
      <c r="GT162" s="441" t="str">
        <f t="shared" ca="1" si="586"/>
        <v>-</v>
      </c>
      <c r="GU162" s="441" t="str">
        <f t="shared" ca="1" si="586"/>
        <v>-</v>
      </c>
      <c r="GV162" s="441" t="str">
        <f t="shared" ca="1" si="586"/>
        <v>-</v>
      </c>
      <c r="GW162" s="441">
        <f t="shared" ca="1" si="586"/>
        <v>500</v>
      </c>
      <c r="GX162" s="441">
        <f t="shared" ca="1" si="586"/>
        <v>500</v>
      </c>
      <c r="GY162" s="441" t="str">
        <f t="shared" ca="1" si="586"/>
        <v>-</v>
      </c>
      <c r="GZ162" s="441" t="str">
        <f t="shared" ca="1" si="586"/>
        <v>-</v>
      </c>
      <c r="HA162" s="441" t="str">
        <f t="shared" ca="1" si="586"/>
        <v>-</v>
      </c>
      <c r="HB162" s="441">
        <f t="shared" ca="1" si="587"/>
        <v>0</v>
      </c>
      <c r="HC162" s="441">
        <f t="shared" ca="1" si="588"/>
        <v>1.2500000000000001E-2</v>
      </c>
      <c r="HD162" s="441">
        <f t="shared" ca="1" si="589"/>
        <v>0</v>
      </c>
      <c r="HE162" s="441">
        <f t="shared" ca="1" si="589"/>
        <v>6.25E-2</v>
      </c>
      <c r="HF162" s="441">
        <f t="shared" ca="1" si="589"/>
        <v>6.25E-2</v>
      </c>
      <c r="HG162" s="441">
        <f t="shared" ca="1" si="589"/>
        <v>6.25E-2</v>
      </c>
      <c r="HH162" s="441" t="b">
        <f t="shared" ca="1" si="590"/>
        <v>0</v>
      </c>
      <c r="HI162" s="441" t="b">
        <f t="shared" ca="1" si="590"/>
        <v>1</v>
      </c>
      <c r="HJ162" s="441" t="b">
        <f t="shared" ca="1" si="590"/>
        <v>1</v>
      </c>
      <c r="HK162" s="441" t="b">
        <f t="shared" ca="1" si="590"/>
        <v>0</v>
      </c>
      <c r="HL162" s="441">
        <f t="shared" ca="1" si="591"/>
        <v>1</v>
      </c>
      <c r="HM162" s="441">
        <f t="shared" ca="1" si="592"/>
        <v>0</v>
      </c>
      <c r="HN162" s="441" t="b">
        <f t="shared" ca="1" si="593"/>
        <v>0</v>
      </c>
      <c r="HO162" s="441" t="b">
        <f t="shared" ca="1" si="594"/>
        <v>0</v>
      </c>
      <c r="HP162" s="441" t="b">
        <f t="shared" ca="1" si="594"/>
        <v>0</v>
      </c>
      <c r="HQ162" s="441" t="b">
        <f t="shared" ca="1" si="594"/>
        <v>1</v>
      </c>
      <c r="HR162" s="91">
        <f t="shared" ca="1" si="595"/>
        <v>2</v>
      </c>
      <c r="HS162" s="91">
        <f t="shared" ca="1" si="595"/>
        <v>2</v>
      </c>
      <c r="HT162" s="441">
        <f t="shared" ca="1" si="596"/>
        <v>1</v>
      </c>
      <c r="HU162" s="441">
        <f t="shared" ca="1" si="597"/>
        <v>1</v>
      </c>
      <c r="HV162" s="441">
        <f t="shared" ca="1" si="597"/>
        <v>1</v>
      </c>
      <c r="HW162" s="441">
        <f t="shared" ca="1" si="598"/>
        <v>1</v>
      </c>
      <c r="HX162" s="441" cm="1">
        <f t="array" aca="1" ref="HX162" ca="1">INDEX(HX$13:HX161,$B162+1,1)</f>
        <v>1</v>
      </c>
      <c r="HY162" s="441" t="str">
        <f t="shared" ca="1" si="599"/>
        <v>-</v>
      </c>
      <c r="HZ162" s="441" t="b">
        <f t="shared" ca="1" si="599"/>
        <v>1</v>
      </c>
      <c r="IA162" s="441" t="b">
        <f t="shared" ca="1" si="599"/>
        <v>0</v>
      </c>
      <c r="IB162" s="441" t="b">
        <f t="shared" ca="1" si="599"/>
        <v>0</v>
      </c>
      <c r="IC162" s="441" t="b">
        <f t="shared" ca="1" si="599"/>
        <v>0</v>
      </c>
      <c r="ID162" s="91">
        <f t="shared" ca="1" si="600"/>
        <v>1</v>
      </c>
      <c r="IE162" s="91">
        <f t="shared" ca="1" si="600"/>
        <v>1</v>
      </c>
      <c r="IF162" s="91">
        <f t="shared" ca="1" si="600"/>
        <v>1</v>
      </c>
      <c r="IG162" s="91">
        <f t="shared" ca="1" si="600"/>
        <v>1</v>
      </c>
      <c r="IH162" s="91">
        <f t="shared" ca="1" si="600"/>
        <v>1</v>
      </c>
      <c r="II162" s="91">
        <f t="shared" ca="1" si="600"/>
        <v>1</v>
      </c>
      <c r="IJ162" s="91">
        <f t="shared" ca="1" si="600"/>
        <v>1</v>
      </c>
      <c r="IK162" s="91">
        <f t="shared" ca="1" si="600"/>
        <v>1</v>
      </c>
      <c r="IL162" s="8"/>
      <c r="IM162" s="567" t="str" cm="1">
        <f t="array" aca="1" ref="IM162" ca="1">INDEX(IM$13:IM161,$B162+1,1)</f>
        <v>-</v>
      </c>
      <c r="IN162" s="567" t="str" cm="1">
        <f t="array" aca="1" ref="IN162" ca="1">INDEX(IN$13:IN161,$B162+1,1)</f>
        <v>-</v>
      </c>
      <c r="IO162" s="567" t="str" cm="1">
        <f t="array" aca="1" ref="IO162" ca="1">INDEX(IO$13:IO161,$B162+1,1)</f>
        <v>-</v>
      </c>
      <c r="IP162" s="441" t="str">
        <f t="shared" ca="1" si="601"/>
        <v>-</v>
      </c>
      <c r="IQ162" s="567" t="str" cm="1">
        <f t="array" aca="1" ref="IQ162" ca="1">INDEX(IQ$13:IQ161,$B162+1,1)</f>
        <v>-</v>
      </c>
      <c r="IR162" s="567" cm="1">
        <f t="array" aca="1" ref="IR162" ca="1">INDEX(IR$13:IR161,$B162+1,1)</f>
        <v>1</v>
      </c>
      <c r="IS162" s="567" cm="1">
        <f t="array" aca="1" ref="IS162" ca="1">INDEX(IS$13:IS161,$B162+1,1)</f>
        <v>1</v>
      </c>
      <c r="IT162" s="567" t="str" cm="1">
        <f t="array" aca="1" ref="IT162" ca="1">INDEX(IT$13:IT161,$B162+1,1)</f>
        <v>-</v>
      </c>
      <c r="IU162" s="567" t="str" cm="1">
        <f t="array" aca="1" ref="IU162" ca="1">INDEX(IU$13:IU161,$B162+1,1)</f>
        <v>-</v>
      </c>
      <c r="IV162" s="567" t="str" cm="1">
        <f t="array" aca="1" ref="IV162" ca="1">INDEX(IV$13:IV161,$B162+1,1)</f>
        <v>-</v>
      </c>
      <c r="IW162" s="567" t="str" cm="1">
        <f t="array" aca="1" ref="IW162" ca="1">INDEX(IW$13:IW161,$B162+1,1)</f>
        <v>-</v>
      </c>
      <c r="IX162" s="567" t="str" cm="1">
        <f t="array" aca="1" ref="IX162" ca="1">INDEX(IX$13:IX161,$B162+1,1)</f>
        <v>-</v>
      </c>
      <c r="IY162" s="567" t="str" cm="1">
        <f t="array" aca="1" ref="IY162" ca="1">INDEX(IY$13:IY161,$B162+1,1)</f>
        <v>-</v>
      </c>
      <c r="IZ162" s="567" t="str" cm="1">
        <f t="array" aca="1" ref="IZ162" ca="1">INDEX(IZ$13:IZ161,$B162+1,1)</f>
        <v>-</v>
      </c>
      <c r="JA162" s="567" t="str" cm="1">
        <f t="array" aca="1" ref="JA162" ca="1">INDEX(JA$13:JA161,$B162+1,1)</f>
        <v>-</v>
      </c>
      <c r="JB162" s="567" t="str" cm="1">
        <f t="array" aca="1" ref="JB162" ca="1">INDEX(JB$13:JB161,$B162+1,1)</f>
        <v>-</v>
      </c>
      <c r="JC162" s="567" t="str" cm="1">
        <f t="array" aca="1" ref="JC162" ca="1">INDEX(JC$13:JC161,$B162+1,1)</f>
        <v>-</v>
      </c>
      <c r="JD162" s="567" t="str" cm="1">
        <f t="array" aca="1" ref="JD162" ca="1">INDEX(JD$13:JD161,$B162+1,1)</f>
        <v>-</v>
      </c>
      <c r="JE162" s="567" t="str" cm="1">
        <f t="array" aca="1" ref="JE162" ca="1">INDEX(JE$13:JE161,$B162+1,1)</f>
        <v>-</v>
      </c>
      <c r="JF162" s="567" t="str" cm="1">
        <f t="array" aca="1" ref="JF162" ca="1">INDEX(JF$13:JF161,$B162+1,1)</f>
        <v>-</v>
      </c>
      <c r="JG162" s="567" t="str" cm="1">
        <f t="array" aca="1" ref="JG162" ca="1">INDEX(JG$13:JG161,$B162+1,1)</f>
        <v>-</v>
      </c>
      <c r="JH162" s="567" t="str" cm="1">
        <f t="array" aca="1" ref="JH162" ca="1">INDEX(JH$13:JH161,$B162+1,1)</f>
        <v>-</v>
      </c>
      <c r="JI162" s="567" t="str" cm="1">
        <f t="array" aca="1" ref="JI162" ca="1">INDEX(JI$13:JI161,$B162+1,1)</f>
        <v>-</v>
      </c>
      <c r="JJ162" s="567" t="str" cm="1">
        <f t="array" aca="1" ref="JJ162" ca="1">INDEX(JJ$13:JJ161,$B162+1,1)</f>
        <v>-</v>
      </c>
      <c r="JK162" s="567" t="str" cm="1">
        <f t="array" aca="1" ref="JK162" ca="1">INDEX(JK$13:JK161,$B162+1,1)</f>
        <v>-</v>
      </c>
      <c r="JL162" s="441">
        <f t="shared" ca="1" si="602"/>
        <v>0</v>
      </c>
      <c r="JM162" s="567" t="str" cm="1">
        <f t="array" aca="1" ref="JM162" ca="1">INDEX(JM$13:JM161,$B162+1,1)</f>
        <v>-</v>
      </c>
      <c r="JN162" s="567" cm="1">
        <f t="array" aca="1" ref="JN162" ca="1">INDEX(JN$13:JN161,$B162+1,1)</f>
        <v>1</v>
      </c>
      <c r="JO162" s="441">
        <f t="shared" ca="1" si="603"/>
        <v>0</v>
      </c>
      <c r="JP162" s="567" cm="1">
        <f t="array" aca="1" ref="JP162" ca="1">INDEX(JP$13:JP161,$B162+1,1)</f>
        <v>0</v>
      </c>
      <c r="JQ162" s="441">
        <f t="shared" ca="1" si="604"/>
        <v>0</v>
      </c>
      <c r="JR162" s="441">
        <f t="shared" ca="1" si="604"/>
        <v>0</v>
      </c>
      <c r="JS162" s="441">
        <f t="shared" ca="1" si="604"/>
        <v>0</v>
      </c>
      <c r="JT162" s="441">
        <f t="shared" ca="1" si="604"/>
        <v>0</v>
      </c>
      <c r="JU162" s="441">
        <f t="shared" ca="1" si="604"/>
        <v>1</v>
      </c>
      <c r="JV162" s="441">
        <f t="shared" ca="1" si="604"/>
        <v>0</v>
      </c>
      <c r="JW162" s="567" cm="1">
        <f t="array" aca="1" ref="JW162" ca="1">INDEX(JW$13:JW161,$B162+1,1)</f>
        <v>0</v>
      </c>
      <c r="JX162" s="567" cm="1">
        <f t="array" aca="1" ref="JX162" ca="1">INDEX(JX$13:JX161,$B162+1,1)</f>
        <v>0</v>
      </c>
      <c r="JY162" s="567" cm="1">
        <f t="array" aca="1" ref="JY162" ca="1">INDEX(JY$13:JY161,$B162+1,1)</f>
        <v>0</v>
      </c>
      <c r="JZ162" s="8"/>
      <c r="KA162" s="567" t="str" cm="1">
        <f t="array" aca="1" ref="KA162" ca="1">INDEX(KA$13:KA161,$B162+1,1)</f>
        <v>-</v>
      </c>
      <c r="KB162" s="567" t="str" cm="1">
        <f t="array" aca="1" ref="KB162" ca="1">INDEX(KB$13:KB161,$B162+1,1)</f>
        <v>-</v>
      </c>
      <c r="KC162" s="567" t="str" cm="1">
        <f t="array" aca="1" ref="KC162" ca="1">INDEX(KC$13:KC161,$B162+1,1)</f>
        <v>-</v>
      </c>
      <c r="KD162" s="567" t="str" cm="1">
        <f t="array" aca="1" ref="KD162" ca="1">INDEX(KD$13:KD161,$B162+1,1)</f>
        <v>-</v>
      </c>
      <c r="KE162" s="567" cm="1">
        <f t="array" aca="1" ref="KE162" ca="1">INDEX(KE$13:KE161,$B162+1,1)</f>
        <v>0</v>
      </c>
      <c r="KF162" s="567" t="str" cm="1">
        <f t="array" aca="1" ref="KF162" ca="1">INDEX(KF$13:KF161,$B162+1,1)</f>
        <v>-</v>
      </c>
      <c r="KG162" s="567" t="str" cm="1">
        <f t="array" aca="1" ref="KG162" ca="1">INDEX(KG$13:KG161,$B162+1,1)</f>
        <v>-</v>
      </c>
      <c r="KH162" s="568" t="str">
        <f t="shared" ca="1" si="605"/>
        <v>-</v>
      </c>
      <c r="KI162" s="567" t="str" cm="1">
        <f t="array" aca="1" ref="KI162" ca="1">INDEX(KI$13:KI161,$B162+1,1)</f>
        <v>-</v>
      </c>
      <c r="KJ162" s="567" t="str" cm="1">
        <f t="array" aca="1" ref="KJ162" ca="1">INDEX(KJ$13:KJ161,$B162+1,1)</f>
        <v>-</v>
      </c>
      <c r="KK162" s="567" t="str" cm="1">
        <f t="array" aca="1" ref="KK162" ca="1">INDEX(KK$13:KK161,$B162+1,1)</f>
        <v>-</v>
      </c>
      <c r="KL162" s="567" t="str" cm="1">
        <f t="array" aca="1" ref="KL162" ca="1">INDEX(KL$13:KL161,$B162+1,1)</f>
        <v>-</v>
      </c>
      <c r="KM162" s="567" t="str" cm="1">
        <f t="array" aca="1" ref="KM162" ca="1">INDEX(KM$13:KM161,$B162+1,1)</f>
        <v>-</v>
      </c>
      <c r="KN162" s="567" t="str" cm="1">
        <f t="array" aca="1" ref="KN162" ca="1">INDEX(KN$13:KN161,$B162+1,1)</f>
        <v>-</v>
      </c>
      <c r="KO162" s="567" t="str" cm="1">
        <f t="array" aca="1" ref="KO162" ca="1">INDEX(KO$13:KO161,$B162+1,1)</f>
        <v>-</v>
      </c>
      <c r="KP162" s="567" t="str" cm="1">
        <f t="array" aca="1" ref="KP162" ca="1">INDEX(KP$13:KP161,$B162+1,1)</f>
        <v>-</v>
      </c>
      <c r="KQ162" s="567" t="str" cm="1">
        <f t="array" aca="1" ref="KQ162" ca="1">INDEX(KQ$13:KQ161,$B162+1,1)</f>
        <v>-</v>
      </c>
      <c r="KR162" s="567" t="str" cm="1">
        <f t="array" aca="1" ref="KR162" ca="1">INDEX(KR$13:KR161,$B162+1,1)</f>
        <v>-</v>
      </c>
      <c r="KS162" s="567" t="str" cm="1">
        <f t="array" aca="1" ref="KS162" ca="1">INDEX(KS$13:KS161,$B162+1,1)</f>
        <v>-</v>
      </c>
      <c r="KT162" s="567" t="str" cm="1">
        <f t="array" aca="1" ref="KT162" ca="1">INDEX(KT$13:KT161,$B162+1,1)</f>
        <v>-</v>
      </c>
      <c r="KU162" s="567" t="str" cm="1">
        <f t="array" aca="1" ref="KU162" ca="1">INDEX(KU$13:KU161,$B162+1,1)</f>
        <v>-</v>
      </c>
      <c r="KV162" s="567" cm="1">
        <f t="array" aca="1" ref="KV162" ca="1">INDEX(KV$13:KV161,$B162+1,1)</f>
        <v>0</v>
      </c>
      <c r="KW162" s="567" t="str" cm="1">
        <f t="array" aca="1" ref="KW162" ca="1">INDEX(KW$13:KW161,$B162+1,1)</f>
        <v>-</v>
      </c>
      <c r="KX162" s="567" t="str" cm="1">
        <f t="array" aca="1" ref="KX162" ca="1">INDEX(KX$13:KX161,$B162+1,1)</f>
        <v>-</v>
      </c>
      <c r="KY162" s="567" t="str" cm="1">
        <f t="array" aca="1" ref="KY162" ca="1">INDEX(KY$13:KY161,$B162+1,1)</f>
        <v>-</v>
      </c>
      <c r="KZ162" s="567" t="str" cm="1">
        <f t="array" aca="1" ref="KZ162" ca="1">INDEX(KZ$13:KZ161,$B162+1,1)</f>
        <v>-</v>
      </c>
      <c r="LA162" s="567" t="str" cm="1">
        <f t="array" aca="1" ref="LA162" ca="1">INDEX(LA$13:LA161,$B162+1,1)</f>
        <v>-</v>
      </c>
      <c r="LB162" s="567" cm="1">
        <f t="array" aca="1" ref="LB162" ca="1">INDEX(LB$13:LB161,$B162+1,1)</f>
        <v>0</v>
      </c>
      <c r="LC162" s="567" t="str" cm="1">
        <f t="array" aca="1" ref="LC162" ca="1">INDEX(LC$13:LC161,$B162+1,1)</f>
        <v>-</v>
      </c>
      <c r="LD162" s="567" t="str" cm="1">
        <f t="array" aca="1" ref="LD162" ca="1">INDEX(LD$13:LD161,$B162+1,1)</f>
        <v>-</v>
      </c>
      <c r="LE162" s="567" t="str" cm="1">
        <f t="array" aca="1" ref="LE162" ca="1">INDEX(LE$13:LE161,$B162+1,1)</f>
        <v>-</v>
      </c>
      <c r="LF162" s="567" cm="1">
        <f t="array" aca="1" ref="LF162" ca="1">INDEX(LF$13:LF161,$B162+1,1)</f>
        <v>1</v>
      </c>
      <c r="LG162" s="567" cm="1">
        <f t="array" aca="1" ref="LG162" ca="1">INDEX(LG$13:LG161,$B162+1,1)</f>
        <v>1</v>
      </c>
      <c r="LH162" s="8"/>
      <c r="LI162" s="567" t="str" cm="1">
        <f t="array" aca="1" ref="LI162" ca="1">INDEX(LI$13:LI161,$B162+1,1)</f>
        <v>-</v>
      </c>
      <c r="LJ162" s="567" t="str" cm="1">
        <f t="array" aca="1" ref="LJ162" ca="1">INDEX(LJ$13:LJ161,$B162+1,1)</f>
        <v>-</v>
      </c>
      <c r="LK162" s="567" t="str" cm="1">
        <f t="array" aca="1" ref="LK162" ca="1">INDEX(LK$13:LK161,$B162+1,1)</f>
        <v>-</v>
      </c>
      <c r="LL162" s="567" t="str" cm="1">
        <f t="array" aca="1" ref="LL162" ca="1">INDEX(LL$13:LL161,$B162+1,1)</f>
        <v>-</v>
      </c>
      <c r="LM162" s="567" t="str" cm="1">
        <f t="array" aca="1" ref="LM162" ca="1">INDEX(LM$13:LM161,$B162+1,1)</f>
        <v>-</v>
      </c>
      <c r="LN162" s="567" t="str" cm="1">
        <f t="array" aca="1" ref="LN162" ca="1">INDEX(LN$13:LN161,$B162+1,1)</f>
        <v>-</v>
      </c>
      <c r="LO162" s="567" t="str" cm="1">
        <f t="array" aca="1" ref="LO162" ca="1">INDEX(LO$13:LO161,$B162+1,1)</f>
        <v>-</v>
      </c>
      <c r="LP162" s="567" t="str" cm="1">
        <f t="array" aca="1" ref="LP162" ca="1">INDEX(LP$13:LP161,$B162+1,1)</f>
        <v>-</v>
      </c>
      <c r="LQ162" s="567" t="str" cm="1">
        <f t="array" aca="1" ref="LQ162" ca="1">INDEX(LQ$13:LQ161,$B162+1,1)</f>
        <v>-</v>
      </c>
      <c r="LR162" s="567" t="str" cm="1">
        <f t="array" aca="1" ref="LR162" ca="1">INDEX(LR$13:LR161,$B162+1,1)</f>
        <v>-</v>
      </c>
      <c r="LS162" s="567" t="str" cm="1">
        <f t="array" aca="1" ref="LS162" ca="1">INDEX(LS$13:LS161,$B162+1,1)</f>
        <v>-</v>
      </c>
      <c r="LT162" s="567" t="str" cm="1">
        <f t="array" aca="1" ref="LT162" ca="1">INDEX(LT$13:LT161,$B162+1,1)</f>
        <v>-</v>
      </c>
      <c r="LU162" s="567" t="str" cm="1">
        <f t="array" aca="1" ref="LU162" ca="1">INDEX(LU$13:LU161,$B162+1,1)</f>
        <v>-</v>
      </c>
      <c r="LV162" s="567" t="str" cm="1">
        <f t="array" aca="1" ref="LV162" ca="1">INDEX(LV$13:LV161,$B162+1,1)</f>
        <v>-</v>
      </c>
      <c r="LW162" s="567" t="str" cm="1">
        <f t="array" aca="1" ref="LW162" ca="1">INDEX(LW$13:LW161,$B162+1,1)</f>
        <v>-</v>
      </c>
      <c r="LX162" s="567" t="str" cm="1">
        <f t="array" aca="1" ref="LX162" ca="1">INDEX(LX$13:LX161,$B162+1,1)</f>
        <v>-</v>
      </c>
      <c r="LY162" s="567" cm="1">
        <f t="array" aca="1" ref="LY162" ca="1">INDEX(LY$13:LY161,$B162+1,1)</f>
        <v>0</v>
      </c>
      <c r="LZ162" s="567" cm="1">
        <f t="array" aca="1" ref="LZ162" ca="1">INDEX(LZ$13:LZ161,$B162+1,1)</f>
        <v>0</v>
      </c>
      <c r="MA162" s="567" cm="1">
        <f t="array" aca="1" ref="MA162" ca="1">INDEX(MA$13:MA161,$B162+1,1)</f>
        <v>0</v>
      </c>
      <c r="MB162" s="567" cm="1">
        <f t="array" aca="1" ref="MB162" ca="1">INDEX(MB$13:MB161,$B162+1,1)</f>
        <v>0</v>
      </c>
      <c r="MC162" s="567" cm="1">
        <f t="array" aca="1" ref="MC162" ca="1">INDEX(MC$13:MC161,$B162+1,1)</f>
        <v>0</v>
      </c>
      <c r="MD162" s="567" cm="1">
        <f t="array" aca="1" ref="MD162" ca="1">INDEX(MD$13:MD161,$B162+1,1)</f>
        <v>0</v>
      </c>
      <c r="ME162" s="567" cm="1">
        <f t="array" aca="1" ref="ME162" ca="1">INDEX(ME$13:ME161,$B162+1,1)</f>
        <v>0</v>
      </c>
      <c r="MF162" s="567" cm="1">
        <f t="array" aca="1" ref="MF162" ca="1">INDEX(MF$13:MF161,$B162+1,1)</f>
        <v>0</v>
      </c>
      <c r="MG162" s="567" cm="1">
        <f t="array" aca="1" ref="MG162" ca="1">INDEX(MG$13:MG161,$B162+1,1)</f>
        <v>0</v>
      </c>
      <c r="MH162" s="567" cm="1">
        <f t="array" aca="1" ref="MH162" ca="1">INDEX(MH$13:MH161,$B162+1,1)</f>
        <v>0</v>
      </c>
      <c r="MI162" s="567" cm="1">
        <f t="array" aca="1" ref="MI162" ca="1">INDEX(MI$13:MI161,$B162+1,1)</f>
        <v>0</v>
      </c>
      <c r="MJ162" s="567" cm="1">
        <f t="array" aca="1" ref="MJ162" ca="1">INDEX(MJ$13:MJ161,$B162+1,1)</f>
        <v>0</v>
      </c>
      <c r="MK162" s="567" cm="1">
        <f t="array" aca="1" ref="MK162" ca="1">INDEX(MK$13:MK161,$B162+1,1)</f>
        <v>0</v>
      </c>
      <c r="ML162" s="567" cm="1">
        <f t="array" aca="1" ref="ML162" ca="1">INDEX(ML$13:ML161,$B162+1,1)</f>
        <v>0</v>
      </c>
      <c r="MM162" s="567" cm="1">
        <f t="array" aca="1" ref="MM162" ca="1">INDEX(MM$13:MM161,$B162+1,1)</f>
        <v>0</v>
      </c>
      <c r="MN162" s="567" cm="1">
        <f t="array" aca="1" ref="MN162" ca="1">INDEX(MN$13:MN161,$B162+1,1)</f>
        <v>0</v>
      </c>
      <c r="MO162" s="567" cm="1">
        <f t="array" aca="1" ref="MO162" ca="1">INDEX(MO$13:MO161,$B162+1,1)</f>
        <v>0</v>
      </c>
      <c r="MP162" s="567" cm="1">
        <f t="array" aca="1" ref="MP162" ca="1">INDEX(MP$13:MP161,$B162+1,1)</f>
        <v>0</v>
      </c>
      <c r="MQ162" s="567" cm="1">
        <f t="array" aca="1" ref="MQ162" ca="1">INDEX(MQ$13:MQ161,$B162+1,1)</f>
        <v>0</v>
      </c>
      <c r="MR162" s="567" cm="1">
        <f t="array" aca="1" ref="MR162" ca="1">INDEX(MR$13:MR161,$B162+1,1)</f>
        <v>0</v>
      </c>
      <c r="MS162" s="567" cm="1">
        <f t="array" aca="1" ref="MS162" ca="1">INDEX(MS$13:MS161,$B162+1,1)</f>
        <v>0</v>
      </c>
      <c r="MT162" s="567" cm="1">
        <f t="array" aca="1" ref="MT162" ca="1">INDEX(MT$13:MT161,$B162+1,1)</f>
        <v>0</v>
      </c>
      <c r="MU162" s="567" cm="1">
        <f t="array" aca="1" ref="MU162" ca="1">INDEX(MU$13:MU161,$B162+1,1)</f>
        <v>0</v>
      </c>
      <c r="MV162" s="567" cm="1">
        <f t="array" aca="1" ref="MV162" ca="1">INDEX(MV$13:MV161,$B162+1,1)</f>
        <v>0</v>
      </c>
      <c r="MW162" s="567" cm="1">
        <f t="array" aca="1" ref="MW162" ca="1">INDEX(MW$13:MW161,$B162+1,1)</f>
        <v>0</v>
      </c>
      <c r="MX162" s="567" cm="1">
        <f t="array" aca="1" ref="MX162" ca="1">INDEX(MX$13:MX161,$B162+1,1)</f>
        <v>0</v>
      </c>
      <c r="MY162" s="567" cm="1">
        <f t="array" aca="1" ref="MY162" ca="1">INDEX(MY$13:MY161,$B162+1,1)</f>
        <v>0</v>
      </c>
      <c r="MZ162" s="567" cm="1">
        <f t="array" aca="1" ref="MZ162" ca="1">INDEX(MZ$13:MZ161,$B162+1,1)</f>
        <v>0</v>
      </c>
      <c r="NA162" s="567" cm="1">
        <f t="array" aca="1" ref="NA162" ca="1">INDEX(NA$13:NA161,$B162+1,1)</f>
        <v>0</v>
      </c>
      <c r="NB162" s="567" cm="1">
        <f t="array" aca="1" ref="NB162" ca="1">INDEX(NB$13:NB161,$B162+1,1)</f>
        <v>0</v>
      </c>
      <c r="NC162" s="567" cm="1">
        <f t="array" aca="1" ref="NC162" ca="1">INDEX(NC$13:NC161,$B162+1,1)</f>
        <v>0</v>
      </c>
      <c r="ND162" s="567" cm="1">
        <f t="array" aca="1" ref="ND162" ca="1">INDEX(ND$13:ND161,$B162+1,1)</f>
        <v>0</v>
      </c>
      <c r="NE162" s="441">
        <f t="shared" ca="1" si="606"/>
        <v>67</v>
      </c>
      <c r="NF162" s="8"/>
      <c r="NG162" s="567" cm="1">
        <f t="array" aca="1" ref="NG162" ca="1">INDEX(NG$13:NG161,$B162+1,1)</f>
        <v>0</v>
      </c>
      <c r="NH162" s="567" cm="1">
        <f t="array" aca="1" ref="NH162" ca="1">INDEX(NH$13:NH161,$B162+1,1)</f>
        <v>0</v>
      </c>
      <c r="NI162" s="567" cm="1">
        <f t="array" aca="1" ref="NI162" ca="1">INDEX(NI$13:NI161,$B162+1,1)</f>
        <v>0</v>
      </c>
      <c r="NJ162" s="567" t="str" cm="1">
        <f t="array" aca="1" ref="NJ162" ca="1">INDEX(NJ$13:NJ161,$B162+1,1)</f>
        <v>-</v>
      </c>
      <c r="NK162" s="567" t="str" cm="1">
        <f t="array" aca="1" ref="NK162" ca="1">INDEX(NK$13:NK161,$B162+1,1)</f>
        <v>-</v>
      </c>
      <c r="NL162" s="567" t="str" cm="1">
        <f t="array" aca="1" ref="NL162" ca="1">INDEX(NL$13:NL161,$B162+1,1)</f>
        <v>-</v>
      </c>
      <c r="NM162" s="567" t="str" cm="1">
        <f t="array" aca="1" ref="NM162" ca="1">INDEX(NM$13:NM161,$B162+1,1)</f>
        <v>-</v>
      </c>
      <c r="NN162" s="567" t="str" cm="1">
        <f t="array" aca="1" ref="NN162" ca="1">INDEX(NN$13:NN161,$B162+1,1)</f>
        <v>-</v>
      </c>
      <c r="NO162" s="567" t="str" cm="1">
        <f t="array" aca="1" ref="NO162" ca="1">INDEX(NO$13:NO161,$B162+1,1)</f>
        <v>-</v>
      </c>
      <c r="NP162" s="567" t="str" cm="1">
        <f t="array" aca="1" ref="NP162" ca="1">INDEX(NP$13:NP161,$B162+1,1)</f>
        <v>-</v>
      </c>
      <c r="NQ162" s="567" t="str" cm="1">
        <f t="array" aca="1" ref="NQ162" ca="1">INDEX(NQ$13:NQ161,$B162+1,1)</f>
        <v>-</v>
      </c>
      <c r="NR162" s="567" t="str" cm="1">
        <f t="array" aca="1" ref="NR162" ca="1">INDEX(NR$13:NR161,$B162+1,1)</f>
        <v>-</v>
      </c>
      <c r="NS162" s="567" t="str" cm="1">
        <f t="array" aca="1" ref="NS162" ca="1">INDEX(NS$13:NS161,$B162+1,1)</f>
        <v>-</v>
      </c>
      <c r="NT162" s="567" t="str" cm="1">
        <f t="array" aca="1" ref="NT162" ca="1">INDEX(NT$13:NT161,$B162+1,1)</f>
        <v>-</v>
      </c>
      <c r="NU162" s="567" t="str" cm="1">
        <f t="array" aca="1" ref="NU162" ca="1">INDEX(NU$13:NU161,$B162+1,1)</f>
        <v>-</v>
      </c>
      <c r="NV162" s="567" t="str" cm="1">
        <f t="array" aca="1" ref="NV162" ca="1">INDEX(NV$13:NV161,$B162+1,1)</f>
        <v>-</v>
      </c>
      <c r="NW162" s="567" t="str" cm="1">
        <f t="array" aca="1" ref="NW162" ca="1">INDEX(NW$13:NW161,$B162+1,1)</f>
        <v>-</v>
      </c>
      <c r="NX162" s="567" t="str" cm="1">
        <f t="array" aca="1" ref="NX162" ca="1">INDEX(NX$13:NX161,$B162+1,1)</f>
        <v>-</v>
      </c>
      <c r="NY162" s="567" t="str" cm="1">
        <f t="array" aca="1" ref="NY162" ca="1">INDEX(NY$13:NY161,$B162+1,1)</f>
        <v>-</v>
      </c>
      <c r="NZ162" s="8"/>
      <c r="OA162" s="567" t="str" cm="1">
        <f t="array" aca="1" ref="OA162" ca="1">INDEX(OA$13:OA161,$B162+1,1)</f>
        <v>-</v>
      </c>
      <c r="OB162" s="567" t="str" cm="1">
        <f t="array" aca="1" ref="OB162" ca="1">INDEX(OB$13:OB161,$B162+1,1)</f>
        <v>-</v>
      </c>
      <c r="OC162" s="567" t="str" cm="1">
        <f t="array" aca="1" ref="OC162" ca="1">INDEX(OC$13:OC161,$B162+1,1)</f>
        <v>-</v>
      </c>
      <c r="OD162" s="567" t="str" cm="1">
        <f t="array" aca="1" ref="OD162" ca="1">INDEX(OD$13:OD161,$B162+1,1)</f>
        <v>-</v>
      </c>
      <c r="OE162" s="441" t="str">
        <f t="shared" ca="1" si="607"/>
        <v>-</v>
      </c>
      <c r="OF162" s="441" t="str">
        <f t="shared" ca="1" si="607"/>
        <v>-</v>
      </c>
      <c r="OG162" s="567" t="str" cm="1">
        <f t="array" aca="1" ref="OG162" ca="1">INDEX(OG$13:OG161,$B162+1,1)</f>
        <v>-</v>
      </c>
      <c r="OH162" s="441" t="str" cm="1">
        <f t="array" aca="1" ref="OH162" ca="1">IF(OR(OI162:OI162&lt;&gt;"-"),TRUE,"-")</f>
        <v>-</v>
      </c>
      <c r="OI162" s="567" t="str" cm="1">
        <f t="array" aca="1" ref="OI162" ca="1">INDEX(OI$13:OI161,$B162+1,1)</f>
        <v>-</v>
      </c>
      <c r="OJ162" s="567" cm="1">
        <f t="array" aca="1" ref="OJ162" ca="1">INDEX(OJ$13:OJ161,$B162+1,1)</f>
        <v>0</v>
      </c>
      <c r="OK162" s="567" cm="1">
        <f t="array" aca="1" ref="OK162" ca="1">INDEX(OK$13:OK161,$B162+1,1)</f>
        <v>999999</v>
      </c>
      <c r="OL162" s="567" cm="1">
        <f t="array" aca="1" ref="OL162" ca="1">INDEX(OL$13:OL161,$B162+1,1)</f>
        <v>999999</v>
      </c>
      <c r="OM162" s="567" cm="1">
        <f t="array" aca="1" ref="OM162" ca="1">INDEX(OM$13:OM161,$B162+1,1)</f>
        <v>999999</v>
      </c>
      <c r="ON162" s="567" cm="1">
        <f t="array" aca="1" ref="ON162" ca="1">INDEX(ON$13:ON161,$B162+1,1)</f>
        <v>999999</v>
      </c>
      <c r="OO162" s="567" cm="1">
        <f t="array" aca="1" ref="OO162" ca="1">INDEX(OO$13:OO161,$B162+1,1)</f>
        <v>999999</v>
      </c>
      <c r="OP162" s="567" cm="1">
        <f t="array" aca="1" ref="OP162" ca="1">INDEX(OP$13:OP161,$B162+1,1)</f>
        <v>999999</v>
      </c>
      <c r="OQ162" s="567" t="str" cm="1">
        <f t="array" aca="1" ref="OQ162" ca="1">INDEX(OQ$13:OQ161,$B162+1,1)</f>
        <v>-</v>
      </c>
      <c r="OR162" s="567" t="str" cm="1">
        <f t="array" aca="1" ref="OR162" ca="1">INDEX(OR$13:OR161,$B162+1,1)</f>
        <v>-</v>
      </c>
      <c r="OS162" s="567" t="str" cm="1">
        <f t="array" aca="1" ref="OS162" ca="1">INDEX(OS$13:OS161,$B162+1,1)</f>
        <v>-</v>
      </c>
      <c r="OT162" s="567" t="b" cm="1">
        <f t="array" aca="1" ref="OT162" ca="1">INDEX(OT$13:OT161,$B162+1,1)</f>
        <v>1</v>
      </c>
      <c r="OU162" s="567" t="str" cm="1">
        <f t="array" aca="1" ref="OU162" ca="1">INDEX(OU$13:OU161,$B162+1,1)</f>
        <v>-</v>
      </c>
      <c r="OV162" s="567" cm="1">
        <f t="array" aca="1" ref="OV162" ca="1">INDEX(OV$13:OV161,$B162+1,1)</f>
        <v>0</v>
      </c>
      <c r="OW162" s="567" cm="1">
        <f t="array" aca="1" ref="OW162" ca="1">INDEX(OW$13:OW161,$B162+1,1)</f>
        <v>0</v>
      </c>
      <c r="OX162" s="567" cm="1">
        <f t="array" aca="1" ref="OX162" ca="1">INDEX(OX$13:OX161,$B162+1,1)</f>
        <v>0</v>
      </c>
      <c r="OY162" s="567" t="str" cm="1">
        <f t="array" aca="1" ref="OY162" ca="1">INDEX(OY$13:OY161,$B162+1,1)</f>
        <v>-</v>
      </c>
      <c r="OZ162" s="567" t="str" cm="1">
        <f t="array" aca="1" ref="OZ162" ca="1">INDEX(OZ$13:OZ161,$B162+1,1)</f>
        <v>-</v>
      </c>
      <c r="PA162" s="441">
        <f t="shared" ca="1" si="608"/>
        <v>0</v>
      </c>
      <c r="PB162" s="567" t="str" cm="1">
        <f t="array" aca="1" ref="PB162" ca="1">INDEX(PB$13:PB161,$B162+1,1)</f>
        <v>-</v>
      </c>
      <c r="PC162" s="441" t="str">
        <f t="shared" ca="1" si="609"/>
        <v>-</v>
      </c>
      <c r="PD162" s="8"/>
      <c r="PE162" s="441">
        <f t="shared" si="610"/>
        <v>50</v>
      </c>
      <c r="PF162" s="441">
        <f t="shared" si="610"/>
        <v>50</v>
      </c>
      <c r="PG162" s="441">
        <f t="shared" si="610"/>
        <v>50</v>
      </c>
      <c r="PH162" s="441">
        <f t="shared" si="610"/>
        <v>50</v>
      </c>
      <c r="PI162" s="567" cm="1">
        <f t="array" aca="1" ref="PI162" ca="1">INDEX(PI$13:PI161,$B162+1,1)</f>
        <v>1</v>
      </c>
      <c r="PJ162" s="567" cm="1">
        <f t="array" aca="1" ref="PJ162" ca="1">INDEX(PJ$13:PJ161,$B162+1,1)</f>
        <v>1</v>
      </c>
      <c r="PK162" s="567" cm="1">
        <f t="array" aca="1" ref="PK162" ca="1">INDEX(PK$13:PK161,$B162+1,1)</f>
        <v>1</v>
      </c>
      <c r="PL162" s="567" cm="1">
        <f t="array" aca="1" ref="PL162" ca="1">INDEX(PL$13:PL161,$B162+1,1)</f>
        <v>1</v>
      </c>
      <c r="PM162" s="8"/>
      <c r="PN162" s="441">
        <f t="shared" ca="1" si="611"/>
        <v>1.5</v>
      </c>
      <c r="PO162" s="8"/>
      <c r="PP162" s="577" t="str">
        <f t="shared" ca="1" si="612"/>
        <v>-</v>
      </c>
      <c r="PQ162" s="577" t="str">
        <f t="shared" ca="1" si="612"/>
        <v>-</v>
      </c>
      <c r="PR162" s="577" t="str">
        <f t="shared" ca="1" si="612"/>
        <v>-</v>
      </c>
      <c r="PS162" s="577" t="str">
        <f t="shared" ca="1" si="612"/>
        <v>-</v>
      </c>
      <c r="PT162" s="567" cm="1">
        <f t="array" aca="1" ref="PT162" ca="1">INDEX(PT$13:PT161,$B162+1,1)</f>
        <v>0</v>
      </c>
      <c r="PU162" s="514">
        <v>0</v>
      </c>
    </row>
    <row r="163" spans="1:437" outlineLevel="2">
      <c r="A163" s="18">
        <f t="shared" si="121"/>
        <v>150</v>
      </c>
      <c r="B163" s="200">
        <f t="shared" ca="1" si="617"/>
        <v>140</v>
      </c>
      <c r="C163" s="489">
        <f t="shared" ca="1" si="570"/>
        <v>1201</v>
      </c>
      <c r="D163" s="124" t="str">
        <f t="shared" ca="1" si="571"/>
        <v>GSW</v>
      </c>
      <c r="E163" t="b">
        <v>0</v>
      </c>
      <c r="F163" t="b">
        <v>0</v>
      </c>
      <c r="G163" t="b">
        <f t="shared" si="613"/>
        <v>0</v>
      </c>
      <c r="H163" s="200">
        <f t="shared" ca="1" si="616"/>
        <v>11</v>
      </c>
      <c r="I163" s="567" cm="1">
        <f t="array" aca="1" ref="I163" ca="1">INDEX(I$13:I162,$B163+1,1)</f>
        <v>2</v>
      </c>
      <c r="J163" s="567" cm="1">
        <f t="array" aca="1" ref="J163" ca="1">INDEX(J$13:J162,$B163+1,1)</f>
        <v>0</v>
      </c>
      <c r="K163" s="567" cm="1">
        <f t="array" aca="1" ref="K163" ca="1">INDEX(K$13:K162,$B163+1,1)</f>
        <v>0</v>
      </c>
      <c r="L163" s="567" cm="1">
        <f t="array" aca="1" ref="L163" ca="1">INDEX(L$13:L162,$B163+1,1)</f>
        <v>2</v>
      </c>
      <c r="M163" s="567" cm="1">
        <f t="array" aca="1" ref="M163" ca="1">INDEX(M$13:M162,$B163+1,1)</f>
        <v>2</v>
      </c>
      <c r="N163" s="567" cm="1">
        <f t="array" aca="1" ref="N163" ca="1">INDEX(N$13:N162,$B163+1,1)</f>
        <v>2</v>
      </c>
      <c r="O163" s="567" cm="1">
        <f t="array" aca="1" ref="O163" ca="1">INDEX(O$13:O162,$B163+1,1)</f>
        <v>3</v>
      </c>
      <c r="P163" s="567" cm="1">
        <f t="array" aca="1" ref="P163" ca="1">INDEX(P$13:P162,$B163+1,1)</f>
        <v>2</v>
      </c>
      <c r="Q163" s="567" cm="1">
        <f t="array" aca="1" ref="Q163" ca="1">INDEX(Q$13:Q162,$B163+1,1)</f>
        <v>0</v>
      </c>
      <c r="R163" s="567" cm="1">
        <f t="array" aca="1" ref="R163" ca="1">INDEX(R$13:R162,$B163+1,1)</f>
        <v>6</v>
      </c>
      <c r="S163" s="567" cm="1">
        <f t="array" aca="1" ref="S163" ca="1">INDEX(S$13:S162,$B163+1,1)</f>
        <v>2</v>
      </c>
      <c r="T163" s="567" cm="1">
        <f t="array" aca="1" ref="T163" ca="1">INDEX(T$13:T162,$B163+1,1)</f>
        <v>3</v>
      </c>
      <c r="U163" s="567" cm="1">
        <f t="array" aca="1" ref="U163" ca="1">INDEX(U$13:U162,$B163+1,1)</f>
        <v>2</v>
      </c>
      <c r="V163" s="567" cm="1">
        <f t="array" aca="1" ref="V163" ca="1">INDEX(V$13:V162,$B163+1,1)</f>
        <v>0</v>
      </c>
      <c r="W163" s="567" cm="1">
        <f t="array" aca="1" ref="W163" ca="1">INDEX(W$13:W162,$B163+1,1)</f>
        <v>0</v>
      </c>
      <c r="X163" s="567" cm="1">
        <f t="array" aca="1" ref="X163" ca="1">INDEX(X$13:X162,$B163+1,1)</f>
        <v>2</v>
      </c>
      <c r="Y163" s="567" cm="1">
        <f t="array" aca="1" ref="Y163" ca="1">INDEX(Y$13:Y162,$B163+1,1)</f>
        <v>1</v>
      </c>
      <c r="Z163" s="567" cm="1">
        <f t="array" aca="1" ref="Z163" ca="1">INDEX(Z$13:Z162,$B163+1,1)</f>
        <v>1</v>
      </c>
      <c r="AA163" s="567" cm="1">
        <f t="array" aca="1" ref="AA163" ca="1">INDEX(AA$13:AA162,$B163+1,1)</f>
        <v>1</v>
      </c>
      <c r="AB163" s="567" t="str" cm="1">
        <f t="array" aca="1" ref="AB163" ca="1">INDEX(AB$13:AB162,$B163+1,1)</f>
        <v/>
      </c>
      <c r="AC163" s="567" cm="1">
        <f t="array" aca="1" ref="AC163" ca="1">INDEX(AC$13:AC162,$B163+1,1)</f>
        <v>1</v>
      </c>
      <c r="AD163" s="567" cm="1">
        <f t="array" aca="1" ref="AD163" ca="1">INDEX(AD$13:AD162,$B163+1,1)</f>
        <v>1</v>
      </c>
      <c r="AE163" s="567" cm="1">
        <f t="array" aca="1" ref="AE163" ca="1">INDEX(AE$13:AE162,$B163+1,1)</f>
        <v>0</v>
      </c>
      <c r="AF163" s="567" cm="1">
        <f t="array" aca="1" ref="AF163" ca="1">INDEX(AF$13:AF162,$B163+1,1)</f>
        <v>0</v>
      </c>
      <c r="AG163" s="567" cm="1">
        <f t="array" aca="1" ref="AG163" ca="1">INDEX(AG$13:AG162,$B163+1,1)</f>
        <v>0</v>
      </c>
      <c r="AH163" s="567" cm="1">
        <f t="array" aca="1" ref="AH163" ca="1">INDEX(AH$13:AH162,$B163+1,1)</f>
        <v>0</v>
      </c>
      <c r="AI163" s="91">
        <f t="shared" si="614"/>
        <v>1</v>
      </c>
      <c r="AJ163" s="506">
        <v>1</v>
      </c>
      <c r="AK163" s="91">
        <f t="shared" si="615"/>
        <v>1</v>
      </c>
      <c r="AL163" s="506">
        <v>1</v>
      </c>
      <c r="AM163" s="506">
        <v>1</v>
      </c>
      <c r="AN163" s="506">
        <v>1</v>
      </c>
      <c r="AO163" s="506">
        <v>1</v>
      </c>
      <c r="AP163" s="506">
        <v>1</v>
      </c>
      <c r="AQ163" s="116"/>
      <c r="AR163" s="116"/>
      <c r="AS163" s="116"/>
      <c r="AT163" s="116"/>
      <c r="AU163" s="116"/>
      <c r="AV163" s="116"/>
      <c r="AW163" s="116"/>
      <c r="AX163" s="116"/>
      <c r="AY163" s="116"/>
      <c r="AZ163" s="116"/>
      <c r="BA163" s="327" t="str">
        <f ca="1">LEFT(BA162,7)&amp;TEXT($H163," 00000 ")&amp;INDEX(i.ModelStructure,$I163,1)&amp;" "
&amp;IF($AI163=1," AllIn  "," AllOut  ")&amp;IF($AJ163&lt;&gt;$AI163,VLOOKUP($AJ163,DataMaster!tactics_cropgraze,2,TRUE),"")&amp;IF($AN163&lt;&gt;$AI163,VLOOKUP($AN163,DataMaster!tactics_stk,2,TRUE),"")
&amp;IF($AL163&lt;&gt;$AI163,VLOOKUP($AL163,DataMaster!tactics_GO,2,TRUE),"")&amp;IF($AM163&lt;&gt;$AI163,VLOOKUP($AM163,DataMaster!tactics_rot,2,TRUE),"")
&amp;IF($AO163&lt;&gt;$AI163,VLOOKUP($AO163,DataMaster!tactics_tos,2,TRUE),"")&amp;IF($AP163&lt;&gt;$AI163,VLOOKUP($AP163,tactics_N,2,TRUE),"")&amp;" "
&amp;$D163&amp;IF($GK163=0," FWM","")&amp;IF($GK163=1," MWM","")&amp;IF($GK163=7," Mat","")&amp;IF($GQ163=TRUE,"&amp;BBT"," ")&amp;" TOL"&amp;INDEX(i.TOL_Desc,1,$O163)
&amp;" Scan"&amp;$U163&amp;CHOOSE($K163+1," CFS"," GFS"," NFS")&amp;"_"&amp;MID($KC163,7,1)
&amp;" RR"&amp;TEXT(SUM($HB163:$HC163),"+00%;-00%;    ;@")
&amp;" GP"&amp;TEXT($HW163,"?00%")&amp;" WP"&amp;TEXT($HT163*$PJ163*$PL163,"?00%")&amp;" MP"&amp;TEXT($HU163*$PI163*$PK163,"?00%")
&amp;" ("&amp;IF($FY163,"P","E")&amp;IF($FX163,"T","t")&amp;"_F"&amp;IF($KQ163&lt;&gt;FALSE,3,0)+COUNTIF($KJ163:$KN163,TRUE)+COUNTIF($BV163:$BW163,"&gt;0")&amp;IF($KO163&lt;&gt;FALSE,3,0)+COUNTIF($BV163:$BW163,"&gt;0")&amp;"N"&amp;IF($KT163&lt;&gt;"-",$KT163,$GC163)&amp;IF($KU163&lt;&gt;"-",$KU163,$GD163)&amp;"L"&amp;$LF163&amp;$LG163&amp;")"</f>
        <v>Tactics 00011 DS  AllIn   GSW MWM  TOLSpr Scan2 CFS_ RR+01% GP100% WP100% MP100% (PT_F33N11L11)</v>
      </c>
      <c r="BB163" s="8" t="str">
        <f ca="1">IF(COUNTIF(BA$13:BA163,BA163)=1,"-","Dup")</f>
        <v>-</v>
      </c>
      <c r="BC163" s="8"/>
      <c r="BD163" s="567" t="str" cm="1">
        <f t="array" aca="1" ref="BD163" ca="1">INDEX(BD$13:BD162,$B163+1,1)</f>
        <v>-</v>
      </c>
      <c r="BE163" s="567" t="str" cm="1">
        <f t="array" aca="1" ref="BE163" ca="1">INDEX(BE$13:BE162,$B163+1,1)</f>
        <v>-</v>
      </c>
      <c r="BF163" s="567" t="str" cm="1">
        <f t="array" aca="1" ref="BF163" ca="1">INDEX(BF$13:BF162,$B163+1,1)</f>
        <v>-</v>
      </c>
      <c r="BG163" s="567" t="str" cm="1">
        <f t="array" aca="1" ref="BG163" ca="1">INDEX(BG$13:BG162,$B163+1,1)</f>
        <v>-</v>
      </c>
      <c r="BH163" s="567" t="str" cm="1">
        <f t="array" aca="1" ref="BH163" ca="1">INDEX(BH$13:BH162,$B163+1,1)</f>
        <v>-</v>
      </c>
      <c r="BI163" s="567" t="str" cm="1">
        <f t="array" aca="1" ref="BI163" ca="1">INDEX(BI$13:BI162,$B163+1,1)</f>
        <v>-</v>
      </c>
      <c r="BJ163" s="567" t="str" cm="1">
        <f t="array" aca="1" ref="BJ163" ca="1">INDEX(BJ$13:BJ162,$B163+1,1)</f>
        <v>-</v>
      </c>
      <c r="BK163" s="567" t="str" cm="1">
        <f t="array" aca="1" ref="BK163" ca="1">INDEX(BK$13:BK162,$B163+1,1)</f>
        <v>-</v>
      </c>
      <c r="BL163" s="567" t="str" cm="1">
        <f t="array" aca="1" ref="BL163" ca="1">INDEX(BL$13:BL162,$B163+1,1)</f>
        <v>-</v>
      </c>
      <c r="BM163" s="8"/>
      <c r="BN163" s="441" t="b">
        <f t="shared" ca="1" si="572"/>
        <v>0</v>
      </c>
      <c r="BO163" s="441" t="str">
        <f t="shared" ca="1" si="572"/>
        <v>-</v>
      </c>
      <c r="BP163" s="441" t="b">
        <f t="shared" ca="1" si="572"/>
        <v>0</v>
      </c>
      <c r="BQ163" s="441" t="str">
        <f t="shared" ca="1" si="572"/>
        <v>-</v>
      </c>
      <c r="BR163" s="441" t="str">
        <f t="shared" ca="1" si="572"/>
        <v>-</v>
      </c>
      <c r="BS163" s="441" t="str">
        <f t="shared" ca="1" si="572"/>
        <v>-</v>
      </c>
      <c r="BT163" s="441" t="b">
        <f t="shared" ca="1" si="572"/>
        <v>0</v>
      </c>
      <c r="BU163" s="441" t="b">
        <f t="shared" ca="1" si="572"/>
        <v>1</v>
      </c>
      <c r="BV163" s="441" t="str">
        <f t="shared" ca="1" si="572"/>
        <v>-</v>
      </c>
      <c r="BW163" s="441" t="str">
        <f t="shared" ca="1" si="572"/>
        <v>-</v>
      </c>
      <c r="BX163" s="441" t="str">
        <f t="shared" ca="1" si="572"/>
        <v>-</v>
      </c>
      <c r="BY163" s="441" t="str">
        <f t="shared" ca="1" si="572"/>
        <v>-</v>
      </c>
      <c r="BZ163" s="441" t="b">
        <f t="shared" ca="1" si="572"/>
        <v>1</v>
      </c>
      <c r="CA163" s="91">
        <f t="shared" ca="1" si="572"/>
        <v>0</v>
      </c>
      <c r="CB163" s="567" t="str" cm="1">
        <f t="array" aca="1" ref="CB163" ca="1">INDEX(CB$13:CB162,$B163+1,1)</f>
        <v>-</v>
      </c>
      <c r="CC163" s="567" t="str" cm="1">
        <f t="array" aca="1" ref="CC163" ca="1">INDEX(CC$13:CC162,$B163+1,1)</f>
        <v>-</v>
      </c>
      <c r="CD163" s="567" t="b" cm="1">
        <f t="array" aca="1" ref="CD163" ca="1">INDEX(CD$13:CD162,$B163+1,1)</f>
        <v>0</v>
      </c>
      <c r="CE163" s="441" t="b" cm="1">
        <f t="array" ref="CE163">INDEX(DataMaster!tactics_cropgraze,$AJ163,CE$6)</f>
        <v>1</v>
      </c>
      <c r="CF163" s="441" t="b" cm="1">
        <f t="array" ref="CF163">INDEX(DataMaster!tactics_cropgraze,$AJ163,CF$6)</f>
        <v>1</v>
      </c>
      <c r="CG163" s="441" t="b" cm="1">
        <f t="array" ref="CG163">INDEX(DataMaster!tactics_cropgraze,$AJ163,CG$6)</f>
        <v>1</v>
      </c>
      <c r="CH163" s="441" t="b" cm="1">
        <f t="array" ref="CH163">INDEX(DataMaster!tactics_cropgraze,$AJ163,CH$6)</f>
        <v>1</v>
      </c>
      <c r="CI163" s="441" t="b" cm="1">
        <f t="array" ref="CI163">INDEX(DataMaster!tactics_cropgraze,$AJ163,CI$6)</f>
        <v>1</v>
      </c>
      <c r="CJ163" s="441" t="b" cm="1">
        <f t="array" ref="CJ163">INDEX(DataMaster!tactics_cropgraze,$AJ163,CJ$6)</f>
        <v>1</v>
      </c>
      <c r="CK163" s="441" t="b" cm="1">
        <f t="array" ref="CK163">INDEX(DataMaster!tactics_cropgraze,$AJ163,CK$6)</f>
        <v>1</v>
      </c>
      <c r="CL163" s="441" t="b" cm="1">
        <f t="array" ref="CL163">INDEX(DataMaster!tactics_cropgraze,$AJ163,CL$6)</f>
        <v>1</v>
      </c>
      <c r="CM163" s="441" t="b" cm="1">
        <f t="array" ref="CM163">INDEX(DataMaster!tactics_cropgraze,$AJ163,CM$6)</f>
        <v>1</v>
      </c>
      <c r="CN163" s="441" t="str" cm="1">
        <f t="array" ref="CN163">INDEX(DataMaster!tactics_tos,$AO163,CN$6)</f>
        <v>-</v>
      </c>
      <c r="CO163" s="441" t="str" cm="1">
        <f t="array" ref="CO163">INDEX(DataMaster!tactics_tos,$AO163,CO$6)</f>
        <v>-</v>
      </c>
      <c r="CP163" s="441" t="str" cm="1">
        <f t="array" ref="CP163">INDEX(DataMaster!tactics_tos,$AO163,CP$6)</f>
        <v>-</v>
      </c>
      <c r="CQ163" s="441" t="str" cm="1">
        <f t="array" ref="CQ163">INDEX(DataMaster!tactics_tos,$AO163,CQ$6)</f>
        <v>-</v>
      </c>
      <c r="CR163" s="441" t="str" cm="1">
        <f t="array" ref="CR163">INDEX(DataMaster!tactics_tos,$AO163,CR$6)</f>
        <v>-</v>
      </c>
      <c r="CS163" s="441" t="str" cm="1">
        <f t="array" ref="CS163">INDEX(DataMaster!tactics_tos,$AO163,CS$6)</f>
        <v>-</v>
      </c>
      <c r="CT163" s="441" t="str" cm="1">
        <f t="array" ref="CT163">INDEX(DataMaster!tactics_tos,$AO163,CT$6)</f>
        <v>-</v>
      </c>
      <c r="CU163" s="441" t="str" cm="1">
        <f t="array" ref="CU163">INDEX(DataMaster!tactics_tos,$AO163,CU$6)</f>
        <v>-</v>
      </c>
      <c r="CV163" s="441" t="str" cm="1">
        <f t="array" ref="CV163">INDEX(DataMaster!tactics_tos,$AO163,CV$6)</f>
        <v>-</v>
      </c>
      <c r="CW163" s="441" cm="1">
        <f t="array" ref="CW163">INDEX(tactics_N,$AP163,CW$6)</f>
        <v>1</v>
      </c>
      <c r="CX163" s="441" cm="1">
        <f t="array" ref="CX163">INDEX(tactics_N,$AP163,CX$6)</f>
        <v>1.0867104369481548</v>
      </c>
      <c r="CY163" s="441" cm="1">
        <f t="array" ref="CY163">INDEX(tactics_N,$AP163,CY$6)</f>
        <v>1.0867104369481548</v>
      </c>
      <c r="CZ163" s="441" cm="1">
        <f t="array" ref="CZ163">INDEX(tactics_N,$AP163,CZ$6)</f>
        <v>1.0187910346388953</v>
      </c>
      <c r="DA163" s="441" cm="1">
        <f t="array" ref="DA163">INDEX(tactics_N,$AP163,DA$6)</f>
        <v>1.0187910346388953</v>
      </c>
      <c r="DB163" s="441" cm="1">
        <f t="array" ref="DB163">INDEX(tactics_N,$AP163,DB$6)</f>
        <v>1.0263376348954796</v>
      </c>
      <c r="DC163" s="441" cm="1">
        <f t="array" ref="DC163">INDEX(tactics_N,$AP163,DC$6)</f>
        <v>1.0263376348954796</v>
      </c>
      <c r="DD163" s="441" cm="1">
        <f t="array" ref="DD163">INDEX(tactics_N,$AP163,DD$6)</f>
        <v>0.6549370936964326</v>
      </c>
      <c r="DE163" s="441" cm="1">
        <f t="array" ref="DE163">INDEX(tactics_N,$AP163,DE$6)</f>
        <v>0.6549370936964326</v>
      </c>
      <c r="DF163" s="441" cm="1">
        <f t="array" ref="DF163">INDEX(tactics_N,$AP163,DF$6)</f>
        <v>1</v>
      </c>
      <c r="DG163" s="441" cm="1">
        <f t="array" ref="DG163">INDEX(tactics_N,$AP163,DG$6)</f>
        <v>1.2</v>
      </c>
      <c r="DH163" s="441" cm="1">
        <f t="array" ref="DH163">INDEX(tactics_N,$AP163,DH$6)</f>
        <v>1</v>
      </c>
      <c r="DI163" s="441" cm="1">
        <f t="array" ref="DI163">INDEX(tactics_N,$AP163,DI$6)</f>
        <v>1.22</v>
      </c>
      <c r="DJ163" s="441" cm="1">
        <f t="array" ref="DJ163">INDEX(tactics_N,$AP163,DJ$6)</f>
        <v>0.87</v>
      </c>
      <c r="DK163" s="441" cm="1">
        <f t="array" ref="DK163">INDEX(tactics_N,$AP163,DK$6)</f>
        <v>1.05</v>
      </c>
      <c r="DL163" s="441" cm="1">
        <f t="array" ref="DL163">INDEX(tactics_N,$AP163,DL$6)</f>
        <v>0.83</v>
      </c>
      <c r="DM163" s="441" cm="1">
        <f t="array" ref="DM163">INDEX(tactics_N,$AP163,DM$6)</f>
        <v>0.95</v>
      </c>
      <c r="DN163" s="441" cm="1">
        <f t="array" ref="DN163">INDEX(tactics_N,$AP163,DN$6)</f>
        <v>0.65</v>
      </c>
      <c r="DO163" s="441" t="str" cm="1">
        <f t="array" ref="DO163">INDEX(DataMaster!tactics_rot,$AM163,DO$6)</f>
        <v>-</v>
      </c>
      <c r="DP163" s="441" t="str" cm="1">
        <f t="array" ref="DP163">INDEX(DataMaster!tactics_rot,$AM163,DP$6)</f>
        <v>-</v>
      </c>
      <c r="DQ163" s="441" t="str" cm="1">
        <f t="array" ref="DQ163">INDEX(DataMaster!tactics_rot,$AM163,DQ$6)</f>
        <v>-</v>
      </c>
      <c r="DR163" s="441" t="str" cm="1">
        <f t="array" ref="DR163">INDEX(DataMaster!tactics_rot,$AM163,DR$6)</f>
        <v>-</v>
      </c>
      <c r="DS163" s="441" t="str" cm="1">
        <f t="array" ref="DS163">INDEX(DataMaster!tactics_rot,$AM163,DS$6)</f>
        <v>-</v>
      </c>
      <c r="DT163" s="441" t="str" cm="1">
        <f t="array" ref="DT163">INDEX(DataMaster!tactics_rot,$AM163,DT$6)</f>
        <v>-</v>
      </c>
      <c r="DU163" s="441" t="str" cm="1">
        <f t="array" ref="DU163">INDEX(DataMaster!tactics_rot,$AM163,DU$6)</f>
        <v>-</v>
      </c>
      <c r="DV163" s="441" t="str" cm="1">
        <f t="array" ref="DV163">INDEX(DataMaster!tactics_rot,$AM163,DV$6)</f>
        <v>-</v>
      </c>
      <c r="DW163" s="441" t="str" cm="1">
        <f t="array" ref="DW163">INDEX(DataMaster!tactics_rot,$AM163,DW$6)</f>
        <v>-</v>
      </c>
      <c r="DX163" s="441" t="str" cm="1">
        <f t="array" ref="DX163">INDEX(DataMaster!tactics_stk,$AN163,DX$6)</f>
        <v>-</v>
      </c>
      <c r="DY163" s="441" t="str" cm="1">
        <f t="array" ref="DY163">INDEX(DataMaster!tactics_stk,$AN163,DY$6)</f>
        <v>-</v>
      </c>
      <c r="DZ163" s="441" t="str" cm="1">
        <f t="array" ref="DZ163">INDEX(DataMaster!tactics_stk,$AN163,DZ$6)</f>
        <v>-</v>
      </c>
      <c r="EA163" s="441" t="str" cm="1">
        <f t="array" ref="EA163">INDEX(DataMaster!tactics_stk,$AN163,EA$6)</f>
        <v>-</v>
      </c>
      <c r="EB163" s="441" t="str" cm="1">
        <f t="array" ref="EB163">INDEX(DataMaster!tactics_stk,$AN163,EB$6)</f>
        <v>-</v>
      </c>
      <c r="EC163" s="441" t="str" cm="1">
        <f t="array" ref="EC163">INDEX(DataMaster!tactics_stk,$AN163,EC$6)</f>
        <v>-</v>
      </c>
      <c r="ED163" s="441" t="str" cm="1">
        <f t="array" ref="ED163">INDEX(DataMaster!tactics_stk,$AN163,ED$6)</f>
        <v>-</v>
      </c>
      <c r="EE163" s="441" t="str" cm="1">
        <f t="array" ref="EE163">INDEX(DataMaster!tactics_stk,$AN163,EE$6)</f>
        <v>-</v>
      </c>
      <c r="EF163" s="441" t="str" cm="1">
        <f t="array" ref="EF163">INDEX(DataMaster!tactics_stk,$AN163,EF$6)</f>
        <v>-</v>
      </c>
      <c r="EG163" s="441" t="b" cm="1">
        <f t="array" ref="EG163">INDEX(DataMaster!tactics_poc,$AK163,EG$6)</f>
        <v>1</v>
      </c>
      <c r="EH163" s="441" t="b" cm="1">
        <f t="array" ref="EH163">INDEX(DataMaster!tactics_poc,$AK163,EH$6)</f>
        <v>1</v>
      </c>
      <c r="EI163" s="441" t="b" cm="1">
        <f t="array" ref="EI163">INDEX(DataMaster!tactics_poc,$AK163,EI$6)</f>
        <v>1</v>
      </c>
      <c r="EJ163" s="441" t="b" cm="1">
        <f t="array" ref="EJ163">INDEX(DataMaster!tactics_poc,$AK163,EJ$6)</f>
        <v>1</v>
      </c>
      <c r="EK163" s="441" t="b" cm="1">
        <f t="array" ref="EK163">INDEX(DataMaster!tactics_poc,$AK163,EK$6)</f>
        <v>1</v>
      </c>
      <c r="EL163" s="441" t="b" cm="1">
        <f t="array" ref="EL163">INDEX(DataMaster!tactics_poc,$AK163,EL$6)</f>
        <v>1</v>
      </c>
      <c r="EM163" s="441" t="b" cm="1">
        <f t="array" ref="EM163">INDEX(DataMaster!tactics_poc,$AK163,EM$6)</f>
        <v>1</v>
      </c>
      <c r="EN163" s="441" t="b" cm="1">
        <f t="array" ref="EN163">INDEX(DataMaster!tactics_poc,$AK163,EN$6)</f>
        <v>1</v>
      </c>
      <c r="EO163" s="441" t="b" cm="1">
        <f t="array" ref="EO163">INDEX(DataMaster!tactics_poc,$AK163,EO$6)</f>
        <v>1</v>
      </c>
      <c r="EP163" s="506" t="s">
        <v>30</v>
      </c>
      <c r="EQ163" s="506">
        <v>3</v>
      </c>
      <c r="ER163" s="441" t="str" cm="1">
        <f t="array" ref="ER163">INDEX(DataMaster!tactics_GO,$AL163,ER$6)</f>
        <v>-</v>
      </c>
      <c r="ES163" s="441" t="str" cm="1">
        <f t="array" ref="ES163">INDEX(DataMaster!tactics_GO,$AL163,ES$6)</f>
        <v>-</v>
      </c>
      <c r="ET163" s="441" t="str" cm="1">
        <f t="array" ref="ET163">INDEX(DataMaster!tactics_GO,$AL163,ET$6)</f>
        <v>-</v>
      </c>
      <c r="EU163" s="441" t="str" cm="1">
        <f t="array" ref="EU163">INDEX(DataMaster!tactics_GO,$AL163,EU$6)</f>
        <v>-</v>
      </c>
      <c r="EV163" s="441" t="str" cm="1">
        <f t="array" ref="EV163">INDEX(DataMaster!tactics_GO,$AL163,EV$6)</f>
        <v>-</v>
      </c>
      <c r="EW163" s="441" t="str" cm="1">
        <f t="array" ref="EW163">INDEX(DataMaster!tactics_GO,$AL163,EW$6)</f>
        <v>-</v>
      </c>
      <c r="EX163" s="441" t="str" cm="1">
        <f t="array" ref="EX163">INDEX(DataMaster!tactics_GO,$AL163,EX$6)</f>
        <v>-</v>
      </c>
      <c r="EY163" s="441" t="str" cm="1">
        <f t="array" ref="EY163">INDEX(DataMaster!tactics_GO,$AL163,EY$6)</f>
        <v>-</v>
      </c>
      <c r="EZ163" s="441" t="str" cm="1">
        <f t="array" ref="EZ163">INDEX(DataMaster!tactics_GO,$AL163,EZ$6)</f>
        <v>-</v>
      </c>
      <c r="FA163" s="506" t="s">
        <v>30</v>
      </c>
      <c r="FB163" s="8"/>
      <c r="FC163" s="567" t="str" cm="1">
        <f t="array" aca="1" ref="FC163" ca="1">INDEX(FC$13:FC162,$B163+1,1)</f>
        <v>-</v>
      </c>
      <c r="FD163" s="441" t="str">
        <f t="shared" ca="1" si="573"/>
        <v>-</v>
      </c>
      <c r="FE163" s="441">
        <f t="shared" ca="1" si="574"/>
        <v>0</v>
      </c>
      <c r="FF163" s="441">
        <f t="shared" ca="1" si="574"/>
        <v>0</v>
      </c>
      <c r="FG163" s="567" t="str" cm="1">
        <f t="array" aca="1" ref="FG163" ca="1">INDEX(FG$13:FG162,$B163+1,1)</f>
        <v>-</v>
      </c>
      <c r="FH163" s="567" t="str" cm="1">
        <f t="array" aca="1" ref="FH163" ca="1">INDEX(FH$13:FH162,$B163+1,1)</f>
        <v>-</v>
      </c>
      <c r="FI163" s="567" t="str" cm="1">
        <f t="array" aca="1" ref="FI163" ca="1">INDEX(FI$13:FI162,$B163+1,1)</f>
        <v>-</v>
      </c>
      <c r="FJ163" s="441" t="str">
        <f t="shared" ca="1" si="575"/>
        <v>-</v>
      </c>
      <c r="FK163" s="441">
        <f t="shared" ca="1" si="576"/>
        <v>0</v>
      </c>
      <c r="FL163" s="441">
        <f t="shared" ca="1" si="576"/>
        <v>0</v>
      </c>
      <c r="FM163" s="567" t="str" cm="1">
        <f t="array" aca="1" ref="FM163" ca="1">INDEX(FM$13:FM162,$B163+1,1)</f>
        <v>-</v>
      </c>
      <c r="FN163" s="441" t="str">
        <f t="shared" ca="1" si="577"/>
        <v>-</v>
      </c>
      <c r="FO163" s="441">
        <f t="shared" ca="1" si="578"/>
        <v>0</v>
      </c>
      <c r="FP163" s="567" t="str" cm="1">
        <f t="array" aca="1" ref="FP163" ca="1">INDEX(FP$13:FP162,$B163+1,1)</f>
        <v>-</v>
      </c>
      <c r="FQ163" s="567" t="str" cm="1">
        <f t="array" aca="1" ref="FQ163" ca="1">INDEX(FQ$13:FQ162,$B163+1,1)</f>
        <v>-</v>
      </c>
      <c r="FR163" s="441">
        <f t="shared" ca="1" si="579"/>
        <v>0</v>
      </c>
      <c r="FS163" s="567" t="str" cm="1">
        <f t="array" aca="1" ref="FS163" ca="1">INDEX(FS$13:FS162,$B163+1,1)</f>
        <v>-</v>
      </c>
      <c r="FT163" s="441" t="str">
        <f t="shared" ca="1" si="580"/>
        <v>-</v>
      </c>
      <c r="FU163" s="441">
        <f t="shared" ca="1" si="581"/>
        <v>0</v>
      </c>
      <c r="FV163" s="441">
        <f t="shared" ca="1" si="581"/>
        <v>0</v>
      </c>
      <c r="FW163" s="8"/>
      <c r="FX163" s="567" t="b" cm="1">
        <f t="array" aca="1" ref="FX163" ca="1">INDEX(FX$13:FX162,$B163+1,1)</f>
        <v>1</v>
      </c>
      <c r="FY163" s="567" t="b" cm="1">
        <f t="array" aca="1" ref="FY163" ca="1">INDEX(FY$13:FY162,$B163+1,1)</f>
        <v>1</v>
      </c>
      <c r="FZ163" s="579">
        <f t="shared" ca="1" si="582"/>
        <v>21</v>
      </c>
      <c r="GA163" s="567" t="b" cm="1">
        <f t="array" aca="1" ref="GA163" ca="1">INDEX(GA$13:GA162,$B163+1,1)</f>
        <v>0</v>
      </c>
      <c r="GB163" s="567" cm="1">
        <f t="array" aca="1" ref="GB163" ca="1">INDEX(GB$13:GB162,$B163+1,1)</f>
        <v>0</v>
      </c>
      <c r="GC163" s="567" cm="1">
        <f t="array" aca="1" ref="GC163" ca="1">INDEX(GC$13:GC162,$B163+1,1)</f>
        <v>1</v>
      </c>
      <c r="GD163" s="567" cm="1">
        <f t="array" aca="1" ref="GD163" ca="1">INDEX(GD$13:GD162,$B163+1,1)</f>
        <v>1</v>
      </c>
      <c r="GE163" s="575">
        <f t="shared" ca="1" si="583"/>
        <v>652</v>
      </c>
      <c r="GF163" s="575">
        <f t="shared" ca="1" si="583"/>
        <v>686</v>
      </c>
      <c r="GG163" s="575">
        <f t="shared" ca="1" si="583"/>
        <v>721</v>
      </c>
      <c r="GH163" s="490">
        <f t="shared" ca="1" si="584"/>
        <v>378</v>
      </c>
      <c r="GI163" s="490">
        <f t="shared" ca="1" si="584"/>
        <v>413</v>
      </c>
      <c r="GJ163" s="490">
        <f t="shared" ca="1" si="584"/>
        <v>448</v>
      </c>
      <c r="GK163" s="441">
        <f t="shared" ca="1" si="585"/>
        <v>1</v>
      </c>
      <c r="GL163" s="441">
        <f t="shared" ca="1" si="585"/>
        <v>60</v>
      </c>
      <c r="GM163" s="441" t="str">
        <f t="shared" ca="1" si="585"/>
        <v>-</v>
      </c>
      <c r="GN163" s="441" t="str">
        <f t="shared" ca="1" si="585"/>
        <v>-</v>
      </c>
      <c r="GO163" s="441" t="str">
        <f t="shared" ca="1" si="585"/>
        <v>-</v>
      </c>
      <c r="GP163" s="441" t="str">
        <f t="shared" ca="1" si="585"/>
        <v>-</v>
      </c>
      <c r="GQ163" s="441" t="b">
        <f t="shared" ca="1" si="586"/>
        <v>0</v>
      </c>
      <c r="GR163" s="441" t="str">
        <f t="shared" ca="1" si="586"/>
        <v>-</v>
      </c>
      <c r="GS163" s="441" t="str">
        <f t="shared" ca="1" si="586"/>
        <v>-</v>
      </c>
      <c r="GT163" s="441" t="str">
        <f t="shared" ca="1" si="586"/>
        <v>-</v>
      </c>
      <c r="GU163" s="441" t="str">
        <f t="shared" ca="1" si="586"/>
        <v>-</v>
      </c>
      <c r="GV163" s="441" t="str">
        <f t="shared" ca="1" si="586"/>
        <v>-</v>
      </c>
      <c r="GW163" s="441">
        <f t="shared" ca="1" si="586"/>
        <v>500</v>
      </c>
      <c r="GX163" s="441">
        <f t="shared" ca="1" si="586"/>
        <v>500</v>
      </c>
      <c r="GY163" s="441" t="str">
        <f t="shared" ca="1" si="586"/>
        <v>-</v>
      </c>
      <c r="GZ163" s="441" t="str">
        <f t="shared" ca="1" si="586"/>
        <v>-</v>
      </c>
      <c r="HA163" s="441" t="str">
        <f t="shared" ca="1" si="586"/>
        <v>-</v>
      </c>
      <c r="HB163" s="441">
        <f t="shared" ca="1" si="587"/>
        <v>0</v>
      </c>
      <c r="HC163" s="441">
        <f t="shared" ca="1" si="588"/>
        <v>1.2500000000000001E-2</v>
      </c>
      <c r="HD163" s="441">
        <f t="shared" ca="1" si="589"/>
        <v>0</v>
      </c>
      <c r="HE163" s="441">
        <f t="shared" ca="1" si="589"/>
        <v>6.25E-2</v>
      </c>
      <c r="HF163" s="441">
        <f t="shared" ca="1" si="589"/>
        <v>6.25E-2</v>
      </c>
      <c r="HG163" s="441">
        <f t="shared" ca="1" si="589"/>
        <v>6.25E-2</v>
      </c>
      <c r="HH163" s="441" t="b">
        <f t="shared" ca="1" si="590"/>
        <v>0</v>
      </c>
      <c r="HI163" s="441" t="b">
        <f t="shared" ca="1" si="590"/>
        <v>1</v>
      </c>
      <c r="HJ163" s="441" t="b">
        <f t="shared" ca="1" si="590"/>
        <v>1</v>
      </c>
      <c r="HK163" s="441" t="b">
        <f t="shared" ca="1" si="590"/>
        <v>0</v>
      </c>
      <c r="HL163" s="441">
        <f t="shared" ca="1" si="591"/>
        <v>1</v>
      </c>
      <c r="HM163" s="441">
        <f t="shared" ca="1" si="592"/>
        <v>0</v>
      </c>
      <c r="HN163" s="441" t="b">
        <f t="shared" ca="1" si="593"/>
        <v>0</v>
      </c>
      <c r="HO163" s="441" t="b">
        <f t="shared" ca="1" si="594"/>
        <v>0</v>
      </c>
      <c r="HP163" s="441" t="b">
        <f t="shared" ca="1" si="594"/>
        <v>0</v>
      </c>
      <c r="HQ163" s="441" t="b">
        <f t="shared" ca="1" si="594"/>
        <v>1</v>
      </c>
      <c r="HR163" s="91">
        <f t="shared" ca="1" si="595"/>
        <v>2</v>
      </c>
      <c r="HS163" s="91">
        <f t="shared" ca="1" si="595"/>
        <v>2</v>
      </c>
      <c r="HT163" s="441">
        <f t="shared" ca="1" si="596"/>
        <v>1</v>
      </c>
      <c r="HU163" s="441">
        <f t="shared" ca="1" si="597"/>
        <v>1</v>
      </c>
      <c r="HV163" s="441">
        <f t="shared" ca="1" si="597"/>
        <v>1</v>
      </c>
      <c r="HW163" s="441">
        <f t="shared" ca="1" si="598"/>
        <v>1</v>
      </c>
      <c r="HX163" s="441" cm="1">
        <f t="array" aca="1" ref="HX163" ca="1">INDEX(HX$13:HX162,$B163+1,1)</f>
        <v>1</v>
      </c>
      <c r="HY163" s="441" t="str">
        <f t="shared" ca="1" si="599"/>
        <v>-</v>
      </c>
      <c r="HZ163" s="441" t="b">
        <f t="shared" ca="1" si="599"/>
        <v>1</v>
      </c>
      <c r="IA163" s="441" t="b">
        <f t="shared" ca="1" si="599"/>
        <v>0</v>
      </c>
      <c r="IB163" s="441" t="b">
        <f t="shared" ca="1" si="599"/>
        <v>0</v>
      </c>
      <c r="IC163" s="441" t="b">
        <f t="shared" ca="1" si="599"/>
        <v>0</v>
      </c>
      <c r="ID163" s="91">
        <f t="shared" ca="1" si="600"/>
        <v>1</v>
      </c>
      <c r="IE163" s="91">
        <f t="shared" ca="1" si="600"/>
        <v>1</v>
      </c>
      <c r="IF163" s="91">
        <f t="shared" ca="1" si="600"/>
        <v>1</v>
      </c>
      <c r="IG163" s="91">
        <f t="shared" ca="1" si="600"/>
        <v>1</v>
      </c>
      <c r="IH163" s="91">
        <f t="shared" ca="1" si="600"/>
        <v>1</v>
      </c>
      <c r="II163" s="91">
        <f t="shared" ca="1" si="600"/>
        <v>1</v>
      </c>
      <c r="IJ163" s="91">
        <f t="shared" ca="1" si="600"/>
        <v>1</v>
      </c>
      <c r="IK163" s="91">
        <f t="shared" ca="1" si="600"/>
        <v>1</v>
      </c>
      <c r="IL163" s="8"/>
      <c r="IM163" s="567" t="str" cm="1">
        <f t="array" aca="1" ref="IM163" ca="1">INDEX(IM$13:IM162,$B163+1,1)</f>
        <v>-</v>
      </c>
      <c r="IN163" s="567" t="str" cm="1">
        <f t="array" aca="1" ref="IN163" ca="1">INDEX(IN$13:IN162,$B163+1,1)</f>
        <v>-</v>
      </c>
      <c r="IO163" s="567" t="str" cm="1">
        <f t="array" aca="1" ref="IO163" ca="1">INDEX(IO$13:IO162,$B163+1,1)</f>
        <v>-</v>
      </c>
      <c r="IP163" s="441" t="str">
        <f t="shared" ca="1" si="601"/>
        <v>-</v>
      </c>
      <c r="IQ163" s="567" t="str" cm="1">
        <f t="array" aca="1" ref="IQ163" ca="1">INDEX(IQ$13:IQ162,$B163+1,1)</f>
        <v>-</v>
      </c>
      <c r="IR163" s="567" cm="1">
        <f t="array" aca="1" ref="IR163" ca="1">INDEX(IR$13:IR162,$B163+1,1)</f>
        <v>1</v>
      </c>
      <c r="IS163" s="567" cm="1">
        <f t="array" aca="1" ref="IS163" ca="1">INDEX(IS$13:IS162,$B163+1,1)</f>
        <v>1</v>
      </c>
      <c r="IT163" s="567" t="str" cm="1">
        <f t="array" aca="1" ref="IT163" ca="1">INDEX(IT$13:IT162,$B163+1,1)</f>
        <v>-</v>
      </c>
      <c r="IU163" s="567" t="str" cm="1">
        <f t="array" aca="1" ref="IU163" ca="1">INDEX(IU$13:IU162,$B163+1,1)</f>
        <v>-</v>
      </c>
      <c r="IV163" s="567" t="str" cm="1">
        <f t="array" aca="1" ref="IV163" ca="1">INDEX(IV$13:IV162,$B163+1,1)</f>
        <v>-</v>
      </c>
      <c r="IW163" s="567" t="str" cm="1">
        <f t="array" aca="1" ref="IW163" ca="1">INDEX(IW$13:IW162,$B163+1,1)</f>
        <v>-</v>
      </c>
      <c r="IX163" s="567" t="str" cm="1">
        <f t="array" aca="1" ref="IX163" ca="1">INDEX(IX$13:IX162,$B163+1,1)</f>
        <v>-</v>
      </c>
      <c r="IY163" s="567" t="str" cm="1">
        <f t="array" aca="1" ref="IY163" ca="1">INDEX(IY$13:IY162,$B163+1,1)</f>
        <v>-</v>
      </c>
      <c r="IZ163" s="567" t="str" cm="1">
        <f t="array" aca="1" ref="IZ163" ca="1">INDEX(IZ$13:IZ162,$B163+1,1)</f>
        <v>-</v>
      </c>
      <c r="JA163" s="567" t="str" cm="1">
        <f t="array" aca="1" ref="JA163" ca="1">INDEX(JA$13:JA162,$B163+1,1)</f>
        <v>-</v>
      </c>
      <c r="JB163" s="567" t="str" cm="1">
        <f t="array" aca="1" ref="JB163" ca="1">INDEX(JB$13:JB162,$B163+1,1)</f>
        <v>-</v>
      </c>
      <c r="JC163" s="567" t="str" cm="1">
        <f t="array" aca="1" ref="JC163" ca="1">INDEX(JC$13:JC162,$B163+1,1)</f>
        <v>-</v>
      </c>
      <c r="JD163" s="567" t="str" cm="1">
        <f t="array" aca="1" ref="JD163" ca="1">INDEX(JD$13:JD162,$B163+1,1)</f>
        <v>-</v>
      </c>
      <c r="JE163" s="567" t="str" cm="1">
        <f t="array" aca="1" ref="JE163" ca="1">INDEX(JE$13:JE162,$B163+1,1)</f>
        <v>-</v>
      </c>
      <c r="JF163" s="567" t="str" cm="1">
        <f t="array" aca="1" ref="JF163" ca="1">INDEX(JF$13:JF162,$B163+1,1)</f>
        <v>-</v>
      </c>
      <c r="JG163" s="567" t="str" cm="1">
        <f t="array" aca="1" ref="JG163" ca="1">INDEX(JG$13:JG162,$B163+1,1)</f>
        <v>-</v>
      </c>
      <c r="JH163" s="567" t="str" cm="1">
        <f t="array" aca="1" ref="JH163" ca="1">INDEX(JH$13:JH162,$B163+1,1)</f>
        <v>-</v>
      </c>
      <c r="JI163" s="567" t="str" cm="1">
        <f t="array" aca="1" ref="JI163" ca="1">INDEX(JI$13:JI162,$B163+1,1)</f>
        <v>-</v>
      </c>
      <c r="JJ163" s="567" t="str" cm="1">
        <f t="array" aca="1" ref="JJ163" ca="1">INDEX(JJ$13:JJ162,$B163+1,1)</f>
        <v>-</v>
      </c>
      <c r="JK163" s="567" t="str" cm="1">
        <f t="array" aca="1" ref="JK163" ca="1">INDEX(JK$13:JK162,$B163+1,1)</f>
        <v>-</v>
      </c>
      <c r="JL163" s="441">
        <f t="shared" ca="1" si="602"/>
        <v>0</v>
      </c>
      <c r="JM163" s="567" t="str" cm="1">
        <f t="array" aca="1" ref="JM163" ca="1">INDEX(JM$13:JM162,$B163+1,1)</f>
        <v>-</v>
      </c>
      <c r="JN163" s="567" cm="1">
        <f t="array" aca="1" ref="JN163" ca="1">INDEX(JN$13:JN162,$B163+1,1)</f>
        <v>1</v>
      </c>
      <c r="JO163" s="441">
        <f t="shared" ca="1" si="603"/>
        <v>0</v>
      </c>
      <c r="JP163" s="567" cm="1">
        <f t="array" aca="1" ref="JP163" ca="1">INDEX(JP$13:JP162,$B163+1,1)</f>
        <v>0</v>
      </c>
      <c r="JQ163" s="441">
        <f t="shared" ca="1" si="604"/>
        <v>0</v>
      </c>
      <c r="JR163" s="441">
        <f t="shared" ca="1" si="604"/>
        <v>0</v>
      </c>
      <c r="JS163" s="441">
        <f t="shared" ca="1" si="604"/>
        <v>0</v>
      </c>
      <c r="JT163" s="441">
        <f t="shared" ca="1" si="604"/>
        <v>0</v>
      </c>
      <c r="JU163" s="441">
        <f t="shared" ca="1" si="604"/>
        <v>1</v>
      </c>
      <c r="JV163" s="441">
        <f t="shared" ca="1" si="604"/>
        <v>0</v>
      </c>
      <c r="JW163" s="567" cm="1">
        <f t="array" aca="1" ref="JW163" ca="1">INDEX(JW$13:JW162,$B163+1,1)</f>
        <v>0</v>
      </c>
      <c r="JX163" s="567" cm="1">
        <f t="array" aca="1" ref="JX163" ca="1">INDEX(JX$13:JX162,$B163+1,1)</f>
        <v>0</v>
      </c>
      <c r="JY163" s="567" cm="1">
        <f t="array" aca="1" ref="JY163" ca="1">INDEX(JY$13:JY162,$B163+1,1)</f>
        <v>0</v>
      </c>
      <c r="JZ163" s="8"/>
      <c r="KA163" s="567" t="str" cm="1">
        <f t="array" aca="1" ref="KA163" ca="1">INDEX(KA$13:KA162,$B163+1,1)</f>
        <v>-</v>
      </c>
      <c r="KB163" s="567" t="str" cm="1">
        <f t="array" aca="1" ref="KB163" ca="1">INDEX(KB$13:KB162,$B163+1,1)</f>
        <v>-</v>
      </c>
      <c r="KC163" s="567" t="str" cm="1">
        <f t="array" aca="1" ref="KC163" ca="1">INDEX(KC$13:KC162,$B163+1,1)</f>
        <v>-</v>
      </c>
      <c r="KD163" s="567" t="str" cm="1">
        <f t="array" aca="1" ref="KD163" ca="1">INDEX(KD$13:KD162,$B163+1,1)</f>
        <v>-</v>
      </c>
      <c r="KE163" s="567" cm="1">
        <f t="array" aca="1" ref="KE163" ca="1">INDEX(KE$13:KE162,$B163+1,1)</f>
        <v>0</v>
      </c>
      <c r="KF163" s="567" t="str" cm="1">
        <f t="array" aca="1" ref="KF163" ca="1">INDEX(KF$13:KF162,$B163+1,1)</f>
        <v>-</v>
      </c>
      <c r="KG163" s="567" t="str" cm="1">
        <f t="array" aca="1" ref="KG163" ca="1">INDEX(KG$13:KG162,$B163+1,1)</f>
        <v>-</v>
      </c>
      <c r="KH163" s="568" t="str">
        <f t="shared" ca="1" si="605"/>
        <v>-</v>
      </c>
      <c r="KI163" s="567" t="str" cm="1">
        <f t="array" aca="1" ref="KI163" ca="1">INDEX(KI$13:KI162,$B163+1,1)</f>
        <v>-</v>
      </c>
      <c r="KJ163" s="567" t="str" cm="1">
        <f t="array" aca="1" ref="KJ163" ca="1">INDEX(KJ$13:KJ162,$B163+1,1)</f>
        <v>-</v>
      </c>
      <c r="KK163" s="567" t="str" cm="1">
        <f t="array" aca="1" ref="KK163" ca="1">INDEX(KK$13:KK162,$B163+1,1)</f>
        <v>-</v>
      </c>
      <c r="KL163" s="567" t="str" cm="1">
        <f t="array" aca="1" ref="KL163" ca="1">INDEX(KL$13:KL162,$B163+1,1)</f>
        <v>-</v>
      </c>
      <c r="KM163" s="567" t="str" cm="1">
        <f t="array" aca="1" ref="KM163" ca="1">INDEX(KM$13:KM162,$B163+1,1)</f>
        <v>-</v>
      </c>
      <c r="KN163" s="567" t="str" cm="1">
        <f t="array" aca="1" ref="KN163" ca="1">INDEX(KN$13:KN162,$B163+1,1)</f>
        <v>-</v>
      </c>
      <c r="KO163" s="567" t="str" cm="1">
        <f t="array" aca="1" ref="KO163" ca="1">INDEX(KO$13:KO162,$B163+1,1)</f>
        <v>-</v>
      </c>
      <c r="KP163" s="567" t="str" cm="1">
        <f t="array" aca="1" ref="KP163" ca="1">INDEX(KP$13:KP162,$B163+1,1)</f>
        <v>-</v>
      </c>
      <c r="KQ163" s="567" t="str" cm="1">
        <f t="array" aca="1" ref="KQ163" ca="1">INDEX(KQ$13:KQ162,$B163+1,1)</f>
        <v>-</v>
      </c>
      <c r="KR163" s="567" t="str" cm="1">
        <f t="array" aca="1" ref="KR163" ca="1">INDEX(KR$13:KR162,$B163+1,1)</f>
        <v>-</v>
      </c>
      <c r="KS163" s="567" t="str" cm="1">
        <f t="array" aca="1" ref="KS163" ca="1">INDEX(KS$13:KS162,$B163+1,1)</f>
        <v>-</v>
      </c>
      <c r="KT163" s="567" t="str" cm="1">
        <f t="array" aca="1" ref="KT163" ca="1">INDEX(KT$13:KT162,$B163+1,1)</f>
        <v>-</v>
      </c>
      <c r="KU163" s="567" t="str" cm="1">
        <f t="array" aca="1" ref="KU163" ca="1">INDEX(KU$13:KU162,$B163+1,1)</f>
        <v>-</v>
      </c>
      <c r="KV163" s="567" cm="1">
        <f t="array" aca="1" ref="KV163" ca="1">INDEX(KV$13:KV162,$B163+1,1)</f>
        <v>0</v>
      </c>
      <c r="KW163" s="567" t="str" cm="1">
        <f t="array" aca="1" ref="KW163" ca="1">INDEX(KW$13:KW162,$B163+1,1)</f>
        <v>-</v>
      </c>
      <c r="KX163" s="567" t="str" cm="1">
        <f t="array" aca="1" ref="KX163" ca="1">INDEX(KX$13:KX162,$B163+1,1)</f>
        <v>-</v>
      </c>
      <c r="KY163" s="567" t="str" cm="1">
        <f t="array" aca="1" ref="KY163" ca="1">INDEX(KY$13:KY162,$B163+1,1)</f>
        <v>-</v>
      </c>
      <c r="KZ163" s="567" t="str" cm="1">
        <f t="array" aca="1" ref="KZ163" ca="1">INDEX(KZ$13:KZ162,$B163+1,1)</f>
        <v>-</v>
      </c>
      <c r="LA163" s="567" t="str" cm="1">
        <f t="array" aca="1" ref="LA163" ca="1">INDEX(LA$13:LA162,$B163+1,1)</f>
        <v>-</v>
      </c>
      <c r="LB163" s="567" cm="1">
        <f t="array" aca="1" ref="LB163" ca="1">INDEX(LB$13:LB162,$B163+1,1)</f>
        <v>0</v>
      </c>
      <c r="LC163" s="567" t="str" cm="1">
        <f t="array" aca="1" ref="LC163" ca="1">INDEX(LC$13:LC162,$B163+1,1)</f>
        <v>-</v>
      </c>
      <c r="LD163" s="567" t="str" cm="1">
        <f t="array" aca="1" ref="LD163" ca="1">INDEX(LD$13:LD162,$B163+1,1)</f>
        <v>-</v>
      </c>
      <c r="LE163" s="567" t="str" cm="1">
        <f t="array" aca="1" ref="LE163" ca="1">INDEX(LE$13:LE162,$B163+1,1)</f>
        <v>-</v>
      </c>
      <c r="LF163" s="567" cm="1">
        <f t="array" aca="1" ref="LF163" ca="1">INDEX(LF$13:LF162,$B163+1,1)</f>
        <v>1</v>
      </c>
      <c r="LG163" s="567" cm="1">
        <f t="array" aca="1" ref="LG163" ca="1">INDEX(LG$13:LG162,$B163+1,1)</f>
        <v>1</v>
      </c>
      <c r="LH163" s="8"/>
      <c r="LI163" s="567" t="str" cm="1">
        <f t="array" aca="1" ref="LI163" ca="1">INDEX(LI$13:LI162,$B163+1,1)</f>
        <v>-</v>
      </c>
      <c r="LJ163" s="567" t="str" cm="1">
        <f t="array" aca="1" ref="LJ163" ca="1">INDEX(LJ$13:LJ162,$B163+1,1)</f>
        <v>-</v>
      </c>
      <c r="LK163" s="567" t="str" cm="1">
        <f t="array" aca="1" ref="LK163" ca="1">INDEX(LK$13:LK162,$B163+1,1)</f>
        <v>-</v>
      </c>
      <c r="LL163" s="567" t="str" cm="1">
        <f t="array" aca="1" ref="LL163" ca="1">INDEX(LL$13:LL162,$B163+1,1)</f>
        <v>-</v>
      </c>
      <c r="LM163" s="567" t="str" cm="1">
        <f t="array" aca="1" ref="LM163" ca="1">INDEX(LM$13:LM162,$B163+1,1)</f>
        <v>-</v>
      </c>
      <c r="LN163" s="567" t="str" cm="1">
        <f t="array" aca="1" ref="LN163" ca="1">INDEX(LN$13:LN162,$B163+1,1)</f>
        <v>-</v>
      </c>
      <c r="LO163" s="567" t="str" cm="1">
        <f t="array" aca="1" ref="LO163" ca="1">INDEX(LO$13:LO162,$B163+1,1)</f>
        <v>-</v>
      </c>
      <c r="LP163" s="567" t="str" cm="1">
        <f t="array" aca="1" ref="LP163" ca="1">INDEX(LP$13:LP162,$B163+1,1)</f>
        <v>-</v>
      </c>
      <c r="LQ163" s="567" t="str" cm="1">
        <f t="array" aca="1" ref="LQ163" ca="1">INDEX(LQ$13:LQ162,$B163+1,1)</f>
        <v>-</v>
      </c>
      <c r="LR163" s="567" t="str" cm="1">
        <f t="array" aca="1" ref="LR163" ca="1">INDEX(LR$13:LR162,$B163+1,1)</f>
        <v>-</v>
      </c>
      <c r="LS163" s="567" t="str" cm="1">
        <f t="array" aca="1" ref="LS163" ca="1">INDEX(LS$13:LS162,$B163+1,1)</f>
        <v>-</v>
      </c>
      <c r="LT163" s="567" t="str" cm="1">
        <f t="array" aca="1" ref="LT163" ca="1">INDEX(LT$13:LT162,$B163+1,1)</f>
        <v>-</v>
      </c>
      <c r="LU163" s="567" t="str" cm="1">
        <f t="array" aca="1" ref="LU163" ca="1">INDEX(LU$13:LU162,$B163+1,1)</f>
        <v>-</v>
      </c>
      <c r="LV163" s="567" t="str" cm="1">
        <f t="array" aca="1" ref="LV163" ca="1">INDEX(LV$13:LV162,$B163+1,1)</f>
        <v>-</v>
      </c>
      <c r="LW163" s="567" t="str" cm="1">
        <f t="array" aca="1" ref="LW163" ca="1">INDEX(LW$13:LW162,$B163+1,1)</f>
        <v>-</v>
      </c>
      <c r="LX163" s="567" t="str" cm="1">
        <f t="array" aca="1" ref="LX163" ca="1">INDEX(LX$13:LX162,$B163+1,1)</f>
        <v>-</v>
      </c>
      <c r="LY163" s="567" cm="1">
        <f t="array" aca="1" ref="LY163" ca="1">INDEX(LY$13:LY162,$B163+1,1)</f>
        <v>0</v>
      </c>
      <c r="LZ163" s="567" cm="1">
        <f t="array" aca="1" ref="LZ163" ca="1">INDEX(LZ$13:LZ162,$B163+1,1)</f>
        <v>0</v>
      </c>
      <c r="MA163" s="567" cm="1">
        <f t="array" aca="1" ref="MA163" ca="1">INDEX(MA$13:MA162,$B163+1,1)</f>
        <v>0</v>
      </c>
      <c r="MB163" s="567" cm="1">
        <f t="array" aca="1" ref="MB163" ca="1">INDEX(MB$13:MB162,$B163+1,1)</f>
        <v>0</v>
      </c>
      <c r="MC163" s="567" cm="1">
        <f t="array" aca="1" ref="MC163" ca="1">INDEX(MC$13:MC162,$B163+1,1)</f>
        <v>0</v>
      </c>
      <c r="MD163" s="567" cm="1">
        <f t="array" aca="1" ref="MD163" ca="1">INDEX(MD$13:MD162,$B163+1,1)</f>
        <v>0</v>
      </c>
      <c r="ME163" s="567" cm="1">
        <f t="array" aca="1" ref="ME163" ca="1">INDEX(ME$13:ME162,$B163+1,1)</f>
        <v>0</v>
      </c>
      <c r="MF163" s="567" cm="1">
        <f t="array" aca="1" ref="MF163" ca="1">INDEX(MF$13:MF162,$B163+1,1)</f>
        <v>0</v>
      </c>
      <c r="MG163" s="567" cm="1">
        <f t="array" aca="1" ref="MG163" ca="1">INDEX(MG$13:MG162,$B163+1,1)</f>
        <v>0</v>
      </c>
      <c r="MH163" s="567" cm="1">
        <f t="array" aca="1" ref="MH163" ca="1">INDEX(MH$13:MH162,$B163+1,1)</f>
        <v>0</v>
      </c>
      <c r="MI163" s="567" cm="1">
        <f t="array" aca="1" ref="MI163" ca="1">INDEX(MI$13:MI162,$B163+1,1)</f>
        <v>0</v>
      </c>
      <c r="MJ163" s="567" cm="1">
        <f t="array" aca="1" ref="MJ163" ca="1">INDEX(MJ$13:MJ162,$B163+1,1)</f>
        <v>0</v>
      </c>
      <c r="MK163" s="567" cm="1">
        <f t="array" aca="1" ref="MK163" ca="1">INDEX(MK$13:MK162,$B163+1,1)</f>
        <v>0</v>
      </c>
      <c r="ML163" s="567" cm="1">
        <f t="array" aca="1" ref="ML163" ca="1">INDEX(ML$13:ML162,$B163+1,1)</f>
        <v>0</v>
      </c>
      <c r="MM163" s="567" cm="1">
        <f t="array" aca="1" ref="MM163" ca="1">INDEX(MM$13:MM162,$B163+1,1)</f>
        <v>0</v>
      </c>
      <c r="MN163" s="567" cm="1">
        <f t="array" aca="1" ref="MN163" ca="1">INDEX(MN$13:MN162,$B163+1,1)</f>
        <v>0</v>
      </c>
      <c r="MO163" s="567" cm="1">
        <f t="array" aca="1" ref="MO163" ca="1">INDEX(MO$13:MO162,$B163+1,1)</f>
        <v>0</v>
      </c>
      <c r="MP163" s="567" cm="1">
        <f t="array" aca="1" ref="MP163" ca="1">INDEX(MP$13:MP162,$B163+1,1)</f>
        <v>0</v>
      </c>
      <c r="MQ163" s="567" cm="1">
        <f t="array" aca="1" ref="MQ163" ca="1">INDEX(MQ$13:MQ162,$B163+1,1)</f>
        <v>0</v>
      </c>
      <c r="MR163" s="567" cm="1">
        <f t="array" aca="1" ref="MR163" ca="1">INDEX(MR$13:MR162,$B163+1,1)</f>
        <v>0</v>
      </c>
      <c r="MS163" s="567" cm="1">
        <f t="array" aca="1" ref="MS163" ca="1">INDEX(MS$13:MS162,$B163+1,1)</f>
        <v>0</v>
      </c>
      <c r="MT163" s="567" cm="1">
        <f t="array" aca="1" ref="MT163" ca="1">INDEX(MT$13:MT162,$B163+1,1)</f>
        <v>0</v>
      </c>
      <c r="MU163" s="567" cm="1">
        <f t="array" aca="1" ref="MU163" ca="1">INDEX(MU$13:MU162,$B163+1,1)</f>
        <v>0</v>
      </c>
      <c r="MV163" s="567" cm="1">
        <f t="array" aca="1" ref="MV163" ca="1">INDEX(MV$13:MV162,$B163+1,1)</f>
        <v>0</v>
      </c>
      <c r="MW163" s="567" cm="1">
        <f t="array" aca="1" ref="MW163" ca="1">INDEX(MW$13:MW162,$B163+1,1)</f>
        <v>0</v>
      </c>
      <c r="MX163" s="567" cm="1">
        <f t="array" aca="1" ref="MX163" ca="1">INDEX(MX$13:MX162,$B163+1,1)</f>
        <v>0</v>
      </c>
      <c r="MY163" s="567" cm="1">
        <f t="array" aca="1" ref="MY163" ca="1">INDEX(MY$13:MY162,$B163+1,1)</f>
        <v>0</v>
      </c>
      <c r="MZ163" s="567" cm="1">
        <f t="array" aca="1" ref="MZ163" ca="1">INDEX(MZ$13:MZ162,$B163+1,1)</f>
        <v>0</v>
      </c>
      <c r="NA163" s="567" cm="1">
        <f t="array" aca="1" ref="NA163" ca="1">INDEX(NA$13:NA162,$B163+1,1)</f>
        <v>0</v>
      </c>
      <c r="NB163" s="567" cm="1">
        <f t="array" aca="1" ref="NB163" ca="1">INDEX(NB$13:NB162,$B163+1,1)</f>
        <v>0</v>
      </c>
      <c r="NC163" s="567" cm="1">
        <f t="array" aca="1" ref="NC163" ca="1">INDEX(NC$13:NC162,$B163+1,1)</f>
        <v>0</v>
      </c>
      <c r="ND163" s="567" cm="1">
        <f t="array" aca="1" ref="ND163" ca="1">INDEX(ND$13:ND162,$B163+1,1)</f>
        <v>0</v>
      </c>
      <c r="NE163" s="441">
        <f t="shared" ca="1" si="606"/>
        <v>67</v>
      </c>
      <c r="NF163" s="8"/>
      <c r="NG163" s="567" cm="1">
        <f t="array" aca="1" ref="NG163" ca="1">INDEX(NG$13:NG162,$B163+1,1)</f>
        <v>0</v>
      </c>
      <c r="NH163" s="567" cm="1">
        <f t="array" aca="1" ref="NH163" ca="1">INDEX(NH$13:NH162,$B163+1,1)</f>
        <v>0</v>
      </c>
      <c r="NI163" s="567" cm="1">
        <f t="array" aca="1" ref="NI163" ca="1">INDEX(NI$13:NI162,$B163+1,1)</f>
        <v>0</v>
      </c>
      <c r="NJ163" s="567" t="str" cm="1">
        <f t="array" aca="1" ref="NJ163" ca="1">INDEX(NJ$13:NJ162,$B163+1,1)</f>
        <v>-</v>
      </c>
      <c r="NK163" s="567" t="str" cm="1">
        <f t="array" aca="1" ref="NK163" ca="1">INDEX(NK$13:NK162,$B163+1,1)</f>
        <v>-</v>
      </c>
      <c r="NL163" s="567" t="str" cm="1">
        <f t="array" aca="1" ref="NL163" ca="1">INDEX(NL$13:NL162,$B163+1,1)</f>
        <v>-</v>
      </c>
      <c r="NM163" s="567" t="str" cm="1">
        <f t="array" aca="1" ref="NM163" ca="1">INDEX(NM$13:NM162,$B163+1,1)</f>
        <v>-</v>
      </c>
      <c r="NN163" s="567" t="str" cm="1">
        <f t="array" aca="1" ref="NN163" ca="1">INDEX(NN$13:NN162,$B163+1,1)</f>
        <v>-</v>
      </c>
      <c r="NO163" s="567" t="str" cm="1">
        <f t="array" aca="1" ref="NO163" ca="1">INDEX(NO$13:NO162,$B163+1,1)</f>
        <v>-</v>
      </c>
      <c r="NP163" s="567" t="str" cm="1">
        <f t="array" aca="1" ref="NP163" ca="1">INDEX(NP$13:NP162,$B163+1,1)</f>
        <v>-</v>
      </c>
      <c r="NQ163" s="567" t="str" cm="1">
        <f t="array" aca="1" ref="NQ163" ca="1">INDEX(NQ$13:NQ162,$B163+1,1)</f>
        <v>-</v>
      </c>
      <c r="NR163" s="567" t="str" cm="1">
        <f t="array" aca="1" ref="NR163" ca="1">INDEX(NR$13:NR162,$B163+1,1)</f>
        <v>-</v>
      </c>
      <c r="NS163" s="567" t="str" cm="1">
        <f t="array" aca="1" ref="NS163" ca="1">INDEX(NS$13:NS162,$B163+1,1)</f>
        <v>-</v>
      </c>
      <c r="NT163" s="567" t="str" cm="1">
        <f t="array" aca="1" ref="NT163" ca="1">INDEX(NT$13:NT162,$B163+1,1)</f>
        <v>-</v>
      </c>
      <c r="NU163" s="567" t="str" cm="1">
        <f t="array" aca="1" ref="NU163" ca="1">INDEX(NU$13:NU162,$B163+1,1)</f>
        <v>-</v>
      </c>
      <c r="NV163" s="567" t="str" cm="1">
        <f t="array" aca="1" ref="NV163" ca="1">INDEX(NV$13:NV162,$B163+1,1)</f>
        <v>-</v>
      </c>
      <c r="NW163" s="567" t="str" cm="1">
        <f t="array" aca="1" ref="NW163" ca="1">INDEX(NW$13:NW162,$B163+1,1)</f>
        <v>-</v>
      </c>
      <c r="NX163" s="567" t="str" cm="1">
        <f t="array" aca="1" ref="NX163" ca="1">INDEX(NX$13:NX162,$B163+1,1)</f>
        <v>-</v>
      </c>
      <c r="NY163" s="567" t="str" cm="1">
        <f t="array" aca="1" ref="NY163" ca="1">INDEX(NY$13:NY162,$B163+1,1)</f>
        <v>-</v>
      </c>
      <c r="NZ163" s="8"/>
      <c r="OA163" s="567" t="str" cm="1">
        <f t="array" aca="1" ref="OA163" ca="1">INDEX(OA$13:OA162,$B163+1,1)</f>
        <v>-</v>
      </c>
      <c r="OB163" s="567" t="str" cm="1">
        <f t="array" aca="1" ref="OB163" ca="1">INDEX(OB$13:OB162,$B163+1,1)</f>
        <v>-</v>
      </c>
      <c r="OC163" s="567" t="str" cm="1">
        <f t="array" aca="1" ref="OC163" ca="1">INDEX(OC$13:OC162,$B163+1,1)</f>
        <v>-</v>
      </c>
      <c r="OD163" s="567" t="str" cm="1">
        <f t="array" aca="1" ref="OD163" ca="1">INDEX(OD$13:OD162,$B163+1,1)</f>
        <v>-</v>
      </c>
      <c r="OE163" s="441" t="str">
        <f t="shared" ca="1" si="607"/>
        <v>-</v>
      </c>
      <c r="OF163" s="441" t="str">
        <f t="shared" ca="1" si="607"/>
        <v>-</v>
      </c>
      <c r="OG163" s="567" t="str" cm="1">
        <f t="array" aca="1" ref="OG163" ca="1">INDEX(OG$13:OG162,$B163+1,1)</f>
        <v>-</v>
      </c>
      <c r="OH163" s="441" t="str" cm="1">
        <f t="array" aca="1" ref="OH163" ca="1">IF(OR(OI163:OI163&lt;&gt;"-"),TRUE,"-")</f>
        <v>-</v>
      </c>
      <c r="OI163" s="567" t="str" cm="1">
        <f t="array" aca="1" ref="OI163" ca="1">INDEX(OI$13:OI162,$B163+1,1)</f>
        <v>-</v>
      </c>
      <c r="OJ163" s="567" cm="1">
        <f t="array" aca="1" ref="OJ163" ca="1">INDEX(OJ$13:OJ162,$B163+1,1)</f>
        <v>0</v>
      </c>
      <c r="OK163" s="567" cm="1">
        <f t="array" aca="1" ref="OK163" ca="1">INDEX(OK$13:OK162,$B163+1,1)</f>
        <v>999999</v>
      </c>
      <c r="OL163" s="567" cm="1">
        <f t="array" aca="1" ref="OL163" ca="1">INDEX(OL$13:OL162,$B163+1,1)</f>
        <v>999999</v>
      </c>
      <c r="OM163" s="567" cm="1">
        <f t="array" aca="1" ref="OM163" ca="1">INDEX(OM$13:OM162,$B163+1,1)</f>
        <v>999999</v>
      </c>
      <c r="ON163" s="567" cm="1">
        <f t="array" aca="1" ref="ON163" ca="1">INDEX(ON$13:ON162,$B163+1,1)</f>
        <v>999999</v>
      </c>
      <c r="OO163" s="567" cm="1">
        <f t="array" aca="1" ref="OO163" ca="1">INDEX(OO$13:OO162,$B163+1,1)</f>
        <v>999999</v>
      </c>
      <c r="OP163" s="567" cm="1">
        <f t="array" aca="1" ref="OP163" ca="1">INDEX(OP$13:OP162,$B163+1,1)</f>
        <v>999999</v>
      </c>
      <c r="OQ163" s="567" t="str" cm="1">
        <f t="array" aca="1" ref="OQ163" ca="1">INDEX(OQ$13:OQ162,$B163+1,1)</f>
        <v>-</v>
      </c>
      <c r="OR163" s="567" t="str" cm="1">
        <f t="array" aca="1" ref="OR163" ca="1">INDEX(OR$13:OR162,$B163+1,1)</f>
        <v>-</v>
      </c>
      <c r="OS163" s="567" t="str" cm="1">
        <f t="array" aca="1" ref="OS163" ca="1">INDEX(OS$13:OS162,$B163+1,1)</f>
        <v>-</v>
      </c>
      <c r="OT163" s="567" t="b" cm="1">
        <f t="array" aca="1" ref="OT163" ca="1">INDEX(OT$13:OT162,$B163+1,1)</f>
        <v>1</v>
      </c>
      <c r="OU163" s="567" t="str" cm="1">
        <f t="array" aca="1" ref="OU163" ca="1">INDEX(OU$13:OU162,$B163+1,1)</f>
        <v>-</v>
      </c>
      <c r="OV163" s="567" cm="1">
        <f t="array" aca="1" ref="OV163" ca="1">INDEX(OV$13:OV162,$B163+1,1)</f>
        <v>0</v>
      </c>
      <c r="OW163" s="567" cm="1">
        <f t="array" aca="1" ref="OW163" ca="1">INDEX(OW$13:OW162,$B163+1,1)</f>
        <v>0</v>
      </c>
      <c r="OX163" s="567" cm="1">
        <f t="array" aca="1" ref="OX163" ca="1">INDEX(OX$13:OX162,$B163+1,1)</f>
        <v>0</v>
      </c>
      <c r="OY163" s="567" t="str" cm="1">
        <f t="array" aca="1" ref="OY163" ca="1">INDEX(OY$13:OY162,$B163+1,1)</f>
        <v>-</v>
      </c>
      <c r="OZ163" s="567" t="str" cm="1">
        <f t="array" aca="1" ref="OZ163" ca="1">INDEX(OZ$13:OZ162,$B163+1,1)</f>
        <v>-</v>
      </c>
      <c r="PA163" s="441">
        <f t="shared" ca="1" si="608"/>
        <v>0</v>
      </c>
      <c r="PB163" s="567" t="str" cm="1">
        <f t="array" aca="1" ref="PB163" ca="1">INDEX(PB$13:PB162,$B163+1,1)</f>
        <v>-</v>
      </c>
      <c r="PC163" s="441" t="str">
        <f t="shared" ca="1" si="609"/>
        <v>-</v>
      </c>
      <c r="PD163" s="8"/>
      <c r="PE163" s="441">
        <f t="shared" si="610"/>
        <v>50</v>
      </c>
      <c r="PF163" s="441">
        <f t="shared" si="610"/>
        <v>50</v>
      </c>
      <c r="PG163" s="441">
        <f t="shared" si="610"/>
        <v>50</v>
      </c>
      <c r="PH163" s="441">
        <f t="shared" si="610"/>
        <v>50</v>
      </c>
      <c r="PI163" s="567" cm="1">
        <f t="array" aca="1" ref="PI163" ca="1">INDEX(PI$13:PI162,$B163+1,1)</f>
        <v>1</v>
      </c>
      <c r="PJ163" s="567" cm="1">
        <f t="array" aca="1" ref="PJ163" ca="1">INDEX(PJ$13:PJ162,$B163+1,1)</f>
        <v>1</v>
      </c>
      <c r="PK163" s="567" cm="1">
        <f t="array" aca="1" ref="PK163" ca="1">INDEX(PK$13:PK162,$B163+1,1)</f>
        <v>1</v>
      </c>
      <c r="PL163" s="567" cm="1">
        <f t="array" aca="1" ref="PL163" ca="1">INDEX(PL$13:PL162,$B163+1,1)</f>
        <v>1</v>
      </c>
      <c r="PM163" s="8"/>
      <c r="PN163" s="441">
        <f t="shared" ca="1" si="611"/>
        <v>1.5</v>
      </c>
      <c r="PO163" s="8"/>
      <c r="PP163" s="577" t="str">
        <f t="shared" ca="1" si="612"/>
        <v>-</v>
      </c>
      <c r="PQ163" s="577" t="str">
        <f t="shared" ca="1" si="612"/>
        <v>-</v>
      </c>
      <c r="PR163" s="577" t="str">
        <f t="shared" ca="1" si="612"/>
        <v>-</v>
      </c>
      <c r="PS163" s="577" t="str">
        <f t="shared" ca="1" si="612"/>
        <v>-</v>
      </c>
      <c r="PT163" s="567" cm="1">
        <f t="array" aca="1" ref="PT163" ca="1">INDEX(PT$13:PT162,$B163+1,1)</f>
        <v>0</v>
      </c>
      <c r="PU163" s="514">
        <v>0</v>
      </c>
    </row>
    <row r="164" spans="1:437" outlineLevel="2">
      <c r="A164" s="18">
        <f t="shared" si="121"/>
        <v>151</v>
      </c>
      <c r="B164" s="18"/>
      <c r="D164" s="12"/>
      <c r="E164" t="b">
        <v>0</v>
      </c>
      <c r="H164" s="116"/>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16"/>
      <c r="AJ164" s="116"/>
      <c r="AK164" s="116"/>
      <c r="AL164" s="116"/>
      <c r="AM164" s="116"/>
      <c r="AN164" s="116"/>
      <c r="AO164" s="116"/>
      <c r="AP164" s="116"/>
      <c r="AQ164" s="116"/>
      <c r="AR164" s="116"/>
      <c r="AS164" s="116"/>
      <c r="AT164" s="116"/>
      <c r="AU164" s="116"/>
      <c r="AV164" s="116"/>
      <c r="AW164" s="116"/>
      <c r="AX164" s="116"/>
      <c r="AY164" s="116"/>
      <c r="AZ164" s="116"/>
      <c r="BA164" s="212" t="str">
        <f>"blank "&amp;TEXT(ROW($A164),"0")</f>
        <v>blank 164</v>
      </c>
      <c r="BB164" s="8" t="str">
        <f ca="1">IF(COUNTIF(BA$13:BA164,BA164)=1,"-","Dup")</f>
        <v>-</v>
      </c>
      <c r="BC164" s="8"/>
      <c r="BD164" s="549"/>
      <c r="BE164" s="549"/>
      <c r="BF164" s="549"/>
      <c r="BG164" s="549"/>
      <c r="BH164" s="549"/>
      <c r="BI164" s="549"/>
      <c r="BJ164" s="549"/>
      <c r="BK164" s="549"/>
      <c r="BL164" s="549"/>
      <c r="BM164" s="8"/>
      <c r="BN164" s="549"/>
      <c r="BO164" s="549"/>
      <c r="BP164" s="549"/>
      <c r="BQ164" s="549"/>
      <c r="BR164" s="549"/>
      <c r="BS164" s="549"/>
      <c r="BT164" s="549"/>
      <c r="BU164" s="549"/>
      <c r="BV164" s="549"/>
      <c r="BW164" s="549"/>
      <c r="BX164" s="549"/>
      <c r="BY164" s="549"/>
      <c r="BZ164" s="549"/>
      <c r="CA164" s="549"/>
      <c r="CB164" s="549"/>
      <c r="CC164" s="549"/>
      <c r="CD164" s="549"/>
      <c r="CE164" s="542"/>
      <c r="CF164" s="542"/>
      <c r="CG164" s="542"/>
      <c r="CH164" s="542"/>
      <c r="CI164" s="542"/>
      <c r="CJ164" s="542"/>
      <c r="CK164" s="542"/>
      <c r="CL164" s="542"/>
      <c r="CM164" s="542"/>
      <c r="CN164" s="542"/>
      <c r="CO164" s="542"/>
      <c r="CP164" s="542"/>
      <c r="CQ164" s="542"/>
      <c r="CR164" s="542"/>
      <c r="CS164" s="542"/>
      <c r="CT164" s="542"/>
      <c r="CU164" s="542"/>
      <c r="CV164" s="542"/>
      <c r="CW164" s="542"/>
      <c r="CX164" s="542"/>
      <c r="CY164" s="542"/>
      <c r="CZ164" s="542"/>
      <c r="DA164" s="542"/>
      <c r="DB164" s="542"/>
      <c r="DC164" s="542"/>
      <c r="DD164" s="542"/>
      <c r="DE164" s="542"/>
      <c r="DF164" s="542"/>
      <c r="DG164" s="542"/>
      <c r="DH164" s="542"/>
      <c r="DI164" s="542"/>
      <c r="DJ164" s="542"/>
      <c r="DK164" s="542"/>
      <c r="DL164" s="542"/>
      <c r="DM164" s="542"/>
      <c r="DN164" s="542"/>
      <c r="DO164" s="542"/>
      <c r="DP164" s="542"/>
      <c r="DQ164" s="542"/>
      <c r="DR164" s="542"/>
      <c r="DS164" s="542"/>
      <c r="DT164" s="542"/>
      <c r="DU164" s="542"/>
      <c r="DV164" s="542"/>
      <c r="DW164" s="542"/>
      <c r="DX164" s="542"/>
      <c r="DY164" s="542"/>
      <c r="DZ164" s="542"/>
      <c r="EA164" s="542"/>
      <c r="EB164" s="542"/>
      <c r="EC164" s="542"/>
      <c r="ED164" s="542"/>
      <c r="EE164" s="542"/>
      <c r="EF164" s="542"/>
      <c r="EG164" s="542"/>
      <c r="EH164" s="542"/>
      <c r="EI164" s="542"/>
      <c r="EJ164" s="542"/>
      <c r="EK164" s="542"/>
      <c r="EL164" s="542"/>
      <c r="EM164" s="542"/>
      <c r="EN164" s="542"/>
      <c r="EO164" s="542"/>
      <c r="EP164" s="542"/>
      <c r="EQ164" s="542"/>
      <c r="ER164" s="542"/>
      <c r="ES164" s="542"/>
      <c r="ET164" s="542"/>
      <c r="EU164" s="542"/>
      <c r="EV164" s="542"/>
      <c r="EW164" s="542"/>
      <c r="EX164" s="542"/>
      <c r="EY164" s="542"/>
      <c r="EZ164" s="542"/>
      <c r="FA164" s="542"/>
      <c r="FB164" s="8"/>
      <c r="FC164" s="549"/>
      <c r="FD164" s="549"/>
      <c r="FE164" s="549"/>
      <c r="FF164" s="549"/>
      <c r="FG164" s="549"/>
      <c r="FH164" s="549"/>
      <c r="FI164" s="549"/>
      <c r="FJ164" s="549"/>
      <c r="FK164" s="549"/>
      <c r="FL164" s="549"/>
      <c r="FM164" s="549"/>
      <c r="FN164" s="549"/>
      <c r="FO164" s="549"/>
      <c r="FP164" s="549"/>
      <c r="FQ164" s="549"/>
      <c r="FR164" s="549"/>
      <c r="FS164" s="549"/>
      <c r="FT164" s="549"/>
      <c r="FU164" s="549"/>
      <c r="FV164" s="549"/>
      <c r="FW164" s="8"/>
      <c r="FX164" s="549"/>
      <c r="FY164" s="549"/>
      <c r="FZ164" s="550"/>
      <c r="GA164" s="549"/>
      <c r="GB164" s="549"/>
      <c r="GC164" s="549"/>
      <c r="GD164" s="549"/>
      <c r="GE164" s="549"/>
      <c r="GF164" s="549"/>
      <c r="GG164" s="549"/>
      <c r="GH164" s="549"/>
      <c r="GI164" s="549"/>
      <c r="GJ164" s="549"/>
      <c r="GK164" s="549"/>
      <c r="GL164" s="549"/>
      <c r="GM164" s="549"/>
      <c r="GN164" s="549"/>
      <c r="GO164" s="549"/>
      <c r="GP164" s="549"/>
      <c r="GQ164" s="549"/>
      <c r="GR164" s="549"/>
      <c r="GS164" s="549"/>
      <c r="GT164" s="549"/>
      <c r="GU164" s="549"/>
      <c r="GV164" s="549"/>
      <c r="GW164" s="549"/>
      <c r="GX164" s="549"/>
      <c r="GY164" s="549"/>
      <c r="GZ164" s="549"/>
      <c r="HA164" s="549"/>
      <c r="HB164" s="549"/>
      <c r="HC164" s="549"/>
      <c r="HD164" s="549"/>
      <c r="HE164" s="549"/>
      <c r="HF164" s="549"/>
      <c r="HG164" s="549"/>
      <c r="HH164" s="549"/>
      <c r="HI164" s="549"/>
      <c r="HJ164" s="549"/>
      <c r="HK164" s="549"/>
      <c r="HL164" s="549"/>
      <c r="HM164" s="549"/>
      <c r="HN164" s="549"/>
      <c r="HO164" s="549"/>
      <c r="HP164" s="549"/>
      <c r="HQ164" s="549"/>
      <c r="HR164" s="549"/>
      <c r="HS164" s="549"/>
      <c r="HT164" s="549"/>
      <c r="HU164" s="549"/>
      <c r="HV164" s="549"/>
      <c r="HW164" s="549"/>
      <c r="HX164" s="549"/>
      <c r="HY164" s="549"/>
      <c r="HZ164" s="549"/>
      <c r="IA164" s="549"/>
      <c r="IB164" s="549"/>
      <c r="IC164" s="549"/>
      <c r="ID164" s="549"/>
      <c r="IE164" s="549"/>
      <c r="IF164" s="549"/>
      <c r="IG164" s="549"/>
      <c r="IH164" s="549"/>
      <c r="II164" s="549"/>
      <c r="IJ164" s="549"/>
      <c r="IK164" s="549"/>
      <c r="IL164" s="8"/>
      <c r="IM164" s="549"/>
      <c r="IN164" s="549"/>
      <c r="IO164" s="549"/>
      <c r="IP164" s="549"/>
      <c r="IQ164" s="549"/>
      <c r="IR164" s="549"/>
      <c r="IS164" s="549"/>
      <c r="IT164" s="549"/>
      <c r="IU164" s="549"/>
      <c r="IV164" s="549"/>
      <c r="IW164" s="549"/>
      <c r="IX164" s="549"/>
      <c r="IY164" s="549"/>
      <c r="IZ164" s="549"/>
      <c r="JA164" s="549"/>
      <c r="JB164" s="549"/>
      <c r="JC164" s="549"/>
      <c r="JD164" s="549"/>
      <c r="JE164" s="549"/>
      <c r="JF164" s="549"/>
      <c r="JG164" s="549"/>
      <c r="JH164" s="549"/>
      <c r="JI164" s="549"/>
      <c r="JJ164" s="549"/>
      <c r="JK164" s="549"/>
      <c r="JL164" s="549"/>
      <c r="JM164" s="549"/>
      <c r="JN164" s="549"/>
      <c r="JO164" s="549"/>
      <c r="JP164" s="549"/>
      <c r="JQ164" s="549"/>
      <c r="JR164" s="549"/>
      <c r="JS164" s="549"/>
      <c r="JT164" s="549"/>
      <c r="JU164" s="549"/>
      <c r="JV164" s="549"/>
      <c r="JW164" s="549"/>
      <c r="JX164" s="549"/>
      <c r="JY164" s="549"/>
      <c r="JZ164" s="8"/>
      <c r="KA164" s="549"/>
      <c r="KB164" s="549"/>
      <c r="KC164" s="550"/>
      <c r="KD164" s="549"/>
      <c r="KE164" s="549"/>
      <c r="KF164" s="549"/>
      <c r="KG164" s="549"/>
      <c r="KH164" s="550"/>
      <c r="KI164" s="549"/>
      <c r="KJ164" s="549"/>
      <c r="KK164" s="549"/>
      <c r="KL164" s="549"/>
      <c r="KM164" s="549"/>
      <c r="KN164" s="549"/>
      <c r="KO164" s="549"/>
      <c r="KP164" s="549"/>
      <c r="KQ164" s="549"/>
      <c r="KR164" s="549"/>
      <c r="KS164" s="549"/>
      <c r="KT164" s="549"/>
      <c r="KU164" s="549"/>
      <c r="KV164" s="549"/>
      <c r="KW164" s="549"/>
      <c r="KX164" s="549"/>
      <c r="KY164" s="549"/>
      <c r="KZ164" s="549"/>
      <c r="LA164" s="549"/>
      <c r="LB164" s="549"/>
      <c r="LC164" s="549"/>
      <c r="LD164" s="549"/>
      <c r="LE164" s="549"/>
      <c r="LF164" s="549"/>
      <c r="LG164" s="549"/>
      <c r="LH164" s="8"/>
      <c r="LI164" s="549"/>
      <c r="LJ164" s="549"/>
      <c r="LK164" s="549"/>
      <c r="LL164" s="549"/>
      <c r="LM164" s="549"/>
      <c r="LN164" s="549"/>
      <c r="LO164" s="549"/>
      <c r="LP164" s="549"/>
      <c r="LQ164" s="549"/>
      <c r="LR164" s="549"/>
      <c r="LS164" s="549"/>
      <c r="LT164" s="549"/>
      <c r="LU164" s="549"/>
      <c r="LV164" s="549"/>
      <c r="LW164" s="549"/>
      <c r="LX164" s="549"/>
      <c r="LY164" s="549"/>
      <c r="LZ164" s="549"/>
      <c r="MA164" s="549"/>
      <c r="MB164" s="549"/>
      <c r="MC164" s="549"/>
      <c r="MD164" s="549"/>
      <c r="ME164" s="549"/>
      <c r="MF164" s="549"/>
      <c r="MG164" s="549"/>
      <c r="MH164" s="549"/>
      <c r="MI164" s="549"/>
      <c r="MJ164" s="549"/>
      <c r="MK164" s="549"/>
      <c r="ML164" s="549"/>
      <c r="MM164" s="549"/>
      <c r="MN164" s="549"/>
      <c r="MO164" s="549"/>
      <c r="MP164" s="549"/>
      <c r="MQ164" s="549"/>
      <c r="MR164" s="549"/>
      <c r="MS164" s="549"/>
      <c r="MT164" s="549"/>
      <c r="MU164" s="549"/>
      <c r="MV164" s="549"/>
      <c r="MW164" s="549"/>
      <c r="MX164" s="549"/>
      <c r="MY164" s="549"/>
      <c r="MZ164" s="549"/>
      <c r="NA164" s="549"/>
      <c r="NB164" s="549"/>
      <c r="NC164" s="549"/>
      <c r="ND164" s="549"/>
      <c r="NE164" s="549"/>
      <c r="NF164" s="8"/>
      <c r="NG164" s="549"/>
      <c r="NH164" s="549"/>
      <c r="NI164" s="549"/>
      <c r="NJ164" s="549"/>
      <c r="NK164" s="549"/>
      <c r="NL164" s="549"/>
      <c r="NM164" s="549"/>
      <c r="NN164" s="549"/>
      <c r="NO164" s="549"/>
      <c r="NP164" s="549"/>
      <c r="NQ164" s="549"/>
      <c r="NR164" s="549"/>
      <c r="NS164" s="549"/>
      <c r="NT164" s="549"/>
      <c r="NU164" s="549"/>
      <c r="NV164" s="549"/>
      <c r="NW164" s="549"/>
      <c r="NX164" s="549"/>
      <c r="NY164" s="549"/>
      <c r="NZ164" s="8"/>
      <c r="OA164" s="549"/>
      <c r="OB164" s="549"/>
      <c r="OC164" s="549"/>
      <c r="OD164" s="549"/>
      <c r="OE164" s="549"/>
      <c r="OF164" s="549"/>
      <c r="OG164" s="549"/>
      <c r="OH164" s="549"/>
      <c r="OI164" s="549"/>
      <c r="OJ164" s="549"/>
      <c r="OK164" s="549"/>
      <c r="OL164" s="549"/>
      <c r="OM164" s="549"/>
      <c r="ON164" s="549"/>
      <c r="OO164" s="549"/>
      <c r="OP164" s="549"/>
      <c r="OQ164" s="549"/>
      <c r="OR164" s="549"/>
      <c r="OS164" s="549"/>
      <c r="OT164" s="549"/>
      <c r="OU164" s="549"/>
      <c r="OV164" s="549"/>
      <c r="OW164" s="549"/>
      <c r="OX164" s="549"/>
      <c r="OY164" s="549"/>
      <c r="OZ164" s="549"/>
      <c r="PA164" s="549"/>
      <c r="PB164" s="549"/>
      <c r="PC164" s="549"/>
      <c r="PD164" s="8"/>
      <c r="PE164" s="549"/>
      <c r="PF164" s="549"/>
      <c r="PG164" s="549"/>
      <c r="PH164" s="549"/>
      <c r="PI164" s="549"/>
      <c r="PJ164" s="549"/>
      <c r="PK164" s="549"/>
      <c r="PL164" s="549"/>
      <c r="PM164" s="8"/>
      <c r="PN164" s="549"/>
      <c r="PO164" s="8"/>
      <c r="PP164" s="549"/>
      <c r="PQ164" s="549"/>
      <c r="PR164" s="549"/>
      <c r="PS164" s="549"/>
      <c r="PT164" s="549"/>
      <c r="PU164" s="514">
        <v>0</v>
      </c>
    </row>
    <row r="165" spans="1:437" outlineLevel="1">
      <c r="A165" s="18">
        <f t="shared" ref="A165:A171" si="620">ROW(A165)-13</f>
        <v>152</v>
      </c>
      <c r="B165" s="18"/>
      <c r="D165" s="12"/>
      <c r="E165" t="b">
        <v>0</v>
      </c>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16"/>
      <c r="AJ165" s="116"/>
      <c r="AK165" s="116"/>
      <c r="AL165" s="116"/>
      <c r="AM165" s="116"/>
      <c r="AN165" s="116"/>
      <c r="AO165" s="116"/>
      <c r="AP165" s="116"/>
      <c r="AQ165" s="116"/>
      <c r="AR165" s="116"/>
      <c r="AS165" s="116"/>
      <c r="AT165" s="116"/>
      <c r="AU165" s="116"/>
      <c r="AV165" s="18"/>
      <c r="AW165" s="18"/>
      <c r="AX165" s="18"/>
      <c r="AY165" s="18"/>
      <c r="AZ165" s="18"/>
      <c r="BA165" s="211" t="s">
        <v>789</v>
      </c>
      <c r="BB165" s="8" t="str">
        <f ca="1">IF(COUNTIF(BA$13:BA165,BA165)=1,"-","Dup")</f>
        <v>-</v>
      </c>
      <c r="BC165" s="8"/>
      <c r="BD165" s="549"/>
      <c r="BE165" s="549"/>
      <c r="BF165" s="549"/>
      <c r="BG165" s="549"/>
      <c r="BH165" s="549"/>
      <c r="BI165" s="549"/>
      <c r="BJ165" s="549"/>
      <c r="BK165" s="549"/>
      <c r="BL165" s="549"/>
      <c r="BM165" s="8"/>
      <c r="BN165" s="549"/>
      <c r="BO165" s="549"/>
      <c r="BP165" s="549"/>
      <c r="BQ165" s="549"/>
      <c r="BR165" s="549"/>
      <c r="BS165" s="549"/>
      <c r="BT165" s="549"/>
      <c r="BU165" s="549"/>
      <c r="BV165" s="549"/>
      <c r="BW165" s="549"/>
      <c r="BX165" s="549"/>
      <c r="BY165" s="549"/>
      <c r="BZ165" s="549"/>
      <c r="CA165" s="549"/>
      <c r="CB165" s="549"/>
      <c r="CC165" s="549"/>
      <c r="CD165" s="549"/>
      <c r="CE165" s="542"/>
      <c r="CF165" s="542"/>
      <c r="CG165" s="542"/>
      <c r="CH165" s="542"/>
      <c r="CI165" s="542"/>
      <c r="CJ165" s="542"/>
      <c r="CK165" s="542"/>
      <c r="CL165" s="542"/>
      <c r="CM165" s="542"/>
      <c r="CN165" s="542"/>
      <c r="CO165" s="542"/>
      <c r="CP165" s="542"/>
      <c r="CQ165" s="542"/>
      <c r="CR165" s="542"/>
      <c r="CS165" s="542"/>
      <c r="CT165" s="542"/>
      <c r="CU165" s="542"/>
      <c r="CV165" s="542"/>
      <c r="CW165" s="542"/>
      <c r="CX165" s="542"/>
      <c r="CY165" s="542"/>
      <c r="CZ165" s="542"/>
      <c r="DA165" s="542"/>
      <c r="DB165" s="542"/>
      <c r="DC165" s="542"/>
      <c r="DD165" s="542"/>
      <c r="DE165" s="542"/>
      <c r="DF165" s="542"/>
      <c r="DG165" s="542"/>
      <c r="DH165" s="542"/>
      <c r="DI165" s="542"/>
      <c r="DJ165" s="542"/>
      <c r="DK165" s="542"/>
      <c r="DL165" s="542"/>
      <c r="DM165" s="542"/>
      <c r="DN165" s="542"/>
      <c r="DO165" s="542"/>
      <c r="DP165" s="542"/>
      <c r="DQ165" s="542"/>
      <c r="DR165" s="542"/>
      <c r="DS165" s="542"/>
      <c r="DT165" s="542"/>
      <c r="DU165" s="542"/>
      <c r="DV165" s="542"/>
      <c r="DW165" s="542"/>
      <c r="DX165" s="542"/>
      <c r="DY165" s="542"/>
      <c r="DZ165" s="542"/>
      <c r="EA165" s="542"/>
      <c r="EB165" s="542"/>
      <c r="EC165" s="542"/>
      <c r="ED165" s="542"/>
      <c r="EE165" s="542"/>
      <c r="EF165" s="542"/>
      <c r="EG165" s="542"/>
      <c r="EH165" s="542"/>
      <c r="EI165" s="542"/>
      <c r="EJ165" s="542"/>
      <c r="EK165" s="542"/>
      <c r="EL165" s="542"/>
      <c r="EM165" s="542"/>
      <c r="EN165" s="542"/>
      <c r="EO165" s="542"/>
      <c r="EP165" s="542"/>
      <c r="EQ165" s="542"/>
      <c r="ER165" s="542"/>
      <c r="ES165" s="542"/>
      <c r="ET165" s="542"/>
      <c r="EU165" s="542"/>
      <c r="EV165" s="542"/>
      <c r="EW165" s="542"/>
      <c r="EX165" s="542"/>
      <c r="EY165" s="542"/>
      <c r="EZ165" s="542"/>
      <c r="FA165" s="542"/>
      <c r="FB165" s="8"/>
      <c r="FC165" s="549"/>
      <c r="FD165" s="549"/>
      <c r="FE165" s="549"/>
      <c r="FF165" s="549"/>
      <c r="FG165" s="549"/>
      <c r="FH165" s="549"/>
      <c r="FI165" s="549"/>
      <c r="FJ165" s="549"/>
      <c r="FK165" s="549"/>
      <c r="FL165" s="549"/>
      <c r="FM165" s="549"/>
      <c r="FN165" s="549"/>
      <c r="FO165" s="549"/>
      <c r="FP165" s="549"/>
      <c r="FQ165" s="549"/>
      <c r="FR165" s="549"/>
      <c r="FS165" s="549"/>
      <c r="FT165" s="549"/>
      <c r="FU165" s="549"/>
      <c r="FV165" s="549"/>
      <c r="FW165" s="8"/>
      <c r="FX165" s="549"/>
      <c r="FY165" s="549"/>
      <c r="FZ165" s="550"/>
      <c r="GA165" s="549"/>
      <c r="GB165" s="551"/>
      <c r="GC165" s="549"/>
      <c r="GD165" s="549"/>
      <c r="GE165" s="549"/>
      <c r="GF165" s="549"/>
      <c r="GG165" s="549"/>
      <c r="GH165" s="549"/>
      <c r="GI165" s="549"/>
      <c r="GJ165" s="549"/>
      <c r="GK165" s="549"/>
      <c r="GL165" s="549"/>
      <c r="GM165" s="549"/>
      <c r="GN165" s="549"/>
      <c r="GO165" s="549"/>
      <c r="GP165" s="549"/>
      <c r="GQ165" s="549"/>
      <c r="GR165" s="549"/>
      <c r="GS165" s="549"/>
      <c r="GT165" s="549"/>
      <c r="GU165" s="549"/>
      <c r="GV165" s="549"/>
      <c r="GW165" s="549"/>
      <c r="GX165" s="549"/>
      <c r="GY165" s="549"/>
      <c r="GZ165" s="549"/>
      <c r="HA165" s="549"/>
      <c r="HB165" s="549"/>
      <c r="HC165" s="549"/>
      <c r="HD165" s="549"/>
      <c r="HE165" s="549"/>
      <c r="HF165" s="549"/>
      <c r="HG165" s="549"/>
      <c r="HH165" s="549"/>
      <c r="HI165" s="549"/>
      <c r="HJ165" s="549"/>
      <c r="HK165" s="549"/>
      <c r="HL165" s="549"/>
      <c r="HM165" s="549"/>
      <c r="HN165" s="549"/>
      <c r="HO165" s="549"/>
      <c r="HP165" s="549"/>
      <c r="HQ165" s="549"/>
      <c r="HR165" s="549"/>
      <c r="HS165" s="549"/>
      <c r="HT165" s="549"/>
      <c r="HU165" s="549"/>
      <c r="HV165" s="549"/>
      <c r="HW165" s="549"/>
      <c r="HX165" s="549"/>
      <c r="HY165" s="549"/>
      <c r="HZ165" s="549"/>
      <c r="IA165" s="549"/>
      <c r="IB165" s="549"/>
      <c r="IC165" s="549"/>
      <c r="ID165" s="549"/>
      <c r="IE165" s="549"/>
      <c r="IF165" s="549"/>
      <c r="IG165" s="549"/>
      <c r="IH165" s="549"/>
      <c r="II165" s="549"/>
      <c r="IJ165" s="549"/>
      <c r="IK165" s="549"/>
      <c r="IL165" s="8"/>
      <c r="IM165" s="549"/>
      <c r="IN165" s="549"/>
      <c r="IO165" s="549"/>
      <c r="IP165" s="549"/>
      <c r="IQ165" s="549"/>
      <c r="IR165" s="549"/>
      <c r="IS165" s="549"/>
      <c r="IT165" s="549"/>
      <c r="IU165" s="549"/>
      <c r="IV165" s="549"/>
      <c r="IW165" s="549"/>
      <c r="IX165" s="549"/>
      <c r="IY165" s="549"/>
      <c r="IZ165" s="549"/>
      <c r="JA165" s="549"/>
      <c r="JB165" s="549"/>
      <c r="JC165" s="549"/>
      <c r="JD165" s="549"/>
      <c r="JE165" s="549"/>
      <c r="JF165" s="549"/>
      <c r="JG165" s="549"/>
      <c r="JH165" s="549"/>
      <c r="JI165" s="549"/>
      <c r="JJ165" s="549"/>
      <c r="JK165" s="549"/>
      <c r="JL165" s="549"/>
      <c r="JM165" s="549"/>
      <c r="JN165" s="549"/>
      <c r="JO165" s="549"/>
      <c r="JP165" s="549"/>
      <c r="JQ165" s="549"/>
      <c r="JR165" s="549"/>
      <c r="JS165" s="549"/>
      <c r="JT165" s="549"/>
      <c r="JU165" s="549"/>
      <c r="JV165" s="549"/>
      <c r="JW165" s="549"/>
      <c r="JX165" s="549"/>
      <c r="JY165" s="549"/>
      <c r="JZ165" s="8"/>
      <c r="KA165" s="549"/>
      <c r="KB165" s="549"/>
      <c r="KC165" s="550"/>
      <c r="KD165" s="549"/>
      <c r="KE165" s="551"/>
      <c r="KF165" s="551"/>
      <c r="KG165" s="549"/>
      <c r="KH165" s="550"/>
      <c r="KI165" s="549"/>
      <c r="KJ165" s="549"/>
      <c r="KK165" s="549"/>
      <c r="KL165" s="549"/>
      <c r="KM165" s="549"/>
      <c r="KN165" s="549"/>
      <c r="KO165" s="549"/>
      <c r="KP165" s="549"/>
      <c r="KQ165" s="549"/>
      <c r="KR165" s="549"/>
      <c r="KS165" s="549"/>
      <c r="KT165" s="549"/>
      <c r="KU165" s="549"/>
      <c r="KV165" s="549"/>
      <c r="KW165" s="549"/>
      <c r="KX165" s="549"/>
      <c r="KY165" s="549"/>
      <c r="KZ165" s="549"/>
      <c r="LA165" s="549"/>
      <c r="LB165" s="549"/>
      <c r="LC165" s="549"/>
      <c r="LD165" s="549"/>
      <c r="LE165" s="549"/>
      <c r="LF165" s="549"/>
      <c r="LG165" s="549"/>
      <c r="LH165" s="8"/>
      <c r="LI165" s="549"/>
      <c r="LJ165" s="549"/>
      <c r="LK165" s="549"/>
      <c r="LL165" s="549"/>
      <c r="LM165" s="549"/>
      <c r="LN165" s="549"/>
      <c r="LO165" s="549"/>
      <c r="LP165" s="549"/>
      <c r="LQ165" s="549"/>
      <c r="LR165" s="549"/>
      <c r="LS165" s="549"/>
      <c r="LT165" s="549"/>
      <c r="LU165" s="549"/>
      <c r="LV165" s="549"/>
      <c r="LW165" s="549"/>
      <c r="LX165" s="549"/>
      <c r="LY165" s="549"/>
      <c r="LZ165" s="549"/>
      <c r="MA165" s="549"/>
      <c r="MB165" s="549"/>
      <c r="MC165" s="549"/>
      <c r="MD165" s="549"/>
      <c r="ME165" s="549"/>
      <c r="MF165" s="549"/>
      <c r="MG165" s="549"/>
      <c r="MH165" s="549"/>
      <c r="MI165" s="549"/>
      <c r="MJ165" s="549"/>
      <c r="MK165" s="549"/>
      <c r="ML165" s="549"/>
      <c r="MM165" s="549"/>
      <c r="MN165" s="549"/>
      <c r="MO165" s="549"/>
      <c r="MP165" s="549"/>
      <c r="MQ165" s="549"/>
      <c r="MR165" s="549"/>
      <c r="MS165" s="549"/>
      <c r="MT165" s="549"/>
      <c r="MU165" s="549"/>
      <c r="MV165" s="549"/>
      <c r="MW165" s="549"/>
      <c r="MX165" s="549"/>
      <c r="MY165" s="549"/>
      <c r="MZ165" s="549"/>
      <c r="NA165" s="549"/>
      <c r="NB165" s="549"/>
      <c r="NC165" s="549"/>
      <c r="ND165" s="549"/>
      <c r="NE165" s="549"/>
      <c r="NF165" s="8"/>
      <c r="NG165" s="549"/>
      <c r="NH165" s="549"/>
      <c r="NI165" s="549"/>
      <c r="NJ165" s="549"/>
      <c r="NK165" s="549"/>
      <c r="NL165" s="549"/>
      <c r="NM165" s="549"/>
      <c r="NN165" s="549"/>
      <c r="NO165" s="549"/>
      <c r="NP165" s="549"/>
      <c r="NQ165" s="549"/>
      <c r="NR165" s="549"/>
      <c r="NS165" s="549"/>
      <c r="NT165" s="549"/>
      <c r="NU165" s="549"/>
      <c r="NV165" s="549"/>
      <c r="NW165" s="549"/>
      <c r="NX165" s="549"/>
      <c r="NY165" s="549"/>
      <c r="NZ165" s="8"/>
      <c r="OA165" s="549"/>
      <c r="OB165" s="549"/>
      <c r="OC165" s="549"/>
      <c r="OD165" s="549"/>
      <c r="OE165" s="549"/>
      <c r="OF165" s="549"/>
      <c r="OG165" s="549"/>
      <c r="OH165" s="549"/>
      <c r="OI165" s="549"/>
      <c r="OJ165" s="549"/>
      <c r="OK165" s="549"/>
      <c r="OL165" s="549"/>
      <c r="OM165" s="549"/>
      <c r="ON165" s="549"/>
      <c r="OO165" s="549"/>
      <c r="OP165" s="549"/>
      <c r="OQ165" s="549"/>
      <c r="OR165" s="549"/>
      <c r="OS165" s="549"/>
      <c r="OT165" s="549"/>
      <c r="OU165" s="549"/>
      <c r="OV165" s="549"/>
      <c r="OW165" s="549"/>
      <c r="OX165" s="549"/>
      <c r="OY165" s="549"/>
      <c r="OZ165" s="549"/>
      <c r="PA165" s="549"/>
      <c r="PB165" s="549"/>
      <c r="PC165" s="549"/>
      <c r="PD165" s="8"/>
      <c r="PE165" s="549"/>
      <c r="PF165" s="549"/>
      <c r="PG165" s="549"/>
      <c r="PH165" s="549"/>
      <c r="PI165" s="549"/>
      <c r="PJ165" s="549"/>
      <c r="PK165" s="549"/>
      <c r="PL165" s="549"/>
      <c r="PM165" s="8"/>
      <c r="PN165" s="549"/>
      <c r="PO165" s="8"/>
      <c r="PP165" s="549"/>
      <c r="PQ165" s="549"/>
      <c r="PR165" s="549"/>
      <c r="PS165" s="549"/>
      <c r="PT165" s="549"/>
      <c r="PU165" s="514">
        <v>0</v>
      </c>
    </row>
    <row r="166" spans="1:437" outlineLevel="1">
      <c r="A166" s="18">
        <f t="shared" si="620"/>
        <v>153</v>
      </c>
      <c r="B166" s="18"/>
      <c r="D166" s="12"/>
      <c r="E166" t="b">
        <v>0</v>
      </c>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16"/>
      <c r="AJ166" s="116"/>
      <c r="AK166" s="116"/>
      <c r="AL166" s="116"/>
      <c r="AM166" s="116"/>
      <c r="AN166" s="116"/>
      <c r="AO166" s="116"/>
      <c r="AP166" s="116"/>
      <c r="AQ166" s="116"/>
      <c r="AR166" s="116"/>
      <c r="AS166" s="116"/>
      <c r="AT166" s="116"/>
      <c r="AU166" s="116"/>
      <c r="AV166" s="18"/>
      <c r="AW166" s="18"/>
      <c r="AX166" s="18"/>
      <c r="AY166" s="18"/>
      <c r="AZ166" s="18"/>
      <c r="BA166" s="211" t="s">
        <v>790</v>
      </c>
      <c r="BB166" s="8" t="str">
        <f ca="1">IF(COUNTIF(BA$13:BA166,BA166)=1,"-","Dup")</f>
        <v>-</v>
      </c>
      <c r="BC166" s="8"/>
      <c r="BD166" s="549"/>
      <c r="BE166" s="549"/>
      <c r="BF166" s="549"/>
      <c r="BG166" s="549"/>
      <c r="BH166" s="549"/>
      <c r="BI166" s="549"/>
      <c r="BJ166" s="549"/>
      <c r="BK166" s="549"/>
      <c r="BL166" s="549"/>
      <c r="BM166" s="8"/>
      <c r="BN166" s="549"/>
      <c r="BO166" s="549"/>
      <c r="BP166" s="549"/>
      <c r="BQ166" s="549"/>
      <c r="BR166" s="549"/>
      <c r="BS166" s="549"/>
      <c r="BT166" s="549"/>
      <c r="BU166" s="549"/>
      <c r="BV166" s="549"/>
      <c r="BW166" s="549"/>
      <c r="BX166" s="549"/>
      <c r="BY166" s="549"/>
      <c r="BZ166" s="549"/>
      <c r="CA166" s="549"/>
      <c r="CB166" s="549"/>
      <c r="CC166" s="549"/>
      <c r="CD166" s="549"/>
      <c r="CE166" s="542"/>
      <c r="CF166" s="542"/>
      <c r="CG166" s="542"/>
      <c r="CH166" s="542"/>
      <c r="CI166" s="542"/>
      <c r="CJ166" s="542"/>
      <c r="CK166" s="542"/>
      <c r="CL166" s="542"/>
      <c r="CM166" s="542"/>
      <c r="CN166" s="542"/>
      <c r="CO166" s="542"/>
      <c r="CP166" s="542"/>
      <c r="CQ166" s="542"/>
      <c r="CR166" s="542"/>
      <c r="CS166" s="542"/>
      <c r="CT166" s="542"/>
      <c r="CU166" s="542"/>
      <c r="CV166" s="542"/>
      <c r="CW166" s="542"/>
      <c r="CX166" s="542"/>
      <c r="CY166" s="542"/>
      <c r="CZ166" s="542"/>
      <c r="DA166" s="542"/>
      <c r="DB166" s="542"/>
      <c r="DC166" s="542"/>
      <c r="DD166" s="542"/>
      <c r="DE166" s="542"/>
      <c r="DF166" s="542"/>
      <c r="DG166" s="542"/>
      <c r="DH166" s="542"/>
      <c r="DI166" s="542"/>
      <c r="DJ166" s="542"/>
      <c r="DK166" s="542"/>
      <c r="DL166" s="542"/>
      <c r="DM166" s="542"/>
      <c r="DN166" s="542"/>
      <c r="DO166" s="542"/>
      <c r="DP166" s="542"/>
      <c r="DQ166" s="542"/>
      <c r="DR166" s="542"/>
      <c r="DS166" s="542"/>
      <c r="DT166" s="542"/>
      <c r="DU166" s="542"/>
      <c r="DV166" s="542"/>
      <c r="DW166" s="542"/>
      <c r="DX166" s="542"/>
      <c r="DY166" s="542"/>
      <c r="DZ166" s="542"/>
      <c r="EA166" s="542"/>
      <c r="EB166" s="542"/>
      <c r="EC166" s="542"/>
      <c r="ED166" s="542"/>
      <c r="EE166" s="542"/>
      <c r="EF166" s="542"/>
      <c r="EG166" s="542"/>
      <c r="EH166" s="542"/>
      <c r="EI166" s="542"/>
      <c r="EJ166" s="542"/>
      <c r="EK166" s="542"/>
      <c r="EL166" s="542"/>
      <c r="EM166" s="542"/>
      <c r="EN166" s="542"/>
      <c r="EO166" s="542"/>
      <c r="EP166" s="542"/>
      <c r="EQ166" s="542"/>
      <c r="ER166" s="542"/>
      <c r="ES166" s="542"/>
      <c r="ET166" s="542"/>
      <c r="EU166" s="542"/>
      <c r="EV166" s="542"/>
      <c r="EW166" s="542"/>
      <c r="EX166" s="542"/>
      <c r="EY166" s="542"/>
      <c r="EZ166" s="542"/>
      <c r="FA166" s="542"/>
      <c r="FB166" s="8"/>
      <c r="FC166" s="549"/>
      <c r="FD166" s="549"/>
      <c r="FE166" s="549"/>
      <c r="FF166" s="549"/>
      <c r="FG166" s="549"/>
      <c r="FH166" s="549"/>
      <c r="FI166" s="549"/>
      <c r="FJ166" s="549"/>
      <c r="FK166" s="549"/>
      <c r="FL166" s="549"/>
      <c r="FM166" s="549"/>
      <c r="FN166" s="549"/>
      <c r="FO166" s="549"/>
      <c r="FP166" s="549"/>
      <c r="FQ166" s="549"/>
      <c r="FR166" s="549"/>
      <c r="FS166" s="549"/>
      <c r="FT166" s="549"/>
      <c r="FU166" s="549"/>
      <c r="FV166" s="549"/>
      <c r="FW166" s="8"/>
      <c r="FX166" s="549"/>
      <c r="FY166" s="549"/>
      <c r="FZ166" s="550"/>
      <c r="GA166" s="549"/>
      <c r="GB166" s="551"/>
      <c r="GC166" s="549"/>
      <c r="GD166" s="549"/>
      <c r="GE166" s="549"/>
      <c r="GF166" s="549"/>
      <c r="GG166" s="549"/>
      <c r="GH166" s="549"/>
      <c r="GI166" s="549"/>
      <c r="GJ166" s="549"/>
      <c r="GK166" s="549"/>
      <c r="GL166" s="549"/>
      <c r="GM166" s="549"/>
      <c r="GN166" s="549"/>
      <c r="GO166" s="549"/>
      <c r="GP166" s="549"/>
      <c r="GQ166" s="549"/>
      <c r="GR166" s="549"/>
      <c r="GS166" s="549"/>
      <c r="GT166" s="549"/>
      <c r="GU166" s="549"/>
      <c r="GV166" s="549"/>
      <c r="GW166" s="549"/>
      <c r="GX166" s="549"/>
      <c r="GY166" s="549"/>
      <c r="GZ166" s="549"/>
      <c r="HA166" s="549"/>
      <c r="HB166" s="549"/>
      <c r="HC166" s="549"/>
      <c r="HD166" s="549"/>
      <c r="HE166" s="549"/>
      <c r="HF166" s="549"/>
      <c r="HG166" s="549"/>
      <c r="HH166" s="549"/>
      <c r="HI166" s="549"/>
      <c r="HJ166" s="549"/>
      <c r="HK166" s="549"/>
      <c r="HL166" s="549"/>
      <c r="HM166" s="549"/>
      <c r="HN166" s="549"/>
      <c r="HO166" s="549"/>
      <c r="HP166" s="549"/>
      <c r="HQ166" s="549"/>
      <c r="HR166" s="549"/>
      <c r="HS166" s="549"/>
      <c r="HT166" s="549"/>
      <c r="HU166" s="549"/>
      <c r="HV166" s="549"/>
      <c r="HW166" s="549"/>
      <c r="HX166" s="549"/>
      <c r="HY166" s="549"/>
      <c r="HZ166" s="549"/>
      <c r="IA166" s="549"/>
      <c r="IB166" s="549"/>
      <c r="IC166" s="549"/>
      <c r="ID166" s="549"/>
      <c r="IE166" s="549"/>
      <c r="IF166" s="549"/>
      <c r="IG166" s="549"/>
      <c r="IH166" s="549"/>
      <c r="II166" s="549"/>
      <c r="IJ166" s="549"/>
      <c r="IK166" s="549"/>
      <c r="IL166" s="8"/>
      <c r="IM166" s="549"/>
      <c r="IN166" s="549"/>
      <c r="IO166" s="549"/>
      <c r="IP166" s="549"/>
      <c r="IQ166" s="549"/>
      <c r="IR166" s="549"/>
      <c r="IS166" s="549"/>
      <c r="IT166" s="549"/>
      <c r="IU166" s="549"/>
      <c r="IV166" s="549"/>
      <c r="IW166" s="549"/>
      <c r="IX166" s="549"/>
      <c r="IY166" s="549"/>
      <c r="IZ166" s="549"/>
      <c r="JA166" s="549"/>
      <c r="JB166" s="549"/>
      <c r="JC166" s="549"/>
      <c r="JD166" s="549"/>
      <c r="JE166" s="549"/>
      <c r="JF166" s="549"/>
      <c r="JG166" s="549"/>
      <c r="JH166" s="549"/>
      <c r="JI166" s="549"/>
      <c r="JJ166" s="549"/>
      <c r="JK166" s="549"/>
      <c r="JL166" s="549"/>
      <c r="JM166" s="549"/>
      <c r="JN166" s="549"/>
      <c r="JO166" s="549"/>
      <c r="JP166" s="549"/>
      <c r="JQ166" s="549"/>
      <c r="JR166" s="549"/>
      <c r="JS166" s="549"/>
      <c r="JT166" s="549"/>
      <c r="JU166" s="549"/>
      <c r="JV166" s="549"/>
      <c r="JW166" s="549"/>
      <c r="JX166" s="549"/>
      <c r="JY166" s="549"/>
      <c r="JZ166" s="8"/>
      <c r="KA166" s="549"/>
      <c r="KB166" s="549"/>
      <c r="KC166" s="550"/>
      <c r="KD166" s="549"/>
      <c r="KE166" s="551"/>
      <c r="KF166" s="551"/>
      <c r="KG166" s="549"/>
      <c r="KH166" s="550"/>
      <c r="KI166" s="549"/>
      <c r="KJ166" s="549"/>
      <c r="KK166" s="549"/>
      <c r="KL166" s="549"/>
      <c r="KM166" s="549"/>
      <c r="KN166" s="549"/>
      <c r="KO166" s="549"/>
      <c r="KP166" s="549"/>
      <c r="KQ166" s="549"/>
      <c r="KR166" s="549"/>
      <c r="KS166" s="549"/>
      <c r="KT166" s="549"/>
      <c r="KU166" s="549"/>
      <c r="KV166" s="549"/>
      <c r="KW166" s="549"/>
      <c r="KX166" s="549"/>
      <c r="KY166" s="549"/>
      <c r="KZ166" s="549"/>
      <c r="LA166" s="549"/>
      <c r="LB166" s="549"/>
      <c r="LC166" s="549"/>
      <c r="LD166" s="549"/>
      <c r="LE166" s="549"/>
      <c r="LF166" s="549"/>
      <c r="LG166" s="549"/>
      <c r="LH166" s="8"/>
      <c r="LI166" s="549"/>
      <c r="LJ166" s="549"/>
      <c r="LK166" s="549"/>
      <c r="LL166" s="549"/>
      <c r="LM166" s="549"/>
      <c r="LN166" s="549"/>
      <c r="LO166" s="549"/>
      <c r="LP166" s="549"/>
      <c r="LQ166" s="549"/>
      <c r="LR166" s="549"/>
      <c r="LS166" s="549"/>
      <c r="LT166" s="549"/>
      <c r="LU166" s="549"/>
      <c r="LV166" s="549"/>
      <c r="LW166" s="549"/>
      <c r="LX166" s="549"/>
      <c r="LY166" s="549"/>
      <c r="LZ166" s="549"/>
      <c r="MA166" s="549"/>
      <c r="MB166" s="549"/>
      <c r="MC166" s="549"/>
      <c r="MD166" s="549"/>
      <c r="ME166" s="549"/>
      <c r="MF166" s="549"/>
      <c r="MG166" s="549"/>
      <c r="MH166" s="549"/>
      <c r="MI166" s="549"/>
      <c r="MJ166" s="549"/>
      <c r="MK166" s="549"/>
      <c r="ML166" s="549"/>
      <c r="MM166" s="549"/>
      <c r="MN166" s="549"/>
      <c r="MO166" s="549"/>
      <c r="MP166" s="549"/>
      <c r="MQ166" s="549"/>
      <c r="MR166" s="549"/>
      <c r="MS166" s="549"/>
      <c r="MT166" s="549"/>
      <c r="MU166" s="549"/>
      <c r="MV166" s="549"/>
      <c r="MW166" s="549"/>
      <c r="MX166" s="549"/>
      <c r="MY166" s="549"/>
      <c r="MZ166" s="549"/>
      <c r="NA166" s="549"/>
      <c r="NB166" s="549"/>
      <c r="NC166" s="549"/>
      <c r="ND166" s="549"/>
      <c r="NE166" s="549"/>
      <c r="NF166" s="8"/>
      <c r="NG166" s="549"/>
      <c r="NH166" s="549"/>
      <c r="NI166" s="549"/>
      <c r="NJ166" s="549"/>
      <c r="NK166" s="549"/>
      <c r="NL166" s="549"/>
      <c r="NM166" s="549"/>
      <c r="NN166" s="549"/>
      <c r="NO166" s="549"/>
      <c r="NP166" s="549"/>
      <c r="NQ166" s="549"/>
      <c r="NR166" s="549"/>
      <c r="NS166" s="549"/>
      <c r="NT166" s="549"/>
      <c r="NU166" s="549"/>
      <c r="NV166" s="549"/>
      <c r="NW166" s="549"/>
      <c r="NX166" s="549"/>
      <c r="NY166" s="549"/>
      <c r="NZ166" s="8"/>
      <c r="OA166" s="549"/>
      <c r="OB166" s="549"/>
      <c r="OC166" s="549"/>
      <c r="OD166" s="549"/>
      <c r="OE166" s="549"/>
      <c r="OF166" s="549"/>
      <c r="OG166" s="549"/>
      <c r="OH166" s="549"/>
      <c r="OI166" s="549"/>
      <c r="OJ166" s="549"/>
      <c r="OK166" s="549"/>
      <c r="OL166" s="549"/>
      <c r="OM166" s="549"/>
      <c r="ON166" s="549"/>
      <c r="OO166" s="549"/>
      <c r="OP166" s="549"/>
      <c r="OQ166" s="549"/>
      <c r="OR166" s="549"/>
      <c r="OS166" s="549"/>
      <c r="OT166" s="549"/>
      <c r="OU166" s="549"/>
      <c r="OV166" s="549"/>
      <c r="OW166" s="549"/>
      <c r="OX166" s="549"/>
      <c r="OY166" s="549"/>
      <c r="OZ166" s="549"/>
      <c r="PA166" s="549"/>
      <c r="PB166" s="549"/>
      <c r="PC166" s="549"/>
      <c r="PD166" s="8"/>
      <c r="PE166" s="549"/>
      <c r="PF166" s="549"/>
      <c r="PG166" s="549"/>
      <c r="PH166" s="549"/>
      <c r="PI166" s="549"/>
      <c r="PJ166" s="549"/>
      <c r="PK166" s="549"/>
      <c r="PL166" s="549"/>
      <c r="PM166" s="8"/>
      <c r="PN166" s="549"/>
      <c r="PO166" s="8"/>
      <c r="PP166" s="549"/>
      <c r="PQ166" s="549"/>
      <c r="PR166" s="549"/>
      <c r="PS166" s="549"/>
      <c r="PT166" s="549"/>
      <c r="PU166" s="514">
        <v>0</v>
      </c>
    </row>
    <row r="167" spans="1:437" outlineLevel="1">
      <c r="A167" s="18">
        <f t="shared" si="620"/>
        <v>154</v>
      </c>
      <c r="B167" s="18"/>
      <c r="D167" s="12"/>
      <c r="E167" t="b">
        <v>0</v>
      </c>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16"/>
      <c r="AJ167" s="116"/>
      <c r="AK167" s="116"/>
      <c r="AL167" s="116"/>
      <c r="AM167" s="116"/>
      <c r="AN167" s="116"/>
      <c r="AO167" s="116"/>
      <c r="AP167" s="116"/>
      <c r="AQ167" s="116"/>
      <c r="AR167" s="116"/>
      <c r="AS167" s="116"/>
      <c r="AT167" s="116"/>
      <c r="AU167" s="116"/>
      <c r="AV167" s="18"/>
      <c r="AW167" s="18"/>
      <c r="AX167" s="18"/>
      <c r="AY167" s="18"/>
      <c r="AZ167" s="18"/>
      <c r="BA167" s="211" t="s">
        <v>791</v>
      </c>
      <c r="BB167" s="8" t="str">
        <f ca="1">IF(COUNTIF(BA$13:BA167,BA167)=1,"-","Dup")</f>
        <v>-</v>
      </c>
      <c r="BC167" s="8"/>
      <c r="BD167" s="549"/>
      <c r="BE167" s="549"/>
      <c r="BF167" s="549"/>
      <c r="BG167" s="549"/>
      <c r="BH167" s="549"/>
      <c r="BI167" s="549"/>
      <c r="BJ167" s="549"/>
      <c r="BK167" s="549"/>
      <c r="BL167" s="549"/>
      <c r="BM167" s="8"/>
      <c r="BN167" s="549"/>
      <c r="BO167" s="549"/>
      <c r="BP167" s="549"/>
      <c r="BQ167" s="549"/>
      <c r="BR167" s="549"/>
      <c r="BS167" s="549"/>
      <c r="BT167" s="549"/>
      <c r="BU167" s="549"/>
      <c r="BV167" s="549"/>
      <c r="BW167" s="549"/>
      <c r="BX167" s="549"/>
      <c r="BY167" s="549"/>
      <c r="BZ167" s="549"/>
      <c r="CA167" s="549"/>
      <c r="CB167" s="549"/>
      <c r="CC167" s="549"/>
      <c r="CD167" s="549"/>
      <c r="CE167" s="542"/>
      <c r="CF167" s="542"/>
      <c r="CG167" s="542"/>
      <c r="CH167" s="542"/>
      <c r="CI167" s="542"/>
      <c r="CJ167" s="542"/>
      <c r="CK167" s="542"/>
      <c r="CL167" s="542"/>
      <c r="CM167" s="542"/>
      <c r="CN167" s="542"/>
      <c r="CO167" s="542"/>
      <c r="CP167" s="542"/>
      <c r="CQ167" s="542"/>
      <c r="CR167" s="542"/>
      <c r="CS167" s="542"/>
      <c r="CT167" s="542"/>
      <c r="CU167" s="542"/>
      <c r="CV167" s="542"/>
      <c r="CW167" s="542"/>
      <c r="CX167" s="542"/>
      <c r="CY167" s="542"/>
      <c r="CZ167" s="542"/>
      <c r="DA167" s="542"/>
      <c r="DB167" s="542"/>
      <c r="DC167" s="542"/>
      <c r="DD167" s="542"/>
      <c r="DE167" s="542"/>
      <c r="DF167" s="542"/>
      <c r="DG167" s="542"/>
      <c r="DH167" s="542"/>
      <c r="DI167" s="542"/>
      <c r="DJ167" s="542"/>
      <c r="DK167" s="542"/>
      <c r="DL167" s="542"/>
      <c r="DM167" s="542"/>
      <c r="DN167" s="542"/>
      <c r="DO167" s="542"/>
      <c r="DP167" s="542"/>
      <c r="DQ167" s="542"/>
      <c r="DR167" s="542"/>
      <c r="DS167" s="542"/>
      <c r="DT167" s="542"/>
      <c r="DU167" s="542"/>
      <c r="DV167" s="542"/>
      <c r="DW167" s="542"/>
      <c r="DX167" s="542"/>
      <c r="DY167" s="542"/>
      <c r="DZ167" s="542"/>
      <c r="EA167" s="542"/>
      <c r="EB167" s="542"/>
      <c r="EC167" s="542"/>
      <c r="ED167" s="542"/>
      <c r="EE167" s="542"/>
      <c r="EF167" s="542"/>
      <c r="EG167" s="542"/>
      <c r="EH167" s="542"/>
      <c r="EI167" s="542"/>
      <c r="EJ167" s="542"/>
      <c r="EK167" s="542"/>
      <c r="EL167" s="542"/>
      <c r="EM167" s="542"/>
      <c r="EN167" s="542"/>
      <c r="EO167" s="542"/>
      <c r="EP167" s="542"/>
      <c r="EQ167" s="542"/>
      <c r="ER167" s="542"/>
      <c r="ES167" s="542"/>
      <c r="ET167" s="542"/>
      <c r="EU167" s="542"/>
      <c r="EV167" s="542"/>
      <c r="EW167" s="542"/>
      <c r="EX167" s="542"/>
      <c r="EY167" s="542"/>
      <c r="EZ167" s="542"/>
      <c r="FA167" s="542"/>
      <c r="FB167" s="8"/>
      <c r="FC167" s="549"/>
      <c r="FD167" s="549"/>
      <c r="FE167" s="549"/>
      <c r="FF167" s="549"/>
      <c r="FG167" s="549"/>
      <c r="FH167" s="549"/>
      <c r="FI167" s="549"/>
      <c r="FJ167" s="549"/>
      <c r="FK167" s="549"/>
      <c r="FL167" s="549"/>
      <c r="FM167" s="549"/>
      <c r="FN167" s="549"/>
      <c r="FO167" s="549"/>
      <c r="FP167" s="549"/>
      <c r="FQ167" s="549"/>
      <c r="FR167" s="549"/>
      <c r="FS167" s="549"/>
      <c r="FT167" s="549"/>
      <c r="FU167" s="549"/>
      <c r="FV167" s="549"/>
      <c r="FW167" s="8"/>
      <c r="FX167" s="549"/>
      <c r="FY167" s="549"/>
      <c r="FZ167" s="550"/>
      <c r="GA167" s="549"/>
      <c r="GB167" s="551"/>
      <c r="GC167" s="549"/>
      <c r="GD167" s="549"/>
      <c r="GE167" s="549"/>
      <c r="GF167" s="549"/>
      <c r="GG167" s="549"/>
      <c r="GH167" s="549"/>
      <c r="GI167" s="549"/>
      <c r="GJ167" s="549"/>
      <c r="GK167" s="549"/>
      <c r="GL167" s="549"/>
      <c r="GM167" s="549"/>
      <c r="GN167" s="549"/>
      <c r="GO167" s="549"/>
      <c r="GP167" s="549"/>
      <c r="GQ167" s="549"/>
      <c r="GR167" s="549"/>
      <c r="GS167" s="549"/>
      <c r="GT167" s="549"/>
      <c r="GU167" s="549"/>
      <c r="GV167" s="549"/>
      <c r="GW167" s="549"/>
      <c r="GX167" s="549"/>
      <c r="GY167" s="549"/>
      <c r="GZ167" s="549"/>
      <c r="HA167" s="549"/>
      <c r="HB167" s="549"/>
      <c r="HC167" s="549"/>
      <c r="HD167" s="549"/>
      <c r="HE167" s="549"/>
      <c r="HF167" s="549"/>
      <c r="HG167" s="549"/>
      <c r="HH167" s="549"/>
      <c r="HI167" s="549"/>
      <c r="HJ167" s="549"/>
      <c r="HK167" s="549"/>
      <c r="HL167" s="549"/>
      <c r="HM167" s="549"/>
      <c r="HN167" s="549"/>
      <c r="HO167" s="549"/>
      <c r="HP167" s="549"/>
      <c r="HQ167" s="549"/>
      <c r="HR167" s="549"/>
      <c r="HS167" s="549"/>
      <c r="HT167" s="549"/>
      <c r="HU167" s="549"/>
      <c r="HV167" s="549"/>
      <c r="HW167" s="549"/>
      <c r="HX167" s="549"/>
      <c r="HY167" s="549"/>
      <c r="HZ167" s="549"/>
      <c r="IA167" s="549"/>
      <c r="IB167" s="549"/>
      <c r="IC167" s="549"/>
      <c r="ID167" s="549"/>
      <c r="IE167" s="549"/>
      <c r="IF167" s="549"/>
      <c r="IG167" s="549"/>
      <c r="IH167" s="549"/>
      <c r="II167" s="549"/>
      <c r="IJ167" s="549"/>
      <c r="IK167" s="549"/>
      <c r="IL167" s="8"/>
      <c r="IM167" s="549"/>
      <c r="IN167" s="549"/>
      <c r="IO167" s="549"/>
      <c r="IP167" s="549"/>
      <c r="IQ167" s="549"/>
      <c r="IR167" s="549"/>
      <c r="IS167" s="549"/>
      <c r="IT167" s="549"/>
      <c r="IU167" s="549"/>
      <c r="IV167" s="549"/>
      <c r="IW167" s="549"/>
      <c r="IX167" s="549"/>
      <c r="IY167" s="549"/>
      <c r="IZ167" s="549"/>
      <c r="JA167" s="549"/>
      <c r="JB167" s="549"/>
      <c r="JC167" s="549"/>
      <c r="JD167" s="549"/>
      <c r="JE167" s="549"/>
      <c r="JF167" s="549"/>
      <c r="JG167" s="549"/>
      <c r="JH167" s="549"/>
      <c r="JI167" s="549"/>
      <c r="JJ167" s="549"/>
      <c r="JK167" s="549"/>
      <c r="JL167" s="549"/>
      <c r="JM167" s="549"/>
      <c r="JN167" s="549"/>
      <c r="JO167" s="549"/>
      <c r="JP167" s="549"/>
      <c r="JQ167" s="549"/>
      <c r="JR167" s="549"/>
      <c r="JS167" s="549"/>
      <c r="JT167" s="549"/>
      <c r="JU167" s="549"/>
      <c r="JV167" s="549"/>
      <c r="JW167" s="549"/>
      <c r="JX167" s="549"/>
      <c r="JY167" s="549"/>
      <c r="JZ167" s="8"/>
      <c r="KA167" s="549"/>
      <c r="KB167" s="549"/>
      <c r="KC167" s="550"/>
      <c r="KD167" s="549"/>
      <c r="KE167" s="551"/>
      <c r="KF167" s="551"/>
      <c r="KG167" s="549"/>
      <c r="KH167" s="550"/>
      <c r="KI167" s="549"/>
      <c r="KJ167" s="549"/>
      <c r="KK167" s="549"/>
      <c r="KL167" s="549"/>
      <c r="KM167" s="549"/>
      <c r="KN167" s="549"/>
      <c r="KO167" s="549"/>
      <c r="KP167" s="549"/>
      <c r="KQ167" s="549"/>
      <c r="KR167" s="549"/>
      <c r="KS167" s="549"/>
      <c r="KT167" s="549"/>
      <c r="KU167" s="549"/>
      <c r="KV167" s="549"/>
      <c r="KW167" s="549"/>
      <c r="KX167" s="549"/>
      <c r="KY167" s="549"/>
      <c r="KZ167" s="549"/>
      <c r="LA167" s="549"/>
      <c r="LB167" s="549"/>
      <c r="LC167" s="549"/>
      <c r="LD167" s="549"/>
      <c r="LE167" s="549"/>
      <c r="LF167" s="549"/>
      <c r="LG167" s="549"/>
      <c r="LH167" s="8"/>
      <c r="LI167" s="549"/>
      <c r="LJ167" s="549"/>
      <c r="LK167" s="549"/>
      <c r="LL167" s="549"/>
      <c r="LM167" s="549"/>
      <c r="LN167" s="549"/>
      <c r="LO167" s="549"/>
      <c r="LP167" s="549"/>
      <c r="LQ167" s="549"/>
      <c r="LR167" s="549"/>
      <c r="LS167" s="549"/>
      <c r="LT167" s="549"/>
      <c r="LU167" s="549"/>
      <c r="LV167" s="549"/>
      <c r="LW167" s="549"/>
      <c r="LX167" s="549"/>
      <c r="LY167" s="549"/>
      <c r="LZ167" s="549"/>
      <c r="MA167" s="549"/>
      <c r="MB167" s="549"/>
      <c r="MC167" s="549"/>
      <c r="MD167" s="549"/>
      <c r="ME167" s="549"/>
      <c r="MF167" s="549"/>
      <c r="MG167" s="549"/>
      <c r="MH167" s="549"/>
      <c r="MI167" s="549"/>
      <c r="MJ167" s="549"/>
      <c r="MK167" s="549"/>
      <c r="ML167" s="549"/>
      <c r="MM167" s="549"/>
      <c r="MN167" s="549"/>
      <c r="MO167" s="549"/>
      <c r="MP167" s="549"/>
      <c r="MQ167" s="549"/>
      <c r="MR167" s="549"/>
      <c r="MS167" s="549"/>
      <c r="MT167" s="549"/>
      <c r="MU167" s="549"/>
      <c r="MV167" s="549"/>
      <c r="MW167" s="549"/>
      <c r="MX167" s="549"/>
      <c r="MY167" s="549"/>
      <c r="MZ167" s="549"/>
      <c r="NA167" s="549"/>
      <c r="NB167" s="549"/>
      <c r="NC167" s="549"/>
      <c r="ND167" s="549"/>
      <c r="NE167" s="549"/>
      <c r="NF167" s="8"/>
      <c r="NG167" s="549"/>
      <c r="NH167" s="549"/>
      <c r="NI167" s="549"/>
      <c r="NJ167" s="549"/>
      <c r="NK167" s="549"/>
      <c r="NL167" s="549"/>
      <c r="NM167" s="549"/>
      <c r="NN167" s="549"/>
      <c r="NO167" s="549"/>
      <c r="NP167" s="549"/>
      <c r="NQ167" s="549"/>
      <c r="NR167" s="549"/>
      <c r="NS167" s="549"/>
      <c r="NT167" s="549"/>
      <c r="NU167" s="549"/>
      <c r="NV167" s="549"/>
      <c r="NW167" s="549"/>
      <c r="NX167" s="549"/>
      <c r="NY167" s="549"/>
      <c r="NZ167" s="8"/>
      <c r="OA167" s="549"/>
      <c r="OB167" s="549"/>
      <c r="OC167" s="549"/>
      <c r="OD167" s="549"/>
      <c r="OE167" s="549"/>
      <c r="OF167" s="549"/>
      <c r="OG167" s="549"/>
      <c r="OH167" s="549"/>
      <c r="OI167" s="549"/>
      <c r="OJ167" s="549"/>
      <c r="OK167" s="549"/>
      <c r="OL167" s="549"/>
      <c r="OM167" s="549"/>
      <c r="ON167" s="549"/>
      <c r="OO167" s="549"/>
      <c r="OP167" s="549"/>
      <c r="OQ167" s="549"/>
      <c r="OR167" s="549"/>
      <c r="OS167" s="549"/>
      <c r="OT167" s="549"/>
      <c r="OU167" s="549"/>
      <c r="OV167" s="549"/>
      <c r="OW167" s="549"/>
      <c r="OX167" s="549"/>
      <c r="OY167" s="549"/>
      <c r="OZ167" s="549"/>
      <c r="PA167" s="549"/>
      <c r="PB167" s="549"/>
      <c r="PC167" s="549"/>
      <c r="PD167" s="8"/>
      <c r="PE167" s="549"/>
      <c r="PF167" s="549"/>
      <c r="PG167" s="549"/>
      <c r="PH167" s="549"/>
      <c r="PI167" s="549"/>
      <c r="PJ167" s="549"/>
      <c r="PK167" s="549"/>
      <c r="PL167" s="549"/>
      <c r="PM167" s="8"/>
      <c r="PN167" s="549"/>
      <c r="PO167" s="8"/>
      <c r="PP167" s="549"/>
      <c r="PQ167" s="549"/>
      <c r="PR167" s="549"/>
      <c r="PS167" s="549"/>
      <c r="PT167" s="549"/>
      <c r="PU167" s="514">
        <v>0</v>
      </c>
    </row>
    <row r="168" spans="1:437" outlineLevel="1">
      <c r="A168" s="18">
        <f t="shared" si="620"/>
        <v>155</v>
      </c>
      <c r="B168" s="18"/>
      <c r="D168" s="12"/>
      <c r="E168" t="b">
        <v>0</v>
      </c>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16"/>
      <c r="AJ168" s="116"/>
      <c r="AK168" s="116"/>
      <c r="AL168" s="116"/>
      <c r="AM168" s="116"/>
      <c r="AN168" s="116"/>
      <c r="AO168" s="116"/>
      <c r="AP168" s="116"/>
      <c r="AQ168" s="116"/>
      <c r="AR168" s="116"/>
      <c r="AS168" s="116"/>
      <c r="AT168" s="116"/>
      <c r="AU168" s="116"/>
      <c r="AV168" s="18"/>
      <c r="AW168" s="18"/>
      <c r="AX168" s="18"/>
      <c r="AY168" s="18"/>
      <c r="AZ168" s="18"/>
      <c r="BA168" s="211" t="s">
        <v>792</v>
      </c>
      <c r="BB168" s="8" t="str">
        <f ca="1">IF(COUNTIF(BA$13:BA168,BA168)=1,"-","Dup")</f>
        <v>-</v>
      </c>
      <c r="BC168" s="8"/>
      <c r="BD168" s="549"/>
      <c r="BE168" s="549"/>
      <c r="BF168" s="549"/>
      <c r="BG168" s="549"/>
      <c r="BH168" s="549"/>
      <c r="BI168" s="549"/>
      <c r="BJ168" s="549"/>
      <c r="BK168" s="549"/>
      <c r="BL168" s="549"/>
      <c r="BM168" s="8"/>
      <c r="BN168" s="549"/>
      <c r="BO168" s="549"/>
      <c r="BP168" s="549"/>
      <c r="BQ168" s="549"/>
      <c r="BR168" s="549"/>
      <c r="BS168" s="549"/>
      <c r="BT168" s="549"/>
      <c r="BU168" s="549"/>
      <c r="BV168" s="549"/>
      <c r="BW168" s="549"/>
      <c r="BX168" s="549"/>
      <c r="BY168" s="549"/>
      <c r="BZ168" s="549"/>
      <c r="CA168" s="549"/>
      <c r="CB168" s="549"/>
      <c r="CC168" s="549"/>
      <c r="CD168" s="549"/>
      <c r="CE168" s="542"/>
      <c r="CF168" s="542"/>
      <c r="CG168" s="542"/>
      <c r="CH168" s="542"/>
      <c r="CI168" s="542"/>
      <c r="CJ168" s="542"/>
      <c r="CK168" s="542"/>
      <c r="CL168" s="542"/>
      <c r="CM168" s="542"/>
      <c r="CN168" s="542"/>
      <c r="CO168" s="542"/>
      <c r="CP168" s="542"/>
      <c r="CQ168" s="542"/>
      <c r="CR168" s="542"/>
      <c r="CS168" s="542"/>
      <c r="CT168" s="542"/>
      <c r="CU168" s="542"/>
      <c r="CV168" s="542"/>
      <c r="CW168" s="542"/>
      <c r="CX168" s="542"/>
      <c r="CY168" s="542"/>
      <c r="CZ168" s="542"/>
      <c r="DA168" s="542"/>
      <c r="DB168" s="542"/>
      <c r="DC168" s="542"/>
      <c r="DD168" s="542"/>
      <c r="DE168" s="542"/>
      <c r="DF168" s="542"/>
      <c r="DG168" s="542"/>
      <c r="DH168" s="542"/>
      <c r="DI168" s="542"/>
      <c r="DJ168" s="542"/>
      <c r="DK168" s="542"/>
      <c r="DL168" s="542"/>
      <c r="DM168" s="542"/>
      <c r="DN168" s="542"/>
      <c r="DO168" s="542"/>
      <c r="DP168" s="542"/>
      <c r="DQ168" s="542"/>
      <c r="DR168" s="542"/>
      <c r="DS168" s="542"/>
      <c r="DT168" s="542"/>
      <c r="DU168" s="542"/>
      <c r="DV168" s="542"/>
      <c r="DW168" s="542"/>
      <c r="DX168" s="542"/>
      <c r="DY168" s="542"/>
      <c r="DZ168" s="542"/>
      <c r="EA168" s="542"/>
      <c r="EB168" s="542"/>
      <c r="EC168" s="542"/>
      <c r="ED168" s="542"/>
      <c r="EE168" s="542"/>
      <c r="EF168" s="542"/>
      <c r="EG168" s="542"/>
      <c r="EH168" s="542"/>
      <c r="EI168" s="542"/>
      <c r="EJ168" s="542"/>
      <c r="EK168" s="542"/>
      <c r="EL168" s="542"/>
      <c r="EM168" s="542"/>
      <c r="EN168" s="542"/>
      <c r="EO168" s="542"/>
      <c r="EP168" s="542"/>
      <c r="EQ168" s="542"/>
      <c r="ER168" s="542"/>
      <c r="ES168" s="542"/>
      <c r="ET168" s="542"/>
      <c r="EU168" s="542"/>
      <c r="EV168" s="542"/>
      <c r="EW168" s="542"/>
      <c r="EX168" s="542"/>
      <c r="EY168" s="542"/>
      <c r="EZ168" s="542"/>
      <c r="FA168" s="542"/>
      <c r="FB168" s="8"/>
      <c r="FC168" s="549"/>
      <c r="FD168" s="549"/>
      <c r="FE168" s="549"/>
      <c r="FF168" s="549"/>
      <c r="FG168" s="549"/>
      <c r="FH168" s="549"/>
      <c r="FI168" s="549"/>
      <c r="FJ168" s="549"/>
      <c r="FK168" s="549"/>
      <c r="FL168" s="549"/>
      <c r="FM168" s="549"/>
      <c r="FN168" s="549"/>
      <c r="FO168" s="549"/>
      <c r="FP168" s="549"/>
      <c r="FQ168" s="549"/>
      <c r="FR168" s="549"/>
      <c r="FS168" s="549"/>
      <c r="FT168" s="549"/>
      <c r="FU168" s="549"/>
      <c r="FV168" s="549"/>
      <c r="FW168" s="8"/>
      <c r="FX168" s="549"/>
      <c r="FY168" s="549"/>
      <c r="FZ168" s="550"/>
      <c r="GA168" s="549"/>
      <c r="GB168" s="551"/>
      <c r="GC168" s="549"/>
      <c r="GD168" s="549"/>
      <c r="GE168" s="549"/>
      <c r="GF168" s="549"/>
      <c r="GG168" s="549"/>
      <c r="GH168" s="549"/>
      <c r="GI168" s="549"/>
      <c r="GJ168" s="549"/>
      <c r="GK168" s="549"/>
      <c r="GL168" s="549"/>
      <c r="GM168" s="549"/>
      <c r="GN168" s="549"/>
      <c r="GO168" s="549"/>
      <c r="GP168" s="549"/>
      <c r="GQ168" s="549"/>
      <c r="GR168" s="549"/>
      <c r="GS168" s="549"/>
      <c r="GT168" s="549"/>
      <c r="GU168" s="549"/>
      <c r="GV168" s="549"/>
      <c r="GW168" s="549"/>
      <c r="GX168" s="549"/>
      <c r="GY168" s="549"/>
      <c r="GZ168" s="549"/>
      <c r="HA168" s="549"/>
      <c r="HB168" s="549"/>
      <c r="HC168" s="549"/>
      <c r="HD168" s="549"/>
      <c r="HE168" s="549"/>
      <c r="HF168" s="549"/>
      <c r="HG168" s="549"/>
      <c r="HH168" s="549"/>
      <c r="HI168" s="549"/>
      <c r="HJ168" s="549"/>
      <c r="HK168" s="549"/>
      <c r="HL168" s="549"/>
      <c r="HM168" s="549"/>
      <c r="HN168" s="549"/>
      <c r="HO168" s="549"/>
      <c r="HP168" s="549"/>
      <c r="HQ168" s="549"/>
      <c r="HR168" s="549"/>
      <c r="HS168" s="549"/>
      <c r="HT168" s="549"/>
      <c r="HU168" s="549"/>
      <c r="HV168" s="549"/>
      <c r="HW168" s="549"/>
      <c r="HX168" s="549"/>
      <c r="HY168" s="549"/>
      <c r="HZ168" s="549"/>
      <c r="IA168" s="549"/>
      <c r="IB168" s="549"/>
      <c r="IC168" s="549"/>
      <c r="ID168" s="549"/>
      <c r="IE168" s="549"/>
      <c r="IF168" s="549"/>
      <c r="IG168" s="549"/>
      <c r="IH168" s="549"/>
      <c r="II168" s="549"/>
      <c r="IJ168" s="549"/>
      <c r="IK168" s="549"/>
      <c r="IL168" s="8"/>
      <c r="IM168" s="549"/>
      <c r="IN168" s="549"/>
      <c r="IO168" s="549"/>
      <c r="IP168" s="549"/>
      <c r="IQ168" s="549"/>
      <c r="IR168" s="549"/>
      <c r="IS168" s="549"/>
      <c r="IT168" s="549"/>
      <c r="IU168" s="549"/>
      <c r="IV168" s="549"/>
      <c r="IW168" s="549"/>
      <c r="IX168" s="549"/>
      <c r="IY168" s="549"/>
      <c r="IZ168" s="549"/>
      <c r="JA168" s="549"/>
      <c r="JB168" s="549"/>
      <c r="JC168" s="549"/>
      <c r="JD168" s="549"/>
      <c r="JE168" s="549"/>
      <c r="JF168" s="549"/>
      <c r="JG168" s="549"/>
      <c r="JH168" s="549"/>
      <c r="JI168" s="549"/>
      <c r="JJ168" s="549"/>
      <c r="JK168" s="549"/>
      <c r="JL168" s="549"/>
      <c r="JM168" s="549"/>
      <c r="JN168" s="549"/>
      <c r="JO168" s="549"/>
      <c r="JP168" s="549"/>
      <c r="JQ168" s="549"/>
      <c r="JR168" s="549"/>
      <c r="JS168" s="549"/>
      <c r="JT168" s="549"/>
      <c r="JU168" s="549"/>
      <c r="JV168" s="549"/>
      <c r="JW168" s="549"/>
      <c r="JX168" s="549"/>
      <c r="JY168" s="549"/>
      <c r="JZ168" s="8"/>
      <c r="KA168" s="549"/>
      <c r="KB168" s="549"/>
      <c r="KC168" s="550"/>
      <c r="KD168" s="549"/>
      <c r="KE168" s="551"/>
      <c r="KF168" s="551"/>
      <c r="KG168" s="549"/>
      <c r="KH168" s="550"/>
      <c r="KI168" s="549"/>
      <c r="KJ168" s="549"/>
      <c r="KK168" s="549"/>
      <c r="KL168" s="549"/>
      <c r="KM168" s="549"/>
      <c r="KN168" s="549"/>
      <c r="KO168" s="549"/>
      <c r="KP168" s="549"/>
      <c r="KQ168" s="549"/>
      <c r="KR168" s="549"/>
      <c r="KS168" s="549"/>
      <c r="KT168" s="549"/>
      <c r="KU168" s="549"/>
      <c r="KV168" s="549"/>
      <c r="KW168" s="549"/>
      <c r="KX168" s="549"/>
      <c r="KY168" s="549"/>
      <c r="KZ168" s="549"/>
      <c r="LA168" s="549"/>
      <c r="LB168" s="549"/>
      <c r="LC168" s="549"/>
      <c r="LD168" s="549"/>
      <c r="LE168" s="549"/>
      <c r="LF168" s="549"/>
      <c r="LG168" s="549"/>
      <c r="LH168" s="8"/>
      <c r="LI168" s="549"/>
      <c r="LJ168" s="549"/>
      <c r="LK168" s="549"/>
      <c r="LL168" s="549"/>
      <c r="LM168" s="549"/>
      <c r="LN168" s="549"/>
      <c r="LO168" s="549"/>
      <c r="LP168" s="549"/>
      <c r="LQ168" s="549"/>
      <c r="LR168" s="549"/>
      <c r="LS168" s="549"/>
      <c r="LT168" s="549"/>
      <c r="LU168" s="549"/>
      <c r="LV168" s="549"/>
      <c r="LW168" s="549"/>
      <c r="LX168" s="549"/>
      <c r="LY168" s="549"/>
      <c r="LZ168" s="549"/>
      <c r="MA168" s="549"/>
      <c r="MB168" s="549"/>
      <c r="MC168" s="549"/>
      <c r="MD168" s="549"/>
      <c r="ME168" s="549"/>
      <c r="MF168" s="549"/>
      <c r="MG168" s="549"/>
      <c r="MH168" s="549"/>
      <c r="MI168" s="549"/>
      <c r="MJ168" s="549"/>
      <c r="MK168" s="549"/>
      <c r="ML168" s="549"/>
      <c r="MM168" s="549"/>
      <c r="MN168" s="549"/>
      <c r="MO168" s="549"/>
      <c r="MP168" s="549"/>
      <c r="MQ168" s="549"/>
      <c r="MR168" s="549"/>
      <c r="MS168" s="549"/>
      <c r="MT168" s="549"/>
      <c r="MU168" s="549"/>
      <c r="MV168" s="549"/>
      <c r="MW168" s="549"/>
      <c r="MX168" s="549"/>
      <c r="MY168" s="549"/>
      <c r="MZ168" s="549"/>
      <c r="NA168" s="549"/>
      <c r="NB168" s="549"/>
      <c r="NC168" s="549"/>
      <c r="ND168" s="549"/>
      <c r="NE168" s="549"/>
      <c r="NF168" s="8"/>
      <c r="NG168" s="549"/>
      <c r="NH168" s="549"/>
      <c r="NI168" s="549"/>
      <c r="NJ168" s="549"/>
      <c r="NK168" s="549"/>
      <c r="NL168" s="549"/>
      <c r="NM168" s="549"/>
      <c r="NN168" s="549"/>
      <c r="NO168" s="549"/>
      <c r="NP168" s="549"/>
      <c r="NQ168" s="549"/>
      <c r="NR168" s="549"/>
      <c r="NS168" s="549"/>
      <c r="NT168" s="549"/>
      <c r="NU168" s="549"/>
      <c r="NV168" s="549"/>
      <c r="NW168" s="549"/>
      <c r="NX168" s="549"/>
      <c r="NY168" s="549"/>
      <c r="NZ168" s="8"/>
      <c r="OA168" s="549"/>
      <c r="OB168" s="549"/>
      <c r="OC168" s="549"/>
      <c r="OD168" s="549"/>
      <c r="OE168" s="549"/>
      <c r="OF168" s="549"/>
      <c r="OG168" s="549"/>
      <c r="OH168" s="549"/>
      <c r="OI168" s="549"/>
      <c r="OJ168" s="549"/>
      <c r="OK168" s="549"/>
      <c r="OL168" s="549"/>
      <c r="OM168" s="549"/>
      <c r="ON168" s="549"/>
      <c r="OO168" s="549"/>
      <c r="OP168" s="549"/>
      <c r="OQ168" s="549"/>
      <c r="OR168" s="549"/>
      <c r="OS168" s="549"/>
      <c r="OT168" s="549"/>
      <c r="OU168" s="549"/>
      <c r="OV168" s="549"/>
      <c r="OW168" s="549"/>
      <c r="OX168" s="549"/>
      <c r="OY168" s="549"/>
      <c r="OZ168" s="549"/>
      <c r="PA168" s="549"/>
      <c r="PB168" s="549"/>
      <c r="PC168" s="549"/>
      <c r="PD168" s="8"/>
      <c r="PE168" s="549"/>
      <c r="PF168" s="549"/>
      <c r="PG168" s="549"/>
      <c r="PH168" s="549"/>
      <c r="PI168" s="549"/>
      <c r="PJ168" s="549"/>
      <c r="PK168" s="549"/>
      <c r="PL168" s="549"/>
      <c r="PM168" s="8"/>
      <c r="PN168" s="549"/>
      <c r="PO168" s="8"/>
      <c r="PP168" s="549"/>
      <c r="PQ168" s="549"/>
      <c r="PR168" s="549"/>
      <c r="PS168" s="549"/>
      <c r="PT168" s="549"/>
      <c r="PU168" s="514">
        <v>0</v>
      </c>
    </row>
    <row r="169" spans="1:437" outlineLevel="1">
      <c r="A169" s="18">
        <f t="shared" si="620"/>
        <v>156</v>
      </c>
      <c r="B169" s="18"/>
      <c r="D169" s="12"/>
      <c r="E169" t="b">
        <v>0</v>
      </c>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16"/>
      <c r="AJ169" s="116"/>
      <c r="AK169" s="116"/>
      <c r="AL169" s="116"/>
      <c r="AM169" s="116"/>
      <c r="AN169" s="116"/>
      <c r="AO169" s="116"/>
      <c r="AP169" s="116"/>
      <c r="AQ169" s="116"/>
      <c r="AR169" s="116"/>
      <c r="AS169" s="116"/>
      <c r="AT169" s="116"/>
      <c r="AU169" s="116"/>
      <c r="AV169" s="18"/>
      <c r="AW169" s="18"/>
      <c r="AX169" s="18"/>
      <c r="AY169" s="18"/>
      <c r="AZ169" s="18"/>
      <c r="BA169" s="211" t="s">
        <v>1407</v>
      </c>
      <c r="BB169" s="8" t="str">
        <f ca="1">IF(COUNTIF(BA$13:BA169,BA169)=1,"-","Dup")</f>
        <v>-</v>
      </c>
      <c r="BC169" s="8"/>
      <c r="BD169" s="549"/>
      <c r="BE169" s="549"/>
      <c r="BF169" s="549"/>
      <c r="BG169" s="549"/>
      <c r="BH169" s="549"/>
      <c r="BI169" s="549"/>
      <c r="BJ169" s="549"/>
      <c r="BK169" s="549"/>
      <c r="BL169" s="549"/>
      <c r="BM169" s="8"/>
      <c r="BN169" s="549"/>
      <c r="BO169" s="549"/>
      <c r="BP169" s="549"/>
      <c r="BQ169" s="549"/>
      <c r="BR169" s="549"/>
      <c r="BS169" s="549"/>
      <c r="BT169" s="549"/>
      <c r="BU169" s="549"/>
      <c r="BV169" s="549"/>
      <c r="BW169" s="549"/>
      <c r="BX169" s="549"/>
      <c r="BY169" s="549"/>
      <c r="BZ169" s="549"/>
      <c r="CA169" s="549"/>
      <c r="CB169" s="549"/>
      <c r="CC169" s="549"/>
      <c r="CD169" s="549"/>
      <c r="CE169" s="542"/>
      <c r="CF169" s="542"/>
      <c r="CG169" s="542"/>
      <c r="CH169" s="542"/>
      <c r="CI169" s="542"/>
      <c r="CJ169" s="542"/>
      <c r="CK169" s="542"/>
      <c r="CL169" s="542"/>
      <c r="CM169" s="542"/>
      <c r="CN169" s="542"/>
      <c r="CO169" s="542"/>
      <c r="CP169" s="542"/>
      <c r="CQ169" s="542"/>
      <c r="CR169" s="542"/>
      <c r="CS169" s="542"/>
      <c r="CT169" s="542"/>
      <c r="CU169" s="542"/>
      <c r="CV169" s="542"/>
      <c r="CW169" s="542"/>
      <c r="CX169" s="542"/>
      <c r="CY169" s="542"/>
      <c r="CZ169" s="542"/>
      <c r="DA169" s="542"/>
      <c r="DB169" s="542"/>
      <c r="DC169" s="542"/>
      <c r="DD169" s="542"/>
      <c r="DE169" s="542"/>
      <c r="DF169" s="542"/>
      <c r="DG169" s="542"/>
      <c r="DH169" s="542"/>
      <c r="DI169" s="542"/>
      <c r="DJ169" s="542"/>
      <c r="DK169" s="542"/>
      <c r="DL169" s="542"/>
      <c r="DM169" s="542"/>
      <c r="DN169" s="542"/>
      <c r="DO169" s="542"/>
      <c r="DP169" s="542"/>
      <c r="DQ169" s="542"/>
      <c r="DR169" s="542"/>
      <c r="DS169" s="542"/>
      <c r="DT169" s="542"/>
      <c r="DU169" s="542"/>
      <c r="DV169" s="542"/>
      <c r="DW169" s="542"/>
      <c r="DX169" s="542"/>
      <c r="DY169" s="542"/>
      <c r="DZ169" s="542"/>
      <c r="EA169" s="542"/>
      <c r="EB169" s="542"/>
      <c r="EC169" s="542"/>
      <c r="ED169" s="542"/>
      <c r="EE169" s="542"/>
      <c r="EF169" s="542"/>
      <c r="EG169" s="542"/>
      <c r="EH169" s="542"/>
      <c r="EI169" s="542"/>
      <c r="EJ169" s="542"/>
      <c r="EK169" s="542"/>
      <c r="EL169" s="542"/>
      <c r="EM169" s="542"/>
      <c r="EN169" s="542"/>
      <c r="EO169" s="542"/>
      <c r="EP169" s="542"/>
      <c r="EQ169" s="542"/>
      <c r="ER169" s="542"/>
      <c r="ES169" s="542"/>
      <c r="ET169" s="542"/>
      <c r="EU169" s="542"/>
      <c r="EV169" s="542"/>
      <c r="EW169" s="542"/>
      <c r="EX169" s="542"/>
      <c r="EY169" s="542"/>
      <c r="EZ169" s="542"/>
      <c r="FA169" s="542"/>
      <c r="FB169" s="8"/>
      <c r="FC169" s="549"/>
      <c r="FD169" s="549"/>
      <c r="FE169" s="549"/>
      <c r="FF169" s="549"/>
      <c r="FG169" s="549"/>
      <c r="FH169" s="549"/>
      <c r="FI169" s="549"/>
      <c r="FJ169" s="549"/>
      <c r="FK169" s="549"/>
      <c r="FL169" s="549"/>
      <c r="FM169" s="549"/>
      <c r="FN169" s="549"/>
      <c r="FO169" s="549"/>
      <c r="FP169" s="549"/>
      <c r="FQ169" s="549"/>
      <c r="FR169" s="549"/>
      <c r="FS169" s="549"/>
      <c r="FT169" s="549"/>
      <c r="FU169" s="549"/>
      <c r="FV169" s="549"/>
      <c r="FW169" s="8"/>
      <c r="FX169" s="549"/>
      <c r="FY169" s="549"/>
      <c r="FZ169" s="550"/>
      <c r="GA169" s="549"/>
      <c r="GB169" s="551"/>
      <c r="GC169" s="549"/>
      <c r="GD169" s="549"/>
      <c r="GE169" s="549"/>
      <c r="GF169" s="549"/>
      <c r="GG169" s="549"/>
      <c r="GH169" s="549"/>
      <c r="GI169" s="549"/>
      <c r="GJ169" s="549"/>
      <c r="GK169" s="549"/>
      <c r="GL169" s="549"/>
      <c r="GM169" s="549"/>
      <c r="GN169" s="549"/>
      <c r="GO169" s="549"/>
      <c r="GP169" s="549"/>
      <c r="GQ169" s="549"/>
      <c r="GR169" s="549"/>
      <c r="GS169" s="549"/>
      <c r="GT169" s="549"/>
      <c r="GU169" s="549"/>
      <c r="GV169" s="549"/>
      <c r="GW169" s="549"/>
      <c r="GX169" s="549"/>
      <c r="GY169" s="549"/>
      <c r="GZ169" s="549"/>
      <c r="HA169" s="549"/>
      <c r="HB169" s="549"/>
      <c r="HC169" s="549"/>
      <c r="HD169" s="549"/>
      <c r="HE169" s="549"/>
      <c r="HF169" s="549"/>
      <c r="HG169" s="549"/>
      <c r="HH169" s="549"/>
      <c r="HI169" s="549"/>
      <c r="HJ169" s="549"/>
      <c r="HK169" s="549"/>
      <c r="HL169" s="549"/>
      <c r="HM169" s="549"/>
      <c r="HN169" s="549"/>
      <c r="HO169" s="549"/>
      <c r="HP169" s="549"/>
      <c r="HQ169" s="549"/>
      <c r="HR169" s="549"/>
      <c r="HS169" s="549"/>
      <c r="HT169" s="549"/>
      <c r="HU169" s="549"/>
      <c r="HV169" s="549"/>
      <c r="HW169" s="549"/>
      <c r="HX169" s="549"/>
      <c r="HY169" s="549"/>
      <c r="HZ169" s="549"/>
      <c r="IA169" s="549"/>
      <c r="IB169" s="549"/>
      <c r="IC169" s="549"/>
      <c r="ID169" s="549"/>
      <c r="IE169" s="549"/>
      <c r="IF169" s="549"/>
      <c r="IG169" s="549"/>
      <c r="IH169" s="549"/>
      <c r="II169" s="549"/>
      <c r="IJ169" s="549"/>
      <c r="IK169" s="549"/>
      <c r="IL169" s="8"/>
      <c r="IM169" s="549"/>
      <c r="IN169" s="549"/>
      <c r="IO169" s="549"/>
      <c r="IP169" s="549"/>
      <c r="IQ169" s="549"/>
      <c r="IR169" s="549"/>
      <c r="IS169" s="549"/>
      <c r="IT169" s="549"/>
      <c r="IU169" s="549"/>
      <c r="IV169" s="549"/>
      <c r="IW169" s="549"/>
      <c r="IX169" s="549"/>
      <c r="IY169" s="549"/>
      <c r="IZ169" s="549"/>
      <c r="JA169" s="549"/>
      <c r="JB169" s="549"/>
      <c r="JC169" s="549"/>
      <c r="JD169" s="549"/>
      <c r="JE169" s="549"/>
      <c r="JF169" s="549"/>
      <c r="JG169" s="549"/>
      <c r="JH169" s="549"/>
      <c r="JI169" s="549"/>
      <c r="JJ169" s="549"/>
      <c r="JK169" s="549"/>
      <c r="JL169" s="549"/>
      <c r="JM169" s="549"/>
      <c r="JN169" s="549"/>
      <c r="JO169" s="549"/>
      <c r="JP169" s="549"/>
      <c r="JQ169" s="549"/>
      <c r="JR169" s="549"/>
      <c r="JS169" s="549"/>
      <c r="JT169" s="549"/>
      <c r="JU169" s="549"/>
      <c r="JV169" s="549"/>
      <c r="JW169" s="549"/>
      <c r="JX169" s="549"/>
      <c r="JY169" s="549"/>
      <c r="JZ169" s="8"/>
      <c r="KA169" s="549"/>
      <c r="KB169" s="549"/>
      <c r="KC169" s="550"/>
      <c r="KD169" s="549"/>
      <c r="KE169" s="551"/>
      <c r="KF169" s="551"/>
      <c r="KG169" s="549"/>
      <c r="KH169" s="550"/>
      <c r="KI169" s="549"/>
      <c r="KJ169" s="549"/>
      <c r="KK169" s="549"/>
      <c r="KL169" s="549"/>
      <c r="KM169" s="549"/>
      <c r="KN169" s="549"/>
      <c r="KO169" s="549"/>
      <c r="KP169" s="549"/>
      <c r="KQ169" s="549"/>
      <c r="KR169" s="549"/>
      <c r="KS169" s="549"/>
      <c r="KT169" s="549"/>
      <c r="KU169" s="549"/>
      <c r="KV169" s="549"/>
      <c r="KW169" s="549"/>
      <c r="KX169" s="549"/>
      <c r="KY169" s="549"/>
      <c r="KZ169" s="549"/>
      <c r="LA169" s="549"/>
      <c r="LB169" s="549"/>
      <c r="LC169" s="549"/>
      <c r="LD169" s="549"/>
      <c r="LE169" s="549"/>
      <c r="LF169" s="549"/>
      <c r="LG169" s="549"/>
      <c r="LH169" s="8"/>
      <c r="LI169" s="549"/>
      <c r="LJ169" s="549"/>
      <c r="LK169" s="549"/>
      <c r="LL169" s="549"/>
      <c r="LM169" s="549"/>
      <c r="LN169" s="549"/>
      <c r="LO169" s="549"/>
      <c r="LP169" s="549"/>
      <c r="LQ169" s="549"/>
      <c r="LR169" s="549"/>
      <c r="LS169" s="549"/>
      <c r="LT169" s="549"/>
      <c r="LU169" s="549"/>
      <c r="LV169" s="549"/>
      <c r="LW169" s="549"/>
      <c r="LX169" s="549"/>
      <c r="LY169" s="549"/>
      <c r="LZ169" s="549"/>
      <c r="MA169" s="549"/>
      <c r="MB169" s="549"/>
      <c r="MC169" s="549"/>
      <c r="MD169" s="549"/>
      <c r="ME169" s="549"/>
      <c r="MF169" s="549"/>
      <c r="MG169" s="549"/>
      <c r="MH169" s="549"/>
      <c r="MI169" s="549"/>
      <c r="MJ169" s="549"/>
      <c r="MK169" s="549"/>
      <c r="ML169" s="549"/>
      <c r="MM169" s="549"/>
      <c r="MN169" s="549"/>
      <c r="MO169" s="549"/>
      <c r="MP169" s="549"/>
      <c r="MQ169" s="549"/>
      <c r="MR169" s="549"/>
      <c r="MS169" s="549"/>
      <c r="MT169" s="549"/>
      <c r="MU169" s="549"/>
      <c r="MV169" s="549"/>
      <c r="MW169" s="549"/>
      <c r="MX169" s="549"/>
      <c r="MY169" s="549"/>
      <c r="MZ169" s="549"/>
      <c r="NA169" s="549"/>
      <c r="NB169" s="549"/>
      <c r="NC169" s="549"/>
      <c r="ND169" s="549"/>
      <c r="NE169" s="549"/>
      <c r="NF169" s="8"/>
      <c r="NG169" s="549"/>
      <c r="NH169" s="549"/>
      <c r="NI169" s="549"/>
      <c r="NJ169" s="549"/>
      <c r="NK169" s="549"/>
      <c r="NL169" s="549"/>
      <c r="NM169" s="549"/>
      <c r="NN169" s="549"/>
      <c r="NO169" s="549"/>
      <c r="NP169" s="549"/>
      <c r="NQ169" s="549"/>
      <c r="NR169" s="549"/>
      <c r="NS169" s="549"/>
      <c r="NT169" s="549"/>
      <c r="NU169" s="549"/>
      <c r="NV169" s="549"/>
      <c r="NW169" s="549"/>
      <c r="NX169" s="549"/>
      <c r="NY169" s="549"/>
      <c r="NZ169" s="8"/>
      <c r="OA169" s="549"/>
      <c r="OB169" s="549"/>
      <c r="OC169" s="549"/>
      <c r="OD169" s="549"/>
      <c r="OE169" s="549"/>
      <c r="OF169" s="549"/>
      <c r="OG169" s="549"/>
      <c r="OH169" s="549"/>
      <c r="OI169" s="549"/>
      <c r="OJ169" s="549"/>
      <c r="OK169" s="549"/>
      <c r="OL169" s="549"/>
      <c r="OM169" s="549"/>
      <c r="ON169" s="549"/>
      <c r="OO169" s="549"/>
      <c r="OP169" s="549"/>
      <c r="OQ169" s="549"/>
      <c r="OR169" s="549"/>
      <c r="OS169" s="549"/>
      <c r="OT169" s="549"/>
      <c r="OU169" s="549"/>
      <c r="OV169" s="549"/>
      <c r="OW169" s="549"/>
      <c r="OX169" s="549"/>
      <c r="OY169" s="549"/>
      <c r="OZ169" s="549"/>
      <c r="PA169" s="549"/>
      <c r="PB169" s="549"/>
      <c r="PC169" s="549"/>
      <c r="PD169" s="8"/>
      <c r="PE169" s="549"/>
      <c r="PF169" s="549"/>
      <c r="PG169" s="549"/>
      <c r="PH169" s="549"/>
      <c r="PI169" s="549"/>
      <c r="PJ169" s="549"/>
      <c r="PK169" s="549"/>
      <c r="PL169" s="549"/>
      <c r="PM169" s="8"/>
      <c r="PN169" s="549"/>
      <c r="PO169" s="8"/>
      <c r="PP169" s="549"/>
      <c r="PQ169" s="549"/>
      <c r="PR169" s="549"/>
      <c r="PS169" s="549"/>
      <c r="PT169" s="549"/>
      <c r="PU169" s="514">
        <v>0</v>
      </c>
    </row>
    <row r="170" spans="1:437" collapsed="1">
      <c r="A170" s="18">
        <f t="shared" si="620"/>
        <v>157</v>
      </c>
      <c r="B170" s="18"/>
      <c r="D170" s="12"/>
      <c r="E170" t="b">
        <v>0</v>
      </c>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16"/>
      <c r="AJ170" s="116"/>
      <c r="AK170" s="116"/>
      <c r="AL170" s="116"/>
      <c r="AM170" s="116"/>
      <c r="AN170" s="116"/>
      <c r="AO170" s="116"/>
      <c r="AP170" s="116"/>
      <c r="AQ170" s="116"/>
      <c r="AR170" s="116"/>
      <c r="AS170" s="116"/>
      <c r="AT170" s="116"/>
      <c r="AU170" s="116"/>
      <c r="AV170" s="18"/>
      <c r="AW170" s="18"/>
      <c r="AX170" s="18"/>
      <c r="AY170" s="18"/>
      <c r="AZ170" s="18"/>
      <c r="BA170" s="497" t="s">
        <v>741</v>
      </c>
      <c r="BB170" s="8" t="str">
        <f ca="1">IF(COUNTIF(BA$13:BA170,BA170)=1,"-","Dup")</f>
        <v>-</v>
      </c>
      <c r="BC170" s="8"/>
      <c r="BD170" s="549"/>
      <c r="BE170" s="549"/>
      <c r="BF170" s="549"/>
      <c r="BG170" s="549"/>
      <c r="BH170" s="549"/>
      <c r="BI170" s="549"/>
      <c r="BJ170" s="549"/>
      <c r="BK170" s="549"/>
      <c r="BL170" s="549"/>
      <c r="BM170" s="8"/>
      <c r="BN170" s="549"/>
      <c r="BO170" s="549"/>
      <c r="BP170" s="549"/>
      <c r="BQ170" s="549"/>
      <c r="BR170" s="549"/>
      <c r="BS170" s="549"/>
      <c r="BT170" s="549"/>
      <c r="BU170" s="549"/>
      <c r="BV170" s="549"/>
      <c r="BW170" s="549"/>
      <c r="BX170" s="549"/>
      <c r="BY170" s="549"/>
      <c r="BZ170" s="549"/>
      <c r="CA170" s="549"/>
      <c r="CB170" s="549"/>
      <c r="CC170" s="549"/>
      <c r="CD170" s="549"/>
      <c r="CE170" s="542"/>
      <c r="CF170" s="542"/>
      <c r="CG170" s="542"/>
      <c r="CH170" s="542"/>
      <c r="CI170" s="542"/>
      <c r="CJ170" s="542"/>
      <c r="CK170" s="542"/>
      <c r="CL170" s="542"/>
      <c r="CM170" s="542"/>
      <c r="CN170" s="542"/>
      <c r="CO170" s="542"/>
      <c r="CP170" s="542"/>
      <c r="CQ170" s="542"/>
      <c r="CR170" s="542"/>
      <c r="CS170" s="542"/>
      <c r="CT170" s="542"/>
      <c r="CU170" s="542"/>
      <c r="CV170" s="542"/>
      <c r="CW170" s="542"/>
      <c r="CX170" s="542"/>
      <c r="CY170" s="542"/>
      <c r="CZ170" s="542"/>
      <c r="DA170" s="542"/>
      <c r="DB170" s="542"/>
      <c r="DC170" s="542"/>
      <c r="DD170" s="542"/>
      <c r="DE170" s="542"/>
      <c r="DF170" s="542"/>
      <c r="DG170" s="542"/>
      <c r="DH170" s="542"/>
      <c r="DI170" s="542"/>
      <c r="DJ170" s="542"/>
      <c r="DK170" s="542"/>
      <c r="DL170" s="542"/>
      <c r="DM170" s="542"/>
      <c r="DN170" s="542"/>
      <c r="DO170" s="542"/>
      <c r="DP170" s="542"/>
      <c r="DQ170" s="542"/>
      <c r="DR170" s="542"/>
      <c r="DS170" s="542"/>
      <c r="DT170" s="542"/>
      <c r="DU170" s="542"/>
      <c r="DV170" s="542"/>
      <c r="DW170" s="542"/>
      <c r="DX170" s="542"/>
      <c r="DY170" s="542"/>
      <c r="DZ170" s="542"/>
      <c r="EA170" s="542"/>
      <c r="EB170" s="542"/>
      <c r="EC170" s="542"/>
      <c r="ED170" s="542"/>
      <c r="EE170" s="542"/>
      <c r="EF170" s="542"/>
      <c r="EG170" s="542"/>
      <c r="EH170" s="542"/>
      <c r="EI170" s="542"/>
      <c r="EJ170" s="542"/>
      <c r="EK170" s="542"/>
      <c r="EL170" s="542"/>
      <c r="EM170" s="542"/>
      <c r="EN170" s="542"/>
      <c r="EO170" s="542"/>
      <c r="EP170" s="542"/>
      <c r="EQ170" s="542"/>
      <c r="ER170" s="542"/>
      <c r="ES170" s="542"/>
      <c r="ET170" s="542"/>
      <c r="EU170" s="542"/>
      <c r="EV170" s="542"/>
      <c r="EW170" s="542"/>
      <c r="EX170" s="542"/>
      <c r="EY170" s="542"/>
      <c r="EZ170" s="542"/>
      <c r="FA170" s="542"/>
      <c r="FB170" s="8"/>
      <c r="FC170" s="549"/>
      <c r="FD170" s="549"/>
      <c r="FE170" s="549"/>
      <c r="FF170" s="549"/>
      <c r="FG170" s="549"/>
      <c r="FH170" s="549"/>
      <c r="FI170" s="549"/>
      <c r="FJ170" s="549"/>
      <c r="FK170" s="549"/>
      <c r="FL170" s="549"/>
      <c r="FM170" s="549"/>
      <c r="FN170" s="549"/>
      <c r="FO170" s="549"/>
      <c r="FP170" s="549"/>
      <c r="FQ170" s="549"/>
      <c r="FR170" s="549"/>
      <c r="FS170" s="549"/>
      <c r="FT170" s="549"/>
      <c r="FU170" s="549"/>
      <c r="FV170" s="549"/>
      <c r="FW170" s="8"/>
      <c r="FX170" s="549"/>
      <c r="FY170" s="549"/>
      <c r="FZ170" s="550"/>
      <c r="GA170" s="549"/>
      <c r="GB170" s="551"/>
      <c r="GC170" s="549"/>
      <c r="GD170" s="549"/>
      <c r="GE170" s="549"/>
      <c r="GF170" s="549"/>
      <c r="GG170" s="549"/>
      <c r="GH170" s="549"/>
      <c r="GI170" s="549"/>
      <c r="GJ170" s="549"/>
      <c r="GK170" s="549"/>
      <c r="GL170" s="549"/>
      <c r="GM170" s="549"/>
      <c r="GN170" s="549"/>
      <c r="GO170" s="549"/>
      <c r="GP170" s="549"/>
      <c r="GQ170" s="549"/>
      <c r="GR170" s="549"/>
      <c r="GS170" s="549"/>
      <c r="GT170" s="549"/>
      <c r="GU170" s="549"/>
      <c r="GV170" s="549"/>
      <c r="GW170" s="549"/>
      <c r="GX170" s="549"/>
      <c r="GY170" s="549"/>
      <c r="GZ170" s="549"/>
      <c r="HA170" s="549"/>
      <c r="HB170" s="549"/>
      <c r="HC170" s="549"/>
      <c r="HD170" s="549"/>
      <c r="HE170" s="549"/>
      <c r="HF170" s="549"/>
      <c r="HG170" s="549"/>
      <c r="HH170" s="549"/>
      <c r="HI170" s="549"/>
      <c r="HJ170" s="549"/>
      <c r="HK170" s="549"/>
      <c r="HL170" s="549"/>
      <c r="HM170" s="549"/>
      <c r="HN170" s="549"/>
      <c r="HO170" s="549"/>
      <c r="HP170" s="549"/>
      <c r="HQ170" s="549"/>
      <c r="HR170" s="549"/>
      <c r="HS170" s="549"/>
      <c r="HT170" s="549"/>
      <c r="HU170" s="549"/>
      <c r="HV170" s="549"/>
      <c r="HW170" s="549"/>
      <c r="HX170" s="549"/>
      <c r="HY170" s="549"/>
      <c r="HZ170" s="549"/>
      <c r="IA170" s="549"/>
      <c r="IB170" s="549"/>
      <c r="IC170" s="549"/>
      <c r="ID170" s="549"/>
      <c r="IE170" s="549"/>
      <c r="IF170" s="549"/>
      <c r="IG170" s="549"/>
      <c r="IH170" s="549"/>
      <c r="II170" s="549"/>
      <c r="IJ170" s="549"/>
      <c r="IK170" s="549"/>
      <c r="IL170" s="8"/>
      <c r="IM170" s="549"/>
      <c r="IN170" s="549"/>
      <c r="IO170" s="549"/>
      <c r="IP170" s="549"/>
      <c r="IQ170" s="549"/>
      <c r="IR170" s="549"/>
      <c r="IS170" s="549"/>
      <c r="IT170" s="549"/>
      <c r="IU170" s="549"/>
      <c r="IV170" s="549"/>
      <c r="IW170" s="549"/>
      <c r="IX170" s="549"/>
      <c r="IY170" s="549"/>
      <c r="IZ170" s="549"/>
      <c r="JA170" s="549"/>
      <c r="JB170" s="549"/>
      <c r="JC170" s="549"/>
      <c r="JD170" s="549"/>
      <c r="JE170" s="549"/>
      <c r="JF170" s="549"/>
      <c r="JG170" s="549"/>
      <c r="JH170" s="549"/>
      <c r="JI170" s="549"/>
      <c r="JJ170" s="549"/>
      <c r="JK170" s="549"/>
      <c r="JL170" s="549"/>
      <c r="JM170" s="549"/>
      <c r="JN170" s="549"/>
      <c r="JO170" s="549"/>
      <c r="JP170" s="549"/>
      <c r="JQ170" s="549"/>
      <c r="JR170" s="549"/>
      <c r="JS170" s="549"/>
      <c r="JT170" s="549"/>
      <c r="JU170" s="549"/>
      <c r="JV170" s="549"/>
      <c r="JW170" s="549"/>
      <c r="JX170" s="549"/>
      <c r="JY170" s="549"/>
      <c r="JZ170" s="8"/>
      <c r="KA170" s="549"/>
      <c r="KB170" s="549"/>
      <c r="KC170" s="550"/>
      <c r="KD170" s="549"/>
      <c r="KE170" s="551"/>
      <c r="KF170" s="551"/>
      <c r="KG170" s="549"/>
      <c r="KH170" s="550"/>
      <c r="KI170" s="549"/>
      <c r="KJ170" s="549"/>
      <c r="KK170" s="549"/>
      <c r="KL170" s="549"/>
      <c r="KM170" s="549"/>
      <c r="KN170" s="549"/>
      <c r="KO170" s="549"/>
      <c r="KP170" s="549"/>
      <c r="KQ170" s="549"/>
      <c r="KR170" s="549"/>
      <c r="KS170" s="549"/>
      <c r="KT170" s="549"/>
      <c r="KU170" s="549"/>
      <c r="KV170" s="549"/>
      <c r="KW170" s="549"/>
      <c r="KX170" s="549"/>
      <c r="KY170" s="549"/>
      <c r="KZ170" s="549"/>
      <c r="LA170" s="549"/>
      <c r="LB170" s="549"/>
      <c r="LC170" s="549"/>
      <c r="LD170" s="549"/>
      <c r="LE170" s="549"/>
      <c r="LF170" s="549"/>
      <c r="LG170" s="549"/>
      <c r="LH170" s="8"/>
      <c r="LI170" s="549"/>
      <c r="LJ170" s="549"/>
      <c r="LK170" s="549"/>
      <c r="LL170" s="549"/>
      <c r="LM170" s="549"/>
      <c r="LN170" s="549"/>
      <c r="LO170" s="549"/>
      <c r="LP170" s="549"/>
      <c r="LQ170" s="549"/>
      <c r="LR170" s="549"/>
      <c r="LS170" s="549"/>
      <c r="LT170" s="549"/>
      <c r="LU170" s="549"/>
      <c r="LV170" s="549"/>
      <c r="LW170" s="549"/>
      <c r="LX170" s="549"/>
      <c r="LY170" s="549"/>
      <c r="LZ170" s="549"/>
      <c r="MA170" s="549"/>
      <c r="MB170" s="549"/>
      <c r="MC170" s="549"/>
      <c r="MD170" s="549"/>
      <c r="ME170" s="549"/>
      <c r="MF170" s="549"/>
      <c r="MG170" s="549"/>
      <c r="MH170" s="549"/>
      <c r="MI170" s="549"/>
      <c r="MJ170" s="549"/>
      <c r="MK170" s="549"/>
      <c r="ML170" s="549"/>
      <c r="MM170" s="549"/>
      <c r="MN170" s="549"/>
      <c r="MO170" s="549"/>
      <c r="MP170" s="549"/>
      <c r="MQ170" s="549"/>
      <c r="MR170" s="549"/>
      <c r="MS170" s="549"/>
      <c r="MT170" s="549"/>
      <c r="MU170" s="549"/>
      <c r="MV170" s="549"/>
      <c r="MW170" s="549"/>
      <c r="MX170" s="549"/>
      <c r="MY170" s="549"/>
      <c r="MZ170" s="549"/>
      <c r="NA170" s="549"/>
      <c r="NB170" s="549"/>
      <c r="NC170" s="549"/>
      <c r="ND170" s="549"/>
      <c r="NE170" s="549"/>
      <c r="NF170" s="8"/>
      <c r="NG170" s="549"/>
      <c r="NH170" s="549"/>
      <c r="NI170" s="549"/>
      <c r="NJ170" s="549"/>
      <c r="NK170" s="549"/>
      <c r="NL170" s="549"/>
      <c r="NM170" s="549"/>
      <c r="NN170" s="549"/>
      <c r="NO170" s="549"/>
      <c r="NP170" s="549"/>
      <c r="NQ170" s="549"/>
      <c r="NR170" s="549"/>
      <c r="NS170" s="549"/>
      <c r="NT170" s="549"/>
      <c r="NU170" s="549"/>
      <c r="NV170" s="549"/>
      <c r="NW170" s="549"/>
      <c r="NX170" s="549"/>
      <c r="NY170" s="549"/>
      <c r="NZ170" s="8"/>
      <c r="OA170" s="549"/>
      <c r="OB170" s="549"/>
      <c r="OC170" s="549"/>
      <c r="OD170" s="549"/>
      <c r="OE170" s="549"/>
      <c r="OF170" s="549"/>
      <c r="OG170" s="549"/>
      <c r="OH170" s="549"/>
      <c r="OI170" s="549"/>
      <c r="OJ170" s="549"/>
      <c r="OK170" s="549"/>
      <c r="OL170" s="549"/>
      <c r="OM170" s="549"/>
      <c r="ON170" s="549"/>
      <c r="OO170" s="549"/>
      <c r="OP170" s="549"/>
      <c r="OQ170" s="549"/>
      <c r="OR170" s="549"/>
      <c r="OS170" s="549"/>
      <c r="OT170" s="549"/>
      <c r="OU170" s="549"/>
      <c r="OV170" s="549"/>
      <c r="OW170" s="549"/>
      <c r="OX170" s="549"/>
      <c r="OY170" s="549"/>
      <c r="OZ170" s="549"/>
      <c r="PA170" s="549"/>
      <c r="PB170" s="549"/>
      <c r="PC170" s="549"/>
      <c r="PD170" s="8"/>
      <c r="PE170" s="549"/>
      <c r="PF170" s="549"/>
      <c r="PG170" s="549"/>
      <c r="PH170" s="549"/>
      <c r="PI170" s="549"/>
      <c r="PJ170" s="549"/>
      <c r="PK170" s="549"/>
      <c r="PL170" s="549"/>
      <c r="PM170" s="8"/>
      <c r="PN170" s="549"/>
      <c r="PO170" s="8"/>
      <c r="PP170" s="549"/>
      <c r="PQ170" s="549"/>
      <c r="PR170" s="549"/>
      <c r="PS170" s="549"/>
      <c r="PT170" s="549"/>
      <c r="PU170" s="514">
        <v>0</v>
      </c>
    </row>
    <row r="171" spans="1:437" ht="6.75" customHeight="1">
      <c r="A171" s="18">
        <f t="shared" si="620"/>
        <v>158</v>
      </c>
      <c r="B171" s="7">
        <f t="shared" ref="B171:G171" si="621">B$13</f>
        <v>0</v>
      </c>
      <c r="C171" s="7">
        <f t="shared" si="621"/>
        <v>1</v>
      </c>
      <c r="D171" s="7" t="str">
        <f t="shared" si="621"/>
        <v>GSW</v>
      </c>
      <c r="E171" s="7" t="b">
        <f t="shared" si="621"/>
        <v>0</v>
      </c>
      <c r="F171" s="7" t="b">
        <f t="shared" si="621"/>
        <v>0</v>
      </c>
      <c r="G171" s="7" t="b">
        <f t="shared" si="621"/>
        <v>0</v>
      </c>
      <c r="H171" s="19" t="b">
        <v>0</v>
      </c>
      <c r="I171" s="19" t="b">
        <v>0</v>
      </c>
      <c r="J171" s="19" t="b">
        <v>0</v>
      </c>
      <c r="K171" s="19" t="b">
        <v>0</v>
      </c>
      <c r="L171" s="19" t="b">
        <v>0</v>
      </c>
      <c r="M171" s="19" t="b">
        <v>0</v>
      </c>
      <c r="N171" s="19" t="b">
        <v>0</v>
      </c>
      <c r="O171" s="19" t="b">
        <v>0</v>
      </c>
      <c r="P171" s="19" t="b">
        <v>0</v>
      </c>
      <c r="Q171" s="19" t="b">
        <v>0</v>
      </c>
      <c r="R171" s="19" t="b">
        <v>0</v>
      </c>
      <c r="S171" s="19" t="b">
        <v>0</v>
      </c>
      <c r="T171" s="19" t="b">
        <v>0</v>
      </c>
      <c r="U171" s="19" t="b">
        <v>0</v>
      </c>
      <c r="V171" s="19" t="b">
        <v>0</v>
      </c>
      <c r="W171" s="19" t="b">
        <v>0</v>
      </c>
      <c r="X171" s="19" t="b">
        <v>0</v>
      </c>
      <c r="Y171" s="19" t="b">
        <v>0</v>
      </c>
      <c r="Z171" s="19" t="b">
        <v>0</v>
      </c>
      <c r="AA171" s="19" t="b">
        <v>0</v>
      </c>
      <c r="AB171" s="19" t="b">
        <v>0</v>
      </c>
      <c r="AC171" s="19" t="b">
        <v>0</v>
      </c>
      <c r="AD171" s="19" t="b">
        <v>0</v>
      </c>
      <c r="AE171" s="19" t="b">
        <v>0</v>
      </c>
      <c r="AF171" s="19" t="b">
        <v>0</v>
      </c>
      <c r="AG171" s="19" t="b">
        <v>0</v>
      </c>
      <c r="AH171" s="19" t="b">
        <v>0</v>
      </c>
      <c r="AI171" s="247" t="b">
        <v>0</v>
      </c>
      <c r="AJ171" s="247" t="b">
        <v>0</v>
      </c>
      <c r="AK171" s="247" t="b">
        <v>0</v>
      </c>
      <c r="AL171" s="247" t="b">
        <v>0</v>
      </c>
      <c r="AM171" s="247" t="b">
        <v>0</v>
      </c>
      <c r="AN171" s="247" t="b">
        <v>0</v>
      </c>
      <c r="AO171" s="247" t="b">
        <v>0</v>
      </c>
      <c r="AP171" s="247" t="b">
        <v>0</v>
      </c>
      <c r="AQ171" s="247" t="b">
        <v>0</v>
      </c>
      <c r="AR171" s="247" t="b">
        <v>0</v>
      </c>
      <c r="AS171" s="247" t="b">
        <v>0</v>
      </c>
      <c r="AT171" s="247" t="b">
        <v>0</v>
      </c>
      <c r="AU171" s="247" t="b">
        <v>0</v>
      </c>
      <c r="AV171" s="19" t="b">
        <v>0</v>
      </c>
      <c r="AW171" s="19" t="b">
        <v>0</v>
      </c>
      <c r="AX171" s="19" t="b">
        <v>0</v>
      </c>
      <c r="AY171" s="19" t="b">
        <v>0</v>
      </c>
      <c r="AZ171" s="19" t="b">
        <v>0</v>
      </c>
      <c r="BA171" s="213" t="s">
        <v>23</v>
      </c>
      <c r="BB171" s="9" t="str">
        <f ca="1">IF(COUNTIF(BA$13:BA171,BA171)=1,"-","Dup")</f>
        <v>-</v>
      </c>
      <c r="BC171" s="580">
        <f t="shared" ref="BC171:GK171" si="622">BC$13</f>
        <v>0</v>
      </c>
      <c r="BD171" s="580" t="str">
        <f t="shared" si="622"/>
        <v>-</v>
      </c>
      <c r="BE171" s="580" t="str">
        <f t="shared" si="622"/>
        <v>-</v>
      </c>
      <c r="BF171" s="580" t="str">
        <f t="shared" si="622"/>
        <v>-</v>
      </c>
      <c r="BG171" s="580" t="str">
        <f t="shared" si="622"/>
        <v>-</v>
      </c>
      <c r="BH171" s="580" t="str">
        <f t="shared" si="622"/>
        <v>-</v>
      </c>
      <c r="BI171" s="580" t="str">
        <f t="shared" si="622"/>
        <v>-</v>
      </c>
      <c r="BJ171" s="580" t="str">
        <f t="shared" si="622"/>
        <v>-</v>
      </c>
      <c r="BK171" s="580" t="str">
        <f t="shared" si="622"/>
        <v>-</v>
      </c>
      <c r="BL171" s="580" t="str">
        <f t="shared" si="622"/>
        <v>-</v>
      </c>
      <c r="BM171" s="580">
        <f t="shared" si="622"/>
        <v>0</v>
      </c>
      <c r="BN171" s="580" t="str">
        <f t="shared" si="622"/>
        <v>-</v>
      </c>
      <c r="BO171" s="580" t="str">
        <f t="shared" si="622"/>
        <v>-</v>
      </c>
      <c r="BP171" s="580" t="str">
        <f t="shared" si="622"/>
        <v>-</v>
      </c>
      <c r="BQ171" s="580" t="str">
        <f t="shared" si="622"/>
        <v>-</v>
      </c>
      <c r="BR171" s="580" t="str">
        <f t="shared" si="622"/>
        <v>-</v>
      </c>
      <c r="BS171" s="580" t="str">
        <f t="shared" si="622"/>
        <v>-</v>
      </c>
      <c r="BT171" s="580" t="str">
        <f t="shared" si="622"/>
        <v>-</v>
      </c>
      <c r="BU171" s="580" t="str">
        <f t="shared" si="622"/>
        <v>-</v>
      </c>
      <c r="BV171" s="580" t="str">
        <f t="shared" si="622"/>
        <v>-</v>
      </c>
      <c r="BW171" s="580" t="str">
        <f t="shared" si="622"/>
        <v>-</v>
      </c>
      <c r="BX171" s="580" t="str">
        <f t="shared" si="622"/>
        <v>-</v>
      </c>
      <c r="BY171" s="580" t="str">
        <f t="shared" si="622"/>
        <v>-</v>
      </c>
      <c r="BZ171" s="580" t="str">
        <f t="shared" si="622"/>
        <v>-</v>
      </c>
      <c r="CA171" s="580" t="str">
        <f t="shared" si="622"/>
        <v>-</v>
      </c>
      <c r="CB171" s="580" t="str">
        <f t="shared" si="622"/>
        <v>-</v>
      </c>
      <c r="CC171" s="580" t="str">
        <f t="shared" si="622"/>
        <v>-</v>
      </c>
      <c r="CD171" s="580" t="str">
        <f t="shared" si="622"/>
        <v>-</v>
      </c>
      <c r="CE171" s="580" t="str">
        <f t="shared" si="622"/>
        <v>-</v>
      </c>
      <c r="CF171" s="580"/>
      <c r="CG171" s="580"/>
      <c r="CH171" s="580"/>
      <c r="CI171" s="580"/>
      <c r="CJ171" s="580"/>
      <c r="CK171" s="580"/>
      <c r="CL171" s="580"/>
      <c r="CM171" s="580"/>
      <c r="CN171" s="580" t="str">
        <f t="shared" si="622"/>
        <v>-</v>
      </c>
      <c r="CO171" s="580" t="str">
        <f t="shared" si="622"/>
        <v>-</v>
      </c>
      <c r="CP171" s="580" t="str">
        <f t="shared" si="622"/>
        <v>-</v>
      </c>
      <c r="CQ171" s="580" t="str">
        <f t="shared" si="622"/>
        <v>-</v>
      </c>
      <c r="CR171" s="580" t="str">
        <f t="shared" si="622"/>
        <v>-</v>
      </c>
      <c r="CS171" s="580" t="str">
        <f t="shared" si="622"/>
        <v>-</v>
      </c>
      <c r="CT171" s="580" t="str">
        <f t="shared" si="622"/>
        <v>-</v>
      </c>
      <c r="CU171" s="580" t="str">
        <f t="shared" si="622"/>
        <v>-</v>
      </c>
      <c r="CV171" s="580" t="str">
        <f t="shared" si="622"/>
        <v>-</v>
      </c>
      <c r="CW171" s="580" t="str">
        <f t="shared" si="622"/>
        <v>-</v>
      </c>
      <c r="CX171" s="580" t="str">
        <f t="shared" si="622"/>
        <v>-</v>
      </c>
      <c r="CY171" s="580" t="str">
        <f t="shared" si="622"/>
        <v>-</v>
      </c>
      <c r="CZ171" s="580" t="str">
        <f t="shared" si="622"/>
        <v>-</v>
      </c>
      <c r="DA171" s="580" t="str">
        <f t="shared" si="622"/>
        <v>-</v>
      </c>
      <c r="DB171" s="580" t="str">
        <f t="shared" si="622"/>
        <v>-</v>
      </c>
      <c r="DC171" s="580" t="str">
        <f t="shared" si="622"/>
        <v>-</v>
      </c>
      <c r="DD171" s="580" t="str">
        <f t="shared" si="622"/>
        <v>-</v>
      </c>
      <c r="DE171" s="580" t="str">
        <f t="shared" si="622"/>
        <v>-</v>
      </c>
      <c r="DF171" s="580" t="str">
        <f t="shared" si="622"/>
        <v>-</v>
      </c>
      <c r="DG171" s="580" t="str">
        <f t="shared" si="622"/>
        <v>-</v>
      </c>
      <c r="DH171" s="580" t="str">
        <f t="shared" si="622"/>
        <v>-</v>
      </c>
      <c r="DI171" s="580" t="str">
        <f t="shared" si="622"/>
        <v>-</v>
      </c>
      <c r="DJ171" s="580" t="str">
        <f t="shared" si="622"/>
        <v>-</v>
      </c>
      <c r="DK171" s="580" t="str">
        <f t="shared" si="622"/>
        <v>-</v>
      </c>
      <c r="DL171" s="580" t="str">
        <f t="shared" si="622"/>
        <v>-</v>
      </c>
      <c r="DM171" s="580" t="str">
        <f t="shared" si="622"/>
        <v>-</v>
      </c>
      <c r="DN171" s="580" t="str">
        <f t="shared" si="622"/>
        <v>-</v>
      </c>
      <c r="DO171" s="580" t="str">
        <f t="shared" si="622"/>
        <v>-</v>
      </c>
      <c r="DP171" s="580" t="str">
        <f t="shared" si="622"/>
        <v>-</v>
      </c>
      <c r="DQ171" s="580" t="str">
        <f t="shared" si="622"/>
        <v>-</v>
      </c>
      <c r="DR171" s="580" t="str">
        <f t="shared" si="622"/>
        <v>-</v>
      </c>
      <c r="DS171" s="580" t="str">
        <f t="shared" si="622"/>
        <v>-</v>
      </c>
      <c r="DT171" s="580" t="str">
        <f t="shared" si="622"/>
        <v>-</v>
      </c>
      <c r="DU171" s="580" t="str">
        <f t="shared" si="622"/>
        <v>-</v>
      </c>
      <c r="DV171" s="580" t="str">
        <f t="shared" si="622"/>
        <v>-</v>
      </c>
      <c r="DW171" s="580" t="str">
        <f t="shared" si="622"/>
        <v>-</v>
      </c>
      <c r="DX171" s="580" t="str">
        <f t="shared" si="622"/>
        <v>-</v>
      </c>
      <c r="DY171" s="580" t="str">
        <f t="shared" si="622"/>
        <v>-</v>
      </c>
      <c r="DZ171" s="580" t="str">
        <f t="shared" si="622"/>
        <v>-</v>
      </c>
      <c r="EA171" s="580" t="str">
        <f t="shared" si="622"/>
        <v>-</v>
      </c>
      <c r="EB171" s="580" t="str">
        <f t="shared" si="622"/>
        <v>-</v>
      </c>
      <c r="EC171" s="580" t="str">
        <f t="shared" si="622"/>
        <v>-</v>
      </c>
      <c r="ED171" s="580" t="str">
        <f t="shared" si="622"/>
        <v>-</v>
      </c>
      <c r="EE171" s="580" t="str">
        <f t="shared" si="622"/>
        <v>-</v>
      </c>
      <c r="EF171" s="580" t="str">
        <f t="shared" si="622"/>
        <v>-</v>
      </c>
      <c r="EG171" s="580" t="str">
        <f t="shared" si="622"/>
        <v>-</v>
      </c>
      <c r="EH171" s="580" t="str">
        <f t="shared" si="622"/>
        <v>-</v>
      </c>
      <c r="EI171" s="580" t="str">
        <f t="shared" si="622"/>
        <v>-</v>
      </c>
      <c r="EJ171" s="580" t="str">
        <f t="shared" si="622"/>
        <v>-</v>
      </c>
      <c r="EK171" s="580" t="str">
        <f t="shared" si="622"/>
        <v>-</v>
      </c>
      <c r="EL171" s="580" t="str">
        <f t="shared" si="622"/>
        <v>-</v>
      </c>
      <c r="EM171" s="580" t="str">
        <f t="shared" si="622"/>
        <v>-</v>
      </c>
      <c r="EN171" s="580" t="str">
        <f t="shared" si="622"/>
        <v>-</v>
      </c>
      <c r="EO171" s="580" t="str">
        <f t="shared" si="622"/>
        <v>-</v>
      </c>
      <c r="EP171" s="580" t="str">
        <f t="shared" si="622"/>
        <v>-</v>
      </c>
      <c r="EQ171" s="580" t="str">
        <f t="shared" si="622"/>
        <v>-</v>
      </c>
      <c r="ER171" s="580" t="str">
        <f t="shared" si="622"/>
        <v>-</v>
      </c>
      <c r="ES171" s="580" t="str">
        <f t="shared" si="622"/>
        <v>-</v>
      </c>
      <c r="ET171" s="580" t="str">
        <f t="shared" si="622"/>
        <v>-</v>
      </c>
      <c r="EU171" s="580" t="str">
        <f t="shared" si="622"/>
        <v>-</v>
      </c>
      <c r="EV171" s="580" t="str">
        <f t="shared" si="622"/>
        <v>-</v>
      </c>
      <c r="EW171" s="580" t="str">
        <f t="shared" si="622"/>
        <v>-</v>
      </c>
      <c r="EX171" s="580" t="str">
        <f t="shared" si="622"/>
        <v>-</v>
      </c>
      <c r="EY171" s="580" t="str">
        <f t="shared" si="622"/>
        <v>-</v>
      </c>
      <c r="EZ171" s="580" t="str">
        <f t="shared" si="622"/>
        <v>-</v>
      </c>
      <c r="FA171" s="580" t="str">
        <f t="shared" si="622"/>
        <v>-</v>
      </c>
      <c r="FB171" s="580">
        <f t="shared" si="622"/>
        <v>0</v>
      </c>
      <c r="FC171" s="580" t="str">
        <f t="shared" si="622"/>
        <v>-</v>
      </c>
      <c r="FD171" s="580" t="str">
        <f t="shared" si="622"/>
        <v>-</v>
      </c>
      <c r="FE171" s="580" t="str">
        <f t="shared" si="622"/>
        <v>-</v>
      </c>
      <c r="FF171" s="580" t="str">
        <f t="shared" si="622"/>
        <v>-</v>
      </c>
      <c r="FG171" s="580" t="str">
        <f t="shared" si="622"/>
        <v>-</v>
      </c>
      <c r="FH171" s="580" t="str">
        <f t="shared" si="622"/>
        <v>-</v>
      </c>
      <c r="FI171" s="580" t="str">
        <f t="shared" si="622"/>
        <v>-</v>
      </c>
      <c r="FJ171" s="580" t="str">
        <f t="shared" si="622"/>
        <v>-</v>
      </c>
      <c r="FK171" s="580" t="str">
        <f t="shared" si="622"/>
        <v>-</v>
      </c>
      <c r="FL171" s="580" t="str">
        <f t="shared" si="622"/>
        <v>-</v>
      </c>
      <c r="FM171" s="580" t="str">
        <f t="shared" si="622"/>
        <v>-</v>
      </c>
      <c r="FN171" s="580" t="str">
        <f t="shared" si="622"/>
        <v>-</v>
      </c>
      <c r="FO171" s="580" t="str">
        <f t="shared" si="622"/>
        <v>-</v>
      </c>
      <c r="FP171" s="580" t="str">
        <f t="shared" si="622"/>
        <v>-</v>
      </c>
      <c r="FQ171" s="580" t="str">
        <f t="shared" si="622"/>
        <v>-</v>
      </c>
      <c r="FR171" s="580" t="str">
        <f t="shared" si="622"/>
        <v>-</v>
      </c>
      <c r="FS171" s="580" t="str">
        <f t="shared" si="622"/>
        <v>-</v>
      </c>
      <c r="FT171" s="580" t="str">
        <f t="shared" si="622"/>
        <v>-</v>
      </c>
      <c r="FU171" s="580" t="str">
        <f t="shared" si="622"/>
        <v>-</v>
      </c>
      <c r="FV171" s="580" t="str">
        <f t="shared" si="622"/>
        <v>-</v>
      </c>
      <c r="FW171" s="580">
        <f t="shared" si="622"/>
        <v>0</v>
      </c>
      <c r="FX171" s="580" t="str">
        <f t="shared" si="622"/>
        <v>-</v>
      </c>
      <c r="FY171" s="580" t="str">
        <f t="shared" si="622"/>
        <v>-</v>
      </c>
      <c r="FZ171" s="581" t="str">
        <f t="shared" si="622"/>
        <v>-</v>
      </c>
      <c r="GA171" s="580" t="str">
        <f t="shared" si="622"/>
        <v>-</v>
      </c>
      <c r="GB171" s="580" t="str">
        <f t="shared" si="622"/>
        <v>-</v>
      </c>
      <c r="GC171" s="580" t="str">
        <f t="shared" si="622"/>
        <v>-</v>
      </c>
      <c r="GD171" s="580" t="str">
        <f t="shared" si="622"/>
        <v>-</v>
      </c>
      <c r="GE171" s="580" t="str">
        <f t="shared" si="622"/>
        <v>-</v>
      </c>
      <c r="GF171" s="580" t="str">
        <f t="shared" si="622"/>
        <v>-</v>
      </c>
      <c r="GG171" s="580" t="str">
        <f t="shared" si="622"/>
        <v>-</v>
      </c>
      <c r="GH171" s="580" t="str">
        <f t="shared" si="622"/>
        <v>-</v>
      </c>
      <c r="GI171" s="580" t="str">
        <f t="shared" si="622"/>
        <v>-</v>
      </c>
      <c r="GJ171" s="580" t="str">
        <f t="shared" si="622"/>
        <v>-</v>
      </c>
      <c r="GK171" s="580" t="str">
        <f t="shared" si="622"/>
        <v>-</v>
      </c>
      <c r="GL171" s="580" t="str">
        <f t="shared" ref="GL171:IX171" si="623">GL$13</f>
        <v>-</v>
      </c>
      <c r="GM171" s="580" t="str">
        <f t="shared" si="623"/>
        <v>-</v>
      </c>
      <c r="GN171" s="580" t="str">
        <f t="shared" si="623"/>
        <v>-</v>
      </c>
      <c r="GO171" s="580" t="str">
        <f t="shared" si="623"/>
        <v>-</v>
      </c>
      <c r="GP171" s="580" t="str">
        <f t="shared" si="623"/>
        <v>-</v>
      </c>
      <c r="GQ171" s="580" t="str">
        <f t="shared" si="623"/>
        <v>-</v>
      </c>
      <c r="GR171" s="580" t="str">
        <f t="shared" si="623"/>
        <v>-</v>
      </c>
      <c r="GS171" s="580" t="str">
        <f t="shared" si="623"/>
        <v>-</v>
      </c>
      <c r="GT171" s="580" t="str">
        <f t="shared" si="623"/>
        <v>-</v>
      </c>
      <c r="GU171" s="580" t="str">
        <f t="shared" si="623"/>
        <v>-</v>
      </c>
      <c r="GV171" s="580" t="str">
        <f t="shared" si="623"/>
        <v>-</v>
      </c>
      <c r="GW171" s="580" t="str">
        <f t="shared" si="623"/>
        <v>-</v>
      </c>
      <c r="GX171" s="580" t="str">
        <f t="shared" si="623"/>
        <v>-</v>
      </c>
      <c r="GY171" s="580" t="str">
        <f t="shared" si="623"/>
        <v>-</v>
      </c>
      <c r="GZ171" s="580" t="str">
        <f t="shared" si="623"/>
        <v>-</v>
      </c>
      <c r="HA171" s="580" t="str">
        <f t="shared" si="623"/>
        <v>-</v>
      </c>
      <c r="HB171" s="580">
        <f t="shared" si="623"/>
        <v>0</v>
      </c>
      <c r="HC171" s="580">
        <f t="shared" si="623"/>
        <v>0</v>
      </c>
      <c r="HD171" s="580">
        <f t="shared" si="623"/>
        <v>0</v>
      </c>
      <c r="HE171" s="580">
        <f t="shared" si="623"/>
        <v>0</v>
      </c>
      <c r="HF171" s="580">
        <f t="shared" si="623"/>
        <v>0</v>
      </c>
      <c r="HG171" s="580">
        <f t="shared" si="623"/>
        <v>0</v>
      </c>
      <c r="HH171" s="580" t="str">
        <f t="shared" si="623"/>
        <v>-</v>
      </c>
      <c r="HI171" s="580" t="str">
        <f t="shared" si="623"/>
        <v>-</v>
      </c>
      <c r="HJ171" s="580" t="str">
        <f t="shared" si="623"/>
        <v>-</v>
      </c>
      <c r="HK171" s="580" t="str">
        <f t="shared" si="623"/>
        <v>-</v>
      </c>
      <c r="HL171" s="580" t="str">
        <f t="shared" si="623"/>
        <v>-</v>
      </c>
      <c r="HM171" s="580" t="str">
        <f t="shared" si="623"/>
        <v>-</v>
      </c>
      <c r="HN171" s="580" t="str">
        <f t="shared" si="623"/>
        <v>-</v>
      </c>
      <c r="HO171" s="580" t="str">
        <f t="shared" si="623"/>
        <v>-</v>
      </c>
      <c r="HP171" s="580" t="str">
        <f t="shared" si="623"/>
        <v>-</v>
      </c>
      <c r="HQ171" s="580" t="str">
        <f t="shared" si="623"/>
        <v>-</v>
      </c>
      <c r="HR171" s="580" t="str">
        <f t="shared" si="623"/>
        <v>-</v>
      </c>
      <c r="HS171" s="580" t="str">
        <f t="shared" si="623"/>
        <v>-</v>
      </c>
      <c r="HT171" s="580">
        <f t="shared" si="623"/>
        <v>1</v>
      </c>
      <c r="HU171" s="580">
        <f t="shared" si="623"/>
        <v>1</v>
      </c>
      <c r="HV171" s="580">
        <f t="shared" si="623"/>
        <v>1</v>
      </c>
      <c r="HW171" s="580">
        <f t="shared" si="623"/>
        <v>1</v>
      </c>
      <c r="HX171" s="580">
        <f t="shared" si="623"/>
        <v>1</v>
      </c>
      <c r="HY171" s="580" t="str">
        <f t="shared" si="623"/>
        <v>-</v>
      </c>
      <c r="HZ171" s="580" t="str">
        <f t="shared" si="623"/>
        <v>-</v>
      </c>
      <c r="IA171" s="580" t="str">
        <f t="shared" si="623"/>
        <v>-</v>
      </c>
      <c r="IB171" s="580" t="str">
        <f t="shared" si="623"/>
        <v>-</v>
      </c>
      <c r="IC171" s="580" t="str">
        <f t="shared" si="623"/>
        <v>-</v>
      </c>
      <c r="ID171" s="580">
        <f t="shared" si="623"/>
        <v>1</v>
      </c>
      <c r="IE171" s="580">
        <f t="shared" si="623"/>
        <v>1</v>
      </c>
      <c r="IF171" s="580">
        <f t="shared" si="623"/>
        <v>1</v>
      </c>
      <c r="IG171" s="580">
        <f t="shared" si="623"/>
        <v>1</v>
      </c>
      <c r="IH171" s="580">
        <f t="shared" si="623"/>
        <v>1</v>
      </c>
      <c r="II171" s="580">
        <f t="shared" si="623"/>
        <v>1</v>
      </c>
      <c r="IJ171" s="580">
        <f t="shared" si="623"/>
        <v>1</v>
      </c>
      <c r="IK171" s="580">
        <f t="shared" si="623"/>
        <v>1</v>
      </c>
      <c r="IL171" s="580">
        <f t="shared" si="623"/>
        <v>0</v>
      </c>
      <c r="IM171" s="580" t="str">
        <f t="shared" si="623"/>
        <v>-</v>
      </c>
      <c r="IN171" s="580" t="str">
        <f t="shared" si="623"/>
        <v>-</v>
      </c>
      <c r="IO171" s="580" t="str">
        <f t="shared" si="623"/>
        <v>-</v>
      </c>
      <c r="IP171" s="580" t="str">
        <f t="shared" si="623"/>
        <v>-</v>
      </c>
      <c r="IQ171" s="580" t="str">
        <f t="shared" si="623"/>
        <v>-</v>
      </c>
      <c r="IR171" s="580">
        <f t="shared" si="623"/>
        <v>1</v>
      </c>
      <c r="IS171" s="580">
        <f t="shared" si="623"/>
        <v>1</v>
      </c>
      <c r="IT171" s="580" t="str">
        <f t="shared" si="623"/>
        <v>-</v>
      </c>
      <c r="IU171" s="580" t="str">
        <f t="shared" si="623"/>
        <v>-</v>
      </c>
      <c r="IV171" s="580" t="str">
        <f t="shared" si="623"/>
        <v>-</v>
      </c>
      <c r="IW171" s="580" t="str">
        <f t="shared" si="623"/>
        <v>-</v>
      </c>
      <c r="IX171" s="580" t="str">
        <f t="shared" si="623"/>
        <v>-</v>
      </c>
      <c r="IY171" s="580" t="str">
        <f t="shared" ref="IY171:LJ171" si="624">IY$13</f>
        <v>-</v>
      </c>
      <c r="IZ171" s="580" t="str">
        <f t="shared" si="624"/>
        <v>-</v>
      </c>
      <c r="JA171" s="580" t="str">
        <f t="shared" si="624"/>
        <v>-</v>
      </c>
      <c r="JB171" s="580" t="str">
        <f t="shared" si="624"/>
        <v>-</v>
      </c>
      <c r="JC171" s="580" t="str">
        <f t="shared" si="624"/>
        <v>-</v>
      </c>
      <c r="JD171" s="580" t="str">
        <f t="shared" si="624"/>
        <v>-</v>
      </c>
      <c r="JE171" s="580" t="str">
        <f t="shared" si="624"/>
        <v>-</v>
      </c>
      <c r="JF171" s="580" t="str">
        <f t="shared" si="624"/>
        <v>-</v>
      </c>
      <c r="JG171" s="580" t="str">
        <f t="shared" si="624"/>
        <v>-</v>
      </c>
      <c r="JH171" s="580" t="str">
        <f t="shared" si="624"/>
        <v>-</v>
      </c>
      <c r="JI171" s="580" t="str">
        <f t="shared" si="624"/>
        <v>-</v>
      </c>
      <c r="JJ171" s="580" t="str">
        <f t="shared" si="624"/>
        <v>-</v>
      </c>
      <c r="JK171" s="580" t="str">
        <f t="shared" si="624"/>
        <v>-</v>
      </c>
      <c r="JL171" s="580">
        <f t="shared" si="624"/>
        <v>0</v>
      </c>
      <c r="JM171" s="580" t="str">
        <f t="shared" si="624"/>
        <v>-</v>
      </c>
      <c r="JN171" s="580">
        <f t="shared" si="624"/>
        <v>1</v>
      </c>
      <c r="JO171" s="580">
        <f t="shared" si="624"/>
        <v>0</v>
      </c>
      <c r="JP171" s="580">
        <f t="shared" si="624"/>
        <v>0</v>
      </c>
      <c r="JQ171" s="580">
        <f t="shared" si="624"/>
        <v>0</v>
      </c>
      <c r="JR171" s="580">
        <f t="shared" si="624"/>
        <v>0</v>
      </c>
      <c r="JS171" s="580">
        <f t="shared" si="624"/>
        <v>0</v>
      </c>
      <c r="JT171" s="580">
        <f t="shared" si="624"/>
        <v>0</v>
      </c>
      <c r="JU171" s="580">
        <f t="shared" si="624"/>
        <v>1</v>
      </c>
      <c r="JV171" s="580">
        <f t="shared" si="624"/>
        <v>0</v>
      </c>
      <c r="JW171" s="580">
        <f t="shared" si="624"/>
        <v>0</v>
      </c>
      <c r="JX171" s="580">
        <f t="shared" si="624"/>
        <v>0</v>
      </c>
      <c r="JY171" s="580">
        <f t="shared" si="624"/>
        <v>0</v>
      </c>
      <c r="JZ171" s="580">
        <f t="shared" si="624"/>
        <v>0</v>
      </c>
      <c r="KA171" s="580" t="str">
        <f t="shared" si="624"/>
        <v>-</v>
      </c>
      <c r="KB171" s="580" t="str">
        <f t="shared" si="624"/>
        <v>-</v>
      </c>
      <c r="KC171" s="581" t="str">
        <f t="shared" si="624"/>
        <v>-</v>
      </c>
      <c r="KD171" s="580" t="str">
        <f t="shared" si="624"/>
        <v>-</v>
      </c>
      <c r="KE171" s="580">
        <f t="shared" si="624"/>
        <v>0</v>
      </c>
      <c r="KF171" s="580" t="str">
        <f t="shared" si="624"/>
        <v>-</v>
      </c>
      <c r="KG171" s="580" t="str">
        <f t="shared" si="624"/>
        <v>-</v>
      </c>
      <c r="KH171" s="581" t="str">
        <f t="shared" si="624"/>
        <v>-</v>
      </c>
      <c r="KI171" s="580" t="str">
        <f t="shared" si="624"/>
        <v>-</v>
      </c>
      <c r="KJ171" s="580" t="str">
        <f t="shared" si="624"/>
        <v>-</v>
      </c>
      <c r="KK171" s="580" t="str">
        <f t="shared" si="624"/>
        <v>-</v>
      </c>
      <c r="KL171" s="580" t="str">
        <f t="shared" si="624"/>
        <v>-</v>
      </c>
      <c r="KM171" s="580" t="str">
        <f t="shared" si="624"/>
        <v>-</v>
      </c>
      <c r="KN171" s="580" t="str">
        <f t="shared" si="624"/>
        <v>-</v>
      </c>
      <c r="KO171" s="580" t="str">
        <f t="shared" si="624"/>
        <v>-</v>
      </c>
      <c r="KP171" s="580" t="str">
        <f t="shared" si="624"/>
        <v>-</v>
      </c>
      <c r="KQ171" s="580" t="str">
        <f t="shared" si="624"/>
        <v>-</v>
      </c>
      <c r="KR171" s="580" t="str">
        <f t="shared" si="624"/>
        <v>-</v>
      </c>
      <c r="KS171" s="580" t="str">
        <f t="shared" si="624"/>
        <v>-</v>
      </c>
      <c r="KT171" s="580" t="str">
        <f t="shared" si="624"/>
        <v>-</v>
      </c>
      <c r="KU171" s="580" t="str">
        <f t="shared" si="624"/>
        <v>-</v>
      </c>
      <c r="KV171" s="580" t="str">
        <f t="shared" si="624"/>
        <v>-</v>
      </c>
      <c r="KW171" s="580" t="str">
        <f t="shared" si="624"/>
        <v>-</v>
      </c>
      <c r="KX171" s="580" t="str">
        <f t="shared" si="624"/>
        <v>-</v>
      </c>
      <c r="KY171" s="580" t="str">
        <f t="shared" si="624"/>
        <v>-</v>
      </c>
      <c r="KZ171" s="580" t="str">
        <f t="shared" si="624"/>
        <v>-</v>
      </c>
      <c r="LA171" s="580" t="str">
        <f t="shared" si="624"/>
        <v>-</v>
      </c>
      <c r="LB171" s="580" t="str">
        <f t="shared" si="624"/>
        <v>-</v>
      </c>
      <c r="LC171" s="580" t="str">
        <f t="shared" si="624"/>
        <v>-</v>
      </c>
      <c r="LD171" s="580" t="str">
        <f t="shared" si="624"/>
        <v>-</v>
      </c>
      <c r="LE171" s="580" t="str">
        <f t="shared" si="624"/>
        <v>-</v>
      </c>
      <c r="LF171" s="580">
        <f t="shared" si="624"/>
        <v>1</v>
      </c>
      <c r="LG171" s="580">
        <f t="shared" si="624"/>
        <v>1</v>
      </c>
      <c r="LH171" s="580">
        <f t="shared" si="624"/>
        <v>0</v>
      </c>
      <c r="LI171" s="580" t="str">
        <f t="shared" si="624"/>
        <v>-</v>
      </c>
      <c r="LJ171" s="580" t="str">
        <f t="shared" si="624"/>
        <v>-</v>
      </c>
      <c r="LK171" s="580" t="str">
        <f t="shared" ref="LK171:MC171" si="625">LK$13</f>
        <v>-</v>
      </c>
      <c r="LL171" s="580" t="str">
        <f t="shared" si="625"/>
        <v>-</v>
      </c>
      <c r="LM171" s="580" t="str">
        <f t="shared" si="625"/>
        <v>-</v>
      </c>
      <c r="LN171" s="580" t="str">
        <f t="shared" si="625"/>
        <v>-</v>
      </c>
      <c r="LO171" s="580" t="str">
        <f t="shared" si="625"/>
        <v>-</v>
      </c>
      <c r="LP171" s="580" t="str">
        <f t="shared" si="625"/>
        <v>-</v>
      </c>
      <c r="LQ171" s="580" t="str">
        <f t="shared" si="625"/>
        <v>-</v>
      </c>
      <c r="LR171" s="580" t="str">
        <f t="shared" si="625"/>
        <v>-</v>
      </c>
      <c r="LS171" s="580" t="str">
        <f t="shared" si="625"/>
        <v>-</v>
      </c>
      <c r="LT171" s="580" t="str">
        <f t="shared" si="625"/>
        <v>-</v>
      </c>
      <c r="LU171" s="580" t="str">
        <f t="shared" si="625"/>
        <v>-</v>
      </c>
      <c r="LV171" s="580" t="str">
        <f t="shared" si="625"/>
        <v>-</v>
      </c>
      <c r="LW171" s="580" t="str">
        <f t="shared" si="625"/>
        <v>-</v>
      </c>
      <c r="LX171" s="580" t="str">
        <f t="shared" si="625"/>
        <v>-</v>
      </c>
      <c r="LY171" s="580">
        <f t="shared" si="625"/>
        <v>0</v>
      </c>
      <c r="LZ171" s="580">
        <f t="shared" si="625"/>
        <v>0</v>
      </c>
      <c r="MA171" s="580">
        <f t="shared" si="625"/>
        <v>0</v>
      </c>
      <c r="MB171" s="580">
        <f t="shared" si="625"/>
        <v>0</v>
      </c>
      <c r="MC171" s="580">
        <f t="shared" si="625"/>
        <v>0</v>
      </c>
      <c r="MD171" s="580"/>
      <c r="ME171" s="580">
        <f>ME$13</f>
        <v>0</v>
      </c>
      <c r="MF171" s="580"/>
      <c r="MG171" s="580">
        <f t="shared" ref="MG171:MN171" si="626">MG$13</f>
        <v>0</v>
      </c>
      <c r="MH171" s="580">
        <f t="shared" si="626"/>
        <v>0</v>
      </c>
      <c r="MI171" s="580">
        <f t="shared" si="626"/>
        <v>0</v>
      </c>
      <c r="MJ171" s="580">
        <f t="shared" si="626"/>
        <v>0</v>
      </c>
      <c r="MK171" s="580">
        <f t="shared" si="626"/>
        <v>0</v>
      </c>
      <c r="ML171" s="580">
        <f t="shared" si="626"/>
        <v>0</v>
      </c>
      <c r="MM171" s="580">
        <f t="shared" si="626"/>
        <v>0</v>
      </c>
      <c r="MN171" s="580">
        <f t="shared" si="626"/>
        <v>0</v>
      </c>
      <c r="MO171" s="580"/>
      <c r="MP171" s="580">
        <f>MP$13</f>
        <v>0</v>
      </c>
      <c r="MQ171" s="580"/>
      <c r="MR171" s="580">
        <f>MR$13</f>
        <v>0</v>
      </c>
      <c r="MS171" s="580">
        <f>MS$13</f>
        <v>0</v>
      </c>
      <c r="MT171" s="580"/>
      <c r="MU171" s="580">
        <f>MU$13</f>
        <v>0</v>
      </c>
      <c r="MV171" s="580"/>
      <c r="MW171" s="580">
        <f>MW$13</f>
        <v>0</v>
      </c>
      <c r="MX171" s="580">
        <f>MX$13</f>
        <v>0</v>
      </c>
      <c r="MY171" s="580"/>
      <c r="MZ171" s="580">
        <f>MZ$13</f>
        <v>0</v>
      </c>
      <c r="NA171" s="580"/>
      <c r="NB171" s="580">
        <f t="shared" ref="NB171:OI171" si="627">NB$13</f>
        <v>0</v>
      </c>
      <c r="NC171" s="580">
        <f t="shared" si="627"/>
        <v>0</v>
      </c>
      <c r="ND171" s="580">
        <f t="shared" si="627"/>
        <v>0</v>
      </c>
      <c r="NE171" s="580" t="str">
        <f t="shared" si="627"/>
        <v>-</v>
      </c>
      <c r="NF171" s="580">
        <f t="shared" si="627"/>
        <v>0</v>
      </c>
      <c r="NG171" s="580">
        <f t="shared" si="627"/>
        <v>0</v>
      </c>
      <c r="NH171" s="580">
        <f t="shared" si="627"/>
        <v>0</v>
      </c>
      <c r="NI171" s="580">
        <f t="shared" si="627"/>
        <v>0</v>
      </c>
      <c r="NJ171" s="580" t="str">
        <f t="shared" si="627"/>
        <v>-</v>
      </c>
      <c r="NK171" s="580" t="str">
        <f t="shared" si="627"/>
        <v>-</v>
      </c>
      <c r="NL171" s="580" t="str">
        <f t="shared" si="627"/>
        <v>-</v>
      </c>
      <c r="NM171" s="580" t="str">
        <f t="shared" si="627"/>
        <v>-</v>
      </c>
      <c r="NN171" s="580" t="str">
        <f t="shared" si="627"/>
        <v>-</v>
      </c>
      <c r="NO171" s="580" t="str">
        <f t="shared" si="627"/>
        <v>-</v>
      </c>
      <c r="NP171" s="580" t="str">
        <f t="shared" si="627"/>
        <v>-</v>
      </c>
      <c r="NQ171" s="580" t="str">
        <f t="shared" si="627"/>
        <v>-</v>
      </c>
      <c r="NR171" s="580" t="str">
        <f t="shared" si="627"/>
        <v>-</v>
      </c>
      <c r="NS171" s="580" t="str">
        <f t="shared" si="627"/>
        <v>-</v>
      </c>
      <c r="NT171" s="580" t="str">
        <f t="shared" si="627"/>
        <v>-</v>
      </c>
      <c r="NU171" s="580" t="str">
        <f t="shared" si="627"/>
        <v>-</v>
      </c>
      <c r="NV171" s="580" t="str">
        <f t="shared" si="627"/>
        <v>-</v>
      </c>
      <c r="NW171" s="580" t="str">
        <f t="shared" si="627"/>
        <v>-</v>
      </c>
      <c r="NX171" s="580" t="str">
        <f t="shared" si="627"/>
        <v>-</v>
      </c>
      <c r="NY171" s="580" t="str">
        <f t="shared" si="627"/>
        <v>-</v>
      </c>
      <c r="NZ171" s="580">
        <f t="shared" si="627"/>
        <v>0</v>
      </c>
      <c r="OA171" s="580" t="str">
        <f t="shared" si="627"/>
        <v>-</v>
      </c>
      <c r="OB171" s="580" t="str">
        <f t="shared" si="627"/>
        <v>-</v>
      </c>
      <c r="OC171" s="580" t="str">
        <f t="shared" si="627"/>
        <v>-</v>
      </c>
      <c r="OD171" s="580" t="str">
        <f t="shared" si="627"/>
        <v>-</v>
      </c>
      <c r="OE171" s="580" t="str">
        <f t="shared" si="627"/>
        <v>-</v>
      </c>
      <c r="OF171" s="580" t="str">
        <f t="shared" si="627"/>
        <v>-</v>
      </c>
      <c r="OG171" s="580" t="str">
        <f t="shared" si="627"/>
        <v>-</v>
      </c>
      <c r="OH171" s="580" t="str">
        <f t="shared" si="627"/>
        <v>-</v>
      </c>
      <c r="OI171" s="580" t="str">
        <f t="shared" si="627"/>
        <v>-</v>
      </c>
      <c r="OJ171" s="580" t="str">
        <f t="shared" ref="OJ171:PT171" si="628">OJ$13</f>
        <v>-</v>
      </c>
      <c r="OK171" s="580" t="str">
        <f t="shared" si="628"/>
        <v>-</v>
      </c>
      <c r="OL171" s="580" t="str">
        <f t="shared" si="628"/>
        <v>-</v>
      </c>
      <c r="OM171" s="580" t="str">
        <f t="shared" si="628"/>
        <v>-</v>
      </c>
      <c r="ON171" s="580" t="str">
        <f t="shared" si="628"/>
        <v>-</v>
      </c>
      <c r="OO171" s="580" t="str">
        <f t="shared" si="628"/>
        <v>-</v>
      </c>
      <c r="OP171" s="580" t="str">
        <f t="shared" si="628"/>
        <v>-</v>
      </c>
      <c r="OQ171" s="580" t="str">
        <f t="shared" si="628"/>
        <v>-</v>
      </c>
      <c r="OR171" s="580" t="str">
        <f t="shared" si="628"/>
        <v>-</v>
      </c>
      <c r="OS171" s="580" t="str">
        <f t="shared" si="628"/>
        <v>-</v>
      </c>
      <c r="OT171" s="580" t="str">
        <f t="shared" si="628"/>
        <v>-</v>
      </c>
      <c r="OU171" s="580" t="str">
        <f t="shared" si="628"/>
        <v>-</v>
      </c>
      <c r="OV171" s="580" t="str">
        <f t="shared" si="628"/>
        <v>-</v>
      </c>
      <c r="OW171" s="580" t="str">
        <f t="shared" si="628"/>
        <v>-</v>
      </c>
      <c r="OX171" s="580" t="str">
        <f t="shared" si="628"/>
        <v>-</v>
      </c>
      <c r="OY171" s="580" t="str">
        <f t="shared" si="628"/>
        <v>-</v>
      </c>
      <c r="OZ171" s="580" t="str">
        <f t="shared" si="628"/>
        <v>-</v>
      </c>
      <c r="PA171" s="580" t="str">
        <f t="shared" si="628"/>
        <v>-</v>
      </c>
      <c r="PB171" s="580" t="str">
        <f t="shared" si="628"/>
        <v>-</v>
      </c>
      <c r="PC171" s="580" t="str">
        <f t="shared" si="628"/>
        <v>-</v>
      </c>
      <c r="PD171" s="580">
        <f t="shared" si="628"/>
        <v>0</v>
      </c>
      <c r="PE171" s="580" t="str">
        <f t="shared" si="628"/>
        <v>-</v>
      </c>
      <c r="PF171" s="580" t="str">
        <f t="shared" si="628"/>
        <v>-</v>
      </c>
      <c r="PG171" s="580" t="str">
        <f t="shared" si="628"/>
        <v>-</v>
      </c>
      <c r="PH171" s="580" t="str">
        <f t="shared" si="628"/>
        <v>-</v>
      </c>
      <c r="PI171" s="580">
        <f t="shared" si="628"/>
        <v>1</v>
      </c>
      <c r="PJ171" s="580">
        <f t="shared" si="628"/>
        <v>1</v>
      </c>
      <c r="PK171" s="580">
        <f t="shared" si="628"/>
        <v>1</v>
      </c>
      <c r="PL171" s="580">
        <f t="shared" si="628"/>
        <v>1</v>
      </c>
      <c r="PM171" s="580">
        <f t="shared" si="628"/>
        <v>0</v>
      </c>
      <c r="PN171" s="580">
        <f t="shared" si="628"/>
        <v>1</v>
      </c>
      <c r="PO171" s="580">
        <f t="shared" si="628"/>
        <v>0</v>
      </c>
      <c r="PP171" s="580" t="str">
        <f t="shared" si="628"/>
        <v>-</v>
      </c>
      <c r="PQ171" s="580" t="str">
        <f t="shared" si="628"/>
        <v>-</v>
      </c>
      <c r="PR171" s="580" t="str">
        <f t="shared" si="628"/>
        <v>-</v>
      </c>
      <c r="PS171" s="580" t="str">
        <f t="shared" si="628"/>
        <v>-</v>
      </c>
      <c r="PT171" s="580">
        <f t="shared" si="628"/>
        <v>0</v>
      </c>
      <c r="PU171" s="19">
        <v>0</v>
      </c>
    </row>
  </sheetData>
  <autoFilter ref="A13:PU171" xr:uid="{7915A7EB-445E-4E8E-983C-F21CAA7EBF41}"/>
  <phoneticPr fontId="5" type="noConversion"/>
  <conditionalFormatting sqref="A1:XFD1">
    <cfRule type="cellIs" dxfId="62" priority="18" stopIfTrue="1" operator="equal">
      <formula>"sam"</formula>
    </cfRule>
    <cfRule type="cellIs" dxfId="61" priority="19" stopIfTrue="1" operator="equal">
      <formula>"sap"</formula>
    </cfRule>
    <cfRule type="cellIs" dxfId="60" priority="20" stopIfTrue="1" operator="equal">
      <formula>"saa"</formula>
    </cfRule>
    <cfRule type="cellIs" dxfId="59" priority="21" stopIfTrue="1" operator="equal">
      <formula>"sar"</formula>
    </cfRule>
    <cfRule type="cellIs" dxfId="58" priority="22" stopIfTrue="1" operator="equal">
      <formula>"sat"</formula>
    </cfRule>
    <cfRule type="cellIs" dxfId="57" priority="23" stopIfTrue="1" operator="equal">
      <formula>"sav"</formula>
    </cfRule>
  </conditionalFormatting>
  <conditionalFormatting sqref="E1:G1048576">
    <cfRule type="cellIs" dxfId="56" priority="455" stopIfTrue="1" operator="equal">
      <formula>TRUE</formula>
    </cfRule>
  </conditionalFormatting>
  <conditionalFormatting sqref="KJ84:KN84 KJ86:KN86 KJ88:KN88 KJ90:KN90 KJ92:KN92 KJ136:KQ136">
    <cfRule type="cellIs" dxfId="55" priority="5" operator="equal">
      <formula>FALSE</formula>
    </cfRule>
  </conditionalFormatting>
  <conditionalFormatting sqref="KJ103:KN103 KJ105:KN105 KJ107:KN107 KJ109:KN109">
    <cfRule type="cellIs" dxfId="54" priority="3" operator="equal">
      <formula>FALSE</formula>
    </cfRule>
  </conditionalFormatting>
  <conditionalFormatting sqref="KJ128:KN128 KJ130:KN130 KJ132:KN132 KJ134:KN134">
    <cfRule type="cellIs" dxfId="53" priority="2" operator="equal">
      <formula>FALSE</formula>
    </cfRule>
  </conditionalFormatting>
  <conditionalFormatting sqref="KJ1:KQ72 KJ94:KQ95 KJ120:KQ120 KJ111:KQ112 KJ145:KQ1048576">
    <cfRule type="cellIs" dxfId="52" priority="6" operator="equal">
      <formula>FALSE</formula>
    </cfRule>
  </conditionalFormatting>
  <conditionalFormatting sqref="KJ144:KQ144">
    <cfRule type="cellIs" dxfId="51" priority="1"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U74" sqref="U74:U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v>0.3</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v>0.3</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v>0.3</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v>0.3</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v>0.3</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v>0.3</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2025-09-24T07:13:26Z</dcterms:modified>
</cp:coreProperties>
</file>