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BD116BBD-83D4-42BA-A8C4-62F59C5A5B7B}" xr6:coauthVersionLast="47" xr6:coauthVersionMax="47" xr10:uidLastSave="{00000000-0000-0000-0000-000000000000}"/>
  <bookViews>
    <workbookView xWindow="19395" yWindow="-16320" windowWidth="29040" windowHeight="15720" firstSheet="1" activeTab="12"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Crop!$G$379:$AU$445</definedName>
    <definedName name="chem_by_lmu">Crop!$H$712:$Q$713</definedName>
    <definedName name="chem_cost" localSheetId="3">Crop!$G$305:$AA$371</definedName>
    <definedName name="chem_info">Crop!$I$730:$L$734</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Crop!$G$451:$AU$517</definedName>
    <definedName name="fert_by_lmu" localSheetId="3">Crop!$H$689:$Q$696</definedName>
    <definedName name="fert_info" localSheetId="3">Crop!$H$667:$L$674</definedName>
    <definedName name="fert_passes" localSheetId="3">Crop!$G$523:$AU$589</definedName>
    <definedName name="fert_prep">Labour!$N$100:$P$103</definedName>
    <definedName name="fixed_crop_monitoring">Labour!$E$125:$Q$126</definedName>
    <definedName name="fixed_rotphases">Crop!$H$160:$M$225</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Crop!$H$637:$Q$654</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General!$P$118:$R$118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Crop!$T$750:$T$785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Crop!$Q$161:$Q$225</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Crop!$G$800:$Q$836</definedName>
    <definedName name="seed_period_lengths" localSheetId="6">Periods!$G$51:$P$53</definedName>
    <definedName name="seed_prep">Labour!$V$100:$X$103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Crop!$I$749:$R$785</definedName>
    <definedName name="seeding_rate_lmu_adj" localSheetId="12">Mach!$A$44:$B$53</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Crop!$I$604:$R$621</definedName>
    <definedName name="yield_penalty_wet" localSheetId="3">Crop!$H$42:$R$59</definedName>
    <definedName name="yields" localSheetId="3">Crop!$G$230:$Q$295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13" i="1" l="1"/>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Q109" i="22" l="1"/>
  <c r="F102" i="17"/>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K566" i="1" l="1"/>
  <c r="J566" i="1"/>
  <c r="I566" i="1"/>
  <c r="H566" i="1"/>
  <c r="G566" i="1"/>
  <c r="G588" i="1"/>
  <c r="G587" i="1"/>
  <c r="G584" i="1"/>
  <c r="K580" i="1"/>
  <c r="J580" i="1"/>
  <c r="I580" i="1"/>
  <c r="H580" i="1"/>
  <c r="G580" i="1"/>
  <c r="K578" i="1"/>
  <c r="J578" i="1"/>
  <c r="I578" i="1"/>
  <c r="H578" i="1"/>
  <c r="G578" i="1"/>
  <c r="K576" i="1"/>
  <c r="J576" i="1"/>
  <c r="I576" i="1"/>
  <c r="H576" i="1"/>
  <c r="G576" i="1"/>
  <c r="K574" i="1"/>
  <c r="J574" i="1"/>
  <c r="I574" i="1"/>
  <c r="H574" i="1"/>
  <c r="G574" i="1"/>
  <c r="K572" i="1"/>
  <c r="J572" i="1"/>
  <c r="I572" i="1"/>
  <c r="H572" i="1"/>
  <c r="G572" i="1"/>
  <c r="K570" i="1"/>
  <c r="J570" i="1"/>
  <c r="I570" i="1"/>
  <c r="H570" i="1"/>
  <c r="G570" i="1"/>
  <c r="K568" i="1"/>
  <c r="J568" i="1"/>
  <c r="I568" i="1"/>
  <c r="H568" i="1"/>
  <c r="G568" i="1"/>
  <c r="K564" i="1"/>
  <c r="J564" i="1"/>
  <c r="I564" i="1"/>
  <c r="H564" i="1"/>
  <c r="G564" i="1"/>
  <c r="K562" i="1"/>
  <c r="J562" i="1"/>
  <c r="I562" i="1"/>
  <c r="H562" i="1"/>
  <c r="G562" i="1"/>
  <c r="K548" i="1"/>
  <c r="J548" i="1"/>
  <c r="I548" i="1"/>
  <c r="H548" i="1"/>
  <c r="G548" i="1"/>
  <c r="K550" i="1"/>
  <c r="J550" i="1"/>
  <c r="I550" i="1"/>
  <c r="H550" i="1"/>
  <c r="G550" i="1"/>
  <c r="K542" i="1"/>
  <c r="J542" i="1"/>
  <c r="I542" i="1"/>
  <c r="H542" i="1"/>
  <c r="G542" i="1"/>
  <c r="K539" i="1"/>
  <c r="J539" i="1"/>
  <c r="I539" i="1"/>
  <c r="H539" i="1"/>
  <c r="G539" i="1"/>
  <c r="K537" i="1"/>
  <c r="J537" i="1"/>
  <c r="I537" i="1"/>
  <c r="H537" i="1"/>
  <c r="G537" i="1"/>
  <c r="G516" i="1"/>
  <c r="G515" i="1"/>
  <c r="G512" i="1"/>
  <c r="G508" i="1"/>
  <c r="G506" i="1"/>
  <c r="G504" i="1"/>
  <c r="G502" i="1"/>
  <c r="G500" i="1"/>
  <c r="G498" i="1"/>
  <c r="G496" i="1"/>
  <c r="G494" i="1"/>
  <c r="G492" i="1"/>
  <c r="G490" i="1"/>
  <c r="G478" i="1"/>
  <c r="G476" i="1"/>
  <c r="G470" i="1"/>
  <c r="G467" i="1"/>
  <c r="G465" i="1"/>
  <c r="K422" i="1"/>
  <c r="J422" i="1"/>
  <c r="I422" i="1"/>
  <c r="G422" i="1"/>
  <c r="K445" i="1"/>
  <c r="J445" i="1"/>
  <c r="I445" i="1"/>
  <c r="K443" i="1"/>
  <c r="J443" i="1"/>
  <c r="I443" i="1"/>
  <c r="K440" i="1"/>
  <c r="J440" i="1"/>
  <c r="I440" i="1"/>
  <c r="K436" i="1"/>
  <c r="J436" i="1"/>
  <c r="I436" i="1"/>
  <c r="K434" i="1"/>
  <c r="J434" i="1"/>
  <c r="I434" i="1"/>
  <c r="K432" i="1"/>
  <c r="J432" i="1"/>
  <c r="I432" i="1"/>
  <c r="K430" i="1"/>
  <c r="J430" i="1"/>
  <c r="I430" i="1"/>
  <c r="K428" i="1"/>
  <c r="J428" i="1"/>
  <c r="I428" i="1"/>
  <c r="K424" i="1"/>
  <c r="J424" i="1"/>
  <c r="I424" i="1"/>
  <c r="K426" i="1"/>
  <c r="J426" i="1"/>
  <c r="I426" i="1"/>
  <c r="K418" i="1"/>
  <c r="J418" i="1"/>
  <c r="I418" i="1"/>
  <c r="K406" i="1"/>
  <c r="J406" i="1"/>
  <c r="I406" i="1"/>
  <c r="K404" i="1"/>
  <c r="J404" i="1"/>
  <c r="I404" i="1"/>
  <c r="K398" i="1"/>
  <c r="J398" i="1"/>
  <c r="I398" i="1"/>
  <c r="K395" i="1"/>
  <c r="J395" i="1"/>
  <c r="I395" i="1"/>
  <c r="K393" i="1"/>
  <c r="J393" i="1"/>
  <c r="I393" i="1"/>
  <c r="G444" i="1"/>
  <c r="G443" i="1"/>
  <c r="G440" i="1"/>
  <c r="G436" i="1"/>
  <c r="G434" i="1"/>
  <c r="G432" i="1"/>
  <c r="G430" i="1"/>
  <c r="G428" i="1"/>
  <c r="G426" i="1"/>
  <c r="G424" i="1"/>
  <c r="G420" i="1"/>
  <c r="G418" i="1"/>
  <c r="G406" i="1"/>
  <c r="G404" i="1"/>
  <c r="G398" i="1"/>
  <c r="G395" i="1"/>
  <c r="G393" i="1"/>
  <c r="I371" i="1"/>
  <c r="H371" i="1"/>
  <c r="I369" i="1"/>
  <c r="O369" i="1" s="1"/>
  <c r="H369" i="1"/>
  <c r="X369" i="1" s="1"/>
  <c r="I366" i="1"/>
  <c r="U366" i="1" s="1"/>
  <c r="H366" i="1"/>
  <c r="Z366" i="1" s="1"/>
  <c r="I362" i="1"/>
  <c r="U362" i="1" s="1"/>
  <c r="H362" i="1"/>
  <c r="R362" i="1" s="1"/>
  <c r="I360" i="1"/>
  <c r="Y360" i="1" s="1"/>
  <c r="H360" i="1"/>
  <c r="V360" i="1" s="1"/>
  <c r="I358" i="1"/>
  <c r="O358" i="1" s="1"/>
  <c r="H358" i="1"/>
  <c r="T358" i="1" s="1"/>
  <c r="I356" i="1"/>
  <c r="AA356" i="1" s="1"/>
  <c r="H356" i="1"/>
  <c r="V356" i="1" s="1"/>
  <c r="I354" i="1"/>
  <c r="W354" i="1" s="1"/>
  <c r="H354" i="1"/>
  <c r="V354" i="1" s="1"/>
  <c r="I350" i="1"/>
  <c r="Y350" i="1" s="1"/>
  <c r="H350" i="1"/>
  <c r="V350" i="1" s="1"/>
  <c r="I348" i="1"/>
  <c r="W348" i="1" s="1"/>
  <c r="H348" i="1"/>
  <c r="Z348" i="1" s="1"/>
  <c r="I346" i="1"/>
  <c r="Y346" i="1" s="1"/>
  <c r="H346" i="1"/>
  <c r="P346" i="1" s="1"/>
  <c r="I344" i="1"/>
  <c r="Y344" i="1" s="1"/>
  <c r="H344" i="1"/>
  <c r="Z344" i="1" s="1"/>
  <c r="I332" i="1"/>
  <c r="AA332" i="1" s="1"/>
  <c r="H332" i="1"/>
  <c r="Z332" i="1" s="1"/>
  <c r="I330" i="1"/>
  <c r="AA330" i="1" s="1"/>
  <c r="H330" i="1"/>
  <c r="Z330" i="1" s="1"/>
  <c r="I324" i="1"/>
  <c r="U324" i="1" s="1"/>
  <c r="H324" i="1"/>
  <c r="P324" i="1" s="1"/>
  <c r="I321" i="1"/>
  <c r="U321" i="1" s="1"/>
  <c r="H321" i="1"/>
  <c r="X321" i="1" s="1"/>
  <c r="I319" i="1"/>
  <c r="AA319" i="1" s="1"/>
  <c r="H319" i="1"/>
  <c r="X319" i="1" s="1"/>
  <c r="AA370" i="1"/>
  <c r="Z370" i="1"/>
  <c r="Y370" i="1"/>
  <c r="X370" i="1"/>
  <c r="W370" i="1"/>
  <c r="V370" i="1"/>
  <c r="U370" i="1"/>
  <c r="T370" i="1"/>
  <c r="S370" i="1"/>
  <c r="R370" i="1"/>
  <c r="Q370" i="1"/>
  <c r="P370" i="1"/>
  <c r="O370" i="1"/>
  <c r="N370" i="1"/>
  <c r="M370" i="1"/>
  <c r="L370" i="1"/>
  <c r="K370" i="1"/>
  <c r="J370" i="1"/>
  <c r="G370" i="1"/>
  <c r="G369" i="1"/>
  <c r="G366" i="1"/>
  <c r="G362" i="1"/>
  <c r="G360" i="1"/>
  <c r="G358" i="1"/>
  <c r="G356" i="1"/>
  <c r="G354" i="1"/>
  <c r="AA352" i="1"/>
  <c r="Z352" i="1"/>
  <c r="Y352" i="1"/>
  <c r="X352" i="1"/>
  <c r="W352" i="1"/>
  <c r="V352" i="1"/>
  <c r="U352" i="1"/>
  <c r="T352" i="1"/>
  <c r="S352" i="1"/>
  <c r="R352" i="1"/>
  <c r="Q352" i="1"/>
  <c r="P352" i="1"/>
  <c r="O352" i="1"/>
  <c r="N352" i="1"/>
  <c r="M352" i="1"/>
  <c r="L352" i="1"/>
  <c r="K352" i="1"/>
  <c r="J352" i="1"/>
  <c r="G352" i="1"/>
  <c r="G350" i="1"/>
  <c r="G348" i="1"/>
  <c r="G346" i="1"/>
  <c r="G344" i="1"/>
  <c r="G332" i="1"/>
  <c r="G330" i="1"/>
  <c r="G324" i="1"/>
  <c r="G321" i="1"/>
  <c r="G319" i="1"/>
  <c r="Q294" i="1"/>
  <c r="P294" i="1"/>
  <c r="O294" i="1"/>
  <c r="N294" i="1"/>
  <c r="M294" i="1"/>
  <c r="L294" i="1"/>
  <c r="K294" i="1"/>
  <c r="J294" i="1"/>
  <c r="I294" i="1"/>
  <c r="G294" i="1"/>
  <c r="Q293" i="1"/>
  <c r="P293" i="1"/>
  <c r="O293" i="1"/>
  <c r="N293" i="1"/>
  <c r="M293" i="1"/>
  <c r="L293" i="1"/>
  <c r="K293" i="1"/>
  <c r="J293" i="1"/>
  <c r="I293" i="1"/>
  <c r="G293" i="1"/>
  <c r="Q290" i="1"/>
  <c r="P290" i="1"/>
  <c r="O290" i="1"/>
  <c r="N290" i="1"/>
  <c r="M290" i="1"/>
  <c r="L290" i="1"/>
  <c r="K290" i="1"/>
  <c r="J290" i="1"/>
  <c r="I290" i="1"/>
  <c r="G290"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208" i="1"/>
  <c r="Q276" i="1"/>
  <c r="P276" i="1"/>
  <c r="O276" i="1"/>
  <c r="N276" i="1"/>
  <c r="M276" i="1"/>
  <c r="L276" i="1"/>
  <c r="K276" i="1"/>
  <c r="J276" i="1"/>
  <c r="I276" i="1"/>
  <c r="G276"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Q268" i="1"/>
  <c r="P268" i="1"/>
  <c r="O268" i="1"/>
  <c r="N268" i="1"/>
  <c r="M268" i="1"/>
  <c r="L268" i="1"/>
  <c r="K268" i="1"/>
  <c r="J268" i="1"/>
  <c r="I268" i="1"/>
  <c r="G268" i="1"/>
  <c r="Q256" i="1"/>
  <c r="P256" i="1"/>
  <c r="O256" i="1"/>
  <c r="N256" i="1"/>
  <c r="M256" i="1"/>
  <c r="L256" i="1"/>
  <c r="K256" i="1"/>
  <c r="J256" i="1"/>
  <c r="I256" i="1"/>
  <c r="G256" i="1"/>
  <c r="Q254" i="1"/>
  <c r="P254" i="1"/>
  <c r="O254" i="1"/>
  <c r="N254" i="1"/>
  <c r="M254" i="1"/>
  <c r="L254" i="1"/>
  <c r="K254" i="1"/>
  <c r="J254" i="1"/>
  <c r="I254" i="1"/>
  <c r="G254" i="1"/>
  <c r="Q248" i="1"/>
  <c r="P248" i="1"/>
  <c r="O248" i="1"/>
  <c r="N248" i="1"/>
  <c r="M248" i="1"/>
  <c r="L248" i="1"/>
  <c r="K248" i="1"/>
  <c r="J248" i="1"/>
  <c r="I248" i="1"/>
  <c r="G248" i="1"/>
  <c r="Q245" i="1"/>
  <c r="P245" i="1"/>
  <c r="O245" i="1"/>
  <c r="N245" i="1"/>
  <c r="M245" i="1"/>
  <c r="L245" i="1"/>
  <c r="K245" i="1"/>
  <c r="J245" i="1"/>
  <c r="I245" i="1"/>
  <c r="G245" i="1"/>
  <c r="Q243" i="1"/>
  <c r="P243" i="1"/>
  <c r="O243" i="1"/>
  <c r="N243" i="1"/>
  <c r="M243" i="1"/>
  <c r="L243" i="1"/>
  <c r="K243" i="1"/>
  <c r="J243" i="1"/>
  <c r="I243" i="1"/>
  <c r="G243" i="1"/>
  <c r="G224" i="1"/>
  <c r="G223" i="1"/>
  <c r="G220" i="1"/>
  <c r="G216" i="1"/>
  <c r="G202" i="1"/>
  <c r="G214" i="1"/>
  <c r="G212" i="1"/>
  <c r="G210" i="1"/>
  <c r="G206" i="1"/>
  <c r="G204" i="1"/>
  <c r="G200" i="1"/>
  <c r="G198" i="1"/>
  <c r="G186" i="1"/>
  <c r="G184" i="1"/>
  <c r="G178" i="1"/>
  <c r="G175" i="1"/>
  <c r="G173" i="1"/>
  <c r="K556" i="1"/>
  <c r="J556" i="1"/>
  <c r="I556" i="1"/>
  <c r="H556" i="1"/>
  <c r="G556" i="1"/>
  <c r="K555" i="1"/>
  <c r="J555" i="1"/>
  <c r="I555" i="1"/>
  <c r="H555" i="1"/>
  <c r="G555" i="1"/>
  <c r="K554" i="1"/>
  <c r="J554" i="1"/>
  <c r="I554" i="1"/>
  <c r="H554" i="1"/>
  <c r="G554" i="1"/>
  <c r="K553" i="1"/>
  <c r="J553" i="1"/>
  <c r="I553" i="1"/>
  <c r="H553" i="1"/>
  <c r="G553" i="1"/>
  <c r="K552" i="1"/>
  <c r="J552" i="1"/>
  <c r="I552" i="1"/>
  <c r="H552" i="1"/>
  <c r="G552" i="1"/>
  <c r="K551" i="1"/>
  <c r="J551" i="1"/>
  <c r="I551" i="1"/>
  <c r="H551" i="1"/>
  <c r="G551" i="1"/>
  <c r="K549" i="1"/>
  <c r="J549" i="1"/>
  <c r="I549" i="1"/>
  <c r="H549" i="1"/>
  <c r="G549" i="1"/>
  <c r="K547" i="1"/>
  <c r="J547" i="1"/>
  <c r="I547" i="1"/>
  <c r="H547" i="1"/>
  <c r="G547" i="1"/>
  <c r="G484" i="1"/>
  <c r="G483" i="1"/>
  <c r="G482" i="1"/>
  <c r="G481" i="1"/>
  <c r="G480" i="1"/>
  <c r="G479" i="1"/>
  <c r="G477" i="1"/>
  <c r="G475" i="1"/>
  <c r="G412" i="1"/>
  <c r="G411" i="1"/>
  <c r="G410" i="1"/>
  <c r="G409" i="1"/>
  <c r="G408" i="1"/>
  <c r="G407" i="1"/>
  <c r="G405" i="1"/>
  <c r="G403"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1" i="1"/>
  <c r="Z331" i="1"/>
  <c r="Y331" i="1"/>
  <c r="X331" i="1"/>
  <c r="W331" i="1"/>
  <c r="V331" i="1"/>
  <c r="U331" i="1"/>
  <c r="T331" i="1"/>
  <c r="S331" i="1"/>
  <c r="R331" i="1"/>
  <c r="Q331" i="1"/>
  <c r="P331" i="1"/>
  <c r="O331" i="1"/>
  <c r="N331" i="1"/>
  <c r="M331" i="1"/>
  <c r="L331" i="1"/>
  <c r="K331" i="1"/>
  <c r="J331" i="1"/>
  <c r="G331" i="1"/>
  <c r="AA329" i="1"/>
  <c r="Z329" i="1"/>
  <c r="Y329" i="1"/>
  <c r="X329" i="1"/>
  <c r="W329" i="1"/>
  <c r="V329" i="1"/>
  <c r="U329" i="1"/>
  <c r="T329" i="1"/>
  <c r="S329" i="1"/>
  <c r="R329" i="1"/>
  <c r="Q329" i="1"/>
  <c r="P329" i="1"/>
  <c r="O329" i="1"/>
  <c r="N329" i="1"/>
  <c r="M329" i="1"/>
  <c r="L329" i="1"/>
  <c r="K329" i="1"/>
  <c r="J329" i="1"/>
  <c r="G329" i="1"/>
  <c r="Q262" i="1"/>
  <c r="P262" i="1"/>
  <c r="O262" i="1"/>
  <c r="N262" i="1"/>
  <c r="M262" i="1"/>
  <c r="L262" i="1"/>
  <c r="K262" i="1"/>
  <c r="J262" i="1"/>
  <c r="I262" i="1"/>
  <c r="G262" i="1"/>
  <c r="Q261" i="1"/>
  <c r="P261" i="1"/>
  <c r="O261" i="1"/>
  <c r="N261" i="1"/>
  <c r="M261" i="1"/>
  <c r="L261" i="1"/>
  <c r="K261" i="1"/>
  <c r="J261" i="1"/>
  <c r="I261" i="1"/>
  <c r="G261" i="1"/>
  <c r="Q260" i="1"/>
  <c r="P260" i="1"/>
  <c r="O260" i="1"/>
  <c r="N260" i="1"/>
  <c r="M260" i="1"/>
  <c r="L260" i="1"/>
  <c r="K260" i="1"/>
  <c r="J260" i="1"/>
  <c r="I260" i="1"/>
  <c r="G260" i="1"/>
  <c r="Q259" i="1"/>
  <c r="P259" i="1"/>
  <c r="O259" i="1"/>
  <c r="N259" i="1"/>
  <c r="M259" i="1"/>
  <c r="L259" i="1"/>
  <c r="K259" i="1"/>
  <c r="J259" i="1"/>
  <c r="I259" i="1"/>
  <c r="G259" i="1"/>
  <c r="Q258" i="1"/>
  <c r="P258" i="1"/>
  <c r="O258" i="1"/>
  <c r="N258" i="1"/>
  <c r="M258" i="1"/>
  <c r="L258" i="1"/>
  <c r="K258" i="1"/>
  <c r="J258" i="1"/>
  <c r="I258" i="1"/>
  <c r="G258" i="1"/>
  <c r="Q257" i="1"/>
  <c r="P257" i="1"/>
  <c r="O257" i="1"/>
  <c r="N257" i="1"/>
  <c r="M257" i="1"/>
  <c r="L257" i="1"/>
  <c r="K257" i="1"/>
  <c r="J257" i="1"/>
  <c r="I257" i="1"/>
  <c r="G257" i="1"/>
  <c r="Q255" i="1"/>
  <c r="P255" i="1"/>
  <c r="O255" i="1"/>
  <c r="N255" i="1"/>
  <c r="M255" i="1"/>
  <c r="L255" i="1"/>
  <c r="K255" i="1"/>
  <c r="J255" i="1"/>
  <c r="I255" i="1"/>
  <c r="G255" i="1"/>
  <c r="Q253" i="1"/>
  <c r="P253" i="1"/>
  <c r="O253" i="1"/>
  <c r="N253" i="1"/>
  <c r="M253" i="1"/>
  <c r="L253" i="1"/>
  <c r="K253" i="1"/>
  <c r="J253" i="1"/>
  <c r="I253" i="1"/>
  <c r="G253" i="1"/>
  <c r="G192" i="1"/>
  <c r="G191" i="1"/>
  <c r="G190" i="1"/>
  <c r="G189" i="1"/>
  <c r="G188" i="1"/>
  <c r="G187" i="1"/>
  <c r="G185" i="1"/>
  <c r="G183" i="1"/>
  <c r="K569" i="1"/>
  <c r="J569" i="1"/>
  <c r="I569" i="1"/>
  <c r="H569" i="1"/>
  <c r="G569" i="1"/>
  <c r="K567" i="1"/>
  <c r="J567" i="1"/>
  <c r="I567" i="1"/>
  <c r="H567" i="1"/>
  <c r="G567" i="1"/>
  <c r="G497" i="1"/>
  <c r="G495" i="1"/>
  <c r="G425" i="1"/>
  <c r="G42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Q275" i="1"/>
  <c r="P275" i="1"/>
  <c r="O275" i="1"/>
  <c r="N275" i="1"/>
  <c r="M275" i="1"/>
  <c r="L275" i="1"/>
  <c r="K275" i="1"/>
  <c r="J275" i="1"/>
  <c r="I275" i="1"/>
  <c r="G275" i="1"/>
  <c r="Q273" i="1"/>
  <c r="P273" i="1"/>
  <c r="O273" i="1"/>
  <c r="N273" i="1"/>
  <c r="M273" i="1"/>
  <c r="L273" i="1"/>
  <c r="K273" i="1"/>
  <c r="J273" i="1"/>
  <c r="I273" i="1"/>
  <c r="G273" i="1"/>
  <c r="G205" i="1"/>
  <c r="G203" i="1"/>
  <c r="K546" i="1"/>
  <c r="J546" i="1"/>
  <c r="I546" i="1"/>
  <c r="H546" i="1"/>
  <c r="G546" i="1"/>
  <c r="K545" i="1"/>
  <c r="J545" i="1"/>
  <c r="I545" i="1"/>
  <c r="H545" i="1"/>
  <c r="G545" i="1"/>
  <c r="K544" i="1"/>
  <c r="J544" i="1"/>
  <c r="I544" i="1"/>
  <c r="H544" i="1"/>
  <c r="G544" i="1"/>
  <c r="K543" i="1"/>
  <c r="J543" i="1"/>
  <c r="I543" i="1"/>
  <c r="H543" i="1"/>
  <c r="G543" i="1"/>
  <c r="K541" i="1"/>
  <c r="J541" i="1"/>
  <c r="I541" i="1"/>
  <c r="H541" i="1"/>
  <c r="G541" i="1"/>
  <c r="K540" i="1"/>
  <c r="J540" i="1"/>
  <c r="I540" i="1"/>
  <c r="H540" i="1"/>
  <c r="G540" i="1"/>
  <c r="K538" i="1"/>
  <c r="J538" i="1"/>
  <c r="I538" i="1"/>
  <c r="H538" i="1"/>
  <c r="G538" i="1"/>
  <c r="K536" i="1"/>
  <c r="J536" i="1"/>
  <c r="I536" i="1"/>
  <c r="H536" i="1"/>
  <c r="G536" i="1"/>
  <c r="G474" i="1"/>
  <c r="G473" i="1"/>
  <c r="G472" i="1"/>
  <c r="G471" i="1"/>
  <c r="G469" i="1"/>
  <c r="G468" i="1"/>
  <c r="G466" i="1"/>
  <c r="G464" i="1"/>
  <c r="G402" i="1"/>
  <c r="G401" i="1"/>
  <c r="G400" i="1"/>
  <c r="G399" i="1"/>
  <c r="G397" i="1"/>
  <c r="G396" i="1"/>
  <c r="G394" i="1"/>
  <c r="G392"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2" i="1"/>
  <c r="Z322" i="1"/>
  <c r="Y322" i="1"/>
  <c r="X322" i="1"/>
  <c r="W322" i="1"/>
  <c r="V322" i="1"/>
  <c r="U322" i="1"/>
  <c r="T322" i="1"/>
  <c r="S322" i="1"/>
  <c r="R322" i="1"/>
  <c r="Q322" i="1"/>
  <c r="P322" i="1"/>
  <c r="O322" i="1"/>
  <c r="N322" i="1"/>
  <c r="M322" i="1"/>
  <c r="L322" i="1"/>
  <c r="K322" i="1"/>
  <c r="J322" i="1"/>
  <c r="G322" i="1"/>
  <c r="AA320" i="1"/>
  <c r="Z320" i="1"/>
  <c r="Y320" i="1"/>
  <c r="X320" i="1"/>
  <c r="W320" i="1"/>
  <c r="V320" i="1"/>
  <c r="U320" i="1"/>
  <c r="T320" i="1"/>
  <c r="S320" i="1"/>
  <c r="R320" i="1"/>
  <c r="Q320" i="1"/>
  <c r="P320" i="1"/>
  <c r="O320" i="1"/>
  <c r="N320" i="1"/>
  <c r="M320" i="1"/>
  <c r="L320" i="1"/>
  <c r="K320" i="1"/>
  <c r="J320" i="1"/>
  <c r="G320" i="1"/>
  <c r="AA318" i="1"/>
  <c r="Z318" i="1"/>
  <c r="Y318" i="1"/>
  <c r="X318" i="1"/>
  <c r="W318" i="1"/>
  <c r="V318" i="1"/>
  <c r="U318" i="1"/>
  <c r="T318" i="1"/>
  <c r="S318" i="1"/>
  <c r="R318" i="1"/>
  <c r="Q318" i="1"/>
  <c r="P318" i="1"/>
  <c r="O318" i="1"/>
  <c r="N318" i="1"/>
  <c r="M318" i="1"/>
  <c r="L318" i="1"/>
  <c r="K318" i="1"/>
  <c r="J318" i="1"/>
  <c r="G318"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7" i="1"/>
  <c r="P247" i="1"/>
  <c r="O247" i="1"/>
  <c r="N247" i="1"/>
  <c r="M247" i="1"/>
  <c r="L247" i="1"/>
  <c r="K247" i="1"/>
  <c r="J247" i="1"/>
  <c r="I247" i="1"/>
  <c r="G247" i="1"/>
  <c r="Q246" i="1"/>
  <c r="P246" i="1"/>
  <c r="O246" i="1"/>
  <c r="N246" i="1"/>
  <c r="M246" i="1"/>
  <c r="L246" i="1"/>
  <c r="K246" i="1"/>
  <c r="J246" i="1"/>
  <c r="I246" i="1"/>
  <c r="G246" i="1"/>
  <c r="Q244" i="1"/>
  <c r="P244" i="1"/>
  <c r="O244" i="1"/>
  <c r="N244" i="1"/>
  <c r="M244" i="1"/>
  <c r="L244" i="1"/>
  <c r="K244" i="1"/>
  <c r="J244" i="1"/>
  <c r="I244" i="1"/>
  <c r="G244" i="1"/>
  <c r="Q242" i="1"/>
  <c r="P242" i="1"/>
  <c r="O242" i="1"/>
  <c r="N242" i="1"/>
  <c r="M242" i="1"/>
  <c r="L242" i="1"/>
  <c r="K242" i="1"/>
  <c r="J242" i="1"/>
  <c r="I242" i="1"/>
  <c r="G242" i="1"/>
  <c r="G182" i="1"/>
  <c r="G181" i="1"/>
  <c r="G180" i="1"/>
  <c r="G179" i="1"/>
  <c r="G177" i="1"/>
  <c r="G176" i="1"/>
  <c r="G174" i="1"/>
  <c r="G172"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19" i="1" l="1"/>
  <c r="Q344" i="1"/>
  <c r="W344" i="1"/>
  <c r="Q348" i="1"/>
  <c r="Q358" i="1"/>
  <c r="S344" i="1"/>
  <c r="AA344" i="1"/>
  <c r="M362" i="1"/>
  <c r="O354" i="1"/>
  <c r="W362" i="1"/>
  <c r="U330" i="1"/>
  <c r="Y354" i="1"/>
  <c r="Q369" i="1"/>
  <c r="O360" i="1"/>
  <c r="K354" i="1"/>
  <c r="O366" i="1"/>
  <c r="V358" i="1"/>
  <c r="K319" i="1"/>
  <c r="R354" i="1"/>
  <c r="P344" i="1"/>
  <c r="L321" i="1"/>
  <c r="J321" i="1"/>
  <c r="N344" i="1"/>
  <c r="V321" i="1"/>
  <c r="X354" i="1"/>
  <c r="L362" i="1"/>
  <c r="J354" i="1"/>
  <c r="N358" i="1"/>
  <c r="N362" i="1"/>
  <c r="K360" i="1"/>
  <c r="W360" i="1"/>
  <c r="S319" i="1"/>
  <c r="AA360" i="1"/>
  <c r="W319" i="1"/>
  <c r="P360" i="1"/>
  <c r="T332" i="1"/>
  <c r="R321" i="1"/>
  <c r="W330" i="1"/>
  <c r="V344" i="1"/>
  <c r="R348" i="1"/>
  <c r="Z354" i="1"/>
  <c r="S358" i="1"/>
  <c r="S369" i="1"/>
  <c r="T321" i="1"/>
  <c r="S348" i="1"/>
  <c r="U358" i="1"/>
  <c r="U369" i="1"/>
  <c r="U348" i="1"/>
  <c r="W369" i="1"/>
  <c r="Y348" i="1"/>
  <c r="K358" i="1"/>
  <c r="W358" i="1"/>
  <c r="Y369" i="1"/>
  <c r="AA348" i="1"/>
  <c r="M358" i="1"/>
  <c r="Y358" i="1"/>
  <c r="K369" i="1"/>
  <c r="AA369" i="1"/>
  <c r="M330" i="1"/>
  <c r="K348" i="1"/>
  <c r="AA358" i="1"/>
  <c r="M369" i="1"/>
  <c r="O330" i="1"/>
  <c r="M348" i="1"/>
  <c r="Y319" i="1"/>
  <c r="Z321" i="1"/>
  <c r="J348" i="1"/>
  <c r="L354" i="1"/>
  <c r="Q362" i="1"/>
  <c r="J369" i="1"/>
  <c r="T369" i="1"/>
  <c r="T344" i="1"/>
  <c r="T348" i="1"/>
  <c r="O350" i="1"/>
  <c r="Q356" i="1"/>
  <c r="P358" i="1"/>
  <c r="X358" i="1"/>
  <c r="S360" i="1"/>
  <c r="T362" i="1"/>
  <c r="L348" i="1"/>
  <c r="P354" i="1"/>
  <c r="V362" i="1"/>
  <c r="L369" i="1"/>
  <c r="L330" i="1"/>
  <c r="V348" i="1"/>
  <c r="J358" i="1"/>
  <c r="R358" i="1"/>
  <c r="Z358" i="1"/>
  <c r="Q319" i="1"/>
  <c r="P321" i="1"/>
  <c r="L344" i="1"/>
  <c r="X344" i="1"/>
  <c r="N348" i="1"/>
  <c r="X348" i="1"/>
  <c r="T354" i="1"/>
  <c r="Z362" i="1"/>
  <c r="Z369" i="1"/>
  <c r="P348" i="1"/>
  <c r="L358" i="1"/>
  <c r="T330" i="1"/>
  <c r="R369" i="1"/>
  <c r="K346" i="1"/>
  <c r="U356" i="1"/>
  <c r="S346" i="1"/>
  <c r="W356" i="1"/>
  <c r="AA346" i="1"/>
  <c r="Y356" i="1"/>
  <c r="M356" i="1"/>
  <c r="O356" i="1"/>
  <c r="J319" i="1"/>
  <c r="W321" i="1"/>
  <c r="K344" i="1"/>
  <c r="Q354" i="1"/>
  <c r="Y362" i="1"/>
  <c r="Y321" i="1"/>
  <c r="U344" i="1"/>
  <c r="AA354" i="1"/>
  <c r="O362" i="1"/>
  <c r="O321" i="1"/>
  <c r="M344" i="1"/>
  <c r="S354" i="1"/>
  <c r="X360" i="1"/>
  <c r="P362" i="1"/>
  <c r="N369" i="1"/>
  <c r="V369" i="1"/>
  <c r="Q321" i="1"/>
  <c r="T324" i="1"/>
  <c r="O344" i="1"/>
  <c r="U354" i="1"/>
  <c r="S362" i="1"/>
  <c r="R366" i="1"/>
  <c r="P369" i="1"/>
  <c r="L332" i="1"/>
  <c r="M354" i="1"/>
  <c r="K362" i="1"/>
  <c r="U319" i="1"/>
  <c r="N321" i="1"/>
  <c r="R324" i="1"/>
  <c r="J344" i="1"/>
  <c r="R344" i="1"/>
  <c r="R346" i="1"/>
  <c r="P356" i="1"/>
  <c r="X356" i="1"/>
  <c r="J360" i="1"/>
  <c r="R360" i="1"/>
  <c r="Z360" i="1"/>
  <c r="X362" i="1"/>
  <c r="P366" i="1"/>
  <c r="V324" i="1"/>
  <c r="T346" i="1"/>
  <c r="W350" i="1"/>
  <c r="J356" i="1"/>
  <c r="R356" i="1"/>
  <c r="Z356" i="1"/>
  <c r="L360" i="1"/>
  <c r="T360" i="1"/>
  <c r="T366" i="1"/>
  <c r="M319" i="1"/>
  <c r="Z319" i="1"/>
  <c r="X324" i="1"/>
  <c r="J346" i="1"/>
  <c r="V346" i="1"/>
  <c r="N354" i="1"/>
  <c r="K356" i="1"/>
  <c r="S356" i="1"/>
  <c r="M360" i="1"/>
  <c r="U360" i="1"/>
  <c r="J362" i="1"/>
  <c r="V366" i="1"/>
  <c r="O319" i="1"/>
  <c r="J324" i="1"/>
  <c r="Z324" i="1"/>
  <c r="X346" i="1"/>
  <c r="L356" i="1"/>
  <c r="T356" i="1"/>
  <c r="N360" i="1"/>
  <c r="J366" i="1"/>
  <c r="W366" i="1"/>
  <c r="L324" i="1"/>
  <c r="L346" i="1"/>
  <c r="Z346" i="1"/>
  <c r="L366" i="1"/>
  <c r="X366" i="1"/>
  <c r="N324" i="1"/>
  <c r="N346" i="1"/>
  <c r="N356" i="1"/>
  <c r="N366" i="1"/>
  <c r="Q360" i="1"/>
  <c r="Q366" i="1"/>
  <c r="Y366" i="1"/>
  <c r="K366" i="1"/>
  <c r="S366" i="1"/>
  <c r="AA366" i="1"/>
  <c r="M366" i="1"/>
  <c r="AA362" i="1"/>
  <c r="X350" i="1"/>
  <c r="J350" i="1"/>
  <c r="R350" i="1"/>
  <c r="K350" i="1"/>
  <c r="S350" i="1"/>
  <c r="AA350" i="1"/>
  <c r="P350" i="1"/>
  <c r="L350" i="1"/>
  <c r="T350" i="1"/>
  <c r="Q350" i="1"/>
  <c r="M350" i="1"/>
  <c r="U350" i="1"/>
  <c r="Z350" i="1"/>
  <c r="N350" i="1"/>
  <c r="O348" i="1"/>
  <c r="M346" i="1"/>
  <c r="U346" i="1"/>
  <c r="O346" i="1"/>
  <c r="W346" i="1"/>
  <c r="Q346" i="1"/>
  <c r="M332" i="1"/>
  <c r="U332" i="1"/>
  <c r="N332" i="1"/>
  <c r="V332" i="1"/>
  <c r="O332" i="1"/>
  <c r="W332" i="1"/>
  <c r="P332" i="1"/>
  <c r="Q332" i="1"/>
  <c r="Y332" i="1"/>
  <c r="X332" i="1"/>
  <c r="J332" i="1"/>
  <c r="R332" i="1"/>
  <c r="K332" i="1"/>
  <c r="S332" i="1"/>
  <c r="N330" i="1"/>
  <c r="V330" i="1"/>
  <c r="P330" i="1"/>
  <c r="X330" i="1"/>
  <c r="Q330" i="1"/>
  <c r="Y330" i="1"/>
  <c r="J330" i="1"/>
  <c r="R330" i="1"/>
  <c r="K330" i="1"/>
  <c r="S330" i="1"/>
  <c r="W324" i="1"/>
  <c r="Q324" i="1"/>
  <c r="Y324" i="1"/>
  <c r="O324" i="1"/>
  <c r="K324" i="1"/>
  <c r="S324" i="1"/>
  <c r="AA324" i="1"/>
  <c r="M324" i="1"/>
  <c r="K321" i="1"/>
  <c r="S321" i="1"/>
  <c r="AA321" i="1"/>
  <c r="M321" i="1"/>
  <c r="L319" i="1"/>
  <c r="T319" i="1"/>
  <c r="N319" i="1"/>
  <c r="V319" i="1"/>
  <c r="P319"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H137" i="1"/>
  <c r="H134" i="1"/>
  <c r="H131" i="1"/>
  <c r="H125" i="1"/>
  <c r="I118" i="1"/>
  <c r="H118" i="1"/>
  <c r="P129" i="1"/>
  <c r="I137" i="1"/>
  <c r="I134" i="1"/>
  <c r="I131" i="1"/>
  <c r="I125"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27" i="1"/>
  <c r="J527" i="1"/>
  <c r="I527" i="1"/>
  <c r="H527" i="1"/>
  <c r="G527" i="1"/>
  <c r="G455" i="1"/>
  <c r="G383" i="1"/>
  <c r="AA309" i="1"/>
  <c r="Z309" i="1"/>
  <c r="Y309" i="1"/>
  <c r="X309" i="1"/>
  <c r="W309" i="1"/>
  <c r="V309" i="1"/>
  <c r="U309" i="1"/>
  <c r="T309" i="1"/>
  <c r="S309" i="1"/>
  <c r="R309" i="1"/>
  <c r="Q309" i="1"/>
  <c r="P309" i="1"/>
  <c r="O309" i="1"/>
  <c r="N309" i="1"/>
  <c r="M309" i="1"/>
  <c r="L309" i="1"/>
  <c r="K309" i="1"/>
  <c r="J309" i="1"/>
  <c r="G309" i="1"/>
  <c r="Q233" i="1"/>
  <c r="P233" i="1"/>
  <c r="O233" i="1"/>
  <c r="N233" i="1"/>
  <c r="M233" i="1"/>
  <c r="L233" i="1"/>
  <c r="K233" i="1"/>
  <c r="J233" i="1"/>
  <c r="I233" i="1"/>
  <c r="G233"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34" i="1"/>
  <c r="J534" i="1"/>
  <c r="I534" i="1"/>
  <c r="H534" i="1"/>
  <c r="G534" i="1"/>
  <c r="K533" i="1"/>
  <c r="J533" i="1"/>
  <c r="I533" i="1"/>
  <c r="H533" i="1"/>
  <c r="G533" i="1"/>
  <c r="K532" i="1"/>
  <c r="J532" i="1"/>
  <c r="I532" i="1"/>
  <c r="H532" i="1"/>
  <c r="G532" i="1"/>
  <c r="K531" i="1"/>
  <c r="J531" i="1"/>
  <c r="I531" i="1"/>
  <c r="H531" i="1"/>
  <c r="G531" i="1"/>
  <c r="K530" i="1"/>
  <c r="J530" i="1"/>
  <c r="I530" i="1"/>
  <c r="H530" i="1"/>
  <c r="G530" i="1"/>
  <c r="K529" i="1"/>
  <c r="J529" i="1"/>
  <c r="I529" i="1"/>
  <c r="H529" i="1"/>
  <c r="G529" i="1"/>
  <c r="K528" i="1"/>
  <c r="J528" i="1"/>
  <c r="I528" i="1"/>
  <c r="H528" i="1"/>
  <c r="G528" i="1"/>
  <c r="K526" i="1"/>
  <c r="J526" i="1"/>
  <c r="I526" i="1"/>
  <c r="H526" i="1"/>
  <c r="G526" i="1"/>
  <c r="G462" i="1"/>
  <c r="G461" i="1"/>
  <c r="G460" i="1"/>
  <c r="G459" i="1"/>
  <c r="G458" i="1"/>
  <c r="G457" i="1"/>
  <c r="G456" i="1"/>
  <c r="G454" i="1"/>
  <c r="G390" i="1"/>
  <c r="G389" i="1"/>
  <c r="G388" i="1"/>
  <c r="G387" i="1"/>
  <c r="G386" i="1"/>
  <c r="G385" i="1"/>
  <c r="G384" i="1"/>
  <c r="G382"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4" i="1"/>
  <c r="P234" i="1"/>
  <c r="O234" i="1"/>
  <c r="N234" i="1"/>
  <c r="M234" i="1"/>
  <c r="L234" i="1"/>
  <c r="K234" i="1"/>
  <c r="J234" i="1"/>
  <c r="I234" i="1"/>
  <c r="G234" i="1"/>
  <c r="Q232" i="1"/>
  <c r="P232" i="1"/>
  <c r="O232" i="1"/>
  <c r="N232" i="1"/>
  <c r="M232" i="1"/>
  <c r="L232" i="1"/>
  <c r="K232" i="1"/>
  <c r="J232" i="1"/>
  <c r="I232" i="1"/>
  <c r="G232" i="1"/>
  <c r="G162" i="1"/>
  <c r="G164" i="1"/>
  <c r="G165" i="1"/>
  <c r="G166" i="1"/>
  <c r="G167" i="1"/>
  <c r="G168" i="1"/>
  <c r="G169" i="1"/>
  <c r="G170" i="1"/>
  <c r="I752" i="1"/>
  <c r="G803"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82" i="1"/>
  <c r="Q776" i="1"/>
  <c r="Q773" i="1"/>
  <c r="Q759" i="1"/>
  <c r="K851" i="18" l="1"/>
  <c r="Y850" i="18"/>
  <c r="T684" i="27"/>
  <c r="AD694" i="27"/>
  <c r="AD703" i="27"/>
  <c r="T693" i="27"/>
  <c r="AD685" i="27"/>
  <c r="T675" i="27"/>
  <c r="AD676" i="27"/>
  <c r="T666" i="27"/>
  <c r="T702" i="27"/>
  <c r="AD712" i="27"/>
  <c r="T712" i="27" s="1"/>
  <c r="T769" i="9"/>
  <c r="T779" i="9"/>
  <c r="T789" i="9"/>
  <c r="T750" i="9"/>
  <c r="T799" i="9"/>
  <c r="T759" i="9"/>
  <c r="G821" i="1"/>
  <c r="I770" i="1"/>
  <c r="K535" i="1"/>
  <c r="J535" i="1"/>
  <c r="I535" i="1"/>
  <c r="H535" i="1"/>
  <c r="G535" i="1"/>
  <c r="G463" i="1"/>
  <c r="G391" i="1"/>
  <c r="AA317" i="1"/>
  <c r="Z317" i="1"/>
  <c r="Y317" i="1"/>
  <c r="X317" i="1"/>
  <c r="W317" i="1"/>
  <c r="V317" i="1"/>
  <c r="U317" i="1"/>
  <c r="T317" i="1"/>
  <c r="S317" i="1"/>
  <c r="R317" i="1"/>
  <c r="Q317" i="1"/>
  <c r="P317" i="1"/>
  <c r="O317" i="1"/>
  <c r="N317" i="1"/>
  <c r="M317" i="1"/>
  <c r="L317" i="1"/>
  <c r="K317" i="1"/>
  <c r="J317" i="1"/>
  <c r="G317" i="1"/>
  <c r="Q241" i="1"/>
  <c r="P241" i="1"/>
  <c r="O241" i="1"/>
  <c r="N241" i="1"/>
  <c r="M241" i="1"/>
  <c r="L241" i="1"/>
  <c r="K241" i="1"/>
  <c r="J241" i="1"/>
  <c r="I241" i="1"/>
  <c r="G241"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32" i="1"/>
  <c r="J733" i="1"/>
  <c r="J734" i="1"/>
  <c r="J731" i="1"/>
  <c r="K670" i="1"/>
  <c r="K671" i="1"/>
  <c r="K672" i="1"/>
  <c r="K668" i="1"/>
  <c r="K674" i="1"/>
  <c r="K673" i="1"/>
  <c r="K669"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71" i="1"/>
  <c r="Z368" i="1"/>
  <c r="Z367" i="1"/>
  <c r="Z365" i="1"/>
  <c r="Z364" i="1"/>
  <c r="Z363" i="1"/>
  <c r="Z361" i="1"/>
  <c r="Z359" i="1"/>
  <c r="Z357" i="1"/>
  <c r="Z355" i="1"/>
  <c r="Z353" i="1"/>
  <c r="Z347" i="1"/>
  <c r="Z345" i="1"/>
  <c r="Z343" i="1"/>
  <c r="Z341" i="1"/>
  <c r="Z340" i="1"/>
  <c r="Z339" i="1"/>
  <c r="Z307" i="1"/>
  <c r="X371" i="1"/>
  <c r="X368" i="1"/>
  <c r="X367" i="1"/>
  <c r="X365" i="1"/>
  <c r="X364" i="1"/>
  <c r="X363" i="1"/>
  <c r="X361" i="1"/>
  <c r="X359" i="1"/>
  <c r="X357" i="1"/>
  <c r="X355" i="1"/>
  <c r="X353" i="1"/>
  <c r="X347" i="1"/>
  <c r="X345" i="1"/>
  <c r="X343" i="1"/>
  <c r="X341" i="1"/>
  <c r="X340" i="1"/>
  <c r="X339" i="1"/>
  <c r="X307" i="1"/>
  <c r="V371" i="1"/>
  <c r="V368" i="1"/>
  <c r="V367" i="1"/>
  <c r="V365" i="1"/>
  <c r="V364" i="1"/>
  <c r="V363" i="1"/>
  <c r="V361" i="1"/>
  <c r="V359" i="1"/>
  <c r="V357" i="1"/>
  <c r="V355" i="1"/>
  <c r="V353" i="1"/>
  <c r="V347" i="1"/>
  <c r="V345" i="1"/>
  <c r="V343" i="1"/>
  <c r="V341" i="1"/>
  <c r="V340" i="1"/>
  <c r="V339" i="1"/>
  <c r="V307" i="1"/>
  <c r="T371" i="1"/>
  <c r="T368" i="1"/>
  <c r="T367" i="1"/>
  <c r="T365" i="1"/>
  <c r="T364" i="1"/>
  <c r="T363" i="1"/>
  <c r="T361" i="1"/>
  <c r="T359" i="1"/>
  <c r="T357" i="1"/>
  <c r="T355" i="1"/>
  <c r="T353" i="1"/>
  <c r="T347" i="1"/>
  <c r="T345" i="1"/>
  <c r="T343" i="1"/>
  <c r="T341" i="1"/>
  <c r="T340" i="1"/>
  <c r="T339" i="1"/>
  <c r="T307" i="1"/>
  <c r="R371" i="1"/>
  <c r="R368" i="1"/>
  <c r="R367" i="1"/>
  <c r="R365" i="1"/>
  <c r="R364" i="1"/>
  <c r="R363" i="1"/>
  <c r="R361" i="1"/>
  <c r="R359" i="1"/>
  <c r="R357" i="1"/>
  <c r="R355" i="1"/>
  <c r="R353" i="1"/>
  <c r="R347" i="1"/>
  <c r="R345" i="1"/>
  <c r="R343" i="1"/>
  <c r="R341" i="1"/>
  <c r="R340" i="1"/>
  <c r="R339" i="1"/>
  <c r="R307" i="1"/>
  <c r="P371" i="1"/>
  <c r="P368" i="1"/>
  <c r="P367" i="1"/>
  <c r="P365" i="1"/>
  <c r="P364" i="1"/>
  <c r="P363" i="1"/>
  <c r="P361" i="1"/>
  <c r="P359" i="1"/>
  <c r="P357" i="1"/>
  <c r="P355" i="1"/>
  <c r="P353" i="1"/>
  <c r="P347" i="1"/>
  <c r="P345" i="1"/>
  <c r="P343" i="1"/>
  <c r="P341" i="1"/>
  <c r="P340" i="1"/>
  <c r="P339" i="1"/>
  <c r="P307" i="1"/>
  <c r="N371" i="1"/>
  <c r="N368" i="1"/>
  <c r="N367" i="1"/>
  <c r="N365" i="1"/>
  <c r="N364" i="1"/>
  <c r="N363" i="1"/>
  <c r="N361" i="1"/>
  <c r="N359" i="1"/>
  <c r="N357" i="1"/>
  <c r="N355" i="1"/>
  <c r="N353" i="1"/>
  <c r="N347" i="1"/>
  <c r="N345" i="1"/>
  <c r="N343" i="1"/>
  <c r="N341" i="1"/>
  <c r="N340" i="1"/>
  <c r="N339" i="1"/>
  <c r="N307" i="1"/>
  <c r="L371" i="1"/>
  <c r="L368" i="1"/>
  <c r="L367" i="1"/>
  <c r="L365" i="1"/>
  <c r="L364" i="1"/>
  <c r="L363" i="1"/>
  <c r="L361" i="1"/>
  <c r="L359" i="1"/>
  <c r="L357" i="1"/>
  <c r="L355" i="1"/>
  <c r="L353" i="1"/>
  <c r="L347" i="1"/>
  <c r="L345" i="1"/>
  <c r="L343" i="1"/>
  <c r="L341" i="1"/>
  <c r="L340" i="1"/>
  <c r="L339" i="1"/>
  <c r="L307" i="1"/>
  <c r="J353" i="1"/>
  <c r="J355" i="1"/>
  <c r="J357" i="1"/>
  <c r="J359" i="1"/>
  <c r="J361" i="1"/>
  <c r="J363" i="1"/>
  <c r="J364" i="1"/>
  <c r="J365" i="1"/>
  <c r="J367" i="1"/>
  <c r="J368" i="1"/>
  <c r="J371" i="1"/>
  <c r="J339" i="1"/>
  <c r="J340" i="1"/>
  <c r="J341" i="1"/>
  <c r="J343" i="1"/>
  <c r="J345" i="1"/>
  <c r="J347" i="1"/>
  <c r="J307"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7" i="1"/>
  <c r="J267" i="1"/>
  <c r="K267" i="1"/>
  <c r="L267" i="1"/>
  <c r="M267" i="1"/>
  <c r="N267" i="1"/>
  <c r="O267" i="1"/>
  <c r="P267" i="1"/>
  <c r="Q267" i="1"/>
  <c r="I269" i="1"/>
  <c r="J269" i="1"/>
  <c r="K269" i="1"/>
  <c r="L269" i="1"/>
  <c r="M269" i="1"/>
  <c r="N269" i="1"/>
  <c r="O269" i="1"/>
  <c r="P269" i="1"/>
  <c r="Q269" i="1"/>
  <c r="I271" i="1"/>
  <c r="J271" i="1"/>
  <c r="K271" i="1"/>
  <c r="L271" i="1"/>
  <c r="M271" i="1"/>
  <c r="N271" i="1"/>
  <c r="O271" i="1"/>
  <c r="P271" i="1"/>
  <c r="Q271"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2" i="1"/>
  <c r="J292" i="1"/>
  <c r="K292" i="1"/>
  <c r="L292" i="1"/>
  <c r="M292" i="1"/>
  <c r="N292" i="1"/>
  <c r="O292" i="1"/>
  <c r="P292" i="1"/>
  <c r="Q292" i="1"/>
  <c r="I295" i="1"/>
  <c r="J295" i="1"/>
  <c r="K295" i="1"/>
  <c r="L295" i="1"/>
  <c r="M295" i="1"/>
  <c r="N295" i="1"/>
  <c r="O295" i="1"/>
  <c r="P295" i="1"/>
  <c r="Q295" i="1"/>
  <c r="J231" i="1"/>
  <c r="K231" i="1"/>
  <c r="L231" i="1"/>
  <c r="M231" i="1"/>
  <c r="N231" i="1"/>
  <c r="O231" i="1"/>
  <c r="P231" i="1"/>
  <c r="Q231" i="1"/>
  <c r="I231"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42" i="1"/>
  <c r="N342" i="1"/>
  <c r="R342" i="1"/>
  <c r="X342" i="1"/>
  <c r="Z342" i="1"/>
  <c r="T342" i="1"/>
  <c r="P342" i="1"/>
  <c r="J342" i="1"/>
  <c r="V342" i="1"/>
  <c r="N266" i="1"/>
  <c r="O266" i="1"/>
  <c r="P266" i="1"/>
  <c r="I266" i="1"/>
  <c r="Q266" i="1"/>
  <c r="J266" i="1"/>
  <c r="K266" i="1"/>
  <c r="M266" i="1"/>
  <c r="L266" i="1"/>
  <c r="M452" i="1"/>
  <c r="N452" i="1"/>
  <c r="O452" i="1"/>
  <c r="L452" i="1"/>
  <c r="M524" i="1"/>
  <c r="N524" i="1"/>
  <c r="O524" i="1"/>
  <c r="L524" i="1"/>
  <c r="H692" i="1"/>
  <c r="H693" i="1"/>
  <c r="H694" i="1"/>
  <c r="H690" i="1"/>
  <c r="H696" i="1"/>
  <c r="H695" i="1"/>
  <c r="H691" i="1"/>
  <c r="R21" i="9" l="1"/>
  <c r="R21" i="27"/>
  <c r="N31" i="17"/>
  <c r="AC31" i="17" s="1"/>
  <c r="AC22" i="17"/>
  <c r="AC23" i="17"/>
  <c r="AC26" i="17"/>
  <c r="AC25" i="17"/>
  <c r="AC21" i="17"/>
  <c r="AC28" i="17"/>
  <c r="O21" i="17"/>
  <c r="AC24" i="17"/>
  <c r="AC29" i="17"/>
  <c r="K145" i="18"/>
  <c r="L145" i="18" s="1"/>
  <c r="AC27" i="17"/>
  <c r="AC30" i="17"/>
  <c r="L588" i="1" a="1"/>
  <c r="L588" i="1" s="1"/>
  <c r="L566" i="1" a="1"/>
  <c r="L566" i="1" s="1"/>
  <c r="M588" i="1" a="1"/>
  <c r="M588" i="1" s="1"/>
  <c r="M566" i="1" a="1"/>
  <c r="M566" i="1" s="1"/>
  <c r="O588" i="1" a="1"/>
  <c r="O588" i="1" s="1"/>
  <c r="O566" i="1" a="1"/>
  <c r="O566" i="1" s="1"/>
  <c r="N588" i="1" a="1"/>
  <c r="N588" i="1" s="1"/>
  <c r="N566" i="1" a="1"/>
  <c r="N566" i="1" s="1"/>
  <c r="M584" i="1" a="1"/>
  <c r="M584" i="1" s="1"/>
  <c r="M587" i="1" a="1"/>
  <c r="M587" i="1" s="1"/>
  <c r="L584" i="1" a="1"/>
  <c r="L584" i="1" s="1"/>
  <c r="L587" i="1" a="1"/>
  <c r="L587" i="1" s="1"/>
  <c r="O584" i="1" a="1"/>
  <c r="O584" i="1" s="1"/>
  <c r="O587" i="1" a="1"/>
  <c r="O587" i="1" s="1"/>
  <c r="N584" i="1" a="1"/>
  <c r="N584" i="1" s="1"/>
  <c r="N587" i="1" a="1"/>
  <c r="N587" i="1" s="1"/>
  <c r="M578" i="1" a="1"/>
  <c r="M578" i="1" s="1"/>
  <c r="M580" i="1" a="1"/>
  <c r="M580" i="1" s="1"/>
  <c r="N578" i="1" a="1"/>
  <c r="N578" i="1" s="1"/>
  <c r="N580" i="1" a="1"/>
  <c r="N580" i="1" s="1"/>
  <c r="L578" i="1" a="1"/>
  <c r="L578" i="1" s="1"/>
  <c r="L580" i="1" a="1"/>
  <c r="L580" i="1" s="1"/>
  <c r="O578" i="1" a="1"/>
  <c r="O578" i="1" s="1"/>
  <c r="O580" i="1" a="1"/>
  <c r="O580" i="1" s="1"/>
  <c r="M574" i="1" a="1"/>
  <c r="M574" i="1" s="1"/>
  <c r="M576" i="1" a="1"/>
  <c r="M576" i="1" s="1"/>
  <c r="L574" i="1" a="1"/>
  <c r="L574" i="1" s="1"/>
  <c r="L576" i="1" a="1"/>
  <c r="L576" i="1" s="1"/>
  <c r="O574" i="1" a="1"/>
  <c r="O574" i="1" s="1"/>
  <c r="O576" i="1" a="1"/>
  <c r="O576" i="1" s="1"/>
  <c r="N574" i="1" a="1"/>
  <c r="N574" i="1" s="1"/>
  <c r="N576" i="1" a="1"/>
  <c r="N576" i="1" s="1"/>
  <c r="M570" i="1" a="1"/>
  <c r="M570" i="1" s="1"/>
  <c r="M572" i="1" a="1"/>
  <c r="M572" i="1" s="1"/>
  <c r="N570" i="1" a="1"/>
  <c r="N570" i="1" s="1"/>
  <c r="N572" i="1" a="1"/>
  <c r="N572" i="1" s="1"/>
  <c r="L570" i="1" a="1"/>
  <c r="L570" i="1" s="1"/>
  <c r="L572" i="1" a="1"/>
  <c r="L572" i="1" s="1"/>
  <c r="O570" i="1" a="1"/>
  <c r="O570" i="1" s="1"/>
  <c r="O572" i="1" a="1"/>
  <c r="O572" i="1" s="1"/>
  <c r="M564" i="1" a="1"/>
  <c r="M564" i="1" s="1"/>
  <c r="M568" i="1" a="1"/>
  <c r="M568" i="1" s="1"/>
  <c r="N564" i="1" a="1"/>
  <c r="N564" i="1" s="1"/>
  <c r="N568" i="1" a="1"/>
  <c r="N568" i="1" s="1"/>
  <c r="L564" i="1" a="1"/>
  <c r="L564" i="1" s="1"/>
  <c r="L568" i="1" a="1"/>
  <c r="L568" i="1" s="1"/>
  <c r="O564" i="1" a="1"/>
  <c r="O564" i="1" s="1"/>
  <c r="O568" i="1" a="1"/>
  <c r="O568" i="1" s="1"/>
  <c r="M548" i="1" a="1"/>
  <c r="M548" i="1" s="1"/>
  <c r="M562" i="1" a="1"/>
  <c r="M562" i="1" s="1"/>
  <c r="L548" i="1" a="1"/>
  <c r="L548" i="1" s="1"/>
  <c r="L562" i="1" a="1"/>
  <c r="L562" i="1" s="1"/>
  <c r="O548" i="1" a="1"/>
  <c r="O548" i="1" s="1"/>
  <c r="O562" i="1" a="1"/>
  <c r="O562" i="1" s="1"/>
  <c r="N548" i="1" a="1"/>
  <c r="N548" i="1" s="1"/>
  <c r="N562" i="1" a="1"/>
  <c r="N562" i="1" s="1"/>
  <c r="N542" i="1" a="1"/>
  <c r="N542" i="1" s="1"/>
  <c r="N550" i="1" a="1"/>
  <c r="N550" i="1" s="1"/>
  <c r="M542" i="1" a="1"/>
  <c r="M542" i="1" s="1"/>
  <c r="M550" i="1" a="1"/>
  <c r="M550" i="1" s="1"/>
  <c r="L542" i="1" a="1"/>
  <c r="L542" i="1" s="1"/>
  <c r="L550" i="1" a="1"/>
  <c r="L550" i="1" s="1"/>
  <c r="O542" i="1" a="1"/>
  <c r="O542" i="1" s="1"/>
  <c r="O550" i="1" a="1"/>
  <c r="O550" i="1" s="1"/>
  <c r="M537" i="1" a="1"/>
  <c r="M537" i="1" s="1"/>
  <c r="M539" i="1" a="1"/>
  <c r="M539" i="1" s="1"/>
  <c r="O537" i="1" a="1"/>
  <c r="O537" i="1" s="1"/>
  <c r="O539" i="1" a="1"/>
  <c r="O539" i="1" s="1"/>
  <c r="L537" i="1" a="1"/>
  <c r="L537" i="1" s="1"/>
  <c r="L539" i="1" a="1"/>
  <c r="L539" i="1" s="1"/>
  <c r="N537" i="1" a="1"/>
  <c r="N537" i="1" s="1"/>
  <c r="N539" i="1" a="1"/>
  <c r="N539" i="1" s="1"/>
  <c r="L515" i="1" a="1"/>
  <c r="L515" i="1" s="1"/>
  <c r="L516" i="1" a="1"/>
  <c r="L516" i="1" s="1"/>
  <c r="O515" i="1" a="1"/>
  <c r="O515" i="1" s="1"/>
  <c r="O516" i="1" a="1"/>
  <c r="O516" i="1" s="1"/>
  <c r="M515" i="1" a="1"/>
  <c r="M515" i="1" s="1"/>
  <c r="M516" i="1" a="1"/>
  <c r="M516" i="1" s="1"/>
  <c r="N515" i="1" a="1"/>
  <c r="N515" i="1" s="1"/>
  <c r="N516" i="1" a="1"/>
  <c r="N516" i="1" s="1"/>
  <c r="L508" i="1" a="1"/>
  <c r="L508" i="1" s="1"/>
  <c r="L512" i="1" a="1"/>
  <c r="L512" i="1" s="1"/>
  <c r="O508" i="1" a="1"/>
  <c r="O508" i="1" s="1"/>
  <c r="O512" i="1" a="1"/>
  <c r="O512" i="1" s="1"/>
  <c r="N508" i="1" a="1"/>
  <c r="N508" i="1" s="1"/>
  <c r="N512" i="1" a="1"/>
  <c r="N512" i="1" s="1"/>
  <c r="M508" i="1" a="1"/>
  <c r="M508" i="1" s="1"/>
  <c r="M512" i="1" a="1"/>
  <c r="M512" i="1" s="1"/>
  <c r="O504" i="1" a="1"/>
  <c r="O504" i="1" s="1"/>
  <c r="O506" i="1" a="1"/>
  <c r="O506" i="1" s="1"/>
  <c r="N504" i="1" a="1"/>
  <c r="N504" i="1" s="1"/>
  <c r="N506" i="1" a="1"/>
  <c r="N506" i="1" s="1"/>
  <c r="L504" i="1" a="1"/>
  <c r="L504" i="1" s="1"/>
  <c r="L506" i="1" a="1"/>
  <c r="L506" i="1" s="1"/>
  <c r="M504" i="1" a="1"/>
  <c r="M504" i="1" s="1"/>
  <c r="M506" i="1" a="1"/>
  <c r="M506" i="1" s="1"/>
  <c r="O500" i="1" a="1"/>
  <c r="O500" i="1" s="1"/>
  <c r="O502" i="1" a="1"/>
  <c r="O502" i="1" s="1"/>
  <c r="N500" i="1" a="1"/>
  <c r="N500" i="1" s="1"/>
  <c r="N502" i="1" a="1"/>
  <c r="N502" i="1" s="1"/>
  <c r="M500" i="1" a="1"/>
  <c r="M500" i="1" s="1"/>
  <c r="M502" i="1" a="1"/>
  <c r="M502" i="1" s="1"/>
  <c r="L500" i="1" a="1"/>
  <c r="L500" i="1" s="1"/>
  <c r="L502" i="1" a="1"/>
  <c r="L502" i="1" s="1"/>
  <c r="O496" i="1" a="1"/>
  <c r="O496" i="1" s="1"/>
  <c r="O498" i="1" a="1"/>
  <c r="O498" i="1" s="1"/>
  <c r="L496" i="1" a="1"/>
  <c r="L496" i="1" s="1"/>
  <c r="L498" i="1" a="1"/>
  <c r="L498" i="1" s="1"/>
  <c r="N496" i="1" a="1"/>
  <c r="N496" i="1" s="1"/>
  <c r="N498" i="1" a="1"/>
  <c r="N498" i="1" s="1"/>
  <c r="M496" i="1" a="1"/>
  <c r="M496" i="1" s="1"/>
  <c r="M498" i="1" a="1"/>
  <c r="M498" i="1" s="1"/>
  <c r="O492" i="1" a="1"/>
  <c r="O492" i="1" s="1"/>
  <c r="O494" i="1" a="1"/>
  <c r="O494" i="1" s="1"/>
  <c r="N492" i="1" a="1"/>
  <c r="N492" i="1" s="1"/>
  <c r="N494" i="1" a="1"/>
  <c r="N494" i="1" s="1"/>
  <c r="L492" i="1" a="1"/>
  <c r="L492" i="1" s="1"/>
  <c r="L494" i="1" a="1"/>
  <c r="L494" i="1" s="1"/>
  <c r="M492" i="1" a="1"/>
  <c r="M492" i="1" s="1"/>
  <c r="M494" i="1" a="1"/>
  <c r="M494" i="1" s="1"/>
  <c r="O478" i="1" a="1"/>
  <c r="O478" i="1" s="1"/>
  <c r="O490" i="1" a="1"/>
  <c r="O490" i="1" s="1"/>
  <c r="N478" i="1" a="1"/>
  <c r="N478" i="1" s="1"/>
  <c r="N490" i="1" a="1"/>
  <c r="N490" i="1" s="1"/>
  <c r="L478" i="1" a="1"/>
  <c r="L478" i="1" s="1"/>
  <c r="L490" i="1" a="1"/>
  <c r="L490" i="1" s="1"/>
  <c r="M478" i="1" a="1"/>
  <c r="M478" i="1" s="1"/>
  <c r="M490" i="1" a="1"/>
  <c r="M490" i="1" s="1"/>
  <c r="L470" i="1" a="1"/>
  <c r="L470" i="1" s="1"/>
  <c r="L476" i="1" a="1"/>
  <c r="L476" i="1" s="1"/>
  <c r="O470" i="1" a="1"/>
  <c r="O470" i="1" s="1"/>
  <c r="O476" i="1" a="1"/>
  <c r="O476" i="1" s="1"/>
  <c r="N470" i="1" a="1"/>
  <c r="N470" i="1" s="1"/>
  <c r="N476" i="1" a="1"/>
  <c r="N476" i="1" s="1"/>
  <c r="M470" i="1" a="1"/>
  <c r="M470" i="1" s="1"/>
  <c r="M476" i="1" a="1"/>
  <c r="M476" i="1" s="1"/>
  <c r="O465" i="1" a="1"/>
  <c r="O465" i="1" s="1"/>
  <c r="O467" i="1" a="1"/>
  <c r="O467" i="1" s="1"/>
  <c r="N465" i="1" a="1"/>
  <c r="N465" i="1" s="1"/>
  <c r="N467" i="1" a="1"/>
  <c r="N467" i="1" s="1"/>
  <c r="M465" i="1" a="1"/>
  <c r="M465" i="1" s="1"/>
  <c r="M467" i="1" a="1"/>
  <c r="M467" i="1" s="1"/>
  <c r="L465" i="1" a="1"/>
  <c r="L465" i="1" s="1"/>
  <c r="L467" i="1" a="1"/>
  <c r="L467" i="1" s="1"/>
  <c r="M547" i="1" a="1"/>
  <c r="M547" i="1" s="1"/>
  <c r="M552" i="1" a="1"/>
  <c r="M552" i="1" s="1"/>
  <c r="M555" i="1" a="1"/>
  <c r="M555" i="1" s="1"/>
  <c r="M549" i="1" a="1"/>
  <c r="M549" i="1" s="1"/>
  <c r="M553" i="1" a="1"/>
  <c r="M553" i="1" s="1"/>
  <c r="M556" i="1" a="1"/>
  <c r="M556" i="1" s="1"/>
  <c r="M551" i="1" a="1"/>
  <c r="M551" i="1" s="1"/>
  <c r="M554" i="1" a="1"/>
  <c r="M554" i="1" s="1"/>
  <c r="N555" i="1" a="1"/>
  <c r="N555" i="1" s="1"/>
  <c r="N549" i="1" a="1"/>
  <c r="N549" i="1" s="1"/>
  <c r="N553" i="1" a="1"/>
  <c r="N553" i="1" s="1"/>
  <c r="N556" i="1" a="1"/>
  <c r="N556" i="1" s="1"/>
  <c r="N551" i="1" a="1"/>
  <c r="N551" i="1" s="1"/>
  <c r="N554" i="1" a="1"/>
  <c r="N554" i="1" s="1"/>
  <c r="N547" i="1" a="1"/>
  <c r="N547" i="1" s="1"/>
  <c r="N552" i="1" a="1"/>
  <c r="N552" i="1" s="1"/>
  <c r="L551" i="1" a="1"/>
  <c r="L551" i="1" s="1"/>
  <c r="L554" i="1" a="1"/>
  <c r="L554" i="1" s="1"/>
  <c r="L547" i="1" a="1"/>
  <c r="L547" i="1" s="1"/>
  <c r="L552" i="1" a="1"/>
  <c r="L552" i="1" s="1"/>
  <c r="L555" i="1" a="1"/>
  <c r="L555" i="1" s="1"/>
  <c r="L549" i="1" a="1"/>
  <c r="L549" i="1" s="1"/>
  <c r="L553" i="1" a="1"/>
  <c r="L553" i="1" s="1"/>
  <c r="L556" i="1" a="1"/>
  <c r="L556" i="1" s="1"/>
  <c r="O553" i="1" a="1"/>
  <c r="O553" i="1" s="1"/>
  <c r="O556" i="1" a="1"/>
  <c r="O556" i="1" s="1"/>
  <c r="O551" i="1" a="1"/>
  <c r="O551" i="1" s="1"/>
  <c r="O554" i="1" a="1"/>
  <c r="O554" i="1" s="1"/>
  <c r="O547" i="1" a="1"/>
  <c r="O547" i="1" s="1"/>
  <c r="O552" i="1" a="1"/>
  <c r="O552" i="1" s="1"/>
  <c r="O555" i="1" a="1"/>
  <c r="O555" i="1" s="1"/>
  <c r="O549" i="1" a="1"/>
  <c r="O549" i="1" s="1"/>
  <c r="L483" i="1" a="1"/>
  <c r="L483" i="1" s="1"/>
  <c r="L482" i="1" a="1"/>
  <c r="L482" i="1" s="1"/>
  <c r="L481" i="1" a="1"/>
  <c r="L481" i="1" s="1"/>
  <c r="L477" i="1" a="1"/>
  <c r="L477" i="1" s="1"/>
  <c r="L480" i="1" a="1"/>
  <c r="L480" i="1" s="1"/>
  <c r="L479" i="1" a="1"/>
  <c r="L479" i="1" s="1"/>
  <c r="L484" i="1" a="1"/>
  <c r="L484" i="1" s="1"/>
  <c r="L475" i="1" a="1"/>
  <c r="L475" i="1" s="1"/>
  <c r="O475" i="1" a="1"/>
  <c r="O475" i="1" s="1"/>
  <c r="O484" i="1" a="1"/>
  <c r="O484" i="1" s="1"/>
  <c r="O483" i="1" a="1"/>
  <c r="O483" i="1" s="1"/>
  <c r="O482" i="1" a="1"/>
  <c r="O482" i="1" s="1"/>
  <c r="O481" i="1" a="1"/>
  <c r="O481" i="1" s="1"/>
  <c r="O479" i="1" a="1"/>
  <c r="O479" i="1" s="1"/>
  <c r="O480" i="1" a="1"/>
  <c r="O480" i="1" s="1"/>
  <c r="O477" i="1" a="1"/>
  <c r="O477" i="1" s="1"/>
  <c r="N479" i="1" a="1"/>
  <c r="N479" i="1" s="1"/>
  <c r="N475" i="1" a="1"/>
  <c r="N475" i="1" s="1"/>
  <c r="N484" i="1" a="1"/>
  <c r="N484" i="1" s="1"/>
  <c r="N483" i="1" a="1"/>
  <c r="N483" i="1" s="1"/>
  <c r="N482" i="1" a="1"/>
  <c r="N482" i="1" s="1"/>
  <c r="N480" i="1" a="1"/>
  <c r="N480" i="1" s="1"/>
  <c r="N477" i="1" a="1"/>
  <c r="N477" i="1" s="1"/>
  <c r="N481" i="1" a="1"/>
  <c r="N481" i="1" s="1"/>
  <c r="M481" i="1" a="1"/>
  <c r="M481" i="1" s="1"/>
  <c r="M480" i="1" a="1"/>
  <c r="M480" i="1" s="1"/>
  <c r="M479" i="1" a="1"/>
  <c r="M479" i="1" s="1"/>
  <c r="M477" i="1" a="1"/>
  <c r="M477" i="1" s="1"/>
  <c r="M475" i="1" a="1"/>
  <c r="M475" i="1" s="1"/>
  <c r="M484" i="1" a="1"/>
  <c r="M484" i="1" s="1"/>
  <c r="M483" i="1" a="1"/>
  <c r="M483" i="1" s="1"/>
  <c r="M482" i="1" a="1"/>
  <c r="M482" i="1" s="1"/>
  <c r="M567" i="1" a="1"/>
  <c r="M567" i="1" s="1"/>
  <c r="M569" i="1" a="1"/>
  <c r="M569" i="1" s="1"/>
  <c r="L569" i="1" a="1"/>
  <c r="L569" i="1" s="1"/>
  <c r="L567" i="1" a="1"/>
  <c r="L567" i="1" s="1"/>
  <c r="O569" i="1" a="1"/>
  <c r="O569" i="1" s="1"/>
  <c r="O567" i="1" a="1"/>
  <c r="O567" i="1" s="1"/>
  <c r="N567" i="1" a="1"/>
  <c r="N567" i="1" s="1"/>
  <c r="N569" i="1" a="1"/>
  <c r="N569" i="1" s="1"/>
  <c r="L495" i="1" a="1"/>
  <c r="L495" i="1" s="1"/>
  <c r="L497" i="1" a="1"/>
  <c r="L497" i="1" s="1"/>
  <c r="N497" i="1" a="1"/>
  <c r="N497" i="1" s="1"/>
  <c r="N495" i="1" a="1"/>
  <c r="N495" i="1" s="1"/>
  <c r="O497" i="1" a="1"/>
  <c r="O497" i="1" s="1"/>
  <c r="O495" i="1" a="1"/>
  <c r="O495" i="1" s="1"/>
  <c r="M495" i="1" a="1"/>
  <c r="M495" i="1" s="1"/>
  <c r="M497" i="1" a="1"/>
  <c r="M497" i="1" s="1"/>
  <c r="M527" i="1" a="1"/>
  <c r="M527" i="1" s="1"/>
  <c r="M536" i="1" a="1"/>
  <c r="M536" i="1" s="1"/>
  <c r="M545" i="1" a="1"/>
  <c r="M545" i="1" s="1"/>
  <c r="M538" i="1" a="1"/>
  <c r="M538" i="1" s="1"/>
  <c r="M546" i="1" a="1"/>
  <c r="M546" i="1" s="1"/>
  <c r="M540" i="1" a="1"/>
  <c r="M540" i="1" s="1"/>
  <c r="M543" i="1" a="1"/>
  <c r="M543" i="1" s="1"/>
  <c r="M541" i="1" a="1"/>
  <c r="M541" i="1" s="1"/>
  <c r="M544" i="1" a="1"/>
  <c r="M544" i="1" s="1"/>
  <c r="L527" i="1" a="1"/>
  <c r="L527" i="1" s="1"/>
  <c r="L540" i="1" a="1"/>
  <c r="L540" i="1" s="1"/>
  <c r="L536" i="1" a="1"/>
  <c r="L536" i="1" s="1"/>
  <c r="L541" i="1" a="1"/>
  <c r="L541" i="1" s="1"/>
  <c r="L538" i="1" a="1"/>
  <c r="L538" i="1" s="1"/>
  <c r="L546" i="1" a="1"/>
  <c r="L546" i="1" s="1"/>
  <c r="L543" i="1" a="1"/>
  <c r="L543" i="1" s="1"/>
  <c r="L545" i="1" a="1"/>
  <c r="L545" i="1" s="1"/>
  <c r="L544" i="1" a="1"/>
  <c r="L544" i="1" s="1"/>
  <c r="O527" i="1" a="1"/>
  <c r="O527" i="1" s="1"/>
  <c r="O543" i="1" a="1"/>
  <c r="O543" i="1" s="1"/>
  <c r="O546" i="1" a="1"/>
  <c r="O546" i="1" s="1"/>
  <c r="O540" i="1" a="1"/>
  <c r="O540" i="1" s="1"/>
  <c r="O544" i="1" a="1"/>
  <c r="O544" i="1" s="1"/>
  <c r="O541" i="1" a="1"/>
  <c r="O541" i="1" s="1"/>
  <c r="O545" i="1" a="1"/>
  <c r="O545" i="1" s="1"/>
  <c r="O536" i="1" a="1"/>
  <c r="O536" i="1" s="1"/>
  <c r="O538" i="1" a="1"/>
  <c r="O538" i="1" s="1"/>
  <c r="N527" i="1" a="1"/>
  <c r="N527" i="1" s="1"/>
  <c r="N545" i="1" a="1"/>
  <c r="N545" i="1" s="1"/>
  <c r="N543" i="1" a="1"/>
  <c r="N543" i="1" s="1"/>
  <c r="N546" i="1" a="1"/>
  <c r="N546" i="1" s="1"/>
  <c r="N544" i="1" a="1"/>
  <c r="N544" i="1" s="1"/>
  <c r="N536" i="1" a="1"/>
  <c r="N536" i="1" s="1"/>
  <c r="N541" i="1" a="1"/>
  <c r="N541" i="1" s="1"/>
  <c r="N540" i="1" a="1"/>
  <c r="N540" i="1" s="1"/>
  <c r="N538" i="1" a="1"/>
  <c r="N538" i="1" s="1"/>
  <c r="L455" i="1" a="1"/>
  <c r="L455" i="1" s="1"/>
  <c r="L473" i="1" a="1"/>
  <c r="L473" i="1" s="1"/>
  <c r="L472" i="1" a="1"/>
  <c r="L472" i="1" s="1"/>
  <c r="L471" i="1" a="1"/>
  <c r="L471" i="1" s="1"/>
  <c r="L469" i="1" a="1"/>
  <c r="L469" i="1" s="1"/>
  <c r="L468" i="1" a="1"/>
  <c r="L468" i="1" s="1"/>
  <c r="L466" i="1" a="1"/>
  <c r="L466" i="1" s="1"/>
  <c r="L464" i="1" a="1"/>
  <c r="L464" i="1" s="1"/>
  <c r="L474" i="1" a="1"/>
  <c r="L474" i="1" s="1"/>
  <c r="O455" i="1" a="1"/>
  <c r="O455" i="1" s="1"/>
  <c r="O464" i="1" a="1"/>
  <c r="O464" i="1" s="1"/>
  <c r="O474" i="1" a="1"/>
  <c r="O474" i="1" s="1"/>
  <c r="O473" i="1" a="1"/>
  <c r="O473" i="1" s="1"/>
  <c r="O472" i="1" a="1"/>
  <c r="O472" i="1" s="1"/>
  <c r="O471" i="1" a="1"/>
  <c r="O471" i="1" s="1"/>
  <c r="O469" i="1" a="1"/>
  <c r="O469" i="1" s="1"/>
  <c r="O468" i="1" a="1"/>
  <c r="O468" i="1" s="1"/>
  <c r="O466" i="1" a="1"/>
  <c r="O466" i="1" s="1"/>
  <c r="N455" i="1" a="1"/>
  <c r="N455" i="1" s="1"/>
  <c r="N468" i="1" a="1"/>
  <c r="N468" i="1" s="1"/>
  <c r="N466" i="1" a="1"/>
  <c r="N466" i="1" s="1"/>
  <c r="N464" i="1" a="1"/>
  <c r="N464" i="1" s="1"/>
  <c r="N474" i="1" a="1"/>
  <c r="N474" i="1" s="1"/>
  <c r="N473" i="1" a="1"/>
  <c r="N473" i="1" s="1"/>
  <c r="N472" i="1" a="1"/>
  <c r="N472" i="1" s="1"/>
  <c r="N471" i="1" a="1"/>
  <c r="N471" i="1" s="1"/>
  <c r="N469" i="1" a="1"/>
  <c r="N469" i="1" s="1"/>
  <c r="M455" i="1" a="1"/>
  <c r="M455" i="1" s="1"/>
  <c r="M471" i="1" a="1"/>
  <c r="M471" i="1" s="1"/>
  <c r="M469" i="1" a="1"/>
  <c r="M469" i="1" s="1"/>
  <c r="M468" i="1" a="1"/>
  <c r="M468" i="1" s="1"/>
  <c r="M466" i="1" a="1"/>
  <c r="M466" i="1" s="1"/>
  <c r="M464" i="1" a="1"/>
  <c r="M464" i="1" s="1"/>
  <c r="M474" i="1" a="1"/>
  <c r="M474" i="1" s="1"/>
  <c r="M473" i="1" a="1"/>
  <c r="M473" i="1" s="1"/>
  <c r="M472" i="1" a="1"/>
  <c r="M472" i="1" s="1"/>
  <c r="L158" i="18"/>
  <c r="L160" i="18"/>
  <c r="L159" i="18"/>
  <c r="L161" i="18"/>
  <c r="L162" i="18"/>
  <c r="L163" i="18"/>
  <c r="L147" i="18"/>
  <c r="N535" i="1" a="1"/>
  <c r="N535" i="1" s="1"/>
  <c r="N529" i="1" a="1"/>
  <c r="N529" i="1" s="1"/>
  <c r="N530" i="1" a="1"/>
  <c r="N530" i="1" s="1"/>
  <c r="N534" i="1" a="1"/>
  <c r="N534" i="1" s="1"/>
  <c r="N531" i="1" a="1"/>
  <c r="N531" i="1" s="1"/>
  <c r="N528" i="1" a="1"/>
  <c r="N528" i="1" s="1"/>
  <c r="N533" i="1" a="1"/>
  <c r="N533" i="1" s="1"/>
  <c r="N526" i="1" a="1"/>
  <c r="N526" i="1" s="1"/>
  <c r="N532" i="1" a="1"/>
  <c r="N532" i="1" s="1"/>
  <c r="M535" i="1" a="1"/>
  <c r="M535" i="1" s="1"/>
  <c r="M534" i="1" a="1"/>
  <c r="M534" i="1" s="1"/>
  <c r="M528" i="1" a="1"/>
  <c r="M528" i="1" s="1"/>
  <c r="M532" i="1" a="1"/>
  <c r="M532" i="1" s="1"/>
  <c r="M530" i="1" a="1"/>
  <c r="M530" i="1" s="1"/>
  <c r="M533" i="1" a="1"/>
  <c r="M533" i="1" s="1"/>
  <c r="M526" i="1" a="1"/>
  <c r="M526" i="1" s="1"/>
  <c r="M529" i="1" a="1"/>
  <c r="M529" i="1" s="1"/>
  <c r="M531" i="1" a="1"/>
  <c r="M531" i="1" s="1"/>
  <c r="L463" i="1" a="1"/>
  <c r="L463" i="1" s="1"/>
  <c r="L460" i="1" a="1"/>
  <c r="L460" i="1" s="1"/>
  <c r="L458" i="1" a="1"/>
  <c r="L458" i="1" s="1"/>
  <c r="L456" i="1" a="1"/>
  <c r="L456" i="1" s="1"/>
  <c r="L461" i="1" a="1"/>
  <c r="L461" i="1" s="1"/>
  <c r="L457" i="1" a="1"/>
  <c r="L457" i="1" s="1"/>
  <c r="L462" i="1" a="1"/>
  <c r="L462" i="1" s="1"/>
  <c r="L459" i="1" a="1"/>
  <c r="L459" i="1" s="1"/>
  <c r="L454" i="1" a="1"/>
  <c r="L454" i="1" s="1"/>
  <c r="O535" i="1" a="1"/>
  <c r="O535" i="1" s="1"/>
  <c r="O528" i="1" a="1"/>
  <c r="O528" i="1" s="1"/>
  <c r="O530" i="1" a="1"/>
  <c r="O530" i="1" s="1"/>
  <c r="O532" i="1" a="1"/>
  <c r="O532" i="1" s="1"/>
  <c r="O534" i="1" a="1"/>
  <c r="O534" i="1" s="1"/>
  <c r="O529" i="1" a="1"/>
  <c r="O529" i="1" s="1"/>
  <c r="O531" i="1" a="1"/>
  <c r="O531" i="1" s="1"/>
  <c r="O526" i="1" a="1"/>
  <c r="O526" i="1" s="1"/>
  <c r="O533" i="1" a="1"/>
  <c r="O533" i="1" s="1"/>
  <c r="O461" i="1" a="1"/>
  <c r="O461" i="1" s="1"/>
  <c r="O462" i="1" a="1"/>
  <c r="O462" i="1" s="1"/>
  <c r="O459" i="1" a="1"/>
  <c r="O459" i="1" s="1"/>
  <c r="O457" i="1" a="1"/>
  <c r="O457" i="1" s="1"/>
  <c r="O454" i="1" a="1"/>
  <c r="O454" i="1" s="1"/>
  <c r="O458" i="1" a="1"/>
  <c r="O458" i="1" s="1"/>
  <c r="O460" i="1" a="1"/>
  <c r="O460" i="1" s="1"/>
  <c r="O456" i="1" a="1"/>
  <c r="O456" i="1" s="1"/>
  <c r="N463" i="1" a="1"/>
  <c r="N463" i="1" s="1"/>
  <c r="N456" i="1" a="1"/>
  <c r="N456" i="1" s="1"/>
  <c r="N454" i="1" a="1"/>
  <c r="N454" i="1" s="1"/>
  <c r="N457" i="1" a="1"/>
  <c r="N457" i="1" s="1"/>
  <c r="N461" i="1" a="1"/>
  <c r="N461" i="1" s="1"/>
  <c r="N459" i="1" a="1"/>
  <c r="N459" i="1" s="1"/>
  <c r="N462" i="1" a="1"/>
  <c r="N462" i="1" s="1"/>
  <c r="N458" i="1" a="1"/>
  <c r="N458" i="1" s="1"/>
  <c r="N460" i="1" a="1"/>
  <c r="N460" i="1" s="1"/>
  <c r="L535" i="1" a="1"/>
  <c r="L535" i="1" s="1"/>
  <c r="L533" i="1" a="1"/>
  <c r="L533" i="1" s="1"/>
  <c r="L532" i="1" a="1"/>
  <c r="L532" i="1" s="1"/>
  <c r="L534" i="1" a="1"/>
  <c r="L534" i="1" s="1"/>
  <c r="L531" i="1" a="1"/>
  <c r="L531" i="1" s="1"/>
  <c r="L530" i="1" a="1"/>
  <c r="L530" i="1" s="1"/>
  <c r="L526" i="1" a="1"/>
  <c r="L526" i="1" s="1"/>
  <c r="L529" i="1" a="1"/>
  <c r="L529" i="1" s="1"/>
  <c r="L528" i="1" a="1"/>
  <c r="L528" i="1" s="1"/>
  <c r="M463" i="1" a="1"/>
  <c r="M463" i="1" s="1"/>
  <c r="M460" i="1" a="1"/>
  <c r="M460" i="1" s="1"/>
  <c r="M461" i="1" a="1"/>
  <c r="M461" i="1" s="1"/>
  <c r="M462" i="1" a="1"/>
  <c r="M462" i="1" s="1"/>
  <c r="M456" i="1" a="1"/>
  <c r="M456" i="1" s="1"/>
  <c r="M457" i="1" a="1"/>
  <c r="M457" i="1" s="1"/>
  <c r="M459" i="1" a="1"/>
  <c r="M459" i="1" s="1"/>
  <c r="M454" i="1" a="1"/>
  <c r="M454" i="1" s="1"/>
  <c r="M458" i="1" a="1"/>
  <c r="M458" i="1" s="1"/>
  <c r="S452" i="1"/>
  <c r="O463" i="1" a="1"/>
  <c r="O463" i="1" s="1"/>
  <c r="O103" i="17"/>
  <c r="K748" i="18"/>
  <c r="M748" i="18"/>
  <c r="K724" i="18"/>
  <c r="M724" i="18"/>
  <c r="M700" i="18"/>
  <c r="L700" i="18"/>
  <c r="L724" i="18"/>
  <c r="L748" i="18"/>
  <c r="K700" i="18"/>
  <c r="Q524" i="1"/>
  <c r="M589" i="1" a="1"/>
  <c r="M589" i="1" s="1"/>
  <c r="M585" i="1" a="1"/>
  <c r="M585" i="1" s="1"/>
  <c r="M583" i="1" a="1"/>
  <c r="M583" i="1" s="1"/>
  <c r="M586" i="1" a="1"/>
  <c r="M586" i="1" s="1"/>
  <c r="P452" i="1"/>
  <c r="L499" i="1" a="1"/>
  <c r="L499" i="1" s="1"/>
  <c r="L509" i="1" a="1"/>
  <c r="L509" i="1" s="1"/>
  <c r="L488" i="1" a="1"/>
  <c r="L488" i="1" s="1"/>
  <c r="L493" i="1" a="1"/>
  <c r="L493" i="1" s="1"/>
  <c r="L507" i="1" a="1"/>
  <c r="L507" i="1" s="1"/>
  <c r="L489" i="1" a="1"/>
  <c r="L489" i="1" s="1"/>
  <c r="L491" i="1" a="1"/>
  <c r="L491" i="1" s="1"/>
  <c r="L501" i="1" a="1"/>
  <c r="L501" i="1" s="1"/>
  <c r="L511" i="1" a="1"/>
  <c r="L511" i="1" s="1"/>
  <c r="L505" i="1" a="1"/>
  <c r="L505" i="1" s="1"/>
  <c r="L517" i="1" a="1"/>
  <c r="L517" i="1" s="1"/>
  <c r="L513" i="1" a="1"/>
  <c r="L513" i="1" s="1"/>
  <c r="L514" i="1" a="1"/>
  <c r="L514" i="1" s="1"/>
  <c r="L510" i="1" a="1"/>
  <c r="L510" i="1" s="1"/>
  <c r="L503" i="1" a="1"/>
  <c r="L503" i="1" s="1"/>
  <c r="L487" i="1" a="1"/>
  <c r="L487" i="1" s="1"/>
  <c r="L453" i="1" a="1"/>
  <c r="L453" i="1" s="1"/>
  <c r="L485" i="1" a="1"/>
  <c r="L485" i="1" s="1"/>
  <c r="L486" i="1" a="1"/>
  <c r="L486" i="1" s="1"/>
  <c r="O489" i="1" a="1"/>
  <c r="O489" i="1" s="1"/>
  <c r="O491" i="1" a="1"/>
  <c r="O491" i="1" s="1"/>
  <c r="O505" i="1" a="1"/>
  <c r="O505" i="1" s="1"/>
  <c r="O501" i="1" a="1"/>
  <c r="O501" i="1" s="1"/>
  <c r="O488" i="1" a="1"/>
  <c r="O488" i="1" s="1"/>
  <c r="O499" i="1" a="1"/>
  <c r="O499" i="1" s="1"/>
  <c r="O513" i="1" a="1"/>
  <c r="O513" i="1" s="1"/>
  <c r="O503" i="1" a="1"/>
  <c r="O503" i="1" s="1"/>
  <c r="O509" i="1" a="1"/>
  <c r="O509" i="1" s="1"/>
  <c r="O510" i="1" a="1"/>
  <c r="O510" i="1" s="1"/>
  <c r="O514" i="1" a="1"/>
  <c r="O514" i="1" s="1"/>
  <c r="O507" i="1" a="1"/>
  <c r="O507" i="1" s="1"/>
  <c r="O493" i="1" a="1"/>
  <c r="O493" i="1" s="1"/>
  <c r="O511" i="1" a="1"/>
  <c r="O511" i="1" s="1"/>
  <c r="O517" i="1" a="1"/>
  <c r="O517" i="1" s="1"/>
  <c r="O453" i="1" a="1"/>
  <c r="O453" i="1" s="1"/>
  <c r="O486" i="1" a="1"/>
  <c r="O486" i="1" s="1"/>
  <c r="O485" i="1" a="1"/>
  <c r="O485" i="1" s="1"/>
  <c r="O487" i="1" a="1"/>
  <c r="O487" i="1" s="1"/>
  <c r="R452" i="1"/>
  <c r="N488" i="1" a="1"/>
  <c r="N488" i="1" s="1"/>
  <c r="N505" i="1" a="1"/>
  <c r="N505" i="1" s="1"/>
  <c r="N501" i="1" a="1"/>
  <c r="N501" i="1" s="1"/>
  <c r="N493" i="1" a="1"/>
  <c r="N493" i="1" s="1"/>
  <c r="N507" i="1" a="1"/>
  <c r="N507" i="1" s="1"/>
  <c r="N491" i="1" a="1"/>
  <c r="N491" i="1" s="1"/>
  <c r="N503" i="1" a="1"/>
  <c r="N503" i="1" s="1"/>
  <c r="N509" i="1" a="1"/>
  <c r="N509" i="1" s="1"/>
  <c r="N510" i="1" a="1"/>
  <c r="N510" i="1" s="1"/>
  <c r="N514" i="1" a="1"/>
  <c r="N514" i="1" s="1"/>
  <c r="N489" i="1" a="1"/>
  <c r="N489" i="1" s="1"/>
  <c r="N499" i="1" a="1"/>
  <c r="N499" i="1" s="1"/>
  <c r="N511" i="1" a="1"/>
  <c r="N511" i="1" s="1"/>
  <c r="N517" i="1" a="1"/>
  <c r="N517" i="1" s="1"/>
  <c r="N453" i="1" a="1"/>
  <c r="N453" i="1" s="1"/>
  <c r="N486" i="1" a="1"/>
  <c r="N486" i="1" s="1"/>
  <c r="N513" i="1" a="1"/>
  <c r="N513" i="1" s="1"/>
  <c r="N485" i="1" a="1"/>
  <c r="N485" i="1" s="1"/>
  <c r="N487" i="1" a="1"/>
  <c r="N487" i="1" s="1"/>
  <c r="P524" i="1"/>
  <c r="L589" i="1" a="1"/>
  <c r="L589" i="1" s="1"/>
  <c r="L586" i="1" a="1"/>
  <c r="L586" i="1" s="1"/>
  <c r="L583" i="1" a="1"/>
  <c r="L583" i="1" s="1"/>
  <c r="L585" i="1" a="1"/>
  <c r="L585" i="1" s="1"/>
  <c r="Q452" i="1"/>
  <c r="M501" i="1" a="1"/>
  <c r="M501" i="1" s="1"/>
  <c r="M499" i="1" a="1"/>
  <c r="M499" i="1" s="1"/>
  <c r="M503" i="1" a="1"/>
  <c r="M503" i="1" s="1"/>
  <c r="M489" i="1" a="1"/>
  <c r="M489" i="1" s="1"/>
  <c r="M507" i="1" a="1"/>
  <c r="M507" i="1" s="1"/>
  <c r="M488" i="1" a="1"/>
  <c r="M488" i="1" s="1"/>
  <c r="M505" i="1" a="1"/>
  <c r="M505" i="1" s="1"/>
  <c r="M511" i="1" a="1"/>
  <c r="M511" i="1" s="1"/>
  <c r="M493" i="1" a="1"/>
  <c r="M493" i="1" s="1"/>
  <c r="M517" i="1" a="1"/>
  <c r="M517" i="1" s="1"/>
  <c r="M513" i="1" a="1"/>
  <c r="M513" i="1" s="1"/>
  <c r="M510" i="1" a="1"/>
  <c r="M510" i="1" s="1"/>
  <c r="M453" i="1" a="1"/>
  <c r="M453" i="1" s="1"/>
  <c r="M486" i="1" a="1"/>
  <c r="M486" i="1" s="1"/>
  <c r="M485" i="1" a="1"/>
  <c r="M485" i="1" s="1"/>
  <c r="M509" i="1" a="1"/>
  <c r="M509" i="1" s="1"/>
  <c r="M514" i="1" a="1"/>
  <c r="M514" i="1" s="1"/>
  <c r="M491" i="1" a="1"/>
  <c r="M491" i="1" s="1"/>
  <c r="M487" i="1" a="1"/>
  <c r="M487" i="1" s="1"/>
  <c r="S524" i="1"/>
  <c r="O583" i="1" a="1"/>
  <c r="O583" i="1" s="1"/>
  <c r="O585" i="1" a="1"/>
  <c r="O585" i="1" s="1"/>
  <c r="O586" i="1" a="1"/>
  <c r="O586" i="1" s="1"/>
  <c r="O589" i="1" a="1"/>
  <c r="O589" i="1" s="1"/>
  <c r="R524" i="1"/>
  <c r="N583" i="1" a="1"/>
  <c r="N583" i="1" s="1"/>
  <c r="N585" i="1" a="1"/>
  <c r="N585" i="1" s="1"/>
  <c r="N589" i="1" a="1"/>
  <c r="N589" i="1" s="1"/>
  <c r="N586" i="1" a="1"/>
  <c r="N586" i="1" s="1"/>
  <c r="M380" i="1"/>
  <c r="M422" i="1" s="1" a="1"/>
  <c r="M422" i="1" s="1"/>
  <c r="N380" i="1"/>
  <c r="N422" i="1" s="1" a="1"/>
  <c r="N422" i="1" s="1"/>
  <c r="O380" i="1"/>
  <c r="O422" i="1" s="1" a="1"/>
  <c r="O422" i="1" s="1"/>
  <c r="L380" i="1"/>
  <c r="L422" i="1" s="1" a="1"/>
  <c r="L422"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588" i="1" a="1"/>
  <c r="R588" i="1" s="1"/>
  <c r="R566" i="1" a="1"/>
  <c r="R566" i="1" s="1"/>
  <c r="Q588" i="1" a="1"/>
  <c r="Q588" i="1" s="1"/>
  <c r="Q566" i="1" a="1"/>
  <c r="Q566" i="1" s="1"/>
  <c r="P588" i="1" a="1"/>
  <c r="P588" i="1" s="1"/>
  <c r="P566" i="1" a="1"/>
  <c r="P566" i="1" s="1"/>
  <c r="S588" i="1" a="1"/>
  <c r="S588" i="1" s="1"/>
  <c r="S566" i="1" a="1"/>
  <c r="S566" i="1" s="1"/>
  <c r="R584" i="1" a="1"/>
  <c r="R584" i="1" s="1"/>
  <c r="R587" i="1" a="1"/>
  <c r="R587" i="1" s="1"/>
  <c r="P584" i="1" a="1"/>
  <c r="P584" i="1" s="1"/>
  <c r="P587" i="1" a="1"/>
  <c r="P587" i="1" s="1"/>
  <c r="Q584" i="1" a="1"/>
  <c r="Q584" i="1" s="1"/>
  <c r="Q587" i="1" a="1"/>
  <c r="Q587" i="1" s="1"/>
  <c r="S584" i="1" a="1"/>
  <c r="S584" i="1" s="1"/>
  <c r="S587" i="1" a="1"/>
  <c r="S587" i="1" s="1"/>
  <c r="P578" i="1" a="1"/>
  <c r="P578" i="1" s="1"/>
  <c r="P580" i="1" a="1"/>
  <c r="P580" i="1" s="1"/>
  <c r="Q578" i="1" a="1"/>
  <c r="Q578" i="1" s="1"/>
  <c r="Q580" i="1" a="1"/>
  <c r="Q580" i="1" s="1"/>
  <c r="R578" i="1" a="1"/>
  <c r="R578" i="1" s="1"/>
  <c r="R580" i="1" a="1"/>
  <c r="R580" i="1" s="1"/>
  <c r="S578" i="1" a="1"/>
  <c r="S578" i="1" s="1"/>
  <c r="S580" i="1" a="1"/>
  <c r="S580" i="1" s="1"/>
  <c r="P574" i="1" a="1"/>
  <c r="P574" i="1" s="1"/>
  <c r="P576" i="1" a="1"/>
  <c r="P576" i="1" s="1"/>
  <c r="Q574" i="1" a="1"/>
  <c r="Q574" i="1" s="1"/>
  <c r="Q576" i="1" a="1"/>
  <c r="Q576" i="1" s="1"/>
  <c r="R574" i="1" a="1"/>
  <c r="R574" i="1" s="1"/>
  <c r="R576" i="1" a="1"/>
  <c r="R576" i="1" s="1"/>
  <c r="S574" i="1" a="1"/>
  <c r="S574" i="1" s="1"/>
  <c r="S576" i="1" a="1"/>
  <c r="S576" i="1" s="1"/>
  <c r="P570" i="1" a="1"/>
  <c r="P570" i="1" s="1"/>
  <c r="P572" i="1" a="1"/>
  <c r="P572" i="1" s="1"/>
  <c r="Q570" i="1" a="1"/>
  <c r="Q570" i="1" s="1"/>
  <c r="Q572" i="1" a="1"/>
  <c r="Q572" i="1" s="1"/>
  <c r="R570" i="1" a="1"/>
  <c r="R570" i="1" s="1"/>
  <c r="R572" i="1" a="1"/>
  <c r="R572" i="1" s="1"/>
  <c r="S570" i="1" a="1"/>
  <c r="S570" i="1" s="1"/>
  <c r="S572" i="1" a="1"/>
  <c r="S572" i="1" s="1"/>
  <c r="P564" i="1" a="1"/>
  <c r="P564" i="1" s="1"/>
  <c r="P568" i="1" a="1"/>
  <c r="P568" i="1" s="1"/>
  <c r="Q564" i="1" a="1"/>
  <c r="Q564" i="1" s="1"/>
  <c r="Q568" i="1" a="1"/>
  <c r="Q568" i="1" s="1"/>
  <c r="R564" i="1" a="1"/>
  <c r="R564" i="1" s="1"/>
  <c r="R568" i="1" a="1"/>
  <c r="R568" i="1" s="1"/>
  <c r="S564" i="1" a="1"/>
  <c r="S564" i="1" s="1"/>
  <c r="S568" i="1" a="1"/>
  <c r="S568" i="1" s="1"/>
  <c r="P548" i="1" a="1"/>
  <c r="P548" i="1" s="1"/>
  <c r="P562" i="1" a="1"/>
  <c r="P562" i="1" s="1"/>
  <c r="Q548" i="1" a="1"/>
  <c r="Q548" i="1" s="1"/>
  <c r="Q562" i="1" a="1"/>
  <c r="Q562" i="1" s="1"/>
  <c r="R548" i="1" a="1"/>
  <c r="R548" i="1" s="1"/>
  <c r="R562" i="1" a="1"/>
  <c r="R562" i="1" s="1"/>
  <c r="S548" i="1" a="1"/>
  <c r="S548" i="1" s="1"/>
  <c r="S562" i="1" a="1"/>
  <c r="S562" i="1" s="1"/>
  <c r="P542" i="1" a="1"/>
  <c r="P542" i="1" s="1"/>
  <c r="P550" i="1" a="1"/>
  <c r="P550" i="1" s="1"/>
  <c r="R542" i="1" a="1"/>
  <c r="R542" i="1" s="1"/>
  <c r="R550" i="1" a="1"/>
  <c r="R550" i="1" s="1"/>
  <c r="Q542" i="1" a="1"/>
  <c r="Q542" i="1" s="1"/>
  <c r="Q550" i="1" a="1"/>
  <c r="Q550" i="1" s="1"/>
  <c r="S542" i="1" a="1"/>
  <c r="S542" i="1" s="1"/>
  <c r="S550" i="1" a="1"/>
  <c r="S550" i="1" s="1"/>
  <c r="P537" i="1" a="1"/>
  <c r="P537" i="1" s="1"/>
  <c r="P539" i="1" a="1"/>
  <c r="P539" i="1" s="1"/>
  <c r="Q537" i="1" a="1"/>
  <c r="Q537" i="1" s="1"/>
  <c r="Q539" i="1" a="1"/>
  <c r="Q539" i="1" s="1"/>
  <c r="R537" i="1" a="1"/>
  <c r="R537" i="1" s="1"/>
  <c r="R539" i="1" a="1"/>
  <c r="R539" i="1" s="1"/>
  <c r="S537" i="1" a="1"/>
  <c r="S537" i="1" s="1"/>
  <c r="S539" i="1" a="1"/>
  <c r="S539" i="1" s="1"/>
  <c r="Q515" i="1" a="1"/>
  <c r="Q515" i="1" s="1"/>
  <c r="Q516" i="1" a="1"/>
  <c r="Q516" i="1" s="1"/>
  <c r="P515" i="1" a="1"/>
  <c r="P515" i="1" s="1"/>
  <c r="P516" i="1" a="1"/>
  <c r="P516" i="1" s="1"/>
  <c r="R515" i="1" a="1"/>
  <c r="R515" i="1" s="1"/>
  <c r="R516" i="1" a="1"/>
  <c r="R516" i="1" s="1"/>
  <c r="S515" i="1" a="1"/>
  <c r="S515" i="1" s="1"/>
  <c r="S516" i="1" a="1"/>
  <c r="S516" i="1" s="1"/>
  <c r="Q508" i="1" a="1"/>
  <c r="Q508" i="1" s="1"/>
  <c r="Q512" i="1" a="1"/>
  <c r="Q512" i="1" s="1"/>
  <c r="P508" i="1" a="1"/>
  <c r="P508" i="1" s="1"/>
  <c r="P512" i="1" a="1"/>
  <c r="P512" i="1" s="1"/>
  <c r="R508" i="1" a="1"/>
  <c r="R508" i="1" s="1"/>
  <c r="R512" i="1" a="1"/>
  <c r="R512" i="1" s="1"/>
  <c r="S508" i="1" a="1"/>
  <c r="S508" i="1" s="1"/>
  <c r="S512" i="1" a="1"/>
  <c r="S512" i="1" s="1"/>
  <c r="Q504" i="1" a="1"/>
  <c r="Q504" i="1" s="1"/>
  <c r="Q506" i="1" a="1"/>
  <c r="Q506" i="1" s="1"/>
  <c r="P504" i="1" a="1"/>
  <c r="P504" i="1" s="1"/>
  <c r="P506" i="1" a="1"/>
  <c r="P506" i="1" s="1"/>
  <c r="S504" i="1" a="1"/>
  <c r="S504" i="1" s="1"/>
  <c r="S506" i="1" a="1"/>
  <c r="S506" i="1" s="1"/>
  <c r="R504" i="1" a="1"/>
  <c r="R504" i="1" s="1"/>
  <c r="R506" i="1" a="1"/>
  <c r="R506" i="1" s="1"/>
  <c r="P500" i="1" a="1"/>
  <c r="P500" i="1" s="1"/>
  <c r="P502" i="1" a="1"/>
  <c r="P502" i="1" s="1"/>
  <c r="R500" i="1" a="1"/>
  <c r="R500" i="1" s="1"/>
  <c r="R502" i="1" a="1"/>
  <c r="R502" i="1" s="1"/>
  <c r="S500" i="1" a="1"/>
  <c r="S500" i="1" s="1"/>
  <c r="S502" i="1" a="1"/>
  <c r="S502" i="1" s="1"/>
  <c r="Q500" i="1" a="1"/>
  <c r="Q500" i="1" s="1"/>
  <c r="Q502" i="1" a="1"/>
  <c r="Q502" i="1" s="1"/>
  <c r="P496" i="1" a="1"/>
  <c r="P496" i="1" s="1"/>
  <c r="P498" i="1" a="1"/>
  <c r="P498" i="1" s="1"/>
  <c r="R496" i="1" a="1"/>
  <c r="R496" i="1" s="1"/>
  <c r="R498" i="1" a="1"/>
  <c r="R498" i="1" s="1"/>
  <c r="S496" i="1" a="1"/>
  <c r="S496" i="1" s="1"/>
  <c r="S498" i="1" a="1"/>
  <c r="S498" i="1" s="1"/>
  <c r="Q496" i="1" a="1"/>
  <c r="Q496" i="1" s="1"/>
  <c r="Q498" i="1" a="1"/>
  <c r="Q498" i="1" s="1"/>
  <c r="P492" i="1" a="1"/>
  <c r="P492" i="1" s="1"/>
  <c r="P494" i="1" a="1"/>
  <c r="P494" i="1" s="1"/>
  <c r="R492" i="1" a="1"/>
  <c r="R492" i="1" s="1"/>
  <c r="R494" i="1" a="1"/>
  <c r="R494" i="1" s="1"/>
  <c r="S492" i="1" a="1"/>
  <c r="S492" i="1" s="1"/>
  <c r="S494" i="1" a="1"/>
  <c r="S494" i="1" s="1"/>
  <c r="Q492" i="1" a="1"/>
  <c r="Q492" i="1" s="1"/>
  <c r="Q494" i="1" a="1"/>
  <c r="Q494" i="1" s="1"/>
  <c r="P478" i="1" a="1"/>
  <c r="P478" i="1" s="1"/>
  <c r="P490" i="1" a="1"/>
  <c r="P490" i="1" s="1"/>
  <c r="R478" i="1" a="1"/>
  <c r="R478" i="1" s="1"/>
  <c r="R490" i="1" a="1"/>
  <c r="R490" i="1" s="1"/>
  <c r="S478" i="1" a="1"/>
  <c r="S478" i="1" s="1"/>
  <c r="S490" i="1" a="1"/>
  <c r="S490" i="1" s="1"/>
  <c r="Q478" i="1" a="1"/>
  <c r="Q478" i="1" s="1"/>
  <c r="Q490" i="1" a="1"/>
  <c r="Q490" i="1" s="1"/>
  <c r="R470" i="1" a="1"/>
  <c r="R470" i="1" s="1"/>
  <c r="R476" i="1" a="1"/>
  <c r="R476" i="1" s="1"/>
  <c r="P470" i="1" a="1"/>
  <c r="P470" i="1" s="1"/>
  <c r="P476" i="1" a="1"/>
  <c r="P476" i="1" s="1"/>
  <c r="Q470" i="1" a="1"/>
  <c r="Q470" i="1" s="1"/>
  <c r="Q476" i="1" a="1"/>
  <c r="Q476" i="1" s="1"/>
  <c r="S470" i="1" a="1"/>
  <c r="S470" i="1" s="1"/>
  <c r="S476" i="1" a="1"/>
  <c r="S476" i="1" s="1"/>
  <c r="R465" i="1" a="1"/>
  <c r="R465" i="1" s="1"/>
  <c r="R467" i="1" a="1"/>
  <c r="R467" i="1" s="1"/>
  <c r="P465" i="1" a="1"/>
  <c r="P465" i="1" s="1"/>
  <c r="P467" i="1" a="1"/>
  <c r="P467" i="1" s="1"/>
  <c r="Q465" i="1" a="1"/>
  <c r="Q465" i="1" s="1"/>
  <c r="Q467" i="1" a="1"/>
  <c r="Q467" i="1" s="1"/>
  <c r="S465" i="1" a="1"/>
  <c r="S465" i="1" s="1"/>
  <c r="S467" i="1" a="1"/>
  <c r="S467" i="1" s="1"/>
  <c r="M443" i="1" a="1"/>
  <c r="M443" i="1" s="1"/>
  <c r="M444" i="1" a="1"/>
  <c r="M444" i="1" s="1"/>
  <c r="N443" i="1" a="1"/>
  <c r="N443" i="1" s="1"/>
  <c r="N444" i="1" a="1"/>
  <c r="N444" i="1" s="1"/>
  <c r="L443" i="1" a="1"/>
  <c r="L443" i="1" s="1"/>
  <c r="L444" i="1" a="1"/>
  <c r="L444" i="1" s="1"/>
  <c r="O443" i="1" a="1"/>
  <c r="O443" i="1" s="1"/>
  <c r="O444" i="1" a="1"/>
  <c r="O444" i="1" s="1"/>
  <c r="O436" i="1" a="1"/>
  <c r="O436" i="1" s="1"/>
  <c r="O440" i="1" a="1"/>
  <c r="O440" i="1" s="1"/>
  <c r="M436" i="1" a="1"/>
  <c r="M436" i="1" s="1"/>
  <c r="M440" i="1" a="1"/>
  <c r="M440" i="1" s="1"/>
  <c r="N436" i="1" a="1"/>
  <c r="N436" i="1" s="1"/>
  <c r="N440" i="1" a="1"/>
  <c r="N440" i="1" s="1"/>
  <c r="L436" i="1" a="1"/>
  <c r="L436" i="1" s="1"/>
  <c r="L440" i="1" a="1"/>
  <c r="L440" i="1" s="1"/>
  <c r="N432" i="1" a="1"/>
  <c r="N432" i="1" s="1"/>
  <c r="N434" i="1" a="1"/>
  <c r="N434" i="1" s="1"/>
  <c r="M432" i="1" a="1"/>
  <c r="M432" i="1" s="1"/>
  <c r="M434" i="1" a="1"/>
  <c r="M434" i="1" s="1"/>
  <c r="L432" i="1" a="1"/>
  <c r="L432" i="1" s="1"/>
  <c r="L434" i="1" a="1"/>
  <c r="L434" i="1" s="1"/>
  <c r="O432" i="1" a="1"/>
  <c r="O432" i="1" s="1"/>
  <c r="O434" i="1" a="1"/>
  <c r="O434" i="1" s="1"/>
  <c r="O428" i="1" a="1"/>
  <c r="O428" i="1" s="1"/>
  <c r="O430" i="1" a="1"/>
  <c r="O430" i="1" s="1"/>
  <c r="N428" i="1" a="1"/>
  <c r="N428" i="1" s="1"/>
  <c r="N430" i="1" a="1"/>
  <c r="N430" i="1" s="1"/>
  <c r="M428" i="1" a="1"/>
  <c r="M428" i="1" s="1"/>
  <c r="M430" i="1" a="1"/>
  <c r="M430" i="1" s="1"/>
  <c r="L428" i="1" a="1"/>
  <c r="L428" i="1" s="1"/>
  <c r="L430" i="1" a="1"/>
  <c r="L430" i="1" s="1"/>
  <c r="N424" i="1" a="1"/>
  <c r="N424" i="1" s="1"/>
  <c r="N426" i="1" a="1"/>
  <c r="N426" i="1" s="1"/>
  <c r="M424" i="1" a="1"/>
  <c r="M424" i="1" s="1"/>
  <c r="M426" i="1" a="1"/>
  <c r="M426" i="1" s="1"/>
  <c r="O424" i="1" a="1"/>
  <c r="O424" i="1" s="1"/>
  <c r="O426" i="1" a="1"/>
  <c r="O426" i="1" s="1"/>
  <c r="L424" i="1" a="1"/>
  <c r="L424" i="1" s="1"/>
  <c r="L426" i="1" a="1"/>
  <c r="L426" i="1" s="1"/>
  <c r="N420" i="1" a="1"/>
  <c r="N420" i="1" s="1"/>
  <c r="O420" i="1" a="1"/>
  <c r="O420" i="1" s="1"/>
  <c r="M420" i="1" a="1"/>
  <c r="M420" i="1" s="1"/>
  <c r="L420" i="1" a="1"/>
  <c r="L420" i="1" s="1"/>
  <c r="O406" i="1" a="1"/>
  <c r="O406" i="1" s="1"/>
  <c r="O418" i="1" a="1"/>
  <c r="O418" i="1" s="1"/>
  <c r="N406" i="1" a="1"/>
  <c r="N406" i="1" s="1"/>
  <c r="N418" i="1" a="1"/>
  <c r="N418" i="1" s="1"/>
  <c r="M406" i="1" a="1"/>
  <c r="M406" i="1" s="1"/>
  <c r="M418" i="1" a="1"/>
  <c r="M418" i="1" s="1"/>
  <c r="L406" i="1" a="1"/>
  <c r="L406" i="1" s="1"/>
  <c r="L418" i="1" a="1"/>
  <c r="L418" i="1" s="1"/>
  <c r="N398" i="1" a="1"/>
  <c r="N398" i="1" s="1"/>
  <c r="N404" i="1" a="1"/>
  <c r="N404" i="1" s="1"/>
  <c r="O398" i="1" a="1"/>
  <c r="O398" i="1" s="1"/>
  <c r="O404" i="1" a="1"/>
  <c r="O404" i="1" s="1"/>
  <c r="M398" i="1" a="1"/>
  <c r="M398" i="1" s="1"/>
  <c r="M404" i="1" a="1"/>
  <c r="M404" i="1" s="1"/>
  <c r="L398" i="1" a="1"/>
  <c r="L398" i="1" s="1"/>
  <c r="L404" i="1" a="1"/>
  <c r="L404" i="1" s="1"/>
  <c r="N393" i="1" a="1"/>
  <c r="N393" i="1" s="1"/>
  <c r="N395" i="1" a="1"/>
  <c r="N395" i="1" s="1"/>
  <c r="O393" i="1" a="1"/>
  <c r="O393" i="1" s="1"/>
  <c r="O395" i="1" a="1"/>
  <c r="O395" i="1" s="1"/>
  <c r="M393" i="1" a="1"/>
  <c r="M393" i="1" s="1"/>
  <c r="M395" i="1" a="1"/>
  <c r="M395" i="1" s="1"/>
  <c r="L393" i="1" a="1"/>
  <c r="L393" i="1" s="1"/>
  <c r="L395" i="1" a="1"/>
  <c r="L395" i="1" s="1"/>
  <c r="Q547" i="1" a="1"/>
  <c r="Q547" i="1" s="1"/>
  <c r="Q552" i="1" a="1"/>
  <c r="Q552" i="1" s="1"/>
  <c r="Q555" i="1" a="1"/>
  <c r="Q555" i="1" s="1"/>
  <c r="Q549" i="1" a="1"/>
  <c r="Q549" i="1" s="1"/>
  <c r="Q553" i="1" a="1"/>
  <c r="Q553" i="1" s="1"/>
  <c r="Q556" i="1" a="1"/>
  <c r="Q556" i="1" s="1"/>
  <c r="Q551" i="1" a="1"/>
  <c r="Q551" i="1" s="1"/>
  <c r="Q554" i="1" a="1"/>
  <c r="Q554" i="1" s="1"/>
  <c r="P551" i="1" a="1"/>
  <c r="P551" i="1" s="1"/>
  <c r="P554" i="1" a="1"/>
  <c r="P554" i="1" s="1"/>
  <c r="P547" i="1" a="1"/>
  <c r="P547" i="1" s="1"/>
  <c r="P552" i="1" a="1"/>
  <c r="P552" i="1" s="1"/>
  <c r="P555" i="1" a="1"/>
  <c r="P555" i="1" s="1"/>
  <c r="P549" i="1" a="1"/>
  <c r="P549" i="1" s="1"/>
  <c r="P553" i="1" a="1"/>
  <c r="P553" i="1" s="1"/>
  <c r="P556" i="1" a="1"/>
  <c r="P556" i="1" s="1"/>
  <c r="S553" i="1" a="1"/>
  <c r="S553" i="1" s="1"/>
  <c r="S556" i="1" a="1"/>
  <c r="S556" i="1" s="1"/>
  <c r="S551" i="1" a="1"/>
  <c r="S551" i="1" s="1"/>
  <c r="S554" i="1" a="1"/>
  <c r="S554" i="1" s="1"/>
  <c r="S547" i="1" a="1"/>
  <c r="S547" i="1" s="1"/>
  <c r="S552" i="1" a="1"/>
  <c r="S552" i="1" s="1"/>
  <c r="S555" i="1" a="1"/>
  <c r="S555" i="1" s="1"/>
  <c r="S549" i="1" a="1"/>
  <c r="S549" i="1" s="1"/>
  <c r="R555" i="1" a="1"/>
  <c r="R555" i="1" s="1"/>
  <c r="R549" i="1" a="1"/>
  <c r="R549" i="1" s="1"/>
  <c r="R553" i="1" a="1"/>
  <c r="R553" i="1" s="1"/>
  <c r="R556" i="1" a="1"/>
  <c r="R556" i="1" s="1"/>
  <c r="R551" i="1" a="1"/>
  <c r="R551" i="1" s="1"/>
  <c r="R554" i="1" a="1"/>
  <c r="R554" i="1" s="1"/>
  <c r="R547" i="1" a="1"/>
  <c r="R547" i="1" s="1"/>
  <c r="R552" i="1" a="1"/>
  <c r="R552" i="1" s="1"/>
  <c r="R479" i="1" a="1"/>
  <c r="R479" i="1" s="1"/>
  <c r="R477" i="1" a="1"/>
  <c r="R477" i="1" s="1"/>
  <c r="R475" i="1" a="1"/>
  <c r="R475" i="1" s="1"/>
  <c r="R484" i="1" a="1"/>
  <c r="R484" i="1" s="1"/>
  <c r="R483" i="1" a="1"/>
  <c r="R483" i="1" s="1"/>
  <c r="R482" i="1" a="1"/>
  <c r="R482" i="1" s="1"/>
  <c r="R481" i="1" a="1"/>
  <c r="R481" i="1" s="1"/>
  <c r="R480" i="1" a="1"/>
  <c r="R480" i="1" s="1"/>
  <c r="P483" i="1" a="1"/>
  <c r="P483" i="1" s="1"/>
  <c r="P482" i="1" a="1"/>
  <c r="P482" i="1" s="1"/>
  <c r="P481" i="1" a="1"/>
  <c r="P481" i="1" s="1"/>
  <c r="P480" i="1" a="1"/>
  <c r="P480" i="1" s="1"/>
  <c r="P479" i="1" a="1"/>
  <c r="P479" i="1" s="1"/>
  <c r="P477" i="1" a="1"/>
  <c r="P477" i="1" s="1"/>
  <c r="P484" i="1" a="1"/>
  <c r="P484" i="1" s="1"/>
  <c r="P475" i="1" a="1"/>
  <c r="P475" i="1" s="1"/>
  <c r="S475" i="1" a="1"/>
  <c r="S475" i="1" s="1"/>
  <c r="S484" i="1" a="1"/>
  <c r="S484" i="1" s="1"/>
  <c r="S483" i="1" a="1"/>
  <c r="S483" i="1" s="1"/>
  <c r="S482" i="1" a="1"/>
  <c r="S482" i="1" s="1"/>
  <c r="S481" i="1" a="1"/>
  <c r="S481" i="1" s="1"/>
  <c r="S480" i="1" a="1"/>
  <c r="S480" i="1" s="1"/>
  <c r="S479" i="1" a="1"/>
  <c r="S479" i="1" s="1"/>
  <c r="S477" i="1" a="1"/>
  <c r="S477" i="1" s="1"/>
  <c r="Q481" i="1" a="1"/>
  <c r="Q481" i="1" s="1"/>
  <c r="Q480" i="1" a="1"/>
  <c r="Q480" i="1" s="1"/>
  <c r="Q479" i="1" a="1"/>
  <c r="Q479" i="1" s="1"/>
  <c r="Q483" i="1" a="1"/>
  <c r="Q483" i="1" s="1"/>
  <c r="Q477" i="1" a="1"/>
  <c r="Q477" i="1" s="1"/>
  <c r="Q475" i="1" a="1"/>
  <c r="Q475" i="1" s="1"/>
  <c r="Q484" i="1" a="1"/>
  <c r="Q484" i="1" s="1"/>
  <c r="Q482" i="1" a="1"/>
  <c r="Q482" i="1" s="1"/>
  <c r="N407" i="1" a="1"/>
  <c r="N407" i="1" s="1"/>
  <c r="N405" i="1" a="1"/>
  <c r="N405" i="1" s="1"/>
  <c r="N403" i="1" a="1"/>
  <c r="N403" i="1" s="1"/>
  <c r="N412" i="1" a="1"/>
  <c r="N412" i="1" s="1"/>
  <c r="N411" i="1" a="1"/>
  <c r="N411" i="1" s="1"/>
  <c r="N410" i="1" a="1"/>
  <c r="N410" i="1" s="1"/>
  <c r="N408" i="1" a="1"/>
  <c r="N408" i="1" s="1"/>
  <c r="N409" i="1" a="1"/>
  <c r="N409" i="1" s="1"/>
  <c r="O403" i="1" a="1"/>
  <c r="O403" i="1" s="1"/>
  <c r="O412" i="1" a="1"/>
  <c r="O412" i="1" s="1"/>
  <c r="O411" i="1" a="1"/>
  <c r="O411" i="1" s="1"/>
  <c r="O410" i="1" a="1"/>
  <c r="O410" i="1" s="1"/>
  <c r="O409" i="1" a="1"/>
  <c r="O409" i="1" s="1"/>
  <c r="O408" i="1" a="1"/>
  <c r="O408" i="1" s="1"/>
  <c r="O405" i="1" a="1"/>
  <c r="O405" i="1" s="1"/>
  <c r="O407" i="1" a="1"/>
  <c r="O407" i="1" s="1"/>
  <c r="M409" i="1" a="1"/>
  <c r="M409" i="1" s="1"/>
  <c r="M408" i="1" a="1"/>
  <c r="M408" i="1" s="1"/>
  <c r="M407" i="1" a="1"/>
  <c r="M407" i="1" s="1"/>
  <c r="M405" i="1" a="1"/>
  <c r="M405" i="1" s="1"/>
  <c r="M403" i="1" a="1"/>
  <c r="M403" i="1" s="1"/>
  <c r="M412" i="1" a="1"/>
  <c r="M412" i="1" s="1"/>
  <c r="M410" i="1" a="1"/>
  <c r="M410" i="1" s="1"/>
  <c r="M411" i="1" a="1"/>
  <c r="M411" i="1" s="1"/>
  <c r="L411" i="1" a="1"/>
  <c r="L411" i="1" s="1"/>
  <c r="L410" i="1" a="1"/>
  <c r="L410" i="1" s="1"/>
  <c r="L409" i="1" a="1"/>
  <c r="L409" i="1" s="1"/>
  <c r="L408" i="1" a="1"/>
  <c r="L408" i="1" s="1"/>
  <c r="L407" i="1" a="1"/>
  <c r="L407" i="1" s="1"/>
  <c r="L405" i="1" a="1"/>
  <c r="L405" i="1" s="1"/>
  <c r="L412" i="1" a="1"/>
  <c r="L412" i="1" s="1"/>
  <c r="L403" i="1" a="1"/>
  <c r="L403" i="1" s="1"/>
  <c r="Q567" i="1" a="1"/>
  <c r="Q567" i="1" s="1"/>
  <c r="Q569" i="1" a="1"/>
  <c r="Q569" i="1" s="1"/>
  <c r="R567" i="1" a="1"/>
  <c r="R567" i="1" s="1"/>
  <c r="R569" i="1" a="1"/>
  <c r="R569" i="1" s="1"/>
  <c r="P567" i="1" a="1"/>
  <c r="P567" i="1" s="1"/>
  <c r="P569" i="1" a="1"/>
  <c r="P569" i="1" s="1"/>
  <c r="S569" i="1" a="1"/>
  <c r="S569" i="1" s="1"/>
  <c r="S567" i="1" a="1"/>
  <c r="S567" i="1" s="1"/>
  <c r="R497" i="1" a="1"/>
  <c r="R497" i="1" s="1"/>
  <c r="R495" i="1" a="1"/>
  <c r="R495" i="1" s="1"/>
  <c r="P495" i="1" a="1"/>
  <c r="P495" i="1" s="1"/>
  <c r="P497" i="1" a="1"/>
  <c r="P497" i="1" s="1"/>
  <c r="S497" i="1" a="1"/>
  <c r="S497" i="1" s="1"/>
  <c r="S495" i="1" a="1"/>
  <c r="S495" i="1" s="1"/>
  <c r="Q497" i="1" a="1"/>
  <c r="Q497" i="1" s="1"/>
  <c r="Q495" i="1" a="1"/>
  <c r="Q495" i="1" s="1"/>
  <c r="O425" i="1" a="1"/>
  <c r="O425" i="1" s="1"/>
  <c r="O423" i="1" a="1"/>
  <c r="O423" i="1" s="1"/>
  <c r="L423" i="1" a="1"/>
  <c r="L423" i="1" s="1"/>
  <c r="L425" i="1" a="1"/>
  <c r="L425" i="1" s="1"/>
  <c r="N425" i="1" a="1"/>
  <c r="N425" i="1" s="1"/>
  <c r="N423" i="1" a="1"/>
  <c r="N423" i="1" s="1"/>
  <c r="M425" i="1" a="1"/>
  <c r="M425" i="1" s="1"/>
  <c r="M423" i="1" a="1"/>
  <c r="M423" i="1" s="1"/>
  <c r="Q527" i="1" a="1"/>
  <c r="Q527" i="1" s="1"/>
  <c r="Q536" i="1" a="1"/>
  <c r="Q536" i="1" s="1"/>
  <c r="Q545" i="1" a="1"/>
  <c r="Q545" i="1" s="1"/>
  <c r="Q538" i="1" a="1"/>
  <c r="Q538" i="1" s="1"/>
  <c r="Q546" i="1" a="1"/>
  <c r="Q546" i="1" s="1"/>
  <c r="Q540" i="1" a="1"/>
  <c r="Q540" i="1" s="1"/>
  <c r="Q543" i="1" a="1"/>
  <c r="Q543" i="1" s="1"/>
  <c r="Q544" i="1" a="1"/>
  <c r="Q544" i="1" s="1"/>
  <c r="Q541" i="1" a="1"/>
  <c r="Q541" i="1" s="1"/>
  <c r="R527" i="1" a="1"/>
  <c r="R527" i="1" s="1"/>
  <c r="R545" i="1" a="1"/>
  <c r="R545" i="1" s="1"/>
  <c r="R543" i="1" a="1"/>
  <c r="R543" i="1" s="1"/>
  <c r="R546" i="1" a="1"/>
  <c r="R546" i="1" s="1"/>
  <c r="R544" i="1" a="1"/>
  <c r="R544" i="1" s="1"/>
  <c r="R536" i="1" a="1"/>
  <c r="R536" i="1" s="1"/>
  <c r="R541" i="1" a="1"/>
  <c r="R541" i="1" s="1"/>
  <c r="R540" i="1" a="1"/>
  <c r="R540" i="1" s="1"/>
  <c r="R538" i="1" a="1"/>
  <c r="R538" i="1" s="1"/>
  <c r="P527" i="1" a="1"/>
  <c r="P527" i="1" s="1"/>
  <c r="P540" i="1" a="1"/>
  <c r="P540" i="1" s="1"/>
  <c r="P536" i="1" a="1"/>
  <c r="P536" i="1" s="1"/>
  <c r="P541" i="1" a="1"/>
  <c r="P541" i="1" s="1"/>
  <c r="P538" i="1" a="1"/>
  <c r="P538" i="1" s="1"/>
  <c r="P543" i="1" a="1"/>
  <c r="P543" i="1" s="1"/>
  <c r="P546" i="1" a="1"/>
  <c r="P546" i="1" s="1"/>
  <c r="P544" i="1" a="1"/>
  <c r="P544" i="1" s="1"/>
  <c r="P545" i="1" a="1"/>
  <c r="P545" i="1" s="1"/>
  <c r="S527" i="1" a="1"/>
  <c r="S527" i="1" s="1"/>
  <c r="S543" i="1" a="1"/>
  <c r="S543" i="1" s="1"/>
  <c r="S546" i="1" a="1"/>
  <c r="S546" i="1" s="1"/>
  <c r="S540" i="1" a="1"/>
  <c r="S540" i="1" s="1"/>
  <c r="S544" i="1" a="1"/>
  <c r="S544" i="1" s="1"/>
  <c r="S541" i="1" a="1"/>
  <c r="S541" i="1" s="1"/>
  <c r="S545" i="1" a="1"/>
  <c r="S545" i="1" s="1"/>
  <c r="S538" i="1" a="1"/>
  <c r="S538" i="1" s="1"/>
  <c r="S536" i="1" a="1"/>
  <c r="S536" i="1" s="1"/>
  <c r="S455" i="1" a="1"/>
  <c r="S455" i="1" s="1"/>
  <c r="S464" i="1" a="1"/>
  <c r="S464" i="1" s="1"/>
  <c r="S474" i="1" a="1"/>
  <c r="S474" i="1" s="1"/>
  <c r="S473" i="1" a="1"/>
  <c r="S473" i="1" s="1"/>
  <c r="S472" i="1" a="1"/>
  <c r="S472" i="1" s="1"/>
  <c r="S471" i="1" a="1"/>
  <c r="S471" i="1" s="1"/>
  <c r="S469" i="1" a="1"/>
  <c r="S469" i="1" s="1"/>
  <c r="S468" i="1" a="1"/>
  <c r="S468" i="1" s="1"/>
  <c r="S466" i="1" a="1"/>
  <c r="S466" i="1" s="1"/>
  <c r="Q455" i="1" a="1"/>
  <c r="Q455" i="1" s="1"/>
  <c r="Q471" i="1" a="1"/>
  <c r="Q471" i="1" s="1"/>
  <c r="Q469" i="1" a="1"/>
  <c r="Q469" i="1" s="1"/>
  <c r="Q468" i="1" a="1"/>
  <c r="Q468" i="1" s="1"/>
  <c r="Q466" i="1" a="1"/>
  <c r="Q466" i="1" s="1"/>
  <c r="Q464" i="1" a="1"/>
  <c r="Q464" i="1" s="1"/>
  <c r="Q474" i="1" a="1"/>
  <c r="Q474" i="1" s="1"/>
  <c r="Q473" i="1" a="1"/>
  <c r="Q473" i="1" s="1"/>
  <c r="Q472" i="1" a="1"/>
  <c r="Q472" i="1" s="1"/>
  <c r="R455" i="1" a="1"/>
  <c r="R455" i="1" s="1"/>
  <c r="R468" i="1" a="1"/>
  <c r="R468" i="1" s="1"/>
  <c r="R466" i="1" a="1"/>
  <c r="R466" i="1" s="1"/>
  <c r="R464" i="1" a="1"/>
  <c r="R464" i="1" s="1"/>
  <c r="R474" i="1" a="1"/>
  <c r="R474" i="1" s="1"/>
  <c r="R473" i="1" a="1"/>
  <c r="R473" i="1" s="1"/>
  <c r="R472" i="1" a="1"/>
  <c r="R472" i="1" s="1"/>
  <c r="R471" i="1" a="1"/>
  <c r="R471" i="1" s="1"/>
  <c r="R469" i="1" a="1"/>
  <c r="R469" i="1" s="1"/>
  <c r="P455" i="1" a="1"/>
  <c r="P455" i="1" s="1"/>
  <c r="P473" i="1" a="1"/>
  <c r="P473" i="1" s="1"/>
  <c r="P472" i="1" a="1"/>
  <c r="P472" i="1" s="1"/>
  <c r="P471" i="1" a="1"/>
  <c r="P471" i="1" s="1"/>
  <c r="P469" i="1" a="1"/>
  <c r="P469" i="1" s="1"/>
  <c r="P468" i="1" a="1"/>
  <c r="P468" i="1" s="1"/>
  <c r="P466" i="1" a="1"/>
  <c r="P466" i="1" s="1"/>
  <c r="P464" i="1" a="1"/>
  <c r="P464" i="1" s="1"/>
  <c r="P474" i="1" a="1"/>
  <c r="P474" i="1" s="1"/>
  <c r="O383" i="1" a="1"/>
  <c r="O383" i="1" s="1"/>
  <c r="O392" i="1" a="1"/>
  <c r="O392" i="1" s="1"/>
  <c r="O402" i="1" a="1"/>
  <c r="O402" i="1" s="1"/>
  <c r="O401" i="1" a="1"/>
  <c r="O401" i="1" s="1"/>
  <c r="O400" i="1" a="1"/>
  <c r="O400" i="1" s="1"/>
  <c r="O399" i="1" a="1"/>
  <c r="O399" i="1" s="1"/>
  <c r="O397" i="1" a="1"/>
  <c r="O397" i="1" s="1"/>
  <c r="O396" i="1" a="1"/>
  <c r="O396" i="1" s="1"/>
  <c r="O394" i="1" a="1"/>
  <c r="O394" i="1" s="1"/>
  <c r="L383" i="1" a="1"/>
  <c r="L383" i="1" s="1"/>
  <c r="L401" i="1" a="1"/>
  <c r="L401" i="1" s="1"/>
  <c r="L400" i="1" a="1"/>
  <c r="L400" i="1" s="1"/>
  <c r="L399" i="1" a="1"/>
  <c r="L399" i="1" s="1"/>
  <c r="L397" i="1" a="1"/>
  <c r="L397" i="1" s="1"/>
  <c r="L396" i="1" a="1"/>
  <c r="L396" i="1" s="1"/>
  <c r="L394" i="1" a="1"/>
  <c r="L394" i="1" s="1"/>
  <c r="L402" i="1" a="1"/>
  <c r="L402" i="1" s="1"/>
  <c r="L392" i="1" a="1"/>
  <c r="L392" i="1" s="1"/>
  <c r="N383" i="1" a="1"/>
  <c r="N383" i="1" s="1"/>
  <c r="N396" i="1" a="1"/>
  <c r="N396" i="1" s="1"/>
  <c r="N394" i="1" a="1"/>
  <c r="N394" i="1" s="1"/>
  <c r="N392" i="1" a="1"/>
  <c r="N392" i="1" s="1"/>
  <c r="N402" i="1" a="1"/>
  <c r="N402" i="1" s="1"/>
  <c r="N401" i="1" a="1"/>
  <c r="N401" i="1" s="1"/>
  <c r="N400" i="1" a="1"/>
  <c r="N400" i="1" s="1"/>
  <c r="N399" i="1" a="1"/>
  <c r="N399" i="1" s="1"/>
  <c r="N397" i="1" a="1"/>
  <c r="N397" i="1" s="1"/>
  <c r="M383" i="1" a="1"/>
  <c r="M383" i="1" s="1"/>
  <c r="M399" i="1" a="1"/>
  <c r="M399" i="1" s="1"/>
  <c r="M397" i="1" a="1"/>
  <c r="M397" i="1" s="1"/>
  <c r="M396" i="1" a="1"/>
  <c r="M396" i="1" s="1"/>
  <c r="M394" i="1" a="1"/>
  <c r="M394" i="1" s="1"/>
  <c r="M392" i="1" a="1"/>
  <c r="M392" i="1" s="1"/>
  <c r="M402" i="1" a="1"/>
  <c r="M402" i="1" s="1"/>
  <c r="M401" i="1" a="1"/>
  <c r="M401" i="1" s="1"/>
  <c r="M400" i="1" a="1"/>
  <c r="M400" i="1" s="1"/>
  <c r="S486" i="1" a="1"/>
  <c r="S486" i="1" s="1"/>
  <c r="S485" i="1" a="1"/>
  <c r="S485" i="1" s="1"/>
  <c r="S487" i="1" a="1"/>
  <c r="S487" i="1" s="1"/>
  <c r="S501" i="1" a="1"/>
  <c r="S501" i="1" s="1"/>
  <c r="S517" i="1" a="1"/>
  <c r="S517" i="1" s="1"/>
  <c r="S491" i="1" a="1"/>
  <c r="S491" i="1" s="1"/>
  <c r="S453" i="1" a="1"/>
  <c r="S453" i="1" s="1"/>
  <c r="S505" i="1" a="1"/>
  <c r="S505" i="1" s="1"/>
  <c r="S514" i="1" a="1"/>
  <c r="S514" i="1" s="1"/>
  <c r="S489" i="1" a="1"/>
  <c r="S489" i="1" s="1"/>
  <c r="S510" i="1" a="1"/>
  <c r="S510" i="1" s="1"/>
  <c r="S503" i="1" a="1"/>
  <c r="S503" i="1" s="1"/>
  <c r="S509" i="1" a="1"/>
  <c r="S509" i="1" s="1"/>
  <c r="S513" i="1" a="1"/>
  <c r="S513" i="1" s="1"/>
  <c r="S499" i="1" a="1"/>
  <c r="S499" i="1" s="1"/>
  <c r="W452" i="1"/>
  <c r="L157" i="18"/>
  <c r="L156" i="18"/>
  <c r="M391" i="1" a="1"/>
  <c r="M391" i="1" s="1"/>
  <c r="M390" i="1" a="1"/>
  <c r="M390" i="1" s="1"/>
  <c r="M389" i="1" a="1"/>
  <c r="M389" i="1" s="1"/>
  <c r="M382" i="1" a="1"/>
  <c r="M382" i="1" s="1"/>
  <c r="M386" i="1" a="1"/>
  <c r="M386" i="1" s="1"/>
  <c r="M388" i="1" a="1"/>
  <c r="M388" i="1" s="1"/>
  <c r="M384" i="1" a="1"/>
  <c r="M384" i="1" s="1"/>
  <c r="M387" i="1" a="1"/>
  <c r="M387" i="1" s="1"/>
  <c r="M385" i="1" a="1"/>
  <c r="M385" i="1" s="1"/>
  <c r="Q463" i="1" a="1"/>
  <c r="Q463" i="1" s="1"/>
  <c r="Q457" i="1" a="1"/>
  <c r="Q457" i="1" s="1"/>
  <c r="Q456" i="1" a="1"/>
  <c r="Q456" i="1" s="1"/>
  <c r="Q462" i="1" a="1"/>
  <c r="Q462" i="1" s="1"/>
  <c r="Q459" i="1" a="1"/>
  <c r="Q459" i="1" s="1"/>
  <c r="Q461" i="1" a="1"/>
  <c r="Q461" i="1" s="1"/>
  <c r="Q454" i="1" a="1"/>
  <c r="Q454" i="1" s="1"/>
  <c r="Q458" i="1" a="1"/>
  <c r="Q458" i="1" s="1"/>
  <c r="Q460" i="1" a="1"/>
  <c r="Q460" i="1" s="1"/>
  <c r="S463" i="1" a="1"/>
  <c r="S463" i="1" s="1"/>
  <c r="S462" i="1" a="1"/>
  <c r="S462" i="1" s="1"/>
  <c r="S458" i="1" a="1"/>
  <c r="S458" i="1" s="1"/>
  <c r="S461" i="1" a="1"/>
  <c r="S461" i="1" s="1"/>
  <c r="S460" i="1" a="1"/>
  <c r="S460" i="1" s="1"/>
  <c r="S456" i="1" a="1"/>
  <c r="S456" i="1" s="1"/>
  <c r="S457" i="1" a="1"/>
  <c r="S457" i="1" s="1"/>
  <c r="S459" i="1" a="1"/>
  <c r="S459" i="1" s="1"/>
  <c r="S454" i="1" a="1"/>
  <c r="S454" i="1" s="1"/>
  <c r="S535" i="1" a="1"/>
  <c r="S535" i="1" s="1"/>
  <c r="S530" i="1" a="1"/>
  <c r="S530" i="1" s="1"/>
  <c r="S532" i="1" a="1"/>
  <c r="S532" i="1" s="1"/>
  <c r="S534" i="1" a="1"/>
  <c r="S534" i="1" s="1"/>
  <c r="S528" i="1" a="1"/>
  <c r="S528" i="1" s="1"/>
  <c r="S531" i="1" a="1"/>
  <c r="S531" i="1" s="1"/>
  <c r="S529" i="1" a="1"/>
  <c r="S529" i="1" s="1"/>
  <c r="S533" i="1" a="1"/>
  <c r="S533" i="1" s="1"/>
  <c r="S526" i="1" a="1"/>
  <c r="S526" i="1" s="1"/>
  <c r="R463" i="1" a="1"/>
  <c r="R463" i="1" s="1"/>
  <c r="R462" i="1" a="1"/>
  <c r="R462" i="1" s="1"/>
  <c r="R460" i="1" a="1"/>
  <c r="R460" i="1" s="1"/>
  <c r="R461" i="1" a="1"/>
  <c r="R461" i="1" s="1"/>
  <c r="R459" i="1" a="1"/>
  <c r="R459" i="1" s="1"/>
  <c r="R454" i="1" a="1"/>
  <c r="R454" i="1" s="1"/>
  <c r="R458" i="1" a="1"/>
  <c r="R458" i="1" s="1"/>
  <c r="R456" i="1" a="1"/>
  <c r="R456" i="1" s="1"/>
  <c r="R457" i="1" a="1"/>
  <c r="R457" i="1" s="1"/>
  <c r="Q535" i="1" a="1"/>
  <c r="Q535" i="1" s="1"/>
  <c r="Q530" i="1" a="1"/>
  <c r="Q530" i="1" s="1"/>
  <c r="Q532" i="1" a="1"/>
  <c r="Q532" i="1" s="1"/>
  <c r="Q534" i="1" a="1"/>
  <c r="Q534" i="1" s="1"/>
  <c r="Q528" i="1" a="1"/>
  <c r="Q528" i="1" s="1"/>
  <c r="Q526" i="1" a="1"/>
  <c r="Q526" i="1" s="1"/>
  <c r="Q533" i="1" a="1"/>
  <c r="Q533" i="1" s="1"/>
  <c r="Q529" i="1" a="1"/>
  <c r="Q529" i="1" s="1"/>
  <c r="Q531" i="1" a="1"/>
  <c r="Q531" i="1" s="1"/>
  <c r="L391" i="1" a="1"/>
  <c r="L391" i="1" s="1"/>
  <c r="L386" i="1" a="1"/>
  <c r="L386" i="1" s="1"/>
  <c r="L389" i="1" a="1"/>
  <c r="L389" i="1" s="1"/>
  <c r="L387" i="1" a="1"/>
  <c r="L387" i="1" s="1"/>
  <c r="L385" i="1" a="1"/>
  <c r="L385" i="1" s="1"/>
  <c r="L382" i="1" a="1"/>
  <c r="L382" i="1" s="1"/>
  <c r="L390" i="1" a="1"/>
  <c r="L390" i="1" s="1"/>
  <c r="L388" i="1" a="1"/>
  <c r="L388" i="1" s="1"/>
  <c r="L384" i="1" a="1"/>
  <c r="L384" i="1" s="1"/>
  <c r="R535" i="1" a="1"/>
  <c r="R535" i="1" s="1"/>
  <c r="R529" i="1" a="1"/>
  <c r="R529" i="1" s="1"/>
  <c r="R530" i="1" a="1"/>
  <c r="R530" i="1" s="1"/>
  <c r="R534" i="1" a="1"/>
  <c r="R534" i="1" s="1"/>
  <c r="R531" i="1" a="1"/>
  <c r="R531" i="1" s="1"/>
  <c r="R533" i="1" a="1"/>
  <c r="R533" i="1" s="1"/>
  <c r="R532" i="1" a="1"/>
  <c r="R532" i="1" s="1"/>
  <c r="R526" i="1" a="1"/>
  <c r="R526" i="1" s="1"/>
  <c r="R528" i="1" a="1"/>
  <c r="R528" i="1" s="1"/>
  <c r="P535" i="1" a="1"/>
  <c r="P535" i="1" s="1"/>
  <c r="P531" i="1" a="1"/>
  <c r="P531" i="1" s="1"/>
  <c r="P534" i="1" a="1"/>
  <c r="P534" i="1" s="1"/>
  <c r="P532" i="1" a="1"/>
  <c r="P532" i="1" s="1"/>
  <c r="P528" i="1" a="1"/>
  <c r="P528" i="1" s="1"/>
  <c r="P533" i="1" a="1"/>
  <c r="P533" i="1" s="1"/>
  <c r="P530" i="1" a="1"/>
  <c r="P530" i="1" s="1"/>
  <c r="P526" i="1" a="1"/>
  <c r="P526" i="1" s="1"/>
  <c r="P529" i="1" a="1"/>
  <c r="P529" i="1" s="1"/>
  <c r="O390" i="1" a="1"/>
  <c r="O390" i="1" s="1"/>
  <c r="O388" i="1" a="1"/>
  <c r="O388" i="1" s="1"/>
  <c r="O384" i="1" a="1"/>
  <c r="O384" i="1" s="1"/>
  <c r="O385" i="1" a="1"/>
  <c r="O385" i="1" s="1"/>
  <c r="O389" i="1" a="1"/>
  <c r="O389" i="1" s="1"/>
  <c r="O387" i="1" a="1"/>
  <c r="O387" i="1" s="1"/>
  <c r="O382" i="1" a="1"/>
  <c r="O382" i="1" s="1"/>
  <c r="O386" i="1" a="1"/>
  <c r="O386" i="1" s="1"/>
  <c r="P463" i="1" a="1"/>
  <c r="P463" i="1" s="1"/>
  <c r="P454" i="1" a="1"/>
  <c r="P454" i="1" s="1"/>
  <c r="P458" i="1" a="1"/>
  <c r="P458" i="1" s="1"/>
  <c r="P460" i="1" a="1"/>
  <c r="P460" i="1" s="1"/>
  <c r="P457" i="1" a="1"/>
  <c r="P457" i="1" s="1"/>
  <c r="P459" i="1" a="1"/>
  <c r="P459" i="1" s="1"/>
  <c r="P461" i="1" a="1"/>
  <c r="P461" i="1" s="1"/>
  <c r="P462" i="1" a="1"/>
  <c r="P462" i="1" s="1"/>
  <c r="P456" i="1" a="1"/>
  <c r="P456" i="1" s="1"/>
  <c r="N391" i="1" a="1"/>
  <c r="N391" i="1" s="1"/>
  <c r="N388" i="1" a="1"/>
  <c r="N388" i="1" s="1"/>
  <c r="N387" i="1" a="1"/>
  <c r="N387" i="1" s="1"/>
  <c r="N386" i="1" a="1"/>
  <c r="N386" i="1" s="1"/>
  <c r="N390" i="1" a="1"/>
  <c r="N390" i="1" s="1"/>
  <c r="N384" i="1" a="1"/>
  <c r="N384" i="1" s="1"/>
  <c r="N385" i="1" a="1"/>
  <c r="N385" i="1" s="1"/>
  <c r="N389" i="1" a="1"/>
  <c r="N389" i="1" s="1"/>
  <c r="N382" i="1" a="1"/>
  <c r="N382" i="1" s="1"/>
  <c r="S511" i="1" a="1"/>
  <c r="S511" i="1" s="1"/>
  <c r="S493" i="1" a="1"/>
  <c r="S493" i="1" s="1"/>
  <c r="S507" i="1" a="1"/>
  <c r="S507" i="1" s="1"/>
  <c r="S488" i="1" a="1"/>
  <c r="S488" i="1" s="1"/>
  <c r="S380" i="1"/>
  <c r="S422" i="1" s="1" a="1"/>
  <c r="S422" i="1" s="1"/>
  <c r="O391" i="1" a="1"/>
  <c r="O391" i="1" s="1"/>
  <c r="O416" i="1" a="1"/>
  <c r="O416" i="1" s="1"/>
  <c r="O419" i="1" a="1"/>
  <c r="O419" i="1" s="1"/>
  <c r="O441" i="1" a="1"/>
  <c r="O441" i="1" s="1"/>
  <c r="O381" i="1" a="1"/>
  <c r="O381" i="1" s="1"/>
  <c r="O413" i="1" a="1"/>
  <c r="O413" i="1" s="1"/>
  <c r="O415" i="1" a="1"/>
  <c r="O415" i="1" s="1"/>
  <c r="O417" i="1" a="1"/>
  <c r="O417" i="1" s="1"/>
  <c r="O439" i="1" a="1"/>
  <c r="O439" i="1" s="1"/>
  <c r="O414" i="1" a="1"/>
  <c r="O414" i="1" s="1"/>
  <c r="O438" i="1" a="1"/>
  <c r="O438" i="1" s="1"/>
  <c r="O433" i="1" a="1"/>
  <c r="O433" i="1" s="1"/>
  <c r="O437" i="1" a="1"/>
  <c r="O437" i="1" s="1"/>
  <c r="O435" i="1" a="1"/>
  <c r="O435" i="1" s="1"/>
  <c r="O427" i="1" a="1"/>
  <c r="O427" i="1" s="1"/>
  <c r="O431" i="1" a="1"/>
  <c r="O431" i="1" s="1"/>
  <c r="O445" i="1" a="1"/>
  <c r="O445" i="1" s="1"/>
  <c r="O421" i="1" a="1"/>
  <c r="O421" i="1" s="1"/>
  <c r="O429" i="1" a="1"/>
  <c r="O429" i="1" s="1"/>
  <c r="O442" i="1" a="1"/>
  <c r="O442" i="1" s="1"/>
  <c r="V524" i="1"/>
  <c r="R583" i="1" a="1"/>
  <c r="R583" i="1" s="1"/>
  <c r="R589" i="1" a="1"/>
  <c r="R589" i="1" s="1"/>
  <c r="R586" i="1" a="1"/>
  <c r="R586" i="1" s="1"/>
  <c r="R585" i="1" a="1"/>
  <c r="R585" i="1" s="1"/>
  <c r="V452" i="1"/>
  <c r="R488" i="1" a="1"/>
  <c r="R488" i="1" s="1"/>
  <c r="R499" i="1" a="1"/>
  <c r="R499" i="1" s="1"/>
  <c r="R509" i="1" a="1"/>
  <c r="R509" i="1" s="1"/>
  <c r="R507" i="1" a="1"/>
  <c r="R507" i="1" s="1"/>
  <c r="R493" i="1" a="1"/>
  <c r="R493" i="1" s="1"/>
  <c r="R503" i="1" a="1"/>
  <c r="R503" i="1" s="1"/>
  <c r="R491" i="1" a="1"/>
  <c r="R491" i="1" s="1"/>
  <c r="R501" i="1" a="1"/>
  <c r="R501" i="1" s="1"/>
  <c r="R489" i="1" a="1"/>
  <c r="R489" i="1" s="1"/>
  <c r="R511" i="1" a="1"/>
  <c r="R511" i="1" s="1"/>
  <c r="R513" i="1" a="1"/>
  <c r="R513" i="1" s="1"/>
  <c r="R517" i="1" a="1"/>
  <c r="R517" i="1" s="1"/>
  <c r="R514" i="1" a="1"/>
  <c r="R514" i="1" s="1"/>
  <c r="R505" i="1" a="1"/>
  <c r="R505" i="1" s="1"/>
  <c r="R510" i="1" a="1"/>
  <c r="R510" i="1" s="1"/>
  <c r="R487" i="1" a="1"/>
  <c r="R487" i="1" s="1"/>
  <c r="R486" i="1" a="1"/>
  <c r="R486" i="1" s="1"/>
  <c r="R485" i="1" a="1"/>
  <c r="R485" i="1" s="1"/>
  <c r="R453" i="1" a="1"/>
  <c r="R453" i="1" s="1"/>
  <c r="R380" i="1"/>
  <c r="R422" i="1" s="1" a="1"/>
  <c r="R422" i="1" s="1"/>
  <c r="N413" i="1" a="1"/>
  <c r="N413" i="1" s="1"/>
  <c r="N417" i="1" a="1"/>
  <c r="N417" i="1" s="1"/>
  <c r="N414" i="1" a="1"/>
  <c r="N414" i="1" s="1"/>
  <c r="N438" i="1" a="1"/>
  <c r="N438" i="1" s="1"/>
  <c r="N433" i="1" a="1"/>
  <c r="N433" i="1" s="1"/>
  <c r="N437" i="1" a="1"/>
  <c r="N437" i="1" s="1"/>
  <c r="N435" i="1" a="1"/>
  <c r="N435" i="1" s="1"/>
  <c r="N427" i="1" a="1"/>
  <c r="N427" i="1" s="1"/>
  <c r="N431" i="1" a="1"/>
  <c r="N431" i="1" s="1"/>
  <c r="N445" i="1" a="1"/>
  <c r="N445" i="1" s="1"/>
  <c r="N421" i="1" a="1"/>
  <c r="N421" i="1" s="1"/>
  <c r="N429" i="1" a="1"/>
  <c r="N429" i="1" s="1"/>
  <c r="N442" i="1" a="1"/>
  <c r="N442" i="1" s="1"/>
  <c r="N415" i="1" a="1"/>
  <c r="N415" i="1" s="1"/>
  <c r="N416" i="1" a="1"/>
  <c r="N416" i="1" s="1"/>
  <c r="N419" i="1" a="1"/>
  <c r="N419" i="1" s="1"/>
  <c r="N439" i="1" a="1"/>
  <c r="N439" i="1" s="1"/>
  <c r="N381" i="1" a="1"/>
  <c r="N381" i="1" s="1"/>
  <c r="N441" i="1" a="1"/>
  <c r="N441" i="1" s="1"/>
  <c r="U524" i="1"/>
  <c r="Q589" i="1" a="1"/>
  <c r="Q589" i="1" s="1"/>
  <c r="Q585" i="1" a="1"/>
  <c r="Q585" i="1" s="1"/>
  <c r="Q586" i="1" a="1"/>
  <c r="Q586" i="1" s="1"/>
  <c r="Q583" i="1" a="1"/>
  <c r="Q583" i="1" s="1"/>
  <c r="Q380" i="1"/>
  <c r="Q422" i="1" s="1" a="1"/>
  <c r="Q422" i="1" s="1"/>
  <c r="M414" i="1" a="1"/>
  <c r="M414" i="1" s="1"/>
  <c r="M438" i="1" a="1"/>
  <c r="M438" i="1" s="1"/>
  <c r="M433" i="1" a="1"/>
  <c r="M433" i="1" s="1"/>
  <c r="M437" i="1" a="1"/>
  <c r="M437" i="1" s="1"/>
  <c r="M435" i="1" a="1"/>
  <c r="M435" i="1" s="1"/>
  <c r="M427" i="1" a="1"/>
  <c r="M427" i="1" s="1"/>
  <c r="M431" i="1" a="1"/>
  <c r="M431" i="1" s="1"/>
  <c r="M445" i="1" a="1"/>
  <c r="M445" i="1" s="1"/>
  <c r="M421" i="1" a="1"/>
  <c r="M421" i="1" s="1"/>
  <c r="M429" i="1" a="1"/>
  <c r="M429" i="1" s="1"/>
  <c r="M442" i="1" a="1"/>
  <c r="M442" i="1" s="1"/>
  <c r="M415" i="1" a="1"/>
  <c r="M415" i="1" s="1"/>
  <c r="M416" i="1" a="1"/>
  <c r="M416" i="1" s="1"/>
  <c r="M419" i="1" a="1"/>
  <c r="M419" i="1" s="1"/>
  <c r="M439" i="1" a="1"/>
  <c r="M439" i="1" s="1"/>
  <c r="M441" i="1" a="1"/>
  <c r="M441" i="1" s="1"/>
  <c r="M381" i="1" a="1"/>
  <c r="M381" i="1" s="1"/>
  <c r="M413" i="1" a="1"/>
  <c r="M413" i="1" s="1"/>
  <c r="M417" i="1" a="1"/>
  <c r="M417" i="1" s="1"/>
  <c r="T524" i="1"/>
  <c r="P583" i="1" a="1"/>
  <c r="P583" i="1" s="1"/>
  <c r="P586" i="1" a="1"/>
  <c r="P586" i="1" s="1"/>
  <c r="P589" i="1" a="1"/>
  <c r="P589" i="1" s="1"/>
  <c r="P585" i="1" a="1"/>
  <c r="P585" i="1" s="1"/>
  <c r="T452" i="1"/>
  <c r="P488" i="1" a="1"/>
  <c r="P488" i="1" s="1"/>
  <c r="P493" i="1" a="1"/>
  <c r="P493" i="1" s="1"/>
  <c r="P503" i="1" a="1"/>
  <c r="P503" i="1" s="1"/>
  <c r="P491" i="1" a="1"/>
  <c r="P491" i="1" s="1"/>
  <c r="P489" i="1" a="1"/>
  <c r="P489" i="1" s="1"/>
  <c r="P505" i="1" a="1"/>
  <c r="P505" i="1" s="1"/>
  <c r="P501" i="1" a="1"/>
  <c r="P501" i="1" s="1"/>
  <c r="P511" i="1" a="1"/>
  <c r="P511" i="1" s="1"/>
  <c r="P517" i="1" a="1"/>
  <c r="P517" i="1" s="1"/>
  <c r="P513" i="1" a="1"/>
  <c r="P513" i="1" s="1"/>
  <c r="P509" i="1" a="1"/>
  <c r="P509" i="1" s="1"/>
  <c r="P514" i="1" a="1"/>
  <c r="P514" i="1" s="1"/>
  <c r="P507" i="1" a="1"/>
  <c r="P507" i="1" s="1"/>
  <c r="P510" i="1" a="1"/>
  <c r="P510" i="1" s="1"/>
  <c r="P499" i="1" a="1"/>
  <c r="P499" i="1" s="1"/>
  <c r="P453" i="1" a="1"/>
  <c r="P453" i="1" s="1"/>
  <c r="P485" i="1" a="1"/>
  <c r="P485" i="1" s="1"/>
  <c r="P487" i="1" a="1"/>
  <c r="P487" i="1" s="1"/>
  <c r="P486" i="1" a="1"/>
  <c r="P486" i="1" s="1"/>
  <c r="U452" i="1"/>
  <c r="Q507" i="1" a="1"/>
  <c r="Q507" i="1" s="1"/>
  <c r="Q493" i="1" a="1"/>
  <c r="Q493" i="1" s="1"/>
  <c r="Q503" i="1" a="1"/>
  <c r="Q503" i="1" s="1"/>
  <c r="Q491" i="1" a="1"/>
  <c r="Q491" i="1" s="1"/>
  <c r="Q489" i="1" a="1"/>
  <c r="Q489" i="1" s="1"/>
  <c r="Q505" i="1" a="1"/>
  <c r="Q505" i="1" s="1"/>
  <c r="Q511" i="1" a="1"/>
  <c r="Q511" i="1" s="1"/>
  <c r="Q513" i="1" a="1"/>
  <c r="Q513" i="1" s="1"/>
  <c r="Q517" i="1" a="1"/>
  <c r="Q517" i="1" s="1"/>
  <c r="Q501" i="1" a="1"/>
  <c r="Q501" i="1" s="1"/>
  <c r="Q509" i="1" a="1"/>
  <c r="Q509" i="1" s="1"/>
  <c r="Q514" i="1" a="1"/>
  <c r="Q514" i="1" s="1"/>
  <c r="Q510" i="1" a="1"/>
  <c r="Q510" i="1" s="1"/>
  <c r="Q488" i="1" a="1"/>
  <c r="Q488" i="1" s="1"/>
  <c r="Q499" i="1" a="1"/>
  <c r="Q499" i="1" s="1"/>
  <c r="Q486" i="1" a="1"/>
  <c r="Q486" i="1" s="1"/>
  <c r="Q487" i="1" a="1"/>
  <c r="Q487" i="1" s="1"/>
  <c r="Q485" i="1" a="1"/>
  <c r="Q485" i="1" s="1"/>
  <c r="Q453" i="1" a="1"/>
  <c r="Q453" i="1" s="1"/>
  <c r="P380" i="1"/>
  <c r="P422" i="1" s="1" a="1"/>
  <c r="P422" i="1" s="1"/>
  <c r="L438" i="1" a="1"/>
  <c r="L438" i="1" s="1"/>
  <c r="L433" i="1" a="1"/>
  <c r="L433" i="1" s="1"/>
  <c r="L435" i="1" a="1"/>
  <c r="L435" i="1" s="1"/>
  <c r="L437" i="1" a="1"/>
  <c r="L437" i="1" s="1"/>
  <c r="L427" i="1" a="1"/>
  <c r="L427" i="1" s="1"/>
  <c r="L429" i="1" a="1"/>
  <c r="L429" i="1" s="1"/>
  <c r="L431" i="1" a="1"/>
  <c r="L431" i="1" s="1"/>
  <c r="L445" i="1" a="1"/>
  <c r="L445" i="1" s="1"/>
  <c r="L421" i="1" a="1"/>
  <c r="L421" i="1" s="1"/>
  <c r="L442" i="1" a="1"/>
  <c r="L442" i="1" s="1"/>
  <c r="L381" i="1" a="1"/>
  <c r="L381" i="1" s="1"/>
  <c r="L415" i="1" a="1"/>
  <c r="L415" i="1" s="1"/>
  <c r="L416" i="1" a="1"/>
  <c r="L416" i="1" s="1"/>
  <c r="L417" i="1" a="1"/>
  <c r="L417" i="1" s="1"/>
  <c r="L419" i="1" a="1"/>
  <c r="L419" i="1" s="1"/>
  <c r="L439" i="1" a="1"/>
  <c r="L439" i="1" s="1"/>
  <c r="L441" i="1" a="1"/>
  <c r="L441" i="1" s="1"/>
  <c r="L413" i="1" a="1"/>
  <c r="L413" i="1" s="1"/>
  <c r="L414" i="1" a="1"/>
  <c r="L414" i="1" s="1"/>
  <c r="W524" i="1"/>
  <c r="S589" i="1" a="1"/>
  <c r="S589" i="1" s="1"/>
  <c r="S585" i="1" a="1"/>
  <c r="S585" i="1" s="1"/>
  <c r="S586" i="1" a="1"/>
  <c r="S586" i="1" s="1"/>
  <c r="S583" i="1" a="1"/>
  <c r="S583" i="1" s="1"/>
  <c r="T21" i="9" l="1"/>
  <c r="T21" i="27"/>
  <c r="S29" i="27"/>
  <c r="S30" i="27"/>
  <c r="S26" i="27"/>
  <c r="S24" i="27"/>
  <c r="S31" i="27"/>
  <c r="S28" i="27"/>
  <c r="S25" i="27"/>
  <c r="S27" i="27"/>
  <c r="S32" i="27"/>
  <c r="S23" i="27"/>
  <c r="V588" i="1" a="1"/>
  <c r="V588" i="1" s="1"/>
  <c r="V566" i="1" a="1"/>
  <c r="V566" i="1" s="1"/>
  <c r="W588" i="1" a="1"/>
  <c r="W588" i="1" s="1"/>
  <c r="W566" i="1" a="1"/>
  <c r="W566" i="1" s="1"/>
  <c r="T588" i="1" a="1"/>
  <c r="T588" i="1" s="1"/>
  <c r="T566" i="1" a="1"/>
  <c r="T566" i="1" s="1"/>
  <c r="U588" i="1" a="1"/>
  <c r="U588" i="1" s="1"/>
  <c r="U566" i="1" a="1"/>
  <c r="U566" i="1" s="1"/>
  <c r="V584" i="1" a="1"/>
  <c r="V584" i="1" s="1"/>
  <c r="V587" i="1" a="1"/>
  <c r="V587" i="1" s="1"/>
  <c r="W584" i="1" a="1"/>
  <c r="W584" i="1" s="1"/>
  <c r="W587" i="1" a="1"/>
  <c r="W587" i="1" s="1"/>
  <c r="T584" i="1" a="1"/>
  <c r="T584" i="1" s="1"/>
  <c r="T587" i="1" a="1"/>
  <c r="T587" i="1" s="1"/>
  <c r="U584" i="1" a="1"/>
  <c r="U584" i="1" s="1"/>
  <c r="U587" i="1" a="1"/>
  <c r="U587" i="1" s="1"/>
  <c r="V578" i="1" a="1"/>
  <c r="V578" i="1" s="1"/>
  <c r="V580" i="1" a="1"/>
  <c r="V580" i="1" s="1"/>
  <c r="W578" i="1" a="1"/>
  <c r="W578" i="1" s="1"/>
  <c r="W580" i="1" a="1"/>
  <c r="W580" i="1" s="1"/>
  <c r="T578" i="1" a="1"/>
  <c r="T578" i="1" s="1"/>
  <c r="T580" i="1" a="1"/>
  <c r="T580" i="1" s="1"/>
  <c r="U578" i="1" a="1"/>
  <c r="U578" i="1" s="1"/>
  <c r="U580" i="1" a="1"/>
  <c r="U580" i="1" s="1"/>
  <c r="V574" i="1" a="1"/>
  <c r="V574" i="1" s="1"/>
  <c r="V576" i="1" a="1"/>
  <c r="V576" i="1" s="1"/>
  <c r="W574" i="1" a="1"/>
  <c r="W574" i="1" s="1"/>
  <c r="W576" i="1" a="1"/>
  <c r="W576" i="1" s="1"/>
  <c r="T574" i="1" a="1"/>
  <c r="T574" i="1" s="1"/>
  <c r="T576" i="1" a="1"/>
  <c r="T576" i="1" s="1"/>
  <c r="U574" i="1" a="1"/>
  <c r="U574" i="1" s="1"/>
  <c r="U576" i="1" a="1"/>
  <c r="U576" i="1" s="1"/>
  <c r="V570" i="1" a="1"/>
  <c r="V570" i="1" s="1"/>
  <c r="V572" i="1" a="1"/>
  <c r="V572" i="1" s="1"/>
  <c r="W570" i="1" a="1"/>
  <c r="W570" i="1" s="1"/>
  <c r="W572" i="1" a="1"/>
  <c r="W572" i="1" s="1"/>
  <c r="U570" i="1" a="1"/>
  <c r="U570" i="1" s="1"/>
  <c r="U572" i="1" a="1"/>
  <c r="U572" i="1" s="1"/>
  <c r="T570" i="1" a="1"/>
  <c r="T570" i="1" s="1"/>
  <c r="T572" i="1" a="1"/>
  <c r="T572" i="1" s="1"/>
  <c r="V564" i="1" a="1"/>
  <c r="V564" i="1" s="1"/>
  <c r="V568" i="1" a="1"/>
  <c r="V568" i="1" s="1"/>
  <c r="W564" i="1" a="1"/>
  <c r="W564" i="1" s="1"/>
  <c r="W568" i="1" a="1"/>
  <c r="W568" i="1" s="1"/>
  <c r="T564" i="1" a="1"/>
  <c r="T564" i="1" s="1"/>
  <c r="T568" i="1" a="1"/>
  <c r="T568" i="1" s="1"/>
  <c r="U564" i="1" a="1"/>
  <c r="U564" i="1" s="1"/>
  <c r="U568" i="1" a="1"/>
  <c r="U568" i="1" s="1"/>
  <c r="V548" i="1" a="1"/>
  <c r="V548" i="1" s="1"/>
  <c r="V562" i="1" a="1"/>
  <c r="V562" i="1" s="1"/>
  <c r="W548" i="1" a="1"/>
  <c r="W548" i="1" s="1"/>
  <c r="W562" i="1" a="1"/>
  <c r="W562" i="1" s="1"/>
  <c r="T548" i="1" a="1"/>
  <c r="T548" i="1" s="1"/>
  <c r="T562" i="1" a="1"/>
  <c r="T562" i="1" s="1"/>
  <c r="U548" i="1" a="1"/>
  <c r="U548" i="1" s="1"/>
  <c r="U562" i="1" a="1"/>
  <c r="U562" i="1" s="1"/>
  <c r="V542" i="1" a="1"/>
  <c r="V542" i="1" s="1"/>
  <c r="V550" i="1" a="1"/>
  <c r="V550" i="1" s="1"/>
  <c r="T542" i="1" a="1"/>
  <c r="T542" i="1" s="1"/>
  <c r="T550" i="1" a="1"/>
  <c r="T550" i="1" s="1"/>
  <c r="U542" i="1" a="1"/>
  <c r="U542" i="1" s="1"/>
  <c r="U550" i="1" a="1"/>
  <c r="U550" i="1" s="1"/>
  <c r="W542" i="1" a="1"/>
  <c r="W542" i="1" s="1"/>
  <c r="W550" i="1" a="1"/>
  <c r="W550" i="1" s="1"/>
  <c r="V537" i="1" a="1"/>
  <c r="V537" i="1" s="1"/>
  <c r="V539" i="1" a="1"/>
  <c r="V539" i="1" s="1"/>
  <c r="W537" i="1" a="1"/>
  <c r="W537" i="1" s="1"/>
  <c r="W539" i="1" a="1"/>
  <c r="W539" i="1" s="1"/>
  <c r="T537" i="1" a="1"/>
  <c r="T537" i="1" s="1"/>
  <c r="T539" i="1" a="1"/>
  <c r="T539" i="1" s="1"/>
  <c r="U537" i="1" a="1"/>
  <c r="U537" i="1" s="1"/>
  <c r="U539" i="1" a="1"/>
  <c r="U539" i="1" s="1"/>
  <c r="W515" i="1" a="1"/>
  <c r="W515" i="1" s="1"/>
  <c r="W516" i="1" a="1"/>
  <c r="W516" i="1" s="1"/>
  <c r="U515" i="1" a="1"/>
  <c r="U515" i="1" s="1"/>
  <c r="U516" i="1" a="1"/>
  <c r="U516" i="1" s="1"/>
  <c r="V515" i="1" a="1"/>
  <c r="V515" i="1" s="1"/>
  <c r="V516" i="1" a="1"/>
  <c r="V516" i="1" s="1"/>
  <c r="T515" i="1" a="1"/>
  <c r="T515" i="1" s="1"/>
  <c r="T516" i="1" a="1"/>
  <c r="T516" i="1" s="1"/>
  <c r="W508" i="1" a="1"/>
  <c r="W508" i="1" s="1"/>
  <c r="W512" i="1" a="1"/>
  <c r="W512" i="1" s="1"/>
  <c r="U508" i="1" a="1"/>
  <c r="U508" i="1" s="1"/>
  <c r="U512" i="1" a="1"/>
  <c r="U512" i="1" s="1"/>
  <c r="V508" i="1" a="1"/>
  <c r="V508" i="1" s="1"/>
  <c r="V512" i="1" a="1"/>
  <c r="V512" i="1" s="1"/>
  <c r="T508" i="1" a="1"/>
  <c r="T508" i="1" s="1"/>
  <c r="T512" i="1" a="1"/>
  <c r="T512" i="1" s="1"/>
  <c r="T504" i="1" a="1"/>
  <c r="T504" i="1" s="1"/>
  <c r="T506" i="1" a="1"/>
  <c r="T506" i="1" s="1"/>
  <c r="U504" i="1" a="1"/>
  <c r="U504" i="1" s="1"/>
  <c r="U506" i="1" a="1"/>
  <c r="U506" i="1" s="1"/>
  <c r="V504" i="1" a="1"/>
  <c r="V504" i="1" s="1"/>
  <c r="V506" i="1" a="1"/>
  <c r="V506" i="1" s="1"/>
  <c r="W504" i="1" a="1"/>
  <c r="W504" i="1" s="1"/>
  <c r="W506" i="1" a="1"/>
  <c r="W506" i="1" s="1"/>
  <c r="V500" i="1" a="1"/>
  <c r="V500" i="1" s="1"/>
  <c r="V502" i="1" a="1"/>
  <c r="V502" i="1" s="1"/>
  <c r="W500" i="1" a="1"/>
  <c r="W500" i="1" s="1"/>
  <c r="W502" i="1" a="1"/>
  <c r="W502" i="1" s="1"/>
  <c r="U500" i="1" a="1"/>
  <c r="U500" i="1" s="1"/>
  <c r="U502" i="1" a="1"/>
  <c r="U502" i="1" s="1"/>
  <c r="T500" i="1" a="1"/>
  <c r="T500" i="1" s="1"/>
  <c r="T502" i="1" a="1"/>
  <c r="T502" i="1" s="1"/>
  <c r="V496" i="1" a="1"/>
  <c r="V496" i="1" s="1"/>
  <c r="V498" i="1" a="1"/>
  <c r="V498" i="1" s="1"/>
  <c r="W496" i="1" a="1"/>
  <c r="W496" i="1" s="1"/>
  <c r="W498" i="1" a="1"/>
  <c r="W498" i="1" s="1"/>
  <c r="U496" i="1" a="1"/>
  <c r="U496" i="1" s="1"/>
  <c r="U498" i="1" a="1"/>
  <c r="U498" i="1" s="1"/>
  <c r="T496" i="1" a="1"/>
  <c r="T496" i="1" s="1"/>
  <c r="T498" i="1" a="1"/>
  <c r="T498" i="1" s="1"/>
  <c r="V492" i="1" a="1"/>
  <c r="V492" i="1" s="1"/>
  <c r="V494" i="1" a="1"/>
  <c r="V494" i="1" s="1"/>
  <c r="W492" i="1" a="1"/>
  <c r="W492" i="1" s="1"/>
  <c r="W494" i="1" a="1"/>
  <c r="W494" i="1" s="1"/>
  <c r="U492" i="1" a="1"/>
  <c r="U492" i="1" s="1"/>
  <c r="U494" i="1" a="1"/>
  <c r="U494" i="1" s="1"/>
  <c r="T492" i="1" a="1"/>
  <c r="T492" i="1" s="1"/>
  <c r="T494" i="1" a="1"/>
  <c r="T494" i="1" s="1"/>
  <c r="V478" i="1" a="1"/>
  <c r="V478" i="1" s="1"/>
  <c r="V490" i="1" a="1"/>
  <c r="V490" i="1" s="1"/>
  <c r="W478" i="1" a="1"/>
  <c r="W478" i="1" s="1"/>
  <c r="W490" i="1" a="1"/>
  <c r="W490" i="1" s="1"/>
  <c r="U478" i="1" a="1"/>
  <c r="U478" i="1" s="1"/>
  <c r="U490" i="1" a="1"/>
  <c r="U490" i="1" s="1"/>
  <c r="T478" i="1" a="1"/>
  <c r="T478" i="1" s="1"/>
  <c r="T490" i="1" a="1"/>
  <c r="T490" i="1" s="1"/>
  <c r="U470" i="1" a="1"/>
  <c r="U470" i="1" s="1"/>
  <c r="U476" i="1" a="1"/>
  <c r="U476" i="1" s="1"/>
  <c r="T470" i="1" a="1"/>
  <c r="T470" i="1" s="1"/>
  <c r="T476" i="1" a="1"/>
  <c r="T476" i="1" s="1"/>
  <c r="W470" i="1" a="1"/>
  <c r="W470" i="1" s="1"/>
  <c r="W476" i="1" a="1"/>
  <c r="W476" i="1" s="1"/>
  <c r="V470" i="1" a="1"/>
  <c r="V470" i="1" s="1"/>
  <c r="V476" i="1" a="1"/>
  <c r="V476" i="1" s="1"/>
  <c r="U465" i="1" a="1"/>
  <c r="U465" i="1" s="1"/>
  <c r="U467" i="1" a="1"/>
  <c r="U467" i="1" s="1"/>
  <c r="T465" i="1" a="1"/>
  <c r="T465" i="1" s="1"/>
  <c r="T467" i="1" a="1"/>
  <c r="T467" i="1" s="1"/>
  <c r="W465" i="1" a="1"/>
  <c r="W465" i="1" s="1"/>
  <c r="W467" i="1" a="1"/>
  <c r="W467" i="1" s="1"/>
  <c r="V465" i="1" a="1"/>
  <c r="V465" i="1" s="1"/>
  <c r="V467" i="1" a="1"/>
  <c r="V467" i="1" s="1"/>
  <c r="Q443" i="1" a="1"/>
  <c r="Q443" i="1" s="1"/>
  <c r="Q444" i="1" a="1"/>
  <c r="Q444" i="1" s="1"/>
  <c r="R443" i="1" a="1"/>
  <c r="R443" i="1" s="1"/>
  <c r="R444" i="1" a="1"/>
  <c r="R444" i="1" s="1"/>
  <c r="S443" i="1" a="1"/>
  <c r="S443" i="1" s="1"/>
  <c r="S444" i="1" a="1"/>
  <c r="S444" i="1" s="1"/>
  <c r="P443" i="1" a="1"/>
  <c r="P443" i="1" s="1"/>
  <c r="P444" i="1" a="1"/>
  <c r="P444" i="1" s="1"/>
  <c r="Q436" i="1" a="1"/>
  <c r="Q436" i="1" s="1"/>
  <c r="Q440" i="1" a="1"/>
  <c r="Q440" i="1" s="1"/>
  <c r="R436" i="1" a="1"/>
  <c r="R436" i="1" s="1"/>
  <c r="R440" i="1" a="1"/>
  <c r="R440" i="1" s="1"/>
  <c r="S436" i="1" a="1"/>
  <c r="S436" i="1" s="1"/>
  <c r="S440" i="1" a="1"/>
  <c r="S440" i="1" s="1"/>
  <c r="P436" i="1" a="1"/>
  <c r="P436" i="1" s="1"/>
  <c r="P440" i="1" a="1"/>
  <c r="P440" i="1" s="1"/>
  <c r="Q432" i="1" a="1"/>
  <c r="Q432" i="1" s="1"/>
  <c r="Q434" i="1" a="1"/>
  <c r="Q434" i="1" s="1"/>
  <c r="P432" i="1" a="1"/>
  <c r="P432" i="1" s="1"/>
  <c r="P434" i="1" a="1"/>
  <c r="P434" i="1" s="1"/>
  <c r="S432" i="1" a="1"/>
  <c r="S432" i="1" s="1"/>
  <c r="S434" i="1" a="1"/>
  <c r="S434" i="1" s="1"/>
  <c r="R432" i="1" a="1"/>
  <c r="R432" i="1" s="1"/>
  <c r="R434" i="1" a="1"/>
  <c r="R434" i="1" s="1"/>
  <c r="Q428" i="1" a="1"/>
  <c r="Q428" i="1" s="1"/>
  <c r="Q430" i="1" a="1"/>
  <c r="Q430" i="1" s="1"/>
  <c r="P428" i="1" a="1"/>
  <c r="P428" i="1" s="1"/>
  <c r="P430" i="1" a="1"/>
  <c r="P430" i="1" s="1"/>
  <c r="S428" i="1" a="1"/>
  <c r="S428" i="1" s="1"/>
  <c r="S430" i="1" a="1"/>
  <c r="S430" i="1" s="1"/>
  <c r="R428" i="1" a="1"/>
  <c r="R428" i="1" s="1"/>
  <c r="R430" i="1" a="1"/>
  <c r="R430" i="1" s="1"/>
  <c r="Q424" i="1" a="1"/>
  <c r="Q424" i="1" s="1"/>
  <c r="Q426" i="1" a="1"/>
  <c r="Q426" i="1" s="1"/>
  <c r="P424" i="1" a="1"/>
  <c r="P424" i="1" s="1"/>
  <c r="P426" i="1" a="1"/>
  <c r="P426" i="1" s="1"/>
  <c r="S424" i="1" a="1"/>
  <c r="S424" i="1" s="1"/>
  <c r="S426" i="1" a="1"/>
  <c r="S426" i="1" s="1"/>
  <c r="R424" i="1" a="1"/>
  <c r="R424" i="1" s="1"/>
  <c r="R426" i="1" a="1"/>
  <c r="R426" i="1" s="1"/>
  <c r="P420" i="1" a="1"/>
  <c r="P420" i="1" s="1"/>
  <c r="Q420" i="1" a="1"/>
  <c r="Q420" i="1" s="1"/>
  <c r="S420" i="1" a="1"/>
  <c r="S420" i="1" s="1"/>
  <c r="R420" i="1" a="1"/>
  <c r="R420" i="1" s="1"/>
  <c r="Q406" i="1" a="1"/>
  <c r="Q406" i="1" s="1"/>
  <c r="Q418" i="1" a="1"/>
  <c r="Q418" i="1" s="1"/>
  <c r="P406" i="1" a="1"/>
  <c r="P406" i="1" s="1"/>
  <c r="P418" i="1" a="1"/>
  <c r="P418" i="1" s="1"/>
  <c r="S406" i="1" a="1"/>
  <c r="S406" i="1" s="1"/>
  <c r="S418" i="1" a="1"/>
  <c r="S418" i="1" s="1"/>
  <c r="R406" i="1" a="1"/>
  <c r="R406" i="1" s="1"/>
  <c r="R418" i="1" a="1"/>
  <c r="R418" i="1" s="1"/>
  <c r="R398" i="1" a="1"/>
  <c r="R398" i="1" s="1"/>
  <c r="R404" i="1" a="1"/>
  <c r="R404" i="1" s="1"/>
  <c r="S398" i="1" a="1"/>
  <c r="S398" i="1" s="1"/>
  <c r="S404" i="1" a="1"/>
  <c r="S404" i="1" s="1"/>
  <c r="P398" i="1" a="1"/>
  <c r="P398" i="1" s="1"/>
  <c r="P404" i="1" a="1"/>
  <c r="P404" i="1" s="1"/>
  <c r="Q398" i="1" a="1"/>
  <c r="Q398" i="1" s="1"/>
  <c r="Q404" i="1" a="1"/>
  <c r="Q404" i="1" s="1"/>
  <c r="R393" i="1" a="1"/>
  <c r="R393" i="1" s="1"/>
  <c r="R395" i="1" a="1"/>
  <c r="R395" i="1" s="1"/>
  <c r="S393" i="1" a="1"/>
  <c r="S393" i="1" s="1"/>
  <c r="S395" i="1" a="1"/>
  <c r="S395" i="1" s="1"/>
  <c r="P393" i="1" a="1"/>
  <c r="P393" i="1" s="1"/>
  <c r="P395" i="1" a="1"/>
  <c r="P395" i="1" s="1"/>
  <c r="Q393" i="1" a="1"/>
  <c r="Q393" i="1" s="1"/>
  <c r="Q395" i="1" a="1"/>
  <c r="Q395" i="1" s="1"/>
  <c r="V555" i="1" a="1"/>
  <c r="V555" i="1" s="1"/>
  <c r="V549" i="1" a="1"/>
  <c r="V549" i="1" s="1"/>
  <c r="V553" i="1" a="1"/>
  <c r="V553" i="1" s="1"/>
  <c r="V556" i="1" a="1"/>
  <c r="V556" i="1" s="1"/>
  <c r="V551" i="1" a="1"/>
  <c r="V551" i="1" s="1"/>
  <c r="V554" i="1" a="1"/>
  <c r="V554" i="1" s="1"/>
  <c r="V547" i="1" a="1"/>
  <c r="V547" i="1" s="1"/>
  <c r="V552" i="1" a="1"/>
  <c r="V552" i="1" s="1"/>
  <c r="U547" i="1" a="1"/>
  <c r="U547" i="1" s="1"/>
  <c r="U552" i="1" a="1"/>
  <c r="U552" i="1" s="1"/>
  <c r="U555" i="1" a="1"/>
  <c r="U555" i="1" s="1"/>
  <c r="U549" i="1" a="1"/>
  <c r="U549" i="1" s="1"/>
  <c r="U553" i="1" a="1"/>
  <c r="U553" i="1" s="1"/>
  <c r="U556" i="1" a="1"/>
  <c r="U556" i="1" s="1"/>
  <c r="U551" i="1" a="1"/>
  <c r="U551" i="1" s="1"/>
  <c r="U554" i="1" a="1"/>
  <c r="U554" i="1" s="1"/>
  <c r="W553" i="1" a="1"/>
  <c r="W553" i="1" s="1"/>
  <c r="W556" i="1" a="1"/>
  <c r="W556" i="1" s="1"/>
  <c r="W551" i="1" a="1"/>
  <c r="W551" i="1" s="1"/>
  <c r="W554" i="1" a="1"/>
  <c r="W554" i="1" s="1"/>
  <c r="W547" i="1" a="1"/>
  <c r="W547" i="1" s="1"/>
  <c r="W552" i="1" a="1"/>
  <c r="W552" i="1" s="1"/>
  <c r="W555" i="1" a="1"/>
  <c r="W555" i="1" s="1"/>
  <c r="W549" i="1" a="1"/>
  <c r="W549" i="1" s="1"/>
  <c r="T551" i="1" a="1"/>
  <c r="T551" i="1" s="1"/>
  <c r="T554" i="1" a="1"/>
  <c r="T554" i="1" s="1"/>
  <c r="T547" i="1" a="1"/>
  <c r="T547" i="1" s="1"/>
  <c r="T552" i="1" a="1"/>
  <c r="T552" i="1" s="1"/>
  <c r="T555" i="1" a="1"/>
  <c r="T555" i="1" s="1"/>
  <c r="T549" i="1" a="1"/>
  <c r="T549" i="1" s="1"/>
  <c r="T553" i="1" a="1"/>
  <c r="T553" i="1" s="1"/>
  <c r="T556" i="1" a="1"/>
  <c r="T556" i="1" s="1"/>
  <c r="U481" i="1" a="1"/>
  <c r="U481" i="1" s="1"/>
  <c r="U480" i="1" a="1"/>
  <c r="U480" i="1" s="1"/>
  <c r="U479" i="1" a="1"/>
  <c r="U479" i="1" s="1"/>
  <c r="U477" i="1" a="1"/>
  <c r="U477" i="1" s="1"/>
  <c r="U483" i="1" a="1"/>
  <c r="U483" i="1" s="1"/>
  <c r="U475" i="1" a="1"/>
  <c r="U475" i="1" s="1"/>
  <c r="U484" i="1" a="1"/>
  <c r="U484" i="1" s="1"/>
  <c r="U482" i="1" a="1"/>
  <c r="U482" i="1" s="1"/>
  <c r="W475" i="1" a="1"/>
  <c r="W475" i="1" s="1"/>
  <c r="W484" i="1" a="1"/>
  <c r="W484" i="1" s="1"/>
  <c r="W483" i="1" a="1"/>
  <c r="W483" i="1" s="1"/>
  <c r="W482" i="1" a="1"/>
  <c r="W482" i="1" s="1"/>
  <c r="W481" i="1" a="1"/>
  <c r="W481" i="1" s="1"/>
  <c r="W480" i="1" a="1"/>
  <c r="W480" i="1" s="1"/>
  <c r="W477" i="1" a="1"/>
  <c r="W477" i="1" s="1"/>
  <c r="W479" i="1" a="1"/>
  <c r="W479" i="1" s="1"/>
  <c r="T483" i="1" a="1"/>
  <c r="T483" i="1" s="1"/>
  <c r="T482" i="1" a="1"/>
  <c r="T482" i="1" s="1"/>
  <c r="T481" i="1" a="1"/>
  <c r="T481" i="1" s="1"/>
  <c r="T480" i="1" a="1"/>
  <c r="T480" i="1" s="1"/>
  <c r="T479" i="1" a="1"/>
  <c r="T479" i="1" s="1"/>
  <c r="T477" i="1" a="1"/>
  <c r="T477" i="1" s="1"/>
  <c r="T484" i="1" a="1"/>
  <c r="T484" i="1" s="1"/>
  <c r="T475" i="1" a="1"/>
  <c r="T475" i="1" s="1"/>
  <c r="V479" i="1" a="1"/>
  <c r="V479" i="1" s="1"/>
  <c r="V481" i="1" a="1"/>
  <c r="V481" i="1" s="1"/>
  <c r="V477" i="1" a="1"/>
  <c r="V477" i="1" s="1"/>
  <c r="V475" i="1" a="1"/>
  <c r="V475" i="1" s="1"/>
  <c r="V484" i="1" a="1"/>
  <c r="V484" i="1" s="1"/>
  <c r="V483" i="1" a="1"/>
  <c r="V483" i="1" s="1"/>
  <c r="V482" i="1" a="1"/>
  <c r="V482" i="1" s="1"/>
  <c r="V480" i="1" a="1"/>
  <c r="V480" i="1" s="1"/>
  <c r="R407" i="1" a="1"/>
  <c r="R407" i="1" s="1"/>
  <c r="R405" i="1" a="1"/>
  <c r="R405" i="1" s="1"/>
  <c r="R403" i="1" a="1"/>
  <c r="R403" i="1" s="1"/>
  <c r="R412" i="1" a="1"/>
  <c r="R412" i="1" s="1"/>
  <c r="R411" i="1" a="1"/>
  <c r="R411" i="1" s="1"/>
  <c r="R410" i="1" a="1"/>
  <c r="R410" i="1" s="1"/>
  <c r="R408" i="1" a="1"/>
  <c r="R408" i="1" s="1"/>
  <c r="R409" i="1" a="1"/>
  <c r="R409" i="1" s="1"/>
  <c r="S403" i="1" a="1"/>
  <c r="S403" i="1" s="1"/>
  <c r="S412" i="1" a="1"/>
  <c r="S412" i="1" s="1"/>
  <c r="S411" i="1" a="1"/>
  <c r="S411" i="1" s="1"/>
  <c r="S410" i="1" a="1"/>
  <c r="S410" i="1" s="1"/>
  <c r="S409" i="1" a="1"/>
  <c r="S409" i="1" s="1"/>
  <c r="S408" i="1" a="1"/>
  <c r="S408" i="1" s="1"/>
  <c r="S405" i="1" a="1"/>
  <c r="S405" i="1" s="1"/>
  <c r="S407" i="1" a="1"/>
  <c r="S407" i="1" s="1"/>
  <c r="P411" i="1" a="1"/>
  <c r="P411" i="1" s="1"/>
  <c r="P410" i="1" a="1"/>
  <c r="P410" i="1" s="1"/>
  <c r="P409" i="1" a="1"/>
  <c r="P409" i="1" s="1"/>
  <c r="P408" i="1" a="1"/>
  <c r="P408" i="1" s="1"/>
  <c r="P407" i="1" a="1"/>
  <c r="P407" i="1" s="1"/>
  <c r="P405" i="1" a="1"/>
  <c r="P405" i="1" s="1"/>
  <c r="P412" i="1" a="1"/>
  <c r="P412" i="1" s="1"/>
  <c r="P403" i="1" a="1"/>
  <c r="P403" i="1" s="1"/>
  <c r="Q409" i="1" a="1"/>
  <c r="Q409" i="1" s="1"/>
  <c r="Q408" i="1" a="1"/>
  <c r="Q408" i="1" s="1"/>
  <c r="Q411" i="1" a="1"/>
  <c r="Q411" i="1" s="1"/>
  <c r="Q407" i="1" a="1"/>
  <c r="Q407" i="1" s="1"/>
  <c r="Q405" i="1" a="1"/>
  <c r="Q405" i="1" s="1"/>
  <c r="Q403" i="1" a="1"/>
  <c r="Q403" i="1" s="1"/>
  <c r="Q412" i="1" a="1"/>
  <c r="Q412" i="1" s="1"/>
  <c r="Q410" i="1" a="1"/>
  <c r="Q410" i="1" s="1"/>
  <c r="U567" i="1" a="1"/>
  <c r="U567" i="1" s="1"/>
  <c r="U569" i="1" a="1"/>
  <c r="U569" i="1" s="1"/>
  <c r="V567" i="1" a="1"/>
  <c r="V567" i="1" s="1"/>
  <c r="V569" i="1" a="1"/>
  <c r="V569" i="1" s="1"/>
  <c r="W569" i="1" a="1"/>
  <c r="W569" i="1" s="1"/>
  <c r="W567" i="1" a="1"/>
  <c r="W567" i="1" s="1"/>
  <c r="T569" i="1" a="1"/>
  <c r="T569" i="1" s="1"/>
  <c r="T567" i="1" a="1"/>
  <c r="T567" i="1" s="1"/>
  <c r="T495" i="1" a="1"/>
  <c r="T495" i="1" s="1"/>
  <c r="T497" i="1" a="1"/>
  <c r="T497" i="1" s="1"/>
  <c r="U495" i="1" a="1"/>
  <c r="U495" i="1" s="1"/>
  <c r="U497" i="1" a="1"/>
  <c r="U497" i="1" s="1"/>
  <c r="W497" i="1" a="1"/>
  <c r="W497" i="1" s="1"/>
  <c r="W495" i="1" a="1"/>
  <c r="W495" i="1" s="1"/>
  <c r="V497" i="1" a="1"/>
  <c r="V497" i="1" s="1"/>
  <c r="V495" i="1" a="1"/>
  <c r="V495" i="1" s="1"/>
  <c r="S429" i="1" a="1"/>
  <c r="S429" i="1" s="1"/>
  <c r="S425" i="1" a="1"/>
  <c r="S425" i="1" s="1"/>
  <c r="S423" i="1" a="1"/>
  <c r="S423" i="1" s="1"/>
  <c r="Q425" i="1" a="1"/>
  <c r="Q425" i="1" s="1"/>
  <c r="Q423" i="1" a="1"/>
  <c r="Q423" i="1" s="1"/>
  <c r="P423" i="1" a="1"/>
  <c r="P423" i="1" s="1"/>
  <c r="P425" i="1" a="1"/>
  <c r="P425" i="1" s="1"/>
  <c r="R425" i="1" a="1"/>
  <c r="R425" i="1" s="1"/>
  <c r="R423" i="1" a="1"/>
  <c r="R423" i="1" s="1"/>
  <c r="W527" i="1" a="1"/>
  <c r="W527" i="1" s="1"/>
  <c r="W543" i="1" a="1"/>
  <c r="W543" i="1" s="1"/>
  <c r="W546" i="1" a="1"/>
  <c r="W546" i="1" s="1"/>
  <c r="W540" i="1" a="1"/>
  <c r="W540" i="1" s="1"/>
  <c r="W544" i="1" a="1"/>
  <c r="W544" i="1" s="1"/>
  <c r="W541" i="1" a="1"/>
  <c r="W541" i="1" s="1"/>
  <c r="W545" i="1" a="1"/>
  <c r="W545" i="1" s="1"/>
  <c r="W536" i="1" a="1"/>
  <c r="W536" i="1" s="1"/>
  <c r="W538" i="1" a="1"/>
  <c r="W538" i="1" s="1"/>
  <c r="U527" i="1" a="1"/>
  <c r="U527" i="1" s="1"/>
  <c r="U536" i="1" a="1"/>
  <c r="U536" i="1" s="1"/>
  <c r="U545" i="1" a="1"/>
  <c r="U545" i="1" s="1"/>
  <c r="U538" i="1" a="1"/>
  <c r="U538" i="1" s="1"/>
  <c r="U546" i="1" a="1"/>
  <c r="U546" i="1" s="1"/>
  <c r="U540" i="1" a="1"/>
  <c r="U540" i="1" s="1"/>
  <c r="U544" i="1" a="1"/>
  <c r="U544" i="1" s="1"/>
  <c r="U543" i="1" a="1"/>
  <c r="U543" i="1" s="1"/>
  <c r="U541" i="1" a="1"/>
  <c r="U541" i="1" s="1"/>
  <c r="V527" i="1" a="1"/>
  <c r="V527" i="1" s="1"/>
  <c r="V545" i="1" a="1"/>
  <c r="V545" i="1" s="1"/>
  <c r="V543" i="1" a="1"/>
  <c r="V543" i="1" s="1"/>
  <c r="V546" i="1" a="1"/>
  <c r="V546" i="1" s="1"/>
  <c r="V544" i="1" a="1"/>
  <c r="V544" i="1" s="1"/>
  <c r="V536" i="1" a="1"/>
  <c r="V536" i="1" s="1"/>
  <c r="V541" i="1" a="1"/>
  <c r="V541" i="1" s="1"/>
  <c r="V540" i="1" a="1"/>
  <c r="V540" i="1" s="1"/>
  <c r="V538" i="1" a="1"/>
  <c r="V538" i="1" s="1"/>
  <c r="T527" i="1" a="1"/>
  <c r="T527" i="1" s="1"/>
  <c r="T540" i="1" a="1"/>
  <c r="T540" i="1" s="1"/>
  <c r="T536" i="1" a="1"/>
  <c r="T536" i="1" s="1"/>
  <c r="T541" i="1" a="1"/>
  <c r="T541" i="1" s="1"/>
  <c r="T538" i="1" a="1"/>
  <c r="T538" i="1" s="1"/>
  <c r="T543" i="1" a="1"/>
  <c r="T543" i="1" s="1"/>
  <c r="T546" i="1" a="1"/>
  <c r="T546" i="1" s="1"/>
  <c r="T544" i="1" a="1"/>
  <c r="T544" i="1" s="1"/>
  <c r="T545" i="1" a="1"/>
  <c r="T545" i="1" s="1"/>
  <c r="V455" i="1" a="1"/>
  <c r="V455" i="1" s="1"/>
  <c r="V468" i="1" a="1"/>
  <c r="V468" i="1" s="1"/>
  <c r="V466" i="1" a="1"/>
  <c r="V466" i="1" s="1"/>
  <c r="V464" i="1" a="1"/>
  <c r="V464" i="1" s="1"/>
  <c r="V474" i="1" a="1"/>
  <c r="V474" i="1" s="1"/>
  <c r="V473" i="1" a="1"/>
  <c r="V473" i="1" s="1"/>
  <c r="V472" i="1" a="1"/>
  <c r="V472" i="1" s="1"/>
  <c r="V471" i="1" a="1"/>
  <c r="V471" i="1" s="1"/>
  <c r="V469" i="1" a="1"/>
  <c r="V469" i="1" s="1"/>
  <c r="T455" i="1" a="1"/>
  <c r="T455" i="1" s="1"/>
  <c r="T473" i="1" a="1"/>
  <c r="T473" i="1" s="1"/>
  <c r="T472" i="1" a="1"/>
  <c r="T472" i="1" s="1"/>
  <c r="T471" i="1" a="1"/>
  <c r="T471" i="1" s="1"/>
  <c r="T469" i="1" a="1"/>
  <c r="T469" i="1" s="1"/>
  <c r="T468" i="1" a="1"/>
  <c r="T468" i="1" s="1"/>
  <c r="T466" i="1" a="1"/>
  <c r="T466" i="1" s="1"/>
  <c r="T464" i="1" a="1"/>
  <c r="T464" i="1" s="1"/>
  <c r="T474" i="1" a="1"/>
  <c r="T474" i="1" s="1"/>
  <c r="U455" i="1" a="1"/>
  <c r="U455" i="1" s="1"/>
  <c r="U471" i="1" a="1"/>
  <c r="U471" i="1" s="1"/>
  <c r="U469" i="1" a="1"/>
  <c r="U469" i="1" s="1"/>
  <c r="U468" i="1" a="1"/>
  <c r="U468" i="1" s="1"/>
  <c r="U466" i="1" a="1"/>
  <c r="U466" i="1" s="1"/>
  <c r="U464" i="1" a="1"/>
  <c r="U464" i="1" s="1"/>
  <c r="U474" i="1" a="1"/>
  <c r="U474" i="1" s="1"/>
  <c r="U473" i="1" a="1"/>
  <c r="U473" i="1" s="1"/>
  <c r="U472" i="1" a="1"/>
  <c r="U472" i="1" s="1"/>
  <c r="W455" i="1" a="1"/>
  <c r="W455" i="1" s="1"/>
  <c r="W464" i="1" a="1"/>
  <c r="W464" i="1" s="1"/>
  <c r="W474" i="1" a="1"/>
  <c r="W474" i="1" s="1"/>
  <c r="W473" i="1" a="1"/>
  <c r="W473" i="1" s="1"/>
  <c r="W472" i="1" a="1"/>
  <c r="W472" i="1" s="1"/>
  <c r="W471" i="1" a="1"/>
  <c r="W471" i="1" s="1"/>
  <c r="W469" i="1" a="1"/>
  <c r="W469" i="1" s="1"/>
  <c r="W468" i="1" a="1"/>
  <c r="W468" i="1" s="1"/>
  <c r="W466" i="1" a="1"/>
  <c r="W466" i="1" s="1"/>
  <c r="S383" i="1" a="1"/>
  <c r="S383" i="1" s="1"/>
  <c r="S392" i="1" a="1"/>
  <c r="S392" i="1" s="1"/>
  <c r="S402" i="1" a="1"/>
  <c r="S402" i="1" s="1"/>
  <c r="S401" i="1" a="1"/>
  <c r="S401" i="1" s="1"/>
  <c r="S400" i="1" a="1"/>
  <c r="S400" i="1" s="1"/>
  <c r="S399" i="1" a="1"/>
  <c r="S399" i="1" s="1"/>
  <c r="S397" i="1" a="1"/>
  <c r="S397" i="1" s="1"/>
  <c r="S396" i="1" a="1"/>
  <c r="S396" i="1" s="1"/>
  <c r="S394" i="1" a="1"/>
  <c r="S394" i="1" s="1"/>
  <c r="P383" i="1" a="1"/>
  <c r="P383" i="1" s="1"/>
  <c r="P401" i="1" a="1"/>
  <c r="P401" i="1" s="1"/>
  <c r="P400" i="1" a="1"/>
  <c r="P400" i="1" s="1"/>
  <c r="P399" i="1" a="1"/>
  <c r="P399" i="1" s="1"/>
  <c r="P397" i="1" a="1"/>
  <c r="P397" i="1" s="1"/>
  <c r="P396" i="1" a="1"/>
  <c r="P396" i="1" s="1"/>
  <c r="P394" i="1" a="1"/>
  <c r="P394" i="1" s="1"/>
  <c r="P392" i="1" a="1"/>
  <c r="P392" i="1" s="1"/>
  <c r="P402" i="1" a="1"/>
  <c r="P402" i="1" s="1"/>
  <c r="Q383" i="1" a="1"/>
  <c r="Q383" i="1" s="1"/>
  <c r="Q399" i="1" a="1"/>
  <c r="Q399" i="1" s="1"/>
  <c r="Q397" i="1" a="1"/>
  <c r="Q397" i="1" s="1"/>
  <c r="Q396" i="1" a="1"/>
  <c r="Q396" i="1" s="1"/>
  <c r="Q394" i="1" a="1"/>
  <c r="Q394" i="1" s="1"/>
  <c r="Q392" i="1" a="1"/>
  <c r="Q392" i="1" s="1"/>
  <c r="Q402" i="1" a="1"/>
  <c r="Q402" i="1" s="1"/>
  <c r="Q401" i="1" a="1"/>
  <c r="Q401" i="1" s="1"/>
  <c r="Q400" i="1" a="1"/>
  <c r="Q400" i="1" s="1"/>
  <c r="R383" i="1" a="1"/>
  <c r="R383" i="1" s="1"/>
  <c r="R396" i="1" a="1"/>
  <c r="R396" i="1" s="1"/>
  <c r="R394" i="1" a="1"/>
  <c r="R394" i="1" s="1"/>
  <c r="R392" i="1" a="1"/>
  <c r="R392" i="1" s="1"/>
  <c r="R402" i="1" a="1"/>
  <c r="R402" i="1" s="1"/>
  <c r="R401" i="1" a="1"/>
  <c r="R401" i="1" s="1"/>
  <c r="R400" i="1" a="1"/>
  <c r="R400" i="1" s="1"/>
  <c r="R399" i="1" a="1"/>
  <c r="R399" i="1" s="1"/>
  <c r="R397" i="1" a="1"/>
  <c r="R397" i="1" s="1"/>
  <c r="W459" i="1" a="1"/>
  <c r="W459" i="1" s="1"/>
  <c r="W514" i="1" a="1"/>
  <c r="W514" i="1" s="1"/>
  <c r="W501" i="1" a="1"/>
  <c r="W501" i="1" s="1"/>
  <c r="W457" i="1" a="1"/>
  <c r="W457" i="1" s="1"/>
  <c r="W458" i="1" a="1"/>
  <c r="W458" i="1" s="1"/>
  <c r="W463" i="1" a="1"/>
  <c r="W463" i="1" s="1"/>
  <c r="W493" i="1" a="1"/>
  <c r="W493" i="1" s="1"/>
  <c r="W491" i="1" a="1"/>
  <c r="W491" i="1" s="1"/>
  <c r="W487" i="1" a="1"/>
  <c r="W487" i="1" s="1"/>
  <c r="W511" i="1" a="1"/>
  <c r="W511" i="1" s="1"/>
  <c r="W489" i="1" a="1"/>
  <c r="W489" i="1" s="1"/>
  <c r="W461" i="1" a="1"/>
  <c r="W461" i="1" s="1"/>
  <c r="W517" i="1" a="1"/>
  <c r="W517" i="1" s="1"/>
  <c r="AA452" i="1"/>
  <c r="AA516" i="1" s="1" a="1"/>
  <c r="AA516" i="1" s="1"/>
  <c r="W454" i="1" a="1"/>
  <c r="W454" i="1" s="1"/>
  <c r="W505" i="1" a="1"/>
  <c r="W505" i="1" s="1"/>
  <c r="W488" i="1" a="1"/>
  <c r="W488" i="1" s="1"/>
  <c r="W485" i="1" a="1"/>
  <c r="W485" i="1" s="1"/>
  <c r="W503" i="1" a="1"/>
  <c r="W503" i="1" s="1"/>
  <c r="W509" i="1" a="1"/>
  <c r="W509" i="1" s="1"/>
  <c r="W460" i="1" a="1"/>
  <c r="W460" i="1" s="1"/>
  <c r="W453" i="1" a="1"/>
  <c r="W453" i="1" s="1"/>
  <c r="W510" i="1" a="1"/>
  <c r="W510" i="1" s="1"/>
  <c r="W456" i="1" a="1"/>
  <c r="W456" i="1" s="1"/>
  <c r="W507" i="1" a="1"/>
  <c r="W507" i="1" s="1"/>
  <c r="W486" i="1" a="1"/>
  <c r="W486" i="1" s="1"/>
  <c r="W513" i="1" a="1"/>
  <c r="W513" i="1" s="1"/>
  <c r="W499" i="1" a="1"/>
  <c r="W499" i="1" s="1"/>
  <c r="W462" i="1" a="1"/>
  <c r="W462" i="1" s="1"/>
  <c r="S438" i="1" a="1"/>
  <c r="S438" i="1" s="1"/>
  <c r="S427" i="1" a="1"/>
  <c r="S427" i="1" s="1"/>
  <c r="S414" i="1" a="1"/>
  <c r="S414" i="1" s="1"/>
  <c r="S441" i="1" a="1"/>
  <c r="S441" i="1" s="1"/>
  <c r="S437" i="1" a="1"/>
  <c r="S437" i="1" s="1"/>
  <c r="S433" i="1" a="1"/>
  <c r="S433" i="1" s="1"/>
  <c r="S415" i="1" a="1"/>
  <c r="S415" i="1" s="1"/>
  <c r="S417" i="1" a="1"/>
  <c r="S417" i="1" s="1"/>
  <c r="S381" i="1" a="1"/>
  <c r="S381" i="1" s="1"/>
  <c r="S445" i="1" a="1"/>
  <c r="S445" i="1" s="1"/>
  <c r="S421" i="1" a="1"/>
  <c r="S421" i="1" s="1"/>
  <c r="W380" i="1"/>
  <c r="S439" i="1" a="1"/>
  <c r="S439" i="1" s="1"/>
  <c r="S442" i="1" a="1"/>
  <c r="S442" i="1" s="1"/>
  <c r="S435" i="1" a="1"/>
  <c r="S435" i="1" s="1"/>
  <c r="S431" i="1" a="1"/>
  <c r="S431" i="1" s="1"/>
  <c r="S419" i="1" a="1"/>
  <c r="S419" i="1" s="1"/>
  <c r="S416" i="1" a="1"/>
  <c r="S416" i="1" s="1"/>
  <c r="S413" i="1" a="1"/>
  <c r="S413" i="1" s="1"/>
  <c r="U463" i="1" a="1"/>
  <c r="U463" i="1" s="1"/>
  <c r="U460" i="1" a="1"/>
  <c r="U460" i="1" s="1"/>
  <c r="U461" i="1" a="1"/>
  <c r="U461" i="1" s="1"/>
  <c r="U459" i="1" a="1"/>
  <c r="U459" i="1" s="1"/>
  <c r="U457" i="1" a="1"/>
  <c r="U457" i="1" s="1"/>
  <c r="U462" i="1" a="1"/>
  <c r="U462" i="1" s="1"/>
  <c r="U458" i="1" a="1"/>
  <c r="U458" i="1" s="1"/>
  <c r="U456" i="1" a="1"/>
  <c r="U456" i="1" s="1"/>
  <c r="U454" i="1" a="1"/>
  <c r="U454" i="1" s="1"/>
  <c r="V463" i="1" a="1"/>
  <c r="V463" i="1" s="1"/>
  <c r="V461" i="1" a="1"/>
  <c r="V461" i="1" s="1"/>
  <c r="V454" i="1" a="1"/>
  <c r="V454" i="1" s="1"/>
  <c r="V456" i="1" a="1"/>
  <c r="V456" i="1" s="1"/>
  <c r="V458" i="1" a="1"/>
  <c r="V458" i="1" s="1"/>
  <c r="V462" i="1" a="1"/>
  <c r="V462" i="1" s="1"/>
  <c r="V457" i="1" a="1"/>
  <c r="V457" i="1" s="1"/>
  <c r="V460" i="1" a="1"/>
  <c r="V460" i="1" s="1"/>
  <c r="V459" i="1" a="1"/>
  <c r="V459" i="1" s="1"/>
  <c r="Q391" i="1" a="1"/>
  <c r="Q391" i="1" s="1"/>
  <c r="Q388" i="1" a="1"/>
  <c r="Q388" i="1" s="1"/>
  <c r="Q385" i="1" a="1"/>
  <c r="Q385" i="1" s="1"/>
  <c r="Q384" i="1" a="1"/>
  <c r="Q384" i="1" s="1"/>
  <c r="Q389" i="1" a="1"/>
  <c r="Q389" i="1" s="1"/>
  <c r="Q382" i="1" a="1"/>
  <c r="Q382" i="1" s="1"/>
  <c r="Q387" i="1" a="1"/>
  <c r="Q387" i="1" s="1"/>
  <c r="Q386" i="1" a="1"/>
  <c r="Q386" i="1" s="1"/>
  <c r="Q390" i="1" a="1"/>
  <c r="Q390" i="1" s="1"/>
  <c r="T535" i="1" a="1"/>
  <c r="T535" i="1" s="1"/>
  <c r="T531" i="1" a="1"/>
  <c r="T531" i="1" s="1"/>
  <c r="T532" i="1" a="1"/>
  <c r="T532" i="1" s="1"/>
  <c r="T534" i="1" a="1"/>
  <c r="T534" i="1" s="1"/>
  <c r="T533" i="1" a="1"/>
  <c r="T533" i="1" s="1"/>
  <c r="T530" i="1" a="1"/>
  <c r="T530" i="1" s="1"/>
  <c r="T526" i="1" a="1"/>
  <c r="T526" i="1" s="1"/>
  <c r="T529" i="1" a="1"/>
  <c r="T529" i="1" s="1"/>
  <c r="T528" i="1" a="1"/>
  <c r="T528" i="1" s="1"/>
  <c r="R391" i="1" a="1"/>
  <c r="R391" i="1" s="1"/>
  <c r="R388" i="1" a="1"/>
  <c r="R388" i="1" s="1"/>
  <c r="R385" i="1" a="1"/>
  <c r="R385" i="1" s="1"/>
  <c r="R384" i="1" a="1"/>
  <c r="R384" i="1" s="1"/>
  <c r="R389" i="1" a="1"/>
  <c r="R389" i="1" s="1"/>
  <c r="R382" i="1" a="1"/>
  <c r="R382" i="1" s="1"/>
  <c r="R387" i="1" a="1"/>
  <c r="R387" i="1" s="1"/>
  <c r="R386" i="1" a="1"/>
  <c r="R386" i="1" s="1"/>
  <c r="R390" i="1" a="1"/>
  <c r="R390" i="1" s="1"/>
  <c r="W535" i="1" a="1"/>
  <c r="W535" i="1" s="1"/>
  <c r="W532" i="1" a="1"/>
  <c r="W532" i="1" s="1"/>
  <c r="W534" i="1" a="1"/>
  <c r="W534" i="1" s="1"/>
  <c r="W528" i="1" a="1"/>
  <c r="W528" i="1" s="1"/>
  <c r="W530" i="1" a="1"/>
  <c r="W530" i="1" s="1"/>
  <c r="W533" i="1" a="1"/>
  <c r="W533" i="1" s="1"/>
  <c r="W529" i="1" a="1"/>
  <c r="W529" i="1" s="1"/>
  <c r="W531" i="1" a="1"/>
  <c r="W531" i="1" s="1"/>
  <c r="W526" i="1" a="1"/>
  <c r="W526" i="1" s="1"/>
  <c r="T463" i="1" a="1"/>
  <c r="T463" i="1" s="1"/>
  <c r="T460" i="1" a="1"/>
  <c r="T460" i="1" s="1"/>
  <c r="T462" i="1" a="1"/>
  <c r="T462" i="1" s="1"/>
  <c r="T458" i="1" a="1"/>
  <c r="T458" i="1" s="1"/>
  <c r="T456" i="1" a="1"/>
  <c r="T456" i="1" s="1"/>
  <c r="T457" i="1" a="1"/>
  <c r="T457" i="1" s="1"/>
  <c r="T459" i="1" a="1"/>
  <c r="T459" i="1" s="1"/>
  <c r="T454" i="1" a="1"/>
  <c r="T454" i="1" s="1"/>
  <c r="T461" i="1" a="1"/>
  <c r="T461" i="1" s="1"/>
  <c r="U535" i="1" a="1"/>
  <c r="U535" i="1" s="1"/>
  <c r="U532" i="1" a="1"/>
  <c r="U532" i="1" s="1"/>
  <c r="U534" i="1" a="1"/>
  <c r="U534" i="1" s="1"/>
  <c r="U530" i="1" a="1"/>
  <c r="U530" i="1" s="1"/>
  <c r="U528" i="1" a="1"/>
  <c r="U528" i="1" s="1"/>
  <c r="U529" i="1" a="1"/>
  <c r="U529" i="1" s="1"/>
  <c r="U531" i="1" a="1"/>
  <c r="U531" i="1" s="1"/>
  <c r="U533" i="1" a="1"/>
  <c r="U533" i="1" s="1"/>
  <c r="U526" i="1" a="1"/>
  <c r="U526" i="1" s="1"/>
  <c r="S391" i="1" a="1"/>
  <c r="S391" i="1" s="1"/>
  <c r="S389" i="1" a="1"/>
  <c r="S389" i="1" s="1"/>
  <c r="S388" i="1" a="1"/>
  <c r="S388" i="1" s="1"/>
  <c r="S382" i="1" a="1"/>
  <c r="S382" i="1" s="1"/>
  <c r="S387" i="1" a="1"/>
  <c r="S387" i="1" s="1"/>
  <c r="S386" i="1" a="1"/>
  <c r="S386" i="1" s="1"/>
  <c r="S390" i="1" a="1"/>
  <c r="S390" i="1" s="1"/>
  <c r="S385" i="1" a="1"/>
  <c r="S385" i="1" s="1"/>
  <c r="S384" i="1" a="1"/>
  <c r="S384" i="1" s="1"/>
  <c r="P391" i="1" a="1"/>
  <c r="P391" i="1" s="1"/>
  <c r="P390" i="1" a="1"/>
  <c r="P390" i="1" s="1"/>
  <c r="P388" i="1" a="1"/>
  <c r="P388" i="1" s="1"/>
  <c r="P384" i="1" a="1"/>
  <c r="P384" i="1" s="1"/>
  <c r="P385" i="1" a="1"/>
  <c r="P385" i="1" s="1"/>
  <c r="P389" i="1" a="1"/>
  <c r="P389" i="1" s="1"/>
  <c r="P387" i="1" a="1"/>
  <c r="P387" i="1" s="1"/>
  <c r="P382" i="1" a="1"/>
  <c r="P382" i="1" s="1"/>
  <c r="P386" i="1" a="1"/>
  <c r="P386" i="1" s="1"/>
  <c r="V535" i="1" a="1"/>
  <c r="V535" i="1" s="1"/>
  <c r="V530" i="1" a="1"/>
  <c r="V530" i="1" s="1"/>
  <c r="V529" i="1" a="1"/>
  <c r="V529" i="1" s="1"/>
  <c r="V526" i="1" a="1"/>
  <c r="V526" i="1" s="1"/>
  <c r="V528" i="1" a="1"/>
  <c r="V528" i="1" s="1"/>
  <c r="V534" i="1" a="1"/>
  <c r="V534" i="1" s="1"/>
  <c r="V531" i="1" a="1"/>
  <c r="V531" i="1" s="1"/>
  <c r="V533" i="1" a="1"/>
  <c r="V533" i="1" s="1"/>
  <c r="V532" i="1" a="1"/>
  <c r="V532" i="1" s="1"/>
  <c r="Y524" i="1"/>
  <c r="U583" i="1" a="1"/>
  <c r="U583" i="1" s="1"/>
  <c r="U586" i="1" a="1"/>
  <c r="U586" i="1" s="1"/>
  <c r="U589" i="1" a="1"/>
  <c r="U589" i="1" s="1"/>
  <c r="U585" i="1" a="1"/>
  <c r="U585" i="1" s="1"/>
  <c r="Y452" i="1"/>
  <c r="U488" i="1" a="1"/>
  <c r="U488" i="1" s="1"/>
  <c r="U501" i="1" a="1"/>
  <c r="U501" i="1" s="1"/>
  <c r="U499" i="1" a="1"/>
  <c r="U499" i="1" s="1"/>
  <c r="U493" i="1" a="1"/>
  <c r="U493" i="1" s="1"/>
  <c r="U503" i="1" a="1"/>
  <c r="U503" i="1" s="1"/>
  <c r="U510" i="1" a="1"/>
  <c r="U510" i="1" s="1"/>
  <c r="U514" i="1" a="1"/>
  <c r="U514" i="1" s="1"/>
  <c r="U491" i="1" a="1"/>
  <c r="U491" i="1" s="1"/>
  <c r="U489" i="1" a="1"/>
  <c r="U489" i="1" s="1"/>
  <c r="U507" i="1" a="1"/>
  <c r="U507" i="1" s="1"/>
  <c r="U509" i="1" a="1"/>
  <c r="U509" i="1" s="1"/>
  <c r="U513" i="1" a="1"/>
  <c r="U513" i="1" s="1"/>
  <c r="U517" i="1" a="1"/>
  <c r="U517" i="1" s="1"/>
  <c r="U505" i="1" a="1"/>
  <c r="U505" i="1" s="1"/>
  <c r="U511" i="1" a="1"/>
  <c r="U511" i="1" s="1"/>
  <c r="U486" i="1" a="1"/>
  <c r="U486" i="1" s="1"/>
  <c r="U453" i="1" a="1"/>
  <c r="U453" i="1" s="1"/>
  <c r="U485" i="1" a="1"/>
  <c r="U485" i="1" s="1"/>
  <c r="U487" i="1" a="1"/>
  <c r="U487" i="1" s="1"/>
  <c r="U380" i="1"/>
  <c r="U422" i="1" s="1" a="1"/>
  <c r="U422" i="1" s="1"/>
  <c r="Q431" i="1" a="1"/>
  <c r="Q431" i="1" s="1"/>
  <c r="Q445" i="1" a="1"/>
  <c r="Q445" i="1" s="1"/>
  <c r="Q421" i="1" a="1"/>
  <c r="Q421" i="1" s="1"/>
  <c r="Q427" i="1" a="1"/>
  <c r="Q427" i="1" s="1"/>
  <c r="Q429" i="1" a="1"/>
  <c r="Q429" i="1" s="1"/>
  <c r="Q442" i="1" a="1"/>
  <c r="Q442" i="1" s="1"/>
  <c r="Q419" i="1" a="1"/>
  <c r="Q419" i="1" s="1"/>
  <c r="Q441" i="1" a="1"/>
  <c r="Q441" i="1" s="1"/>
  <c r="Q381" i="1" a="1"/>
  <c r="Q381" i="1" s="1"/>
  <c r="Q415" i="1" a="1"/>
  <c r="Q415" i="1" s="1"/>
  <c r="Q416" i="1" a="1"/>
  <c r="Q416" i="1" s="1"/>
  <c r="Q417" i="1" a="1"/>
  <c r="Q417" i="1" s="1"/>
  <c r="Q439" i="1" a="1"/>
  <c r="Q439" i="1" s="1"/>
  <c r="Q413" i="1" a="1"/>
  <c r="Q413" i="1" s="1"/>
  <c r="Q414" i="1" a="1"/>
  <c r="Q414" i="1" s="1"/>
  <c r="Q438" i="1" a="1"/>
  <c r="Q438" i="1" s="1"/>
  <c r="Q437" i="1" a="1"/>
  <c r="Q437" i="1" s="1"/>
  <c r="Q435" i="1" a="1"/>
  <c r="Q435" i="1" s="1"/>
  <c r="Q433" i="1" a="1"/>
  <c r="Q433" i="1" s="1"/>
  <c r="Z524" i="1"/>
  <c r="V583" i="1" a="1"/>
  <c r="V583" i="1" s="1"/>
  <c r="V585" i="1" a="1"/>
  <c r="V585" i="1" s="1"/>
  <c r="V586" i="1" a="1"/>
  <c r="V586" i="1" s="1"/>
  <c r="V589" i="1" a="1"/>
  <c r="V589" i="1" s="1"/>
  <c r="T380" i="1"/>
  <c r="T422" i="1" s="1" a="1"/>
  <c r="T422" i="1" s="1"/>
  <c r="P421" i="1" a="1"/>
  <c r="P421" i="1" s="1"/>
  <c r="P427" i="1" a="1"/>
  <c r="P427" i="1" s="1"/>
  <c r="P429" i="1" a="1"/>
  <c r="P429" i="1" s="1"/>
  <c r="P442" i="1" a="1"/>
  <c r="P442" i="1" s="1"/>
  <c r="P419" i="1" a="1"/>
  <c r="P419" i="1" s="1"/>
  <c r="P441" i="1" a="1"/>
  <c r="P441" i="1" s="1"/>
  <c r="P381" i="1" a="1"/>
  <c r="P381" i="1" s="1"/>
  <c r="P415" i="1" a="1"/>
  <c r="P415" i="1" s="1"/>
  <c r="P416" i="1" a="1"/>
  <c r="P416" i="1" s="1"/>
  <c r="P417" i="1" a="1"/>
  <c r="P417" i="1" s="1"/>
  <c r="P439" i="1" a="1"/>
  <c r="P439" i="1" s="1"/>
  <c r="P413" i="1" a="1"/>
  <c r="P413" i="1" s="1"/>
  <c r="P414" i="1" a="1"/>
  <c r="P414" i="1" s="1"/>
  <c r="P438" i="1" a="1"/>
  <c r="P438" i="1" s="1"/>
  <c r="P437" i="1" a="1"/>
  <c r="P437" i="1" s="1"/>
  <c r="P433" i="1" a="1"/>
  <c r="P433" i="1" s="1"/>
  <c r="P435" i="1" a="1"/>
  <c r="P435" i="1" s="1"/>
  <c r="P445" i="1" a="1"/>
  <c r="P445" i="1" s="1"/>
  <c r="P431" i="1" a="1"/>
  <c r="P431" i="1" s="1"/>
  <c r="X524" i="1"/>
  <c r="T583" i="1" a="1"/>
  <c r="T583" i="1" s="1"/>
  <c r="T589" i="1" a="1"/>
  <c r="T589" i="1" s="1"/>
  <c r="T586" i="1" a="1"/>
  <c r="T586" i="1" s="1"/>
  <c r="T585" i="1" a="1"/>
  <c r="T585" i="1" s="1"/>
  <c r="Z452" i="1"/>
  <c r="V489" i="1" a="1"/>
  <c r="V489" i="1" s="1"/>
  <c r="V491" i="1" a="1"/>
  <c r="V491" i="1" s="1"/>
  <c r="V505" i="1" a="1"/>
  <c r="V505" i="1" s="1"/>
  <c r="V501" i="1" a="1"/>
  <c r="V501" i="1" s="1"/>
  <c r="V488" i="1" a="1"/>
  <c r="V488" i="1" s="1"/>
  <c r="V507" i="1" a="1"/>
  <c r="V507" i="1" s="1"/>
  <c r="V511" i="1" a="1"/>
  <c r="V511" i="1" s="1"/>
  <c r="V493" i="1" a="1"/>
  <c r="V493" i="1" s="1"/>
  <c r="V510" i="1" a="1"/>
  <c r="V510" i="1" s="1"/>
  <c r="V514" i="1" a="1"/>
  <c r="V514" i="1" s="1"/>
  <c r="V503" i="1" a="1"/>
  <c r="V503" i="1" s="1"/>
  <c r="V509" i="1" a="1"/>
  <c r="V509" i="1" s="1"/>
  <c r="V486" i="1" a="1"/>
  <c r="V486" i="1" s="1"/>
  <c r="V453" i="1" a="1"/>
  <c r="V453" i="1" s="1"/>
  <c r="V517" i="1" a="1"/>
  <c r="V517" i="1" s="1"/>
  <c r="V485" i="1" a="1"/>
  <c r="V485" i="1" s="1"/>
  <c r="V499" i="1" a="1"/>
  <c r="V499" i="1" s="1"/>
  <c r="V487" i="1" a="1"/>
  <c r="V487" i="1" s="1"/>
  <c r="V513" i="1" a="1"/>
  <c r="V513" i="1" s="1"/>
  <c r="AA524" i="1"/>
  <c r="W583" i="1" a="1"/>
  <c r="W583" i="1" s="1"/>
  <c r="W589" i="1" a="1"/>
  <c r="W589" i="1" s="1"/>
  <c r="W585" i="1" a="1"/>
  <c r="W585" i="1" s="1"/>
  <c r="W586" i="1" a="1"/>
  <c r="W586" i="1" s="1"/>
  <c r="X452" i="1"/>
  <c r="T488" i="1" a="1"/>
  <c r="T488" i="1" s="1"/>
  <c r="T499" i="1" a="1"/>
  <c r="T499" i="1" s="1"/>
  <c r="T493" i="1" a="1"/>
  <c r="T493" i="1" s="1"/>
  <c r="T491" i="1" a="1"/>
  <c r="T491" i="1" s="1"/>
  <c r="T503" i="1" a="1"/>
  <c r="T503" i="1" s="1"/>
  <c r="T489" i="1" a="1"/>
  <c r="T489" i="1" s="1"/>
  <c r="T507" i="1" a="1"/>
  <c r="T507" i="1" s="1"/>
  <c r="T509" i="1" a="1"/>
  <c r="T509" i="1" s="1"/>
  <c r="T501" i="1" a="1"/>
  <c r="T501" i="1" s="1"/>
  <c r="T511" i="1" a="1"/>
  <c r="T511" i="1" s="1"/>
  <c r="T513" i="1" a="1"/>
  <c r="T513" i="1" s="1"/>
  <c r="T517" i="1" a="1"/>
  <c r="T517" i="1" s="1"/>
  <c r="T505" i="1" a="1"/>
  <c r="T505" i="1" s="1"/>
  <c r="T514" i="1" a="1"/>
  <c r="T514" i="1" s="1"/>
  <c r="T453" i="1" a="1"/>
  <c r="T453" i="1" s="1"/>
  <c r="T485" i="1" a="1"/>
  <c r="T485" i="1" s="1"/>
  <c r="T486" i="1" a="1"/>
  <c r="T486" i="1" s="1"/>
  <c r="T510" i="1" a="1"/>
  <c r="T510" i="1" s="1"/>
  <c r="T487" i="1" a="1"/>
  <c r="T487" i="1" s="1"/>
  <c r="V380" i="1"/>
  <c r="V422" i="1" s="1" a="1"/>
  <c r="V422" i="1" s="1"/>
  <c r="R433" i="1" a="1"/>
  <c r="R433" i="1" s="1"/>
  <c r="R435" i="1" a="1"/>
  <c r="R435" i="1" s="1"/>
  <c r="R431" i="1" a="1"/>
  <c r="R431" i="1" s="1"/>
  <c r="R445" i="1" a="1"/>
  <c r="R445" i="1" s="1"/>
  <c r="R421" i="1" a="1"/>
  <c r="R421" i="1" s="1"/>
  <c r="R427" i="1" a="1"/>
  <c r="R427" i="1" s="1"/>
  <c r="R429" i="1" a="1"/>
  <c r="R429" i="1" s="1"/>
  <c r="R442" i="1" a="1"/>
  <c r="R442" i="1" s="1"/>
  <c r="R419" i="1" a="1"/>
  <c r="R419" i="1" s="1"/>
  <c r="R441" i="1" a="1"/>
  <c r="R441" i="1" s="1"/>
  <c r="R381" i="1" a="1"/>
  <c r="R381" i="1" s="1"/>
  <c r="R415" i="1" a="1"/>
  <c r="R415" i="1" s="1"/>
  <c r="R416" i="1" a="1"/>
  <c r="R416" i="1" s="1"/>
  <c r="R417" i="1" a="1"/>
  <c r="R417" i="1" s="1"/>
  <c r="R439" i="1" a="1"/>
  <c r="R439" i="1" s="1"/>
  <c r="R413" i="1" a="1"/>
  <c r="R413" i="1" s="1"/>
  <c r="R414" i="1" a="1"/>
  <c r="R414" i="1" s="1"/>
  <c r="R438" i="1" a="1"/>
  <c r="R438" i="1" s="1"/>
  <c r="R437" i="1" a="1"/>
  <c r="R437" i="1" s="1"/>
  <c r="AB823" i="18"/>
  <c r="AA823" i="18"/>
  <c r="Z823" i="18"/>
  <c r="Y823" i="18"/>
  <c r="Y822" i="18"/>
  <c r="C753" i="18"/>
  <c r="C752" i="18"/>
  <c r="C751" i="18"/>
  <c r="T26" i="27" l="1"/>
  <c r="T27" i="27"/>
  <c r="T23" i="27"/>
  <c r="T29" i="27"/>
  <c r="T30" i="27"/>
  <c r="T32" i="27"/>
  <c r="T31" i="27"/>
  <c r="T24" i="27"/>
  <c r="T28" i="27"/>
  <c r="T25" i="27"/>
  <c r="Y588" i="1" a="1"/>
  <c r="Y588" i="1" s="1"/>
  <c r="Y566" i="1" a="1"/>
  <c r="Y566" i="1" s="1"/>
  <c r="AA588" i="1" a="1"/>
  <c r="AA588" i="1" s="1"/>
  <c r="AA566" i="1" a="1"/>
  <c r="AA566" i="1" s="1"/>
  <c r="X588" i="1" a="1"/>
  <c r="X588" i="1" s="1"/>
  <c r="X566" i="1" a="1"/>
  <c r="X566" i="1" s="1"/>
  <c r="Z588" i="1" a="1"/>
  <c r="Z588" i="1" s="1"/>
  <c r="Z566" i="1" a="1"/>
  <c r="Z566" i="1" s="1"/>
  <c r="Y584" i="1" a="1"/>
  <c r="Y584" i="1" s="1"/>
  <c r="Y587" i="1" a="1"/>
  <c r="Y587" i="1" s="1"/>
  <c r="AA584" i="1" a="1"/>
  <c r="AA584" i="1" s="1"/>
  <c r="AA587" i="1" a="1"/>
  <c r="AA587" i="1" s="1"/>
  <c r="X584" i="1" a="1"/>
  <c r="X584" i="1" s="1"/>
  <c r="X587" i="1" a="1"/>
  <c r="X587" i="1" s="1"/>
  <c r="Z584" i="1" a="1"/>
  <c r="Z584" i="1" s="1"/>
  <c r="Z587" i="1" a="1"/>
  <c r="Z587" i="1" s="1"/>
  <c r="Y578" i="1" a="1"/>
  <c r="Y578" i="1" s="1"/>
  <c r="Y580" i="1" a="1"/>
  <c r="Y580" i="1" s="1"/>
  <c r="AA578" i="1" a="1"/>
  <c r="AA578" i="1" s="1"/>
  <c r="AA580" i="1" a="1"/>
  <c r="AA580" i="1" s="1"/>
  <c r="X578" i="1" a="1"/>
  <c r="X578" i="1" s="1"/>
  <c r="X580" i="1" a="1"/>
  <c r="X580" i="1" s="1"/>
  <c r="Z578" i="1" a="1"/>
  <c r="Z578" i="1" s="1"/>
  <c r="Z580" i="1" a="1"/>
  <c r="Z580" i="1" s="1"/>
  <c r="Y574" i="1" a="1"/>
  <c r="Y574" i="1" s="1"/>
  <c r="Y576" i="1" a="1"/>
  <c r="Y576" i="1" s="1"/>
  <c r="AA574" i="1" a="1"/>
  <c r="AA574" i="1" s="1"/>
  <c r="AA576" i="1" a="1"/>
  <c r="AA576" i="1" s="1"/>
  <c r="X574" i="1" a="1"/>
  <c r="X574" i="1" s="1"/>
  <c r="X576" i="1" a="1"/>
  <c r="X576" i="1" s="1"/>
  <c r="Z574" i="1" a="1"/>
  <c r="Z574" i="1" s="1"/>
  <c r="Z576" i="1" a="1"/>
  <c r="Z576" i="1" s="1"/>
  <c r="Y570" i="1" a="1"/>
  <c r="Y570" i="1" s="1"/>
  <c r="Y572" i="1" a="1"/>
  <c r="Y572" i="1" s="1"/>
  <c r="AA570" i="1" a="1"/>
  <c r="AA570" i="1" s="1"/>
  <c r="AA572" i="1" a="1"/>
  <c r="AA572" i="1" s="1"/>
  <c r="X570" i="1" a="1"/>
  <c r="X570" i="1" s="1"/>
  <c r="X572" i="1" a="1"/>
  <c r="X572" i="1" s="1"/>
  <c r="Z570" i="1" a="1"/>
  <c r="Z570" i="1" s="1"/>
  <c r="Z572" i="1" a="1"/>
  <c r="Z572" i="1" s="1"/>
  <c r="Y564" i="1" a="1"/>
  <c r="Y564" i="1" s="1"/>
  <c r="Y568" i="1" a="1"/>
  <c r="Y568" i="1" s="1"/>
  <c r="AA564" i="1" a="1"/>
  <c r="AA564" i="1" s="1"/>
  <c r="AA568" i="1" a="1"/>
  <c r="AA568" i="1" s="1"/>
  <c r="X564" i="1" a="1"/>
  <c r="X564" i="1" s="1"/>
  <c r="X568" i="1" a="1"/>
  <c r="X568" i="1" s="1"/>
  <c r="Z564" i="1" a="1"/>
  <c r="Z564" i="1" s="1"/>
  <c r="Z568" i="1" a="1"/>
  <c r="Z568" i="1" s="1"/>
  <c r="Y548" i="1" a="1"/>
  <c r="Y548" i="1" s="1"/>
  <c r="Y562" i="1" a="1"/>
  <c r="Y562" i="1" s="1"/>
  <c r="AA548" i="1" a="1"/>
  <c r="AA548" i="1" s="1"/>
  <c r="AA562" i="1" a="1"/>
  <c r="AA562" i="1" s="1"/>
  <c r="X548" i="1" a="1"/>
  <c r="X548" i="1" s="1"/>
  <c r="X562" i="1" a="1"/>
  <c r="X562" i="1" s="1"/>
  <c r="Z548" i="1" a="1"/>
  <c r="Z548" i="1" s="1"/>
  <c r="Z562" i="1" a="1"/>
  <c r="Z562" i="1" s="1"/>
  <c r="Y542" i="1" a="1"/>
  <c r="Y542" i="1" s="1"/>
  <c r="Y550" i="1" a="1"/>
  <c r="Y550" i="1" s="1"/>
  <c r="AA542" i="1" a="1"/>
  <c r="AA542" i="1" s="1"/>
  <c r="AA550" i="1" a="1"/>
  <c r="AA550" i="1" s="1"/>
  <c r="X542" i="1" a="1"/>
  <c r="X542" i="1" s="1"/>
  <c r="X550" i="1" a="1"/>
  <c r="X550" i="1" s="1"/>
  <c r="Z542" i="1" a="1"/>
  <c r="Z542" i="1" s="1"/>
  <c r="Z550" i="1" a="1"/>
  <c r="Z550" i="1" s="1"/>
  <c r="Y537" i="1" a="1"/>
  <c r="Y537" i="1" s="1"/>
  <c r="Y539" i="1" a="1"/>
  <c r="Y539" i="1" s="1"/>
  <c r="AA537" i="1" a="1"/>
  <c r="AA537" i="1" s="1"/>
  <c r="AA539" i="1" a="1"/>
  <c r="AA539" i="1" s="1"/>
  <c r="X537" i="1" a="1"/>
  <c r="X537" i="1" s="1"/>
  <c r="X539" i="1" a="1"/>
  <c r="X539" i="1" s="1"/>
  <c r="Z537" i="1" a="1"/>
  <c r="Z537" i="1" s="1"/>
  <c r="Z539" i="1" a="1"/>
  <c r="Z539" i="1" s="1"/>
  <c r="Z515" i="1" a="1"/>
  <c r="Z515" i="1" s="1"/>
  <c r="Z516" i="1" a="1"/>
  <c r="Z516" i="1" s="1"/>
  <c r="X515" i="1" a="1"/>
  <c r="X515" i="1" s="1"/>
  <c r="X516" i="1" a="1"/>
  <c r="X516" i="1" s="1"/>
  <c r="Y515" i="1" a="1"/>
  <c r="Y515" i="1" s="1"/>
  <c r="Y516" i="1" a="1"/>
  <c r="Y516" i="1" s="1"/>
  <c r="AA512" i="1" a="1"/>
  <c r="AA512" i="1" s="1"/>
  <c r="AA515" i="1" a="1"/>
  <c r="AA515" i="1" s="1"/>
  <c r="Z508" i="1" a="1"/>
  <c r="Z508" i="1" s="1"/>
  <c r="Z512" i="1" a="1"/>
  <c r="Z512" i="1" s="1"/>
  <c r="Y508" i="1" a="1"/>
  <c r="Y508" i="1" s="1"/>
  <c r="Y512" i="1" a="1"/>
  <c r="Y512" i="1" s="1"/>
  <c r="X508" i="1" a="1"/>
  <c r="X508" i="1" s="1"/>
  <c r="X512" i="1" a="1"/>
  <c r="X512" i="1" s="1"/>
  <c r="AA506" i="1" a="1"/>
  <c r="AA506" i="1" s="1"/>
  <c r="AA508" i="1" a="1"/>
  <c r="AA508" i="1" s="1"/>
  <c r="Z504" i="1" a="1"/>
  <c r="Z504" i="1" s="1"/>
  <c r="Z506" i="1" a="1"/>
  <c r="Z506" i="1" s="1"/>
  <c r="Y504" i="1" a="1"/>
  <c r="Y504" i="1" s="1"/>
  <c r="Y506" i="1" a="1"/>
  <c r="Y506" i="1" s="1"/>
  <c r="X504" i="1" a="1"/>
  <c r="X504" i="1" s="1"/>
  <c r="X506" i="1" a="1"/>
  <c r="X506" i="1" s="1"/>
  <c r="AA502" i="1" a="1"/>
  <c r="AA502" i="1" s="1"/>
  <c r="AA504" i="1" a="1"/>
  <c r="AA504" i="1" s="1"/>
  <c r="Z500" i="1" a="1"/>
  <c r="Z500" i="1" s="1"/>
  <c r="Z502" i="1" a="1"/>
  <c r="Z502" i="1" s="1"/>
  <c r="Y500" i="1" a="1"/>
  <c r="Y500" i="1" s="1"/>
  <c r="Y502" i="1" a="1"/>
  <c r="Y502" i="1" s="1"/>
  <c r="X500" i="1" a="1"/>
  <c r="X500" i="1" s="1"/>
  <c r="X502" i="1" a="1"/>
  <c r="X502" i="1" s="1"/>
  <c r="AA498" i="1" a="1"/>
  <c r="AA498" i="1" s="1"/>
  <c r="AA500" i="1" a="1"/>
  <c r="AA500" i="1" s="1"/>
  <c r="Z496" i="1" a="1"/>
  <c r="Z496" i="1" s="1"/>
  <c r="Z498" i="1" a="1"/>
  <c r="Z498" i="1" s="1"/>
  <c r="Y496" i="1" a="1"/>
  <c r="Y496" i="1" s="1"/>
  <c r="Y498" i="1" a="1"/>
  <c r="Y498" i="1" s="1"/>
  <c r="X496" i="1" a="1"/>
  <c r="X496" i="1" s="1"/>
  <c r="X498" i="1" a="1"/>
  <c r="X498" i="1" s="1"/>
  <c r="AA494" i="1" a="1"/>
  <c r="AA494" i="1" s="1"/>
  <c r="AA496" i="1" a="1"/>
  <c r="AA496" i="1" s="1"/>
  <c r="Z492" i="1" a="1"/>
  <c r="Z492" i="1" s="1"/>
  <c r="Z494" i="1" a="1"/>
  <c r="Z494" i="1" s="1"/>
  <c r="Y492" i="1" a="1"/>
  <c r="Y492" i="1" s="1"/>
  <c r="Y494" i="1" a="1"/>
  <c r="Y494" i="1" s="1"/>
  <c r="X492" i="1" a="1"/>
  <c r="X492" i="1" s="1"/>
  <c r="X494" i="1" a="1"/>
  <c r="X494" i="1" s="1"/>
  <c r="AA490" i="1" a="1"/>
  <c r="AA490" i="1" s="1"/>
  <c r="AA492" i="1" a="1"/>
  <c r="AA492" i="1" s="1"/>
  <c r="Z478" i="1" a="1"/>
  <c r="Z478" i="1" s="1"/>
  <c r="Z490" i="1" a="1"/>
  <c r="Z490" i="1" s="1"/>
  <c r="Y478" i="1" a="1"/>
  <c r="Y478" i="1" s="1"/>
  <c r="Y490" i="1" a="1"/>
  <c r="Y490" i="1" s="1"/>
  <c r="X478" i="1" a="1"/>
  <c r="X478" i="1" s="1"/>
  <c r="X490" i="1" a="1"/>
  <c r="X490" i="1" s="1"/>
  <c r="AA476" i="1" a="1"/>
  <c r="AA476" i="1" s="1"/>
  <c r="AA478" i="1" a="1"/>
  <c r="AA478" i="1" s="1"/>
  <c r="X470" i="1" a="1"/>
  <c r="X470" i="1" s="1"/>
  <c r="X476" i="1" a="1"/>
  <c r="X476" i="1" s="1"/>
  <c r="Y470" i="1" a="1"/>
  <c r="Y470" i="1" s="1"/>
  <c r="Y476" i="1" a="1"/>
  <c r="Y476" i="1" s="1"/>
  <c r="Z470" i="1" a="1"/>
  <c r="Z470" i="1" s="1"/>
  <c r="Z476" i="1" a="1"/>
  <c r="Z476" i="1" s="1"/>
  <c r="AA467" i="1" a="1"/>
  <c r="AA467" i="1" s="1"/>
  <c r="AA470" i="1" a="1"/>
  <c r="AA470" i="1" s="1"/>
  <c r="X465" i="1" a="1"/>
  <c r="X465" i="1" s="1"/>
  <c r="X467" i="1" a="1"/>
  <c r="X467" i="1" s="1"/>
  <c r="Y465" i="1" a="1"/>
  <c r="Y465" i="1" s="1"/>
  <c r="Y467" i="1" a="1"/>
  <c r="Y467" i="1" s="1"/>
  <c r="Z465" i="1" a="1"/>
  <c r="Z465" i="1" s="1"/>
  <c r="Z467" i="1" a="1"/>
  <c r="Z467" i="1" s="1"/>
  <c r="AA513" i="1" a="1"/>
  <c r="AA513" i="1" s="1"/>
  <c r="AA465" i="1" a="1"/>
  <c r="AA465" i="1" s="1"/>
  <c r="W444" i="1" a="1"/>
  <c r="W444" i="1" s="1"/>
  <c r="W422" i="1" a="1"/>
  <c r="W422" i="1" s="1"/>
  <c r="W435" i="1" a="1"/>
  <c r="W435" i="1" s="1"/>
  <c r="W415" i="1" a="1"/>
  <c r="W415" i="1" s="1"/>
  <c r="W438" i="1" a="1"/>
  <c r="W438" i="1" s="1"/>
  <c r="W389" i="1" a="1"/>
  <c r="W389" i="1" s="1"/>
  <c r="W381" i="1" a="1"/>
  <c r="W381" i="1" s="1"/>
  <c r="V443" i="1" a="1"/>
  <c r="V443" i="1" s="1"/>
  <c r="V444" i="1" a="1"/>
  <c r="V444" i="1" s="1"/>
  <c r="T443" i="1" a="1"/>
  <c r="T443" i="1" s="1"/>
  <c r="T444" i="1" a="1"/>
  <c r="T444" i="1" s="1"/>
  <c r="W441" i="1" a="1"/>
  <c r="W441" i="1" s="1"/>
  <c r="U443" i="1" a="1"/>
  <c r="U443" i="1" s="1"/>
  <c r="U444" i="1" a="1"/>
  <c r="U444" i="1" s="1"/>
  <c r="W417" i="1" a="1"/>
  <c r="W417" i="1" s="1"/>
  <c r="W431" i="1" a="1"/>
  <c r="W431" i="1" s="1"/>
  <c r="W442" i="1" a="1"/>
  <c r="W442" i="1" s="1"/>
  <c r="W440" i="1" a="1"/>
  <c r="W440" i="1" s="1"/>
  <c r="W443" i="1" a="1"/>
  <c r="W443" i="1" s="1"/>
  <c r="V436" i="1" a="1"/>
  <c r="V436" i="1" s="1"/>
  <c r="V440" i="1" a="1"/>
  <c r="V440" i="1" s="1"/>
  <c r="T436" i="1" a="1"/>
  <c r="T436" i="1" s="1"/>
  <c r="T440" i="1" a="1"/>
  <c r="T440" i="1" s="1"/>
  <c r="U436" i="1" a="1"/>
  <c r="U436" i="1" s="1"/>
  <c r="U440" i="1" a="1"/>
  <c r="U440" i="1" s="1"/>
  <c r="W434" i="1" a="1"/>
  <c r="W434" i="1" s="1"/>
  <c r="W436" i="1" a="1"/>
  <c r="W436" i="1" s="1"/>
  <c r="U432" i="1" a="1"/>
  <c r="U432" i="1" s="1"/>
  <c r="U434" i="1" a="1"/>
  <c r="U434" i="1" s="1"/>
  <c r="V432" i="1" a="1"/>
  <c r="V432" i="1" s="1"/>
  <c r="V434" i="1" a="1"/>
  <c r="V434" i="1" s="1"/>
  <c r="T432" i="1" a="1"/>
  <c r="T432" i="1" s="1"/>
  <c r="T434" i="1" a="1"/>
  <c r="T434" i="1" s="1"/>
  <c r="W430" i="1" a="1"/>
  <c r="W430" i="1" s="1"/>
  <c r="W432" i="1" a="1"/>
  <c r="W432" i="1" s="1"/>
  <c r="T428" i="1" a="1"/>
  <c r="T428" i="1" s="1"/>
  <c r="T430" i="1" a="1"/>
  <c r="T430" i="1" s="1"/>
  <c r="V428" i="1" a="1"/>
  <c r="V428" i="1" s="1"/>
  <c r="V430" i="1" a="1"/>
  <c r="V430" i="1" s="1"/>
  <c r="U428" i="1" a="1"/>
  <c r="U428" i="1" s="1"/>
  <c r="U430" i="1" a="1"/>
  <c r="U430" i="1" s="1"/>
  <c r="W426" i="1" a="1"/>
  <c r="W426" i="1" s="1"/>
  <c r="W428" i="1" a="1"/>
  <c r="W428" i="1" s="1"/>
  <c r="T424" i="1" a="1"/>
  <c r="T424" i="1" s="1"/>
  <c r="T426" i="1" a="1"/>
  <c r="T426" i="1" s="1"/>
  <c r="V424" i="1" a="1"/>
  <c r="V424" i="1" s="1"/>
  <c r="V426" i="1" a="1"/>
  <c r="V426" i="1" s="1"/>
  <c r="U424" i="1" a="1"/>
  <c r="U424" i="1" s="1"/>
  <c r="U426" i="1" a="1"/>
  <c r="U426" i="1" s="1"/>
  <c r="W424" i="1" a="1"/>
  <c r="W424" i="1" s="1"/>
  <c r="T420" i="1" a="1"/>
  <c r="T420" i="1" s="1"/>
  <c r="V420" i="1" a="1"/>
  <c r="V420" i="1" s="1"/>
  <c r="U420" i="1" a="1"/>
  <c r="U420" i="1" s="1"/>
  <c r="W418" i="1" a="1"/>
  <c r="W418" i="1" s="1"/>
  <c r="W420" i="1" a="1"/>
  <c r="W420" i="1" s="1"/>
  <c r="T406" i="1" a="1"/>
  <c r="T406" i="1" s="1"/>
  <c r="T418" i="1" a="1"/>
  <c r="T418" i="1" s="1"/>
  <c r="V406" i="1" a="1"/>
  <c r="V406" i="1" s="1"/>
  <c r="V418" i="1" a="1"/>
  <c r="V418" i="1" s="1"/>
  <c r="U406" i="1" a="1"/>
  <c r="U406" i="1" s="1"/>
  <c r="U418" i="1" a="1"/>
  <c r="U418" i="1" s="1"/>
  <c r="W404" i="1" a="1"/>
  <c r="W404" i="1" s="1"/>
  <c r="W406" i="1" a="1"/>
  <c r="W406" i="1" s="1"/>
  <c r="V398" i="1" a="1"/>
  <c r="V398" i="1" s="1"/>
  <c r="V404" i="1" a="1"/>
  <c r="V404" i="1" s="1"/>
  <c r="U398" i="1" a="1"/>
  <c r="U398" i="1" s="1"/>
  <c r="U404" i="1" a="1"/>
  <c r="U404" i="1" s="1"/>
  <c r="T398" i="1" a="1"/>
  <c r="T398" i="1" s="1"/>
  <c r="T404" i="1" a="1"/>
  <c r="T404" i="1" s="1"/>
  <c r="W395" i="1" a="1"/>
  <c r="W395" i="1" s="1"/>
  <c r="W398" i="1" a="1"/>
  <c r="W398" i="1" s="1"/>
  <c r="V393" i="1" a="1"/>
  <c r="V393" i="1" s="1"/>
  <c r="V395" i="1" a="1"/>
  <c r="V395" i="1" s="1"/>
  <c r="U393" i="1" a="1"/>
  <c r="U393" i="1" s="1"/>
  <c r="U395" i="1" a="1"/>
  <c r="U395" i="1" s="1"/>
  <c r="T393" i="1" a="1"/>
  <c r="T393" i="1" s="1"/>
  <c r="T395" i="1" a="1"/>
  <c r="T395" i="1" s="1"/>
  <c r="W384" i="1" a="1"/>
  <c r="W384" i="1" s="1"/>
  <c r="W393" i="1" a="1"/>
  <c r="W393" i="1" s="1"/>
  <c r="W421" i="1" a="1"/>
  <c r="W421" i="1" s="1"/>
  <c r="W416" i="1" a="1"/>
  <c r="W416" i="1" s="1"/>
  <c r="AA380" i="1"/>
  <c r="AE380" i="1" s="1"/>
  <c r="AE422" i="1" s="1" a="1"/>
  <c r="AE422" i="1" s="1"/>
  <c r="W382" i="1" a="1"/>
  <c r="W382" i="1" s="1"/>
  <c r="W413" i="1" a="1"/>
  <c r="W413" i="1" s="1"/>
  <c r="W419" i="1" a="1"/>
  <c r="W419" i="1" s="1"/>
  <c r="W385" i="1" a="1"/>
  <c r="W385" i="1" s="1"/>
  <c r="W427" i="1" a="1"/>
  <c r="W427" i="1" s="1"/>
  <c r="W429" i="1" a="1"/>
  <c r="W429" i="1" s="1"/>
  <c r="W386" i="1" a="1"/>
  <c r="W386" i="1" s="1"/>
  <c r="W437" i="1" a="1"/>
  <c r="W437" i="1" s="1"/>
  <c r="W414" i="1" a="1"/>
  <c r="W414" i="1" s="1"/>
  <c r="W439" i="1" a="1"/>
  <c r="W439" i="1" s="1"/>
  <c r="W445" i="1" a="1"/>
  <c r="W445" i="1" s="1"/>
  <c r="W433" i="1" a="1"/>
  <c r="W433" i="1" s="1"/>
  <c r="W390" i="1" a="1"/>
  <c r="W390" i="1" s="1"/>
  <c r="W387" i="1" a="1"/>
  <c r="W387" i="1" s="1"/>
  <c r="W391" i="1" a="1"/>
  <c r="W391" i="1" s="1"/>
  <c r="W388" i="1" a="1"/>
  <c r="W388" i="1" s="1"/>
  <c r="AA553" i="1" a="1"/>
  <c r="AA553" i="1" s="1"/>
  <c r="AA556" i="1" a="1"/>
  <c r="AA556" i="1" s="1"/>
  <c r="AA551" i="1" a="1"/>
  <c r="AA551" i="1" s="1"/>
  <c r="AA554" i="1" a="1"/>
  <c r="AA554" i="1" s="1"/>
  <c r="AA547" i="1" a="1"/>
  <c r="AA547" i="1" s="1"/>
  <c r="AA552" i="1" a="1"/>
  <c r="AA552" i="1" s="1"/>
  <c r="AA555" i="1" a="1"/>
  <c r="AA555" i="1" s="1"/>
  <c r="AA549" i="1" a="1"/>
  <c r="AA549" i="1" s="1"/>
  <c r="Y547" i="1" a="1"/>
  <c r="Y547" i="1" s="1"/>
  <c r="Y552" i="1" a="1"/>
  <c r="Y552" i="1" s="1"/>
  <c r="Y555" i="1" a="1"/>
  <c r="Y555" i="1" s="1"/>
  <c r="Y549" i="1" a="1"/>
  <c r="Y549" i="1" s="1"/>
  <c r="Y553" i="1" a="1"/>
  <c r="Y553" i="1" s="1"/>
  <c r="Y556" i="1" a="1"/>
  <c r="Y556" i="1" s="1"/>
  <c r="Y551" i="1" a="1"/>
  <c r="Y551" i="1" s="1"/>
  <c r="Y554" i="1" a="1"/>
  <c r="Y554" i="1" s="1"/>
  <c r="X551" i="1" a="1"/>
  <c r="X551" i="1" s="1"/>
  <c r="X554" i="1" a="1"/>
  <c r="X554" i="1" s="1"/>
  <c r="X547" i="1" a="1"/>
  <c r="X547" i="1" s="1"/>
  <c r="X552" i="1" a="1"/>
  <c r="X552" i="1" s="1"/>
  <c r="X555" i="1" a="1"/>
  <c r="X555" i="1" s="1"/>
  <c r="X549" i="1" a="1"/>
  <c r="X549" i="1" s="1"/>
  <c r="X553" i="1" a="1"/>
  <c r="X553" i="1" s="1"/>
  <c r="X556" i="1" a="1"/>
  <c r="X556" i="1" s="1"/>
  <c r="Z555" i="1" a="1"/>
  <c r="Z555" i="1" s="1"/>
  <c r="Z549" i="1" a="1"/>
  <c r="Z549" i="1" s="1"/>
  <c r="Z553" i="1" a="1"/>
  <c r="Z553" i="1" s="1"/>
  <c r="Z556" i="1" a="1"/>
  <c r="Z556" i="1" s="1"/>
  <c r="Z551" i="1" a="1"/>
  <c r="Z551" i="1" s="1"/>
  <c r="Z554" i="1" a="1"/>
  <c r="Z554" i="1" s="1"/>
  <c r="Z547" i="1" a="1"/>
  <c r="Z547" i="1" s="1"/>
  <c r="Z552" i="1" a="1"/>
  <c r="Z552" i="1" s="1"/>
  <c r="Z479" i="1" a="1"/>
  <c r="Z479" i="1" s="1"/>
  <c r="Z477" i="1" a="1"/>
  <c r="Z477" i="1" s="1"/>
  <c r="Z475" i="1" a="1"/>
  <c r="Z475" i="1" s="1"/>
  <c r="Z481" i="1" a="1"/>
  <c r="Z481" i="1" s="1"/>
  <c r="Z484" i="1" a="1"/>
  <c r="Z484" i="1" s="1"/>
  <c r="Z483" i="1" a="1"/>
  <c r="Z483" i="1" s="1"/>
  <c r="Z482" i="1" a="1"/>
  <c r="Z482" i="1" s="1"/>
  <c r="Z480" i="1" a="1"/>
  <c r="Z480" i="1" s="1"/>
  <c r="X483" i="1" a="1"/>
  <c r="X483" i="1" s="1"/>
  <c r="X482" i="1" a="1"/>
  <c r="X482" i="1" s="1"/>
  <c r="X481" i="1" a="1"/>
  <c r="X481" i="1" s="1"/>
  <c r="X480" i="1" a="1"/>
  <c r="X480" i="1" s="1"/>
  <c r="X479" i="1" a="1"/>
  <c r="X479" i="1" s="1"/>
  <c r="X477" i="1" a="1"/>
  <c r="X477" i="1" s="1"/>
  <c r="X484" i="1" a="1"/>
  <c r="X484" i="1" s="1"/>
  <c r="X475" i="1" a="1"/>
  <c r="X475" i="1" s="1"/>
  <c r="AA463" i="1" a="1"/>
  <c r="AA463" i="1" s="1"/>
  <c r="AA475" i="1" a="1"/>
  <c r="AA475" i="1" s="1"/>
  <c r="AA479" i="1" a="1"/>
  <c r="AA479" i="1" s="1"/>
  <c r="AA484" i="1" a="1"/>
  <c r="AA484" i="1" s="1"/>
  <c r="AA483" i="1" a="1"/>
  <c r="AA483" i="1" s="1"/>
  <c r="AA482" i="1" a="1"/>
  <c r="AA482" i="1" s="1"/>
  <c r="AA481" i="1" a="1"/>
  <c r="AA481" i="1" s="1"/>
  <c r="AA480" i="1" a="1"/>
  <c r="AA480" i="1" s="1"/>
  <c r="AA477" i="1" a="1"/>
  <c r="AA477" i="1" s="1"/>
  <c r="Y481" i="1" a="1"/>
  <c r="Y481" i="1" s="1"/>
  <c r="Y480" i="1" a="1"/>
  <c r="Y480" i="1" s="1"/>
  <c r="Y479" i="1" a="1"/>
  <c r="Y479" i="1" s="1"/>
  <c r="Y477" i="1" a="1"/>
  <c r="Y477" i="1" s="1"/>
  <c r="Y475" i="1" a="1"/>
  <c r="Y475" i="1" s="1"/>
  <c r="Y483" i="1" a="1"/>
  <c r="Y483" i="1" s="1"/>
  <c r="Y484" i="1" a="1"/>
  <c r="Y484" i="1" s="1"/>
  <c r="Y482" i="1" a="1"/>
  <c r="Y482" i="1" s="1"/>
  <c r="V407" i="1" a="1"/>
  <c r="V407" i="1" s="1"/>
  <c r="V405" i="1" a="1"/>
  <c r="V405" i="1" s="1"/>
  <c r="V403" i="1" a="1"/>
  <c r="V403" i="1" s="1"/>
  <c r="V412" i="1" a="1"/>
  <c r="V412" i="1" s="1"/>
  <c r="V411" i="1" a="1"/>
  <c r="V411" i="1" s="1"/>
  <c r="V409" i="1" a="1"/>
  <c r="V409" i="1" s="1"/>
  <c r="V410" i="1" a="1"/>
  <c r="V410" i="1" s="1"/>
  <c r="V408" i="1" a="1"/>
  <c r="V408" i="1" s="1"/>
  <c r="U409" i="1" a="1"/>
  <c r="U409" i="1" s="1"/>
  <c r="U408" i="1" a="1"/>
  <c r="U408" i="1" s="1"/>
  <c r="U407" i="1" a="1"/>
  <c r="U407" i="1" s="1"/>
  <c r="U405" i="1" a="1"/>
  <c r="U405" i="1" s="1"/>
  <c r="U403" i="1" a="1"/>
  <c r="U403" i="1" s="1"/>
  <c r="U412" i="1" a="1"/>
  <c r="U412" i="1" s="1"/>
  <c r="U411" i="1" a="1"/>
  <c r="U411" i="1" s="1"/>
  <c r="U410" i="1" a="1"/>
  <c r="U410" i="1" s="1"/>
  <c r="W403" i="1" a="1"/>
  <c r="W403" i="1" s="1"/>
  <c r="W412" i="1" a="1"/>
  <c r="W412" i="1" s="1"/>
  <c r="W411" i="1" a="1"/>
  <c r="W411" i="1" s="1"/>
  <c r="W410" i="1" a="1"/>
  <c r="W410" i="1" s="1"/>
  <c r="W409" i="1" a="1"/>
  <c r="W409" i="1" s="1"/>
  <c r="W408" i="1" a="1"/>
  <c r="W408" i="1" s="1"/>
  <c r="W405" i="1" a="1"/>
  <c r="W405" i="1" s="1"/>
  <c r="W407" i="1" a="1"/>
  <c r="W407" i="1" s="1"/>
  <c r="T411" i="1" a="1"/>
  <c r="T411" i="1" s="1"/>
  <c r="T410" i="1" a="1"/>
  <c r="T410" i="1" s="1"/>
  <c r="T409" i="1" a="1"/>
  <c r="T409" i="1" s="1"/>
  <c r="T408" i="1" a="1"/>
  <c r="T408" i="1" s="1"/>
  <c r="T407" i="1" a="1"/>
  <c r="T407" i="1" s="1"/>
  <c r="T405" i="1" a="1"/>
  <c r="T405" i="1" s="1"/>
  <c r="T412" i="1" a="1"/>
  <c r="T412" i="1" s="1"/>
  <c r="T403" i="1" a="1"/>
  <c r="T403" i="1" s="1"/>
  <c r="AA499" i="1" a="1"/>
  <c r="AA499" i="1" s="1"/>
  <c r="Y567" i="1" a="1"/>
  <c r="Y567" i="1" s="1"/>
  <c r="Y569" i="1" a="1"/>
  <c r="Y569" i="1" s="1"/>
  <c r="AA567" i="1" a="1"/>
  <c r="AA567" i="1" s="1"/>
  <c r="AA569" i="1" a="1"/>
  <c r="AA569" i="1" s="1"/>
  <c r="Z567" i="1" a="1"/>
  <c r="Z567" i="1" s="1"/>
  <c r="Z569" i="1" a="1"/>
  <c r="Z569" i="1" s="1"/>
  <c r="X567" i="1" a="1"/>
  <c r="X567" i="1" s="1"/>
  <c r="X569" i="1" a="1"/>
  <c r="X569" i="1" s="1"/>
  <c r="Z497" i="1" a="1"/>
  <c r="Z497" i="1" s="1"/>
  <c r="Z495" i="1" a="1"/>
  <c r="Z495" i="1" s="1"/>
  <c r="Y495" i="1" a="1"/>
  <c r="Y495" i="1" s="1"/>
  <c r="Y497" i="1" a="1"/>
  <c r="Y497" i="1" s="1"/>
  <c r="X495" i="1" a="1"/>
  <c r="X495" i="1" s="1"/>
  <c r="X497" i="1" a="1"/>
  <c r="X497" i="1" s="1"/>
  <c r="AA456" i="1" a="1"/>
  <c r="AA456" i="1" s="1"/>
  <c r="AA497" i="1" a="1"/>
  <c r="AA497" i="1" s="1"/>
  <c r="AA495" i="1" a="1"/>
  <c r="AA495" i="1" s="1"/>
  <c r="W425" i="1" a="1"/>
  <c r="W425" i="1" s="1"/>
  <c r="W423" i="1" a="1"/>
  <c r="W423" i="1" s="1"/>
  <c r="T423" i="1" a="1"/>
  <c r="T423" i="1" s="1"/>
  <c r="T425" i="1" a="1"/>
  <c r="T425" i="1" s="1"/>
  <c r="U425" i="1" a="1"/>
  <c r="U425" i="1" s="1"/>
  <c r="U423" i="1" a="1"/>
  <c r="U423" i="1" s="1"/>
  <c r="V425" i="1" a="1"/>
  <c r="V425" i="1" s="1"/>
  <c r="V423" i="1" a="1"/>
  <c r="V423" i="1" s="1"/>
  <c r="AA505" i="1" a="1"/>
  <c r="AA505" i="1" s="1"/>
  <c r="AA493" i="1" a="1"/>
  <c r="AA493" i="1" s="1"/>
  <c r="AA501" i="1" a="1"/>
  <c r="AA501" i="1" s="1"/>
  <c r="AA454" i="1" a="1"/>
  <c r="AA454" i="1" s="1"/>
  <c r="AA527" i="1" a="1"/>
  <c r="AA527" i="1" s="1"/>
  <c r="AA543" i="1" a="1"/>
  <c r="AA543" i="1" s="1"/>
  <c r="AA546" i="1" a="1"/>
  <c r="AA546" i="1" s="1"/>
  <c r="AA540" i="1" a="1"/>
  <c r="AA540" i="1" s="1"/>
  <c r="AA544" i="1" a="1"/>
  <c r="AA544" i="1" s="1"/>
  <c r="AA541" i="1" a="1"/>
  <c r="AA541" i="1" s="1"/>
  <c r="AA545" i="1" a="1"/>
  <c r="AA545" i="1" s="1"/>
  <c r="AA536" i="1" a="1"/>
  <c r="AA536" i="1" s="1"/>
  <c r="AA538" i="1" a="1"/>
  <c r="AA538" i="1" s="1"/>
  <c r="AA453" i="1" a="1"/>
  <c r="AA453" i="1" s="1"/>
  <c r="AA514" i="1" a="1"/>
  <c r="AA514" i="1" s="1"/>
  <c r="AA459" i="1" a="1"/>
  <c r="AA459" i="1" s="1"/>
  <c r="AA460" i="1" a="1"/>
  <c r="AA460" i="1" s="1"/>
  <c r="AA487" i="1" a="1"/>
  <c r="AA487" i="1" s="1"/>
  <c r="AA511" i="1" a="1"/>
  <c r="AA511" i="1" s="1"/>
  <c r="AA488" i="1" a="1"/>
  <c r="AA488" i="1" s="1"/>
  <c r="AA457" i="1" a="1"/>
  <c r="AA457" i="1" s="1"/>
  <c r="X527" i="1" a="1"/>
  <c r="X527" i="1" s="1"/>
  <c r="X540" i="1" a="1"/>
  <c r="X540" i="1" s="1"/>
  <c r="X536" i="1" a="1"/>
  <c r="X536" i="1" s="1"/>
  <c r="X541" i="1" a="1"/>
  <c r="X541" i="1" s="1"/>
  <c r="X545" i="1" a="1"/>
  <c r="X545" i="1" s="1"/>
  <c r="X538" i="1" a="1"/>
  <c r="X538" i="1" s="1"/>
  <c r="X543" i="1" a="1"/>
  <c r="X543" i="1" s="1"/>
  <c r="X546" i="1" a="1"/>
  <c r="X546" i="1" s="1"/>
  <c r="X544" i="1" a="1"/>
  <c r="X544" i="1" s="1"/>
  <c r="AA489" i="1" a="1"/>
  <c r="AA489" i="1" s="1"/>
  <c r="AA510" i="1" a="1"/>
  <c r="AA510" i="1" s="1"/>
  <c r="AE452" i="1"/>
  <c r="AE516" i="1" s="1" a="1"/>
  <c r="AE516" i="1" s="1"/>
  <c r="AA461" i="1" a="1"/>
  <c r="AA461" i="1" s="1"/>
  <c r="Z527" i="1" a="1"/>
  <c r="Z527" i="1" s="1"/>
  <c r="Z545" i="1" a="1"/>
  <c r="Z545" i="1" s="1"/>
  <c r="Z543" i="1" a="1"/>
  <c r="Z543" i="1" s="1"/>
  <c r="Z546" i="1" a="1"/>
  <c r="Z546" i="1" s="1"/>
  <c r="Z544" i="1" a="1"/>
  <c r="Z544" i="1" s="1"/>
  <c r="Z536" i="1" a="1"/>
  <c r="Z536" i="1" s="1"/>
  <c r="Z541" i="1" a="1"/>
  <c r="Z541" i="1" s="1"/>
  <c r="Z540" i="1" a="1"/>
  <c r="Z540" i="1" s="1"/>
  <c r="Z538" i="1" a="1"/>
  <c r="Z538" i="1" s="1"/>
  <c r="AA517" i="1" a="1"/>
  <c r="AA517" i="1" s="1"/>
  <c r="AA491" i="1" a="1"/>
  <c r="AA491" i="1" s="1"/>
  <c r="AA458" i="1" a="1"/>
  <c r="AA458" i="1" s="1"/>
  <c r="AA485" i="1" a="1"/>
  <c r="AA485" i="1" s="1"/>
  <c r="AA503" i="1" a="1"/>
  <c r="AA503" i="1" s="1"/>
  <c r="AA462" i="1" a="1"/>
  <c r="AA462" i="1" s="1"/>
  <c r="Y527" i="1" a="1"/>
  <c r="Y527" i="1" s="1"/>
  <c r="Y536" i="1" a="1"/>
  <c r="Y536" i="1" s="1"/>
  <c r="Y545" i="1" a="1"/>
  <c r="Y545" i="1" s="1"/>
  <c r="Y538" i="1" a="1"/>
  <c r="Y538" i="1" s="1"/>
  <c r="Y546" i="1" a="1"/>
  <c r="Y546" i="1" s="1"/>
  <c r="Y540" i="1" a="1"/>
  <c r="Y540" i="1" s="1"/>
  <c r="Y544" i="1" a="1"/>
  <c r="Y544" i="1" s="1"/>
  <c r="Y543" i="1" a="1"/>
  <c r="Y543" i="1" s="1"/>
  <c r="Y541" i="1" a="1"/>
  <c r="Y541" i="1" s="1"/>
  <c r="AA486" i="1" a="1"/>
  <c r="AA486" i="1" s="1"/>
  <c r="AA509" i="1" a="1"/>
  <c r="AA509" i="1" s="1"/>
  <c r="AA507" i="1" a="1"/>
  <c r="AA507" i="1" s="1"/>
  <c r="Z455" i="1" a="1"/>
  <c r="Z455" i="1" s="1"/>
  <c r="Z468" i="1" a="1"/>
  <c r="Z468" i="1" s="1"/>
  <c r="Z466" i="1" a="1"/>
  <c r="Z466" i="1" s="1"/>
  <c r="Z464" i="1" a="1"/>
  <c r="Z464" i="1" s="1"/>
  <c r="Z474" i="1" a="1"/>
  <c r="Z474" i="1" s="1"/>
  <c r="Z473" i="1" a="1"/>
  <c r="Z473" i="1" s="1"/>
  <c r="Z472" i="1" a="1"/>
  <c r="Z472" i="1" s="1"/>
  <c r="Z471" i="1" a="1"/>
  <c r="Z471" i="1" s="1"/>
  <c r="Z469" i="1" a="1"/>
  <c r="Z469" i="1" s="1"/>
  <c r="AA455" i="1" a="1"/>
  <c r="AA455" i="1" s="1"/>
  <c r="AA464" i="1" a="1"/>
  <c r="AA464" i="1" s="1"/>
  <c r="AA474" i="1" a="1"/>
  <c r="AA474" i="1" s="1"/>
  <c r="AA473" i="1" a="1"/>
  <c r="AA473" i="1" s="1"/>
  <c r="AA472" i="1" a="1"/>
  <c r="AA472" i="1" s="1"/>
  <c r="AA471" i="1" a="1"/>
  <c r="AA471" i="1" s="1"/>
  <c r="AA469" i="1" a="1"/>
  <c r="AA469" i="1" s="1"/>
  <c r="AA468" i="1" a="1"/>
  <c r="AA468" i="1" s="1"/>
  <c r="AA466" i="1" a="1"/>
  <c r="AA466" i="1" s="1"/>
  <c r="Y455" i="1" a="1"/>
  <c r="Y455" i="1" s="1"/>
  <c r="Y471" i="1" a="1"/>
  <c r="Y471" i="1" s="1"/>
  <c r="Y469" i="1" a="1"/>
  <c r="Y469" i="1" s="1"/>
  <c r="Y468" i="1" a="1"/>
  <c r="Y468" i="1" s="1"/>
  <c r="Y466" i="1" a="1"/>
  <c r="Y466" i="1" s="1"/>
  <c r="Y464" i="1" a="1"/>
  <c r="Y464" i="1" s="1"/>
  <c r="Y474" i="1" a="1"/>
  <c r="Y474" i="1" s="1"/>
  <c r="Y473" i="1" a="1"/>
  <c r="Y473" i="1" s="1"/>
  <c r="Y472" i="1" a="1"/>
  <c r="Y472" i="1" s="1"/>
  <c r="X455" i="1" a="1"/>
  <c r="X455" i="1" s="1"/>
  <c r="X473" i="1" a="1"/>
  <c r="X473" i="1" s="1"/>
  <c r="X472" i="1" a="1"/>
  <c r="X472" i="1" s="1"/>
  <c r="X471" i="1" a="1"/>
  <c r="X471" i="1" s="1"/>
  <c r="X469" i="1" a="1"/>
  <c r="X469" i="1" s="1"/>
  <c r="X468" i="1" a="1"/>
  <c r="X468" i="1" s="1"/>
  <c r="X466" i="1" a="1"/>
  <c r="X466" i="1" s="1"/>
  <c r="X464" i="1" a="1"/>
  <c r="X464" i="1" s="1"/>
  <c r="X474" i="1" a="1"/>
  <c r="X474" i="1" s="1"/>
  <c r="T383" i="1" a="1"/>
  <c r="T383" i="1" s="1"/>
  <c r="T401" i="1" a="1"/>
  <c r="T401" i="1" s="1"/>
  <c r="T400" i="1" a="1"/>
  <c r="T400" i="1" s="1"/>
  <c r="T399" i="1" a="1"/>
  <c r="T399" i="1" s="1"/>
  <c r="T397" i="1" a="1"/>
  <c r="T397" i="1" s="1"/>
  <c r="T396" i="1" a="1"/>
  <c r="T396" i="1" s="1"/>
  <c r="T394" i="1" a="1"/>
  <c r="T394" i="1" s="1"/>
  <c r="T402" i="1" a="1"/>
  <c r="T402" i="1" s="1"/>
  <c r="T392" i="1" a="1"/>
  <c r="T392" i="1" s="1"/>
  <c r="W383" i="1" a="1"/>
  <c r="W383" i="1" s="1"/>
  <c r="W392" i="1" a="1"/>
  <c r="W392" i="1" s="1"/>
  <c r="W402" i="1" a="1"/>
  <c r="W402" i="1" s="1"/>
  <c r="W401" i="1" a="1"/>
  <c r="W401" i="1" s="1"/>
  <c r="W400" i="1" a="1"/>
  <c r="W400" i="1" s="1"/>
  <c r="W399" i="1" a="1"/>
  <c r="W399" i="1" s="1"/>
  <c r="W397" i="1" a="1"/>
  <c r="W397" i="1" s="1"/>
  <c r="W396" i="1" a="1"/>
  <c r="W396" i="1" s="1"/>
  <c r="W394" i="1" a="1"/>
  <c r="W394" i="1" s="1"/>
  <c r="U383" i="1" a="1"/>
  <c r="U383" i="1" s="1"/>
  <c r="U399" i="1" a="1"/>
  <c r="U399" i="1" s="1"/>
  <c r="U397" i="1" a="1"/>
  <c r="U397" i="1" s="1"/>
  <c r="U396" i="1" a="1"/>
  <c r="U396" i="1" s="1"/>
  <c r="U392" i="1" a="1"/>
  <c r="U392" i="1" s="1"/>
  <c r="U394" i="1" a="1"/>
  <c r="U394" i="1" s="1"/>
  <c r="U402" i="1" a="1"/>
  <c r="U402" i="1" s="1"/>
  <c r="U401" i="1" a="1"/>
  <c r="U401" i="1" s="1"/>
  <c r="U400" i="1" a="1"/>
  <c r="U400" i="1" s="1"/>
  <c r="V383" i="1" a="1"/>
  <c r="V383" i="1" s="1"/>
  <c r="V396" i="1" a="1"/>
  <c r="V396" i="1" s="1"/>
  <c r="V394" i="1" a="1"/>
  <c r="V394" i="1" s="1"/>
  <c r="V392" i="1" a="1"/>
  <c r="V392" i="1" s="1"/>
  <c r="V402" i="1" a="1"/>
  <c r="V402" i="1" s="1"/>
  <c r="V401" i="1" a="1"/>
  <c r="V401" i="1" s="1"/>
  <c r="V400" i="1" a="1"/>
  <c r="V400" i="1" s="1"/>
  <c r="V399" i="1" a="1"/>
  <c r="V399" i="1" s="1"/>
  <c r="V397" i="1" a="1"/>
  <c r="V397" i="1" s="1"/>
  <c r="Y463" i="1" a="1"/>
  <c r="Y463" i="1" s="1"/>
  <c r="Y456" i="1" a="1"/>
  <c r="Y456" i="1" s="1"/>
  <c r="Y462" i="1" a="1"/>
  <c r="Y462" i="1" s="1"/>
  <c r="Y457" i="1" a="1"/>
  <c r="Y457" i="1" s="1"/>
  <c r="Y454" i="1" a="1"/>
  <c r="Y454" i="1" s="1"/>
  <c r="Y460" i="1" a="1"/>
  <c r="Y460" i="1" s="1"/>
  <c r="Y459" i="1" a="1"/>
  <c r="Y459" i="1" s="1"/>
  <c r="Y461" i="1" a="1"/>
  <c r="Y461" i="1" s="1"/>
  <c r="Y458" i="1" a="1"/>
  <c r="Y458" i="1" s="1"/>
  <c r="X463" i="1" a="1"/>
  <c r="X463" i="1" s="1"/>
  <c r="X459" i="1" a="1"/>
  <c r="X459" i="1" s="1"/>
  <c r="X462" i="1" a="1"/>
  <c r="X462" i="1" s="1"/>
  <c r="X458" i="1" a="1"/>
  <c r="X458" i="1" s="1"/>
  <c r="X461" i="1" a="1"/>
  <c r="X461" i="1" s="1"/>
  <c r="X460" i="1" a="1"/>
  <c r="X460" i="1" s="1"/>
  <c r="X456" i="1" a="1"/>
  <c r="X456" i="1" s="1"/>
  <c r="X457" i="1" a="1"/>
  <c r="X457" i="1" s="1"/>
  <c r="X454" i="1" a="1"/>
  <c r="X454" i="1" s="1"/>
  <c r="X535" i="1" a="1"/>
  <c r="X535" i="1" s="1"/>
  <c r="X534" i="1" a="1"/>
  <c r="X534" i="1" s="1"/>
  <c r="X532" i="1" a="1"/>
  <c r="X532" i="1" s="1"/>
  <c r="X531" i="1" a="1"/>
  <c r="X531" i="1" s="1"/>
  <c r="X528" i="1" a="1"/>
  <c r="X528" i="1" s="1"/>
  <c r="X530" i="1" a="1"/>
  <c r="X530" i="1" s="1"/>
  <c r="X533" i="1" a="1"/>
  <c r="X533" i="1" s="1"/>
  <c r="X526" i="1" a="1"/>
  <c r="X526" i="1" s="1"/>
  <c r="X529" i="1" a="1"/>
  <c r="X529" i="1" s="1"/>
  <c r="U391" i="1" a="1"/>
  <c r="U391" i="1" s="1"/>
  <c r="U390" i="1" a="1"/>
  <c r="U390" i="1" s="1"/>
  <c r="U389" i="1" a="1"/>
  <c r="U389" i="1" s="1"/>
  <c r="U387" i="1" a="1"/>
  <c r="U387" i="1" s="1"/>
  <c r="U386" i="1" a="1"/>
  <c r="U386" i="1" s="1"/>
  <c r="U385" i="1" a="1"/>
  <c r="U385" i="1" s="1"/>
  <c r="U384" i="1" a="1"/>
  <c r="U384" i="1" s="1"/>
  <c r="U388" i="1" a="1"/>
  <c r="U388" i="1" s="1"/>
  <c r="U382" i="1" a="1"/>
  <c r="U382" i="1" s="1"/>
  <c r="V391" i="1" a="1"/>
  <c r="V391" i="1" s="1"/>
  <c r="V389" i="1" a="1"/>
  <c r="V389" i="1" s="1"/>
  <c r="V388" i="1" a="1"/>
  <c r="V388" i="1" s="1"/>
  <c r="V387" i="1" a="1"/>
  <c r="V387" i="1" s="1"/>
  <c r="V386" i="1" a="1"/>
  <c r="V386" i="1" s="1"/>
  <c r="V390" i="1" a="1"/>
  <c r="V390" i="1" s="1"/>
  <c r="V385" i="1" a="1"/>
  <c r="V385" i="1" s="1"/>
  <c r="V384" i="1" a="1"/>
  <c r="V384" i="1" s="1"/>
  <c r="V382" i="1" a="1"/>
  <c r="V382" i="1" s="1"/>
  <c r="Z463" i="1" a="1"/>
  <c r="Z463" i="1" s="1"/>
  <c r="Z462" i="1" a="1"/>
  <c r="Z462" i="1" s="1"/>
  <c r="Z458" i="1" a="1"/>
  <c r="Z458" i="1" s="1"/>
  <c r="Z461" i="1" a="1"/>
  <c r="Z461" i="1" s="1"/>
  <c r="Z460" i="1" a="1"/>
  <c r="Z460" i="1" s="1"/>
  <c r="Z454" i="1" a="1"/>
  <c r="Z454" i="1" s="1"/>
  <c r="Z459" i="1" a="1"/>
  <c r="Z459" i="1" s="1"/>
  <c r="Z457" i="1" a="1"/>
  <c r="Z457" i="1" s="1"/>
  <c r="Z456" i="1" a="1"/>
  <c r="Z456" i="1" s="1"/>
  <c r="Z535" i="1" a="1"/>
  <c r="Z535" i="1" s="1"/>
  <c r="Z530" i="1" a="1"/>
  <c r="Z530" i="1" s="1"/>
  <c r="Z529" i="1" a="1"/>
  <c r="Z529" i="1" s="1"/>
  <c r="Z532" i="1" a="1"/>
  <c r="Z532" i="1" s="1"/>
  <c r="Z534" i="1" a="1"/>
  <c r="Z534" i="1" s="1"/>
  <c r="Z531" i="1" a="1"/>
  <c r="Z531" i="1" s="1"/>
  <c r="Z533" i="1" a="1"/>
  <c r="Z533" i="1" s="1"/>
  <c r="Z528" i="1" a="1"/>
  <c r="Z528" i="1" s="1"/>
  <c r="Z526" i="1" a="1"/>
  <c r="Z526" i="1" s="1"/>
  <c r="T391" i="1" a="1"/>
  <c r="T391" i="1" s="1"/>
  <c r="T386" i="1" a="1"/>
  <c r="T386" i="1" s="1"/>
  <c r="T382" i="1" a="1"/>
  <c r="T382" i="1" s="1"/>
  <c r="T389" i="1" a="1"/>
  <c r="T389" i="1" s="1"/>
  <c r="T387" i="1" a="1"/>
  <c r="T387" i="1" s="1"/>
  <c r="T390" i="1" a="1"/>
  <c r="T390" i="1" s="1"/>
  <c r="T385" i="1" a="1"/>
  <c r="T385" i="1" s="1"/>
  <c r="T384" i="1" a="1"/>
  <c r="T384" i="1" s="1"/>
  <c r="T388" i="1" a="1"/>
  <c r="T388" i="1" s="1"/>
  <c r="Y535" i="1" a="1"/>
  <c r="Y535" i="1" s="1"/>
  <c r="Y528" i="1" a="1"/>
  <c r="Y528" i="1" s="1"/>
  <c r="Y530" i="1" a="1"/>
  <c r="Y530" i="1" s="1"/>
  <c r="Y532" i="1" a="1"/>
  <c r="Y532" i="1" s="1"/>
  <c r="Y534" i="1" a="1"/>
  <c r="Y534" i="1" s="1"/>
  <c r="Y526" i="1" a="1"/>
  <c r="Y526" i="1" s="1"/>
  <c r="Y533" i="1" a="1"/>
  <c r="Y533" i="1" s="1"/>
  <c r="Y529" i="1" a="1"/>
  <c r="Y529" i="1" s="1"/>
  <c r="Y531" i="1" a="1"/>
  <c r="Y531" i="1" s="1"/>
  <c r="AA535" i="1" a="1"/>
  <c r="AA535" i="1" s="1"/>
  <c r="AA530" i="1" a="1"/>
  <c r="AA530" i="1" s="1"/>
  <c r="AA528" i="1" a="1"/>
  <c r="AA528" i="1" s="1"/>
  <c r="AA534" i="1" a="1"/>
  <c r="AA534" i="1" s="1"/>
  <c r="AA532" i="1" a="1"/>
  <c r="AA532" i="1" s="1"/>
  <c r="AA533" i="1" a="1"/>
  <c r="AA533" i="1" s="1"/>
  <c r="AA526" i="1" a="1"/>
  <c r="AA526" i="1" s="1"/>
  <c r="AA529" i="1" a="1"/>
  <c r="AA529" i="1" s="1"/>
  <c r="AA531" i="1" a="1"/>
  <c r="AA531" i="1" s="1"/>
  <c r="AE524" i="1"/>
  <c r="AA583" i="1" a="1"/>
  <c r="AA583" i="1" s="1"/>
  <c r="AA585" i="1" a="1"/>
  <c r="AA585" i="1" s="1"/>
  <c r="AA586" i="1" a="1"/>
  <c r="AA586" i="1" s="1"/>
  <c r="AA589" i="1" a="1"/>
  <c r="AA589" i="1" s="1"/>
  <c r="AD524" i="1"/>
  <c r="Z589" i="1" a="1"/>
  <c r="Z589" i="1" s="1"/>
  <c r="Z583" i="1" a="1"/>
  <c r="Z583" i="1" s="1"/>
  <c r="Z586" i="1" a="1"/>
  <c r="Z586" i="1" s="1"/>
  <c r="Z585" i="1" a="1"/>
  <c r="Z585" i="1" s="1"/>
  <c r="AB452" i="1"/>
  <c r="X493" i="1" a="1"/>
  <c r="X493" i="1" s="1"/>
  <c r="X503" i="1" a="1"/>
  <c r="X503" i="1" s="1"/>
  <c r="X491" i="1" a="1"/>
  <c r="X491" i="1" s="1"/>
  <c r="X505" i="1" a="1"/>
  <c r="X505" i="1" s="1"/>
  <c r="X489" i="1" a="1"/>
  <c r="X489" i="1" s="1"/>
  <c r="X501" i="1" a="1"/>
  <c r="X501" i="1" s="1"/>
  <c r="X488" i="1" a="1"/>
  <c r="X488" i="1" s="1"/>
  <c r="X499" i="1" a="1"/>
  <c r="X499" i="1" s="1"/>
  <c r="X509" i="1" a="1"/>
  <c r="X509" i="1" s="1"/>
  <c r="X517" i="1" a="1"/>
  <c r="X517" i="1" s="1"/>
  <c r="X511" i="1" a="1"/>
  <c r="X511" i="1" s="1"/>
  <c r="X513" i="1" a="1"/>
  <c r="X513" i="1" s="1"/>
  <c r="X514" i="1" a="1"/>
  <c r="X514" i="1" s="1"/>
  <c r="X510" i="1" a="1"/>
  <c r="X510" i="1" s="1"/>
  <c r="X486" i="1" a="1"/>
  <c r="X486" i="1" s="1"/>
  <c r="X507" i="1" a="1"/>
  <c r="X507" i="1" s="1"/>
  <c r="X487" i="1" a="1"/>
  <c r="X487" i="1" s="1"/>
  <c r="X453" i="1" a="1"/>
  <c r="X453" i="1" s="1"/>
  <c r="X485" i="1" a="1"/>
  <c r="X485" i="1" s="1"/>
  <c r="X380" i="1"/>
  <c r="X422" i="1" s="1" a="1"/>
  <c r="X422" i="1" s="1"/>
  <c r="T437" i="1" a="1"/>
  <c r="T437" i="1" s="1"/>
  <c r="T441" i="1" a="1"/>
  <c r="T441" i="1" s="1"/>
  <c r="T417" i="1" a="1"/>
  <c r="T417" i="1" s="1"/>
  <c r="T427" i="1" a="1"/>
  <c r="T427" i="1" s="1"/>
  <c r="T414" i="1" a="1"/>
  <c r="T414" i="1" s="1"/>
  <c r="T435" i="1" a="1"/>
  <c r="T435" i="1" s="1"/>
  <c r="T413" i="1" a="1"/>
  <c r="T413" i="1" s="1"/>
  <c r="T416" i="1" a="1"/>
  <c r="T416" i="1" s="1"/>
  <c r="T431" i="1" a="1"/>
  <c r="T431" i="1" s="1"/>
  <c r="T381" i="1" a="1"/>
  <c r="T381" i="1" s="1"/>
  <c r="T433" i="1" a="1"/>
  <c r="T433" i="1" s="1"/>
  <c r="T438" i="1" a="1"/>
  <c r="T438" i="1" s="1"/>
  <c r="T415" i="1" a="1"/>
  <c r="T415" i="1" s="1"/>
  <c r="T429" i="1" a="1"/>
  <c r="T429" i="1" s="1"/>
  <c r="T442" i="1" a="1"/>
  <c r="T442" i="1" s="1"/>
  <c r="T445" i="1" a="1"/>
  <c r="T445" i="1" s="1"/>
  <c r="T439" i="1" a="1"/>
  <c r="T439" i="1" s="1"/>
  <c r="T421" i="1" a="1"/>
  <c r="T421" i="1" s="1"/>
  <c r="T419" i="1" a="1"/>
  <c r="T419" i="1" s="1"/>
  <c r="AC524" i="1"/>
  <c r="Y589" i="1" a="1"/>
  <c r="Y589" i="1" s="1"/>
  <c r="Y583" i="1" a="1"/>
  <c r="Y583" i="1" s="1"/>
  <c r="Y586" i="1" a="1"/>
  <c r="Y586" i="1" s="1"/>
  <c r="Y585" i="1" a="1"/>
  <c r="Y585" i="1" s="1"/>
  <c r="Z380" i="1"/>
  <c r="Z422" i="1" s="1" a="1"/>
  <c r="Z422" i="1" s="1"/>
  <c r="V415" i="1" a="1"/>
  <c r="V415" i="1" s="1"/>
  <c r="V429" i="1" a="1"/>
  <c r="V429" i="1" s="1"/>
  <c r="V419" i="1" a="1"/>
  <c r="V419" i="1" s="1"/>
  <c r="V437" i="1" a="1"/>
  <c r="V437" i="1" s="1"/>
  <c r="V441" i="1" a="1"/>
  <c r="V441" i="1" s="1"/>
  <c r="V417" i="1" a="1"/>
  <c r="V417" i="1" s="1"/>
  <c r="V427" i="1" a="1"/>
  <c r="V427" i="1" s="1"/>
  <c r="V413" i="1" a="1"/>
  <c r="V413" i="1" s="1"/>
  <c r="V416" i="1" a="1"/>
  <c r="V416" i="1" s="1"/>
  <c r="V431" i="1" a="1"/>
  <c r="V431" i="1" s="1"/>
  <c r="V439" i="1" a="1"/>
  <c r="V439" i="1" s="1"/>
  <c r="V421" i="1" a="1"/>
  <c r="V421" i="1" s="1"/>
  <c r="V438" i="1" a="1"/>
  <c r="V438" i="1" s="1"/>
  <c r="V442" i="1" a="1"/>
  <c r="V442" i="1" s="1"/>
  <c r="V445" i="1" a="1"/>
  <c r="V445" i="1" s="1"/>
  <c r="V414" i="1" a="1"/>
  <c r="V414" i="1" s="1"/>
  <c r="V381" i="1" a="1"/>
  <c r="V381" i="1" s="1"/>
  <c r="V435" i="1" a="1"/>
  <c r="V435" i="1" s="1"/>
  <c r="V433" i="1" a="1"/>
  <c r="V433" i="1" s="1"/>
  <c r="AB524" i="1"/>
  <c r="X583" i="1" a="1"/>
  <c r="X583" i="1" s="1"/>
  <c r="X585" i="1" a="1"/>
  <c r="X585" i="1" s="1"/>
  <c r="X589" i="1" a="1"/>
  <c r="X589" i="1" s="1"/>
  <c r="X586" i="1" a="1"/>
  <c r="X586" i="1" s="1"/>
  <c r="AC452" i="1"/>
  <c r="Y507" i="1" a="1"/>
  <c r="Y507" i="1" s="1"/>
  <c r="Y509" i="1" a="1"/>
  <c r="Y509" i="1" s="1"/>
  <c r="Y493" i="1" a="1"/>
  <c r="Y493" i="1" s="1"/>
  <c r="Y503" i="1" a="1"/>
  <c r="Y503" i="1" s="1"/>
  <c r="Y491" i="1" a="1"/>
  <c r="Y491" i="1" s="1"/>
  <c r="Y505" i="1" a="1"/>
  <c r="Y505" i="1" s="1"/>
  <c r="Y499" i="1" a="1"/>
  <c r="Y499" i="1" s="1"/>
  <c r="Y511" i="1" a="1"/>
  <c r="Y511" i="1" s="1"/>
  <c r="Y517" i="1" a="1"/>
  <c r="Y517" i="1" s="1"/>
  <c r="Y513" i="1" a="1"/>
  <c r="Y513" i="1" s="1"/>
  <c r="Y514" i="1" a="1"/>
  <c r="Y514" i="1" s="1"/>
  <c r="Y489" i="1" a="1"/>
  <c r="Y489" i="1" s="1"/>
  <c r="Y501" i="1" a="1"/>
  <c r="Y501" i="1" s="1"/>
  <c r="Y510" i="1" a="1"/>
  <c r="Y510" i="1" s="1"/>
  <c r="Y488" i="1" a="1"/>
  <c r="Y488" i="1" s="1"/>
  <c r="Y485" i="1" a="1"/>
  <c r="Y485" i="1" s="1"/>
  <c r="Y486" i="1" a="1"/>
  <c r="Y486" i="1" s="1"/>
  <c r="Y487" i="1" a="1"/>
  <c r="Y487" i="1" s="1"/>
  <c r="Y453" i="1" a="1"/>
  <c r="Y453" i="1" s="1"/>
  <c r="AD452" i="1"/>
  <c r="Z499" i="1" a="1"/>
  <c r="Z499" i="1" s="1"/>
  <c r="Z507" i="1" a="1"/>
  <c r="Z507" i="1" s="1"/>
  <c r="Z509" i="1" a="1"/>
  <c r="Z509" i="1" s="1"/>
  <c r="Z493" i="1" a="1"/>
  <c r="Z493" i="1" s="1"/>
  <c r="Z503" i="1" a="1"/>
  <c r="Z503" i="1" s="1"/>
  <c r="Z489" i="1" a="1"/>
  <c r="Z489" i="1" s="1"/>
  <c r="Z501" i="1" a="1"/>
  <c r="Z501" i="1" s="1"/>
  <c r="Z505" i="1" a="1"/>
  <c r="Z505" i="1" s="1"/>
  <c r="Z488" i="1" a="1"/>
  <c r="Z488" i="1" s="1"/>
  <c r="Z491" i="1" a="1"/>
  <c r="Z491" i="1" s="1"/>
  <c r="Z517" i="1" a="1"/>
  <c r="Z517" i="1" s="1"/>
  <c r="Z511" i="1" a="1"/>
  <c r="Z511" i="1" s="1"/>
  <c r="Z513" i="1" a="1"/>
  <c r="Z513" i="1" s="1"/>
  <c r="Z514" i="1" a="1"/>
  <c r="Z514" i="1" s="1"/>
  <c r="Z510" i="1" a="1"/>
  <c r="Z510" i="1" s="1"/>
  <c r="Z485" i="1" a="1"/>
  <c r="Z485" i="1" s="1"/>
  <c r="Z487" i="1" a="1"/>
  <c r="Z487" i="1" s="1"/>
  <c r="Z453" i="1" a="1"/>
  <c r="Z453" i="1" s="1"/>
  <c r="Z486" i="1" a="1"/>
  <c r="Z486" i="1" s="1"/>
  <c r="Y380" i="1"/>
  <c r="Y422" i="1" s="1" a="1"/>
  <c r="Y422" i="1" s="1"/>
  <c r="U419" i="1" a="1"/>
  <c r="U419" i="1" s="1"/>
  <c r="U442" i="1" a="1"/>
  <c r="U442" i="1" s="1"/>
  <c r="U445" i="1" a="1"/>
  <c r="U445" i="1" s="1"/>
  <c r="U417" i="1" a="1"/>
  <c r="U417" i="1" s="1"/>
  <c r="U427" i="1" a="1"/>
  <c r="U427" i="1" s="1"/>
  <c r="U414" i="1" a="1"/>
  <c r="U414" i="1" s="1"/>
  <c r="U421" i="1" a="1"/>
  <c r="U421" i="1" s="1"/>
  <c r="U381" i="1" a="1"/>
  <c r="U381" i="1" s="1"/>
  <c r="U433" i="1" a="1"/>
  <c r="U433" i="1" s="1"/>
  <c r="U438" i="1" a="1"/>
  <c r="U438" i="1" s="1"/>
  <c r="U416" i="1" a="1"/>
  <c r="U416" i="1" s="1"/>
  <c r="U415" i="1" a="1"/>
  <c r="U415" i="1" s="1"/>
  <c r="U437" i="1" a="1"/>
  <c r="U437" i="1" s="1"/>
  <c r="U441" i="1" a="1"/>
  <c r="U441" i="1" s="1"/>
  <c r="U413" i="1" a="1"/>
  <c r="U413" i="1" s="1"/>
  <c r="U435" i="1" a="1"/>
  <c r="U435" i="1" s="1"/>
  <c r="U439" i="1" a="1"/>
  <c r="U439" i="1" s="1"/>
  <c r="U431" i="1" a="1"/>
  <c r="U431" i="1" s="1"/>
  <c r="U429" i="1" a="1"/>
  <c r="U429" i="1" s="1"/>
  <c r="AA382" i="1" l="1" a="1"/>
  <c r="AA382" i="1" s="1"/>
  <c r="AA397" i="1" a="1"/>
  <c r="AA397" i="1" s="1"/>
  <c r="AE588" i="1" a="1"/>
  <c r="AE588" i="1" s="1"/>
  <c r="AE566" i="1" a="1"/>
  <c r="AE566" i="1" s="1"/>
  <c r="AD588" i="1" a="1"/>
  <c r="AD588" i="1" s="1"/>
  <c r="AD566" i="1" a="1"/>
  <c r="AD566" i="1" s="1"/>
  <c r="AB588" i="1" a="1"/>
  <c r="AB588" i="1" s="1"/>
  <c r="AB566" i="1" a="1"/>
  <c r="AB566" i="1" s="1"/>
  <c r="AC588" i="1" a="1"/>
  <c r="AC588" i="1" s="1"/>
  <c r="AC566" i="1" a="1"/>
  <c r="AC566" i="1" s="1"/>
  <c r="AE584" i="1" a="1"/>
  <c r="AE584" i="1" s="1"/>
  <c r="AE587" i="1" a="1"/>
  <c r="AE587" i="1" s="1"/>
  <c r="AD584" i="1" a="1"/>
  <c r="AD584" i="1" s="1"/>
  <c r="AD587" i="1" a="1"/>
  <c r="AD587" i="1" s="1"/>
  <c r="AB584" i="1" a="1"/>
  <c r="AB584" i="1" s="1"/>
  <c r="AB587" i="1" a="1"/>
  <c r="AB587" i="1" s="1"/>
  <c r="AC584" i="1" a="1"/>
  <c r="AC584" i="1" s="1"/>
  <c r="AC587" i="1" a="1"/>
  <c r="AC587" i="1" s="1"/>
  <c r="AE578" i="1" a="1"/>
  <c r="AE578" i="1" s="1"/>
  <c r="AE580" i="1" a="1"/>
  <c r="AE580" i="1" s="1"/>
  <c r="AD578" i="1" a="1"/>
  <c r="AD578" i="1" s="1"/>
  <c r="AD580" i="1" a="1"/>
  <c r="AD580" i="1" s="1"/>
  <c r="AB578" i="1" a="1"/>
  <c r="AB578" i="1" s="1"/>
  <c r="AB580" i="1" a="1"/>
  <c r="AB580" i="1" s="1"/>
  <c r="AC578" i="1" a="1"/>
  <c r="AC578" i="1" s="1"/>
  <c r="AC580" i="1" a="1"/>
  <c r="AC580" i="1" s="1"/>
  <c r="AE574" i="1" a="1"/>
  <c r="AE574" i="1" s="1"/>
  <c r="AE576" i="1" a="1"/>
  <c r="AE576" i="1" s="1"/>
  <c r="AD574" i="1" a="1"/>
  <c r="AD574" i="1" s="1"/>
  <c r="AD576" i="1" a="1"/>
  <c r="AD576" i="1" s="1"/>
  <c r="AB574" i="1" a="1"/>
  <c r="AB574" i="1" s="1"/>
  <c r="AB576" i="1" a="1"/>
  <c r="AB576" i="1" s="1"/>
  <c r="AC574" i="1" a="1"/>
  <c r="AC574" i="1" s="1"/>
  <c r="AC576" i="1" a="1"/>
  <c r="AC576" i="1" s="1"/>
  <c r="AE570" i="1" a="1"/>
  <c r="AE570" i="1" s="1"/>
  <c r="AE572" i="1" a="1"/>
  <c r="AE572" i="1" s="1"/>
  <c r="AD570" i="1" a="1"/>
  <c r="AD570" i="1" s="1"/>
  <c r="AD572" i="1" a="1"/>
  <c r="AD572" i="1" s="1"/>
  <c r="AB570" i="1" a="1"/>
  <c r="AB570" i="1" s="1"/>
  <c r="AB572" i="1" a="1"/>
  <c r="AB572" i="1" s="1"/>
  <c r="AC570" i="1" a="1"/>
  <c r="AC570" i="1" s="1"/>
  <c r="AC572" i="1" a="1"/>
  <c r="AC572" i="1" s="1"/>
  <c r="AE564" i="1" a="1"/>
  <c r="AE564" i="1" s="1"/>
  <c r="AE568" i="1" a="1"/>
  <c r="AE568" i="1" s="1"/>
  <c r="AD564" i="1" a="1"/>
  <c r="AD564" i="1" s="1"/>
  <c r="AD568" i="1" a="1"/>
  <c r="AD568" i="1" s="1"/>
  <c r="AB564" i="1" a="1"/>
  <c r="AB564" i="1" s="1"/>
  <c r="AB568" i="1" a="1"/>
  <c r="AB568" i="1" s="1"/>
  <c r="AC564" i="1" a="1"/>
  <c r="AC564" i="1" s="1"/>
  <c r="AC568" i="1" a="1"/>
  <c r="AC568" i="1" s="1"/>
  <c r="AE548" i="1" a="1"/>
  <c r="AE548" i="1" s="1"/>
  <c r="AE562" i="1" a="1"/>
  <c r="AE562" i="1" s="1"/>
  <c r="AD548" i="1" a="1"/>
  <c r="AD548" i="1" s="1"/>
  <c r="AD562" i="1" a="1"/>
  <c r="AD562" i="1" s="1"/>
  <c r="AB548" i="1" a="1"/>
  <c r="AB548" i="1" s="1"/>
  <c r="AB562" i="1" a="1"/>
  <c r="AB562" i="1" s="1"/>
  <c r="AC548" i="1" a="1"/>
  <c r="AC548" i="1" s="1"/>
  <c r="AC562" i="1" a="1"/>
  <c r="AC562" i="1" s="1"/>
  <c r="AE542" i="1" a="1"/>
  <c r="AE542" i="1" s="1"/>
  <c r="AE550" i="1" a="1"/>
  <c r="AE550" i="1" s="1"/>
  <c r="AD542" i="1" a="1"/>
  <c r="AD542" i="1" s="1"/>
  <c r="AD550" i="1" a="1"/>
  <c r="AD550" i="1" s="1"/>
  <c r="AB542" i="1" a="1"/>
  <c r="AB542" i="1" s="1"/>
  <c r="AB550" i="1" a="1"/>
  <c r="AB550" i="1" s="1"/>
  <c r="AC542" i="1" a="1"/>
  <c r="AC542" i="1" s="1"/>
  <c r="AC550" i="1" a="1"/>
  <c r="AC550" i="1" s="1"/>
  <c r="AE537" i="1" a="1"/>
  <c r="AE537" i="1" s="1"/>
  <c r="AE539" i="1" a="1"/>
  <c r="AE539" i="1" s="1"/>
  <c r="AD537" i="1" a="1"/>
  <c r="AD537" i="1" s="1"/>
  <c r="AD539" i="1" a="1"/>
  <c r="AD539" i="1" s="1"/>
  <c r="AB537" i="1" a="1"/>
  <c r="AB537" i="1" s="1"/>
  <c r="AB539" i="1" a="1"/>
  <c r="AB539" i="1" s="1"/>
  <c r="AC537" i="1" a="1"/>
  <c r="AC537" i="1" s="1"/>
  <c r="AC539" i="1" a="1"/>
  <c r="AC539" i="1" s="1"/>
  <c r="AC515" i="1" a="1"/>
  <c r="AC515" i="1" s="1"/>
  <c r="AC516" i="1" a="1"/>
  <c r="AC516" i="1" s="1"/>
  <c r="AD515" i="1" a="1"/>
  <c r="AD515" i="1" s="1"/>
  <c r="AD516" i="1" a="1"/>
  <c r="AD516" i="1" s="1"/>
  <c r="AB515" i="1" a="1"/>
  <c r="AB515" i="1" s="1"/>
  <c r="AB516" i="1" a="1"/>
  <c r="AB516" i="1" s="1"/>
  <c r="AE512" i="1" a="1"/>
  <c r="AE512" i="1" s="1"/>
  <c r="AE515" i="1" a="1"/>
  <c r="AE515" i="1" s="1"/>
  <c r="AC508" i="1" a="1"/>
  <c r="AC508" i="1" s="1"/>
  <c r="AC512" i="1" a="1"/>
  <c r="AC512" i="1" s="1"/>
  <c r="AD508" i="1" a="1"/>
  <c r="AD508" i="1" s="1"/>
  <c r="AD512" i="1" a="1"/>
  <c r="AD512" i="1" s="1"/>
  <c r="AB508" i="1" a="1"/>
  <c r="AB508" i="1" s="1"/>
  <c r="AB512" i="1" a="1"/>
  <c r="AB512" i="1" s="1"/>
  <c r="AE506" i="1" a="1"/>
  <c r="AE506" i="1" s="1"/>
  <c r="AE508" i="1" a="1"/>
  <c r="AE508" i="1" s="1"/>
  <c r="AC504" i="1" a="1"/>
  <c r="AC504" i="1" s="1"/>
  <c r="AC506" i="1" a="1"/>
  <c r="AC506" i="1" s="1"/>
  <c r="AD504" i="1" a="1"/>
  <c r="AD504" i="1" s="1"/>
  <c r="AD506" i="1" a="1"/>
  <c r="AD506" i="1" s="1"/>
  <c r="AB504" i="1" a="1"/>
  <c r="AB504" i="1" s="1"/>
  <c r="AB506" i="1" a="1"/>
  <c r="AB506" i="1" s="1"/>
  <c r="AE502" i="1" a="1"/>
  <c r="AE502" i="1" s="1"/>
  <c r="AE504" i="1" a="1"/>
  <c r="AE504" i="1" s="1"/>
  <c r="AD500" i="1" a="1"/>
  <c r="AD500" i="1" s="1"/>
  <c r="AD502" i="1" a="1"/>
  <c r="AD502" i="1" s="1"/>
  <c r="AC500" i="1" a="1"/>
  <c r="AC500" i="1" s="1"/>
  <c r="AC502" i="1" a="1"/>
  <c r="AC502" i="1" s="1"/>
  <c r="AB500" i="1" a="1"/>
  <c r="AB500" i="1" s="1"/>
  <c r="AB502" i="1" a="1"/>
  <c r="AB502" i="1" s="1"/>
  <c r="AE498" i="1" a="1"/>
  <c r="AE498" i="1" s="1"/>
  <c r="AE500" i="1" a="1"/>
  <c r="AE500" i="1" s="1"/>
  <c r="AD496" i="1" a="1"/>
  <c r="AD496" i="1" s="1"/>
  <c r="AD498" i="1" a="1"/>
  <c r="AD498" i="1" s="1"/>
  <c r="AC496" i="1" a="1"/>
  <c r="AC496" i="1" s="1"/>
  <c r="AC498" i="1" a="1"/>
  <c r="AC498" i="1" s="1"/>
  <c r="AB496" i="1" a="1"/>
  <c r="AB496" i="1" s="1"/>
  <c r="AB498" i="1" a="1"/>
  <c r="AB498" i="1" s="1"/>
  <c r="AE494" i="1" a="1"/>
  <c r="AE494" i="1" s="1"/>
  <c r="AE496" i="1" a="1"/>
  <c r="AE496" i="1" s="1"/>
  <c r="AD492" i="1" a="1"/>
  <c r="AD492" i="1" s="1"/>
  <c r="AD494" i="1" a="1"/>
  <c r="AD494" i="1" s="1"/>
  <c r="AC492" i="1" a="1"/>
  <c r="AC492" i="1" s="1"/>
  <c r="AC494" i="1" a="1"/>
  <c r="AC494" i="1" s="1"/>
  <c r="AB492" i="1" a="1"/>
  <c r="AB492" i="1" s="1"/>
  <c r="AB494" i="1" a="1"/>
  <c r="AB494" i="1" s="1"/>
  <c r="AE490" i="1" a="1"/>
  <c r="AE490" i="1" s="1"/>
  <c r="AE492" i="1" a="1"/>
  <c r="AE492" i="1" s="1"/>
  <c r="AD478" i="1" a="1"/>
  <c r="AD478" i="1" s="1"/>
  <c r="AD490" i="1" a="1"/>
  <c r="AD490" i="1" s="1"/>
  <c r="AC478" i="1" a="1"/>
  <c r="AC478" i="1" s="1"/>
  <c r="AC490" i="1" a="1"/>
  <c r="AC490" i="1" s="1"/>
  <c r="AB478" i="1" a="1"/>
  <c r="AB478" i="1" s="1"/>
  <c r="AB490" i="1" a="1"/>
  <c r="AB490" i="1" s="1"/>
  <c r="AE476" i="1" a="1"/>
  <c r="AE476" i="1" s="1"/>
  <c r="AE478" i="1" a="1"/>
  <c r="AE478" i="1" s="1"/>
  <c r="AB470" i="1" a="1"/>
  <c r="AB470" i="1" s="1"/>
  <c r="AB476" i="1" a="1"/>
  <c r="AB476" i="1" s="1"/>
  <c r="AD470" i="1" a="1"/>
  <c r="AD470" i="1" s="1"/>
  <c r="AD476" i="1" a="1"/>
  <c r="AD476" i="1" s="1"/>
  <c r="AC470" i="1" a="1"/>
  <c r="AC470" i="1" s="1"/>
  <c r="AC476" i="1" a="1"/>
  <c r="AC476" i="1" s="1"/>
  <c r="AE467" i="1" a="1"/>
  <c r="AE467" i="1" s="1"/>
  <c r="AE470" i="1" a="1"/>
  <c r="AE470" i="1" s="1"/>
  <c r="AD465" i="1" a="1"/>
  <c r="AD465" i="1" s="1"/>
  <c r="AD467" i="1" a="1"/>
  <c r="AD467" i="1" s="1"/>
  <c r="AB465" i="1" a="1"/>
  <c r="AB465" i="1" s="1"/>
  <c r="AB467" i="1" a="1"/>
  <c r="AB467" i="1" s="1"/>
  <c r="AC465" i="1" a="1"/>
  <c r="AC465" i="1" s="1"/>
  <c r="AC467" i="1" a="1"/>
  <c r="AC467" i="1" s="1"/>
  <c r="AE463" i="1" a="1"/>
  <c r="AE463" i="1" s="1"/>
  <c r="AE465" i="1" a="1"/>
  <c r="AE465" i="1" s="1"/>
  <c r="AA414" i="1" a="1"/>
  <c r="AA414" i="1" s="1"/>
  <c r="AA422" i="1" a="1"/>
  <c r="AA422" i="1" s="1"/>
  <c r="AA387" i="1" a="1"/>
  <c r="AA387" i="1" s="1"/>
  <c r="AA392" i="1" a="1"/>
  <c r="AA392" i="1" s="1"/>
  <c r="AA391" i="1" a="1"/>
  <c r="AA391" i="1" s="1"/>
  <c r="AA433" i="1" a="1"/>
  <c r="AA433" i="1" s="1"/>
  <c r="AA437" i="1" a="1"/>
  <c r="AA437" i="1" s="1"/>
  <c r="AA419" i="1" a="1"/>
  <c r="AA419" i="1" s="1"/>
  <c r="AA421" i="1" a="1"/>
  <c r="AA421" i="1" s="1"/>
  <c r="AA410" i="1" a="1"/>
  <c r="AA410" i="1" s="1"/>
  <c r="X443" i="1" a="1"/>
  <c r="X443" i="1" s="1"/>
  <c r="X444" i="1" a="1"/>
  <c r="X444" i="1" s="1"/>
  <c r="Y443" i="1" a="1"/>
  <c r="Y443" i="1" s="1"/>
  <c r="Y444" i="1" a="1"/>
  <c r="Y444" i="1" s="1"/>
  <c r="Z443" i="1" a="1"/>
  <c r="Z443" i="1" s="1"/>
  <c r="Z444" i="1" a="1"/>
  <c r="Z444" i="1" s="1"/>
  <c r="AE443" i="1" a="1"/>
  <c r="AE443" i="1" s="1"/>
  <c r="AE444" i="1" a="1"/>
  <c r="AE444" i="1" s="1"/>
  <c r="AA443" i="1" a="1"/>
  <c r="AA443" i="1" s="1"/>
  <c r="AA444" i="1" a="1"/>
  <c r="AA444" i="1" s="1"/>
  <c r="Y436" i="1" a="1"/>
  <c r="Y436" i="1" s="1"/>
  <c r="Y440" i="1" a="1"/>
  <c r="Y440" i="1" s="1"/>
  <c r="Z436" i="1" a="1"/>
  <c r="Z436" i="1" s="1"/>
  <c r="Z440" i="1" a="1"/>
  <c r="Z440" i="1" s="1"/>
  <c r="AE436" i="1" a="1"/>
  <c r="AE436" i="1" s="1"/>
  <c r="AE440" i="1" a="1"/>
  <c r="AE440" i="1" s="1"/>
  <c r="AA402" i="1" a="1"/>
  <c r="AA402" i="1" s="1"/>
  <c r="AA440" i="1" a="1"/>
  <c r="AA440" i="1" s="1"/>
  <c r="X436" i="1" a="1"/>
  <c r="X436" i="1" s="1"/>
  <c r="X440" i="1" a="1"/>
  <c r="X440" i="1" s="1"/>
  <c r="AA435" i="1" a="1"/>
  <c r="AA435" i="1" s="1"/>
  <c r="AA429" i="1" a="1"/>
  <c r="AA429" i="1" s="1"/>
  <c r="AA427" i="1" a="1"/>
  <c r="AA427" i="1" s="1"/>
  <c r="AA388" i="1" a="1"/>
  <c r="AA388" i="1" s="1"/>
  <c r="AA394" i="1" a="1"/>
  <c r="AA394" i="1" s="1"/>
  <c r="AA383" i="1" a="1"/>
  <c r="AA383" i="1" s="1"/>
  <c r="AA411" i="1" a="1"/>
  <c r="AA411" i="1" s="1"/>
  <c r="AA441" i="1" a="1"/>
  <c r="AA441" i="1" s="1"/>
  <c r="AA415" i="1" a="1"/>
  <c r="AA415" i="1" s="1"/>
  <c r="AA417" i="1" a="1"/>
  <c r="AA417" i="1" s="1"/>
  <c r="AA389" i="1" a="1"/>
  <c r="AA389" i="1" s="1"/>
  <c r="AA396" i="1" a="1"/>
  <c r="AA396" i="1" s="1"/>
  <c r="AA381" i="1" a="1"/>
  <c r="AA381" i="1" s="1"/>
  <c r="AA413" i="1" a="1"/>
  <c r="AA413" i="1" s="1"/>
  <c r="AA384" i="1" a="1"/>
  <c r="AA384" i="1" s="1"/>
  <c r="AA399" i="1" a="1"/>
  <c r="AA399" i="1" s="1"/>
  <c r="AA423" i="1" a="1"/>
  <c r="AA423" i="1" s="1"/>
  <c r="AA438" i="1" a="1"/>
  <c r="AA438" i="1" s="1"/>
  <c r="AA439" i="1" a="1"/>
  <c r="AA439" i="1" s="1"/>
  <c r="AA390" i="1" a="1"/>
  <c r="AA390" i="1" s="1"/>
  <c r="AA400" i="1" a="1"/>
  <c r="AA400" i="1" s="1"/>
  <c r="AA425" i="1" a="1"/>
  <c r="AA425" i="1" s="1"/>
  <c r="AA445" i="1" a="1"/>
  <c r="AA445" i="1" s="1"/>
  <c r="AA431" i="1" a="1"/>
  <c r="AA431" i="1" s="1"/>
  <c r="AA385" i="1" a="1"/>
  <c r="AA385" i="1" s="1"/>
  <c r="AA401" i="1" a="1"/>
  <c r="AA401" i="1" s="1"/>
  <c r="AA442" i="1" a="1"/>
  <c r="AA442" i="1" s="1"/>
  <c r="AA416" i="1" a="1"/>
  <c r="AA416" i="1" s="1"/>
  <c r="AA386" i="1" a="1"/>
  <c r="AA386" i="1" s="1"/>
  <c r="AA434" i="1" a="1"/>
  <c r="AA434" i="1" s="1"/>
  <c r="AA436" i="1" a="1"/>
  <c r="AA436" i="1" s="1"/>
  <c r="Y432" i="1" a="1"/>
  <c r="Y432" i="1" s="1"/>
  <c r="Y434" i="1" a="1"/>
  <c r="Y434" i="1" s="1"/>
  <c r="X432" i="1" a="1"/>
  <c r="X432" i="1" s="1"/>
  <c r="X434" i="1" a="1"/>
  <c r="X434" i="1" s="1"/>
  <c r="AE432" i="1" a="1"/>
  <c r="AE432" i="1" s="1"/>
  <c r="AE434" i="1" a="1"/>
  <c r="AE434" i="1" s="1"/>
  <c r="Z432" i="1" a="1"/>
  <c r="Z432" i="1" s="1"/>
  <c r="Z434" i="1" a="1"/>
  <c r="Z434" i="1" s="1"/>
  <c r="AA409" i="1" a="1"/>
  <c r="AA409" i="1" s="1"/>
  <c r="AA432" i="1" a="1"/>
  <c r="AA432" i="1" s="1"/>
  <c r="AA407" i="1" a="1"/>
  <c r="AA407" i="1" s="1"/>
  <c r="AA405" i="1" a="1"/>
  <c r="AA405" i="1" s="1"/>
  <c r="X428" i="1" a="1"/>
  <c r="X428" i="1" s="1"/>
  <c r="X430" i="1" a="1"/>
  <c r="X430" i="1" s="1"/>
  <c r="AA408" i="1" a="1"/>
  <c r="AA408" i="1" s="1"/>
  <c r="Z428" i="1" a="1"/>
  <c r="Z428" i="1" s="1"/>
  <c r="Z430" i="1" a="1"/>
  <c r="Z430" i="1" s="1"/>
  <c r="AE428" i="1" a="1"/>
  <c r="AE428" i="1" s="1"/>
  <c r="AE430" i="1" a="1"/>
  <c r="AE430" i="1" s="1"/>
  <c r="AA428" i="1" a="1"/>
  <c r="AA428" i="1" s="1"/>
  <c r="AA430" i="1" a="1"/>
  <c r="AA430" i="1" s="1"/>
  <c r="Y428" i="1" a="1"/>
  <c r="Y428" i="1" s="1"/>
  <c r="Y430" i="1" a="1"/>
  <c r="Y430" i="1" s="1"/>
  <c r="AA412" i="1" a="1"/>
  <c r="AA412" i="1" s="1"/>
  <c r="AA403" i="1" a="1"/>
  <c r="AA403" i="1" s="1"/>
  <c r="X424" i="1" a="1"/>
  <c r="X424" i="1" s="1"/>
  <c r="X426" i="1" a="1"/>
  <c r="X426" i="1" s="1"/>
  <c r="AE424" i="1" a="1"/>
  <c r="AE424" i="1" s="1"/>
  <c r="AE426" i="1" a="1"/>
  <c r="AE426" i="1" s="1"/>
  <c r="AA424" i="1" a="1"/>
  <c r="AA424" i="1" s="1"/>
  <c r="AA426" i="1" a="1"/>
  <c r="AA426" i="1" s="1"/>
  <c r="Z424" i="1" a="1"/>
  <c r="Z424" i="1" s="1"/>
  <c r="Z426" i="1" a="1"/>
  <c r="Z426" i="1" s="1"/>
  <c r="Y424" i="1" a="1"/>
  <c r="Y424" i="1" s="1"/>
  <c r="Y426" i="1" a="1"/>
  <c r="Y426" i="1" s="1"/>
  <c r="X420" i="1" a="1"/>
  <c r="X420" i="1" s="1"/>
  <c r="AE420" i="1" a="1"/>
  <c r="AE420" i="1" s="1"/>
  <c r="AA420" i="1" a="1"/>
  <c r="AA420" i="1" s="1"/>
  <c r="Z420" i="1" a="1"/>
  <c r="Z420" i="1" s="1"/>
  <c r="Y420" i="1" a="1"/>
  <c r="Y420" i="1" s="1"/>
  <c r="X406" i="1" a="1"/>
  <c r="X406" i="1" s="1"/>
  <c r="X418" i="1" a="1"/>
  <c r="X418" i="1" s="1"/>
  <c r="AE406" i="1" a="1"/>
  <c r="AE406" i="1" s="1"/>
  <c r="AE418" i="1" a="1"/>
  <c r="AE418" i="1" s="1"/>
  <c r="AA406" i="1" a="1"/>
  <c r="AA406" i="1" s="1"/>
  <c r="AA418" i="1" a="1"/>
  <c r="AA418" i="1" s="1"/>
  <c r="Z406" i="1" a="1"/>
  <c r="Z406" i="1" s="1"/>
  <c r="Z418" i="1" a="1"/>
  <c r="Z418" i="1" s="1"/>
  <c r="Y406" i="1" a="1"/>
  <c r="Y406" i="1" s="1"/>
  <c r="Y418" i="1" a="1"/>
  <c r="Y418" i="1" s="1"/>
  <c r="X398" i="1" a="1"/>
  <c r="X398" i="1" s="1"/>
  <c r="X404" i="1" a="1"/>
  <c r="X404" i="1" s="1"/>
  <c r="Y398" i="1" a="1"/>
  <c r="Y398" i="1" s="1"/>
  <c r="Y404" i="1" a="1"/>
  <c r="Y404" i="1" s="1"/>
  <c r="Z398" i="1" a="1"/>
  <c r="Z398" i="1" s="1"/>
  <c r="Z404" i="1" a="1"/>
  <c r="Z404" i="1" s="1"/>
  <c r="AE398" i="1" a="1"/>
  <c r="AE398" i="1" s="1"/>
  <c r="AE404" i="1" a="1"/>
  <c r="AE404" i="1" s="1"/>
  <c r="AA398" i="1" a="1"/>
  <c r="AA398" i="1" s="1"/>
  <c r="AA404" i="1" a="1"/>
  <c r="AA404" i="1" s="1"/>
  <c r="X393" i="1" a="1"/>
  <c r="X393" i="1" s="1"/>
  <c r="X395" i="1" a="1"/>
  <c r="X395" i="1" s="1"/>
  <c r="Y393" i="1" a="1"/>
  <c r="Y393" i="1" s="1"/>
  <c r="Y395" i="1" a="1"/>
  <c r="Y395" i="1" s="1"/>
  <c r="Z393" i="1" a="1"/>
  <c r="Z393" i="1" s="1"/>
  <c r="Z395" i="1" a="1"/>
  <c r="Z395" i="1" s="1"/>
  <c r="AE393" i="1" a="1"/>
  <c r="AE393" i="1" s="1"/>
  <c r="AE395" i="1" a="1"/>
  <c r="AE395" i="1" s="1"/>
  <c r="AA393" i="1" a="1"/>
  <c r="AA393" i="1" s="1"/>
  <c r="AA395" i="1" a="1"/>
  <c r="AA395" i="1" s="1"/>
  <c r="AB551" i="1" a="1"/>
  <c r="AB551" i="1" s="1"/>
  <c r="AB554" i="1" a="1"/>
  <c r="AB554" i="1" s="1"/>
  <c r="AB547" i="1" a="1"/>
  <c r="AB547" i="1" s="1"/>
  <c r="AB552" i="1" a="1"/>
  <c r="AB552" i="1" s="1"/>
  <c r="AB555" i="1" a="1"/>
  <c r="AB555" i="1" s="1"/>
  <c r="AB549" i="1" a="1"/>
  <c r="AB549" i="1" s="1"/>
  <c r="AB553" i="1" a="1"/>
  <c r="AB553" i="1" s="1"/>
  <c r="AB556" i="1" a="1"/>
  <c r="AB556" i="1" s="1"/>
  <c r="AE553" i="1" a="1"/>
  <c r="AE553" i="1" s="1"/>
  <c r="AE556" i="1" a="1"/>
  <c r="AE556" i="1" s="1"/>
  <c r="AE551" i="1" a="1"/>
  <c r="AE551" i="1" s="1"/>
  <c r="AE554" i="1" a="1"/>
  <c r="AE554" i="1" s="1"/>
  <c r="AE547" i="1" a="1"/>
  <c r="AE547" i="1" s="1"/>
  <c r="AE552" i="1" a="1"/>
  <c r="AE552" i="1" s="1"/>
  <c r="AE555" i="1" a="1"/>
  <c r="AE555" i="1" s="1"/>
  <c r="AE549" i="1" a="1"/>
  <c r="AE549" i="1" s="1"/>
  <c r="AC547" i="1" a="1"/>
  <c r="AC547" i="1" s="1"/>
  <c r="AC552" i="1" a="1"/>
  <c r="AC552" i="1" s="1"/>
  <c r="AC555" i="1" a="1"/>
  <c r="AC555" i="1" s="1"/>
  <c r="AC549" i="1" a="1"/>
  <c r="AC549" i="1" s="1"/>
  <c r="AC553" i="1" a="1"/>
  <c r="AC553" i="1" s="1"/>
  <c r="AC556" i="1" a="1"/>
  <c r="AC556" i="1" s="1"/>
  <c r="AC551" i="1" a="1"/>
  <c r="AC551" i="1" s="1"/>
  <c r="AC554" i="1" a="1"/>
  <c r="AC554" i="1" s="1"/>
  <c r="AD555" i="1" a="1"/>
  <c r="AD555" i="1" s="1"/>
  <c r="AD549" i="1" a="1"/>
  <c r="AD549" i="1" s="1"/>
  <c r="AD553" i="1" a="1"/>
  <c r="AD553" i="1" s="1"/>
  <c r="AD556" i="1" a="1"/>
  <c r="AD556" i="1" s="1"/>
  <c r="AD551" i="1" a="1"/>
  <c r="AD551" i="1" s="1"/>
  <c r="AD554" i="1" a="1"/>
  <c r="AD554" i="1" s="1"/>
  <c r="AD547" i="1" a="1"/>
  <c r="AD547" i="1" s="1"/>
  <c r="AD552" i="1" a="1"/>
  <c r="AD552" i="1" s="1"/>
  <c r="AB483" i="1" a="1"/>
  <c r="AB483" i="1" s="1"/>
  <c r="AB482" i="1" a="1"/>
  <c r="AB482" i="1" s="1"/>
  <c r="AB481" i="1" a="1"/>
  <c r="AB481" i="1" s="1"/>
  <c r="AB480" i="1" a="1"/>
  <c r="AB480" i="1" s="1"/>
  <c r="AB479" i="1" a="1"/>
  <c r="AB479" i="1" s="1"/>
  <c r="AB477" i="1" a="1"/>
  <c r="AB477" i="1" s="1"/>
  <c r="AB484" i="1" a="1"/>
  <c r="AB484" i="1" s="1"/>
  <c r="AB475" i="1" a="1"/>
  <c r="AB475" i="1" s="1"/>
  <c r="AD479" i="1" a="1"/>
  <c r="AD479" i="1" s="1"/>
  <c r="AD477" i="1" a="1"/>
  <c r="AD477" i="1" s="1"/>
  <c r="AD475" i="1" a="1"/>
  <c r="AD475" i="1" s="1"/>
  <c r="AD484" i="1" a="1"/>
  <c r="AD484" i="1" s="1"/>
  <c r="AD483" i="1" a="1"/>
  <c r="AD483" i="1" s="1"/>
  <c r="AD481" i="1" a="1"/>
  <c r="AD481" i="1" s="1"/>
  <c r="AD482" i="1" a="1"/>
  <c r="AD482" i="1" s="1"/>
  <c r="AD480" i="1" a="1"/>
  <c r="AD480" i="1" s="1"/>
  <c r="AC481" i="1" a="1"/>
  <c r="AC481" i="1" s="1"/>
  <c r="AC480" i="1" a="1"/>
  <c r="AC480" i="1" s="1"/>
  <c r="AC479" i="1" a="1"/>
  <c r="AC479" i="1" s="1"/>
  <c r="AC477" i="1" a="1"/>
  <c r="AC477" i="1" s="1"/>
  <c r="AC475" i="1" a="1"/>
  <c r="AC475" i="1" s="1"/>
  <c r="AC484" i="1" a="1"/>
  <c r="AC484" i="1" s="1"/>
  <c r="AC483" i="1" a="1"/>
  <c r="AC483" i="1" s="1"/>
  <c r="AC482" i="1" a="1"/>
  <c r="AC482" i="1" s="1"/>
  <c r="AE473" i="1" a="1"/>
  <c r="AE473" i="1" s="1"/>
  <c r="AE475" i="1" a="1"/>
  <c r="AE475" i="1" s="1"/>
  <c r="AE484" i="1" a="1"/>
  <c r="AE484" i="1" s="1"/>
  <c r="AE483" i="1" a="1"/>
  <c r="AE483" i="1" s="1"/>
  <c r="AE479" i="1" a="1"/>
  <c r="AE479" i="1" s="1"/>
  <c r="AE482" i="1" a="1"/>
  <c r="AE482" i="1" s="1"/>
  <c r="AE481" i="1" a="1"/>
  <c r="AE481" i="1" s="1"/>
  <c r="AE480" i="1" a="1"/>
  <c r="AE480" i="1" s="1"/>
  <c r="AE477" i="1" a="1"/>
  <c r="AE477" i="1" s="1"/>
  <c r="X411" i="1" a="1"/>
  <c r="X411" i="1" s="1"/>
  <c r="X410" i="1" a="1"/>
  <c r="X410" i="1" s="1"/>
  <c r="X409" i="1" a="1"/>
  <c r="X409" i="1" s="1"/>
  <c r="X408" i="1" a="1"/>
  <c r="X408" i="1" s="1"/>
  <c r="X407" i="1" a="1"/>
  <c r="X407" i="1" s="1"/>
  <c r="X405" i="1" a="1"/>
  <c r="X405" i="1" s="1"/>
  <c r="X412" i="1" a="1"/>
  <c r="X412" i="1" s="1"/>
  <c r="X403" i="1" a="1"/>
  <c r="X403" i="1" s="1"/>
  <c r="Y409" i="1" a="1"/>
  <c r="Y409" i="1" s="1"/>
  <c r="Y408" i="1" a="1"/>
  <c r="Y408" i="1" s="1"/>
  <c r="Y407" i="1" a="1"/>
  <c r="Y407" i="1" s="1"/>
  <c r="Y405" i="1" a="1"/>
  <c r="Y405" i="1" s="1"/>
  <c r="Y403" i="1" a="1"/>
  <c r="Y403" i="1" s="1"/>
  <c r="Y412" i="1" a="1"/>
  <c r="Y412" i="1" s="1"/>
  <c r="Y411" i="1" a="1"/>
  <c r="Y411" i="1" s="1"/>
  <c r="Y410" i="1" a="1"/>
  <c r="Y410" i="1" s="1"/>
  <c r="Z407" i="1" a="1"/>
  <c r="Z407" i="1" s="1"/>
  <c r="Z405" i="1" a="1"/>
  <c r="Z405" i="1" s="1"/>
  <c r="Z409" i="1" a="1"/>
  <c r="Z409" i="1" s="1"/>
  <c r="Z403" i="1" a="1"/>
  <c r="Z403" i="1" s="1"/>
  <c r="Z412" i="1" a="1"/>
  <c r="Z412" i="1" s="1"/>
  <c r="Z411" i="1" a="1"/>
  <c r="Z411" i="1" s="1"/>
  <c r="Z410" i="1" a="1"/>
  <c r="Z410" i="1" s="1"/>
  <c r="Z408" i="1" a="1"/>
  <c r="Z408" i="1" s="1"/>
  <c r="AE403" i="1" a="1"/>
  <c r="AE403" i="1" s="1"/>
  <c r="AE412" i="1" a="1"/>
  <c r="AE412" i="1" s="1"/>
  <c r="AE411" i="1" a="1"/>
  <c r="AE411" i="1" s="1"/>
  <c r="AE410" i="1" a="1"/>
  <c r="AE410" i="1" s="1"/>
  <c r="AE409" i="1" a="1"/>
  <c r="AE409" i="1" s="1"/>
  <c r="AE408" i="1" a="1"/>
  <c r="AE408" i="1" s="1"/>
  <c r="AE405" i="1" a="1"/>
  <c r="AE405" i="1" s="1"/>
  <c r="AE407" i="1" a="1"/>
  <c r="AE407" i="1" s="1"/>
  <c r="AE511" i="1" a="1"/>
  <c r="AE511" i="1" s="1"/>
  <c r="AE459" i="1" a="1"/>
  <c r="AE459" i="1" s="1"/>
  <c r="AE464" i="1" a="1"/>
  <c r="AE464" i="1" s="1"/>
  <c r="AE505" i="1" a="1"/>
  <c r="AE505" i="1" s="1"/>
  <c r="AE491" i="1" a="1"/>
  <c r="AE491" i="1" s="1"/>
  <c r="AE509" i="1" a="1"/>
  <c r="AE509" i="1" s="1"/>
  <c r="AE493" i="1" a="1"/>
  <c r="AE493" i="1" s="1"/>
  <c r="AE485" i="1" a="1"/>
  <c r="AE485" i="1" s="1"/>
  <c r="AE510" i="1" a="1"/>
  <c r="AE510" i="1" s="1"/>
  <c r="AE569" i="1" a="1"/>
  <c r="AE569" i="1" s="1"/>
  <c r="AE567" i="1" a="1"/>
  <c r="AE567" i="1" s="1"/>
  <c r="AE462" i="1" a="1"/>
  <c r="AE462" i="1" s="1"/>
  <c r="AE474" i="1" a="1"/>
  <c r="AE474" i="1" s="1"/>
  <c r="AI452" i="1"/>
  <c r="AI516" i="1" s="1" a="1"/>
  <c r="AI516" i="1" s="1"/>
  <c r="AE460" i="1" a="1"/>
  <c r="AE460" i="1" s="1"/>
  <c r="AE466" i="1" a="1"/>
  <c r="AE466" i="1" s="1"/>
  <c r="AE455" i="1" a="1"/>
  <c r="AE455" i="1" s="1"/>
  <c r="AE487" i="1" a="1"/>
  <c r="AE487" i="1" s="1"/>
  <c r="AE499" i="1" a="1"/>
  <c r="AE499" i="1" s="1"/>
  <c r="AD567" i="1" a="1"/>
  <c r="AD567" i="1" s="1"/>
  <c r="AD569" i="1" a="1"/>
  <c r="AD569" i="1" s="1"/>
  <c r="AE456" i="1" a="1"/>
  <c r="AE456" i="1" s="1"/>
  <c r="AE468" i="1" a="1"/>
  <c r="AE468" i="1" s="1"/>
  <c r="AE507" i="1" a="1"/>
  <c r="AE507" i="1" s="1"/>
  <c r="AE514" i="1" a="1"/>
  <c r="AE514" i="1" s="1"/>
  <c r="AE501" i="1" a="1"/>
  <c r="AE501" i="1" s="1"/>
  <c r="AC567" i="1" a="1"/>
  <c r="AC567" i="1" s="1"/>
  <c r="AC569" i="1" a="1"/>
  <c r="AC569" i="1" s="1"/>
  <c r="AE454" i="1" a="1"/>
  <c r="AE454" i="1" s="1"/>
  <c r="AE469" i="1" a="1"/>
  <c r="AE469" i="1" s="1"/>
  <c r="AB569" i="1" a="1"/>
  <c r="AB569" i="1" s="1"/>
  <c r="AB567" i="1" a="1"/>
  <c r="AB567" i="1" s="1"/>
  <c r="AE457" i="1" a="1"/>
  <c r="AE457" i="1" s="1"/>
  <c r="AE471" i="1" a="1"/>
  <c r="AE471" i="1" s="1"/>
  <c r="AE453" i="1" a="1"/>
  <c r="AE453" i="1" s="1"/>
  <c r="AE503" i="1" a="1"/>
  <c r="AE503" i="1" s="1"/>
  <c r="AE486" i="1" a="1"/>
  <c r="AE486" i="1" s="1"/>
  <c r="AE517" i="1" a="1"/>
  <c r="AE517" i="1" s="1"/>
  <c r="AE489" i="1" a="1"/>
  <c r="AE489" i="1" s="1"/>
  <c r="AE513" i="1" a="1"/>
  <c r="AE513" i="1" s="1"/>
  <c r="AE488" i="1" a="1"/>
  <c r="AE488" i="1" s="1"/>
  <c r="AE461" i="1" a="1"/>
  <c r="AE461" i="1" s="1"/>
  <c r="AE472" i="1" a="1"/>
  <c r="AE472" i="1" s="1"/>
  <c r="AE458" i="1" a="1"/>
  <c r="AE458" i="1" s="1"/>
  <c r="AD497" i="1" a="1"/>
  <c r="AD497" i="1" s="1"/>
  <c r="AD495" i="1" a="1"/>
  <c r="AD495" i="1" s="1"/>
  <c r="AB495" i="1" a="1"/>
  <c r="AB495" i="1" s="1"/>
  <c r="AB497" i="1" a="1"/>
  <c r="AB497" i="1" s="1"/>
  <c r="AE497" i="1" a="1"/>
  <c r="AE497" i="1" s="1"/>
  <c r="AE495" i="1" a="1"/>
  <c r="AE495" i="1" s="1"/>
  <c r="AC497" i="1" a="1"/>
  <c r="AC497" i="1" s="1"/>
  <c r="AC495" i="1" a="1"/>
  <c r="AC495" i="1" s="1"/>
  <c r="Z425" i="1" a="1"/>
  <c r="Z425" i="1" s="1"/>
  <c r="Z423" i="1" a="1"/>
  <c r="Z423" i="1" s="1"/>
  <c r="X423" i="1" a="1"/>
  <c r="X423" i="1" s="1"/>
  <c r="X425" i="1" a="1"/>
  <c r="X425" i="1" s="1"/>
  <c r="Y425" i="1" a="1"/>
  <c r="Y425" i="1" s="1"/>
  <c r="Y423" i="1" a="1"/>
  <c r="Y423" i="1" s="1"/>
  <c r="AE425" i="1" a="1"/>
  <c r="AE425" i="1" s="1"/>
  <c r="AE423" i="1" a="1"/>
  <c r="AE423" i="1" s="1"/>
  <c r="AE527" i="1" a="1"/>
  <c r="AE527" i="1" s="1"/>
  <c r="AE543" i="1" a="1"/>
  <c r="AE543" i="1" s="1"/>
  <c r="AE546" i="1" a="1"/>
  <c r="AE546" i="1" s="1"/>
  <c r="AE540" i="1" a="1"/>
  <c r="AE540" i="1" s="1"/>
  <c r="AE544" i="1" a="1"/>
  <c r="AE544" i="1" s="1"/>
  <c r="AE541" i="1" a="1"/>
  <c r="AE541" i="1" s="1"/>
  <c r="AE545" i="1" a="1"/>
  <c r="AE545" i="1" s="1"/>
  <c r="AE536" i="1" a="1"/>
  <c r="AE536" i="1" s="1"/>
  <c r="AE538" i="1" a="1"/>
  <c r="AE538" i="1" s="1"/>
  <c r="AB527" i="1" a="1"/>
  <c r="AB527" i="1" s="1"/>
  <c r="AB540" i="1" a="1"/>
  <c r="AB540" i="1" s="1"/>
  <c r="AB536" i="1" a="1"/>
  <c r="AB536" i="1" s="1"/>
  <c r="AB541" i="1" a="1"/>
  <c r="AB541" i="1" s="1"/>
  <c r="AB545" i="1" a="1"/>
  <c r="AB545" i="1" s="1"/>
  <c r="AB538" i="1" a="1"/>
  <c r="AB538" i="1" s="1"/>
  <c r="AB543" i="1" a="1"/>
  <c r="AB543" i="1" s="1"/>
  <c r="AB546" i="1" a="1"/>
  <c r="AB546" i="1" s="1"/>
  <c r="AB544" i="1" a="1"/>
  <c r="AB544" i="1" s="1"/>
  <c r="AD527" i="1" a="1"/>
  <c r="AD527" i="1" s="1"/>
  <c r="AD545" i="1" a="1"/>
  <c r="AD545" i="1" s="1"/>
  <c r="AD543" i="1" a="1"/>
  <c r="AD543" i="1" s="1"/>
  <c r="AD546" i="1" a="1"/>
  <c r="AD546" i="1" s="1"/>
  <c r="AD544" i="1" a="1"/>
  <c r="AD544" i="1" s="1"/>
  <c r="AD536" i="1" a="1"/>
  <c r="AD536" i="1" s="1"/>
  <c r="AD541" i="1" a="1"/>
  <c r="AD541" i="1" s="1"/>
  <c r="AD540" i="1" a="1"/>
  <c r="AD540" i="1" s="1"/>
  <c r="AD538" i="1" a="1"/>
  <c r="AD538" i="1" s="1"/>
  <c r="AC527" i="1" a="1"/>
  <c r="AC527" i="1" s="1"/>
  <c r="AC536" i="1" a="1"/>
  <c r="AC536" i="1" s="1"/>
  <c r="AC545" i="1" a="1"/>
  <c r="AC545" i="1" s="1"/>
  <c r="AC538" i="1" a="1"/>
  <c r="AC538" i="1" s="1"/>
  <c r="AC546" i="1" a="1"/>
  <c r="AC546" i="1" s="1"/>
  <c r="AC540" i="1" a="1"/>
  <c r="AC540" i="1" s="1"/>
  <c r="AC544" i="1" a="1"/>
  <c r="AC544" i="1" s="1"/>
  <c r="AC543" i="1" a="1"/>
  <c r="AC543" i="1" s="1"/>
  <c r="AC541" i="1" a="1"/>
  <c r="AC541" i="1" s="1"/>
  <c r="AB455" i="1" a="1"/>
  <c r="AB455" i="1" s="1"/>
  <c r="AB473" i="1" a="1"/>
  <c r="AB473" i="1" s="1"/>
  <c r="AB472" i="1" a="1"/>
  <c r="AB472" i="1" s="1"/>
  <c r="AB471" i="1" a="1"/>
  <c r="AB471" i="1" s="1"/>
  <c r="AB469" i="1" a="1"/>
  <c r="AB469" i="1" s="1"/>
  <c r="AB468" i="1" a="1"/>
  <c r="AB468" i="1" s="1"/>
  <c r="AB466" i="1" a="1"/>
  <c r="AB466" i="1" s="1"/>
  <c r="AB464" i="1" a="1"/>
  <c r="AB464" i="1" s="1"/>
  <c r="AB474" i="1" a="1"/>
  <c r="AB474" i="1" s="1"/>
  <c r="AD455" i="1" a="1"/>
  <c r="AD455" i="1" s="1"/>
  <c r="AD468" i="1" a="1"/>
  <c r="AD468" i="1" s="1"/>
  <c r="AD466" i="1" a="1"/>
  <c r="AD466" i="1" s="1"/>
  <c r="AD464" i="1" a="1"/>
  <c r="AD464" i="1" s="1"/>
  <c r="AD474" i="1" a="1"/>
  <c r="AD474" i="1" s="1"/>
  <c r="AD473" i="1" a="1"/>
  <c r="AD473" i="1" s="1"/>
  <c r="AD472" i="1" a="1"/>
  <c r="AD472" i="1" s="1"/>
  <c r="AD471" i="1" a="1"/>
  <c r="AD471" i="1" s="1"/>
  <c r="AD469" i="1" a="1"/>
  <c r="AD469" i="1" s="1"/>
  <c r="AC455" i="1" a="1"/>
  <c r="AC455" i="1" s="1"/>
  <c r="AC471" i="1" a="1"/>
  <c r="AC471" i="1" s="1"/>
  <c r="AC469" i="1" a="1"/>
  <c r="AC469" i="1" s="1"/>
  <c r="AC468" i="1" a="1"/>
  <c r="AC468" i="1" s="1"/>
  <c r="AC466" i="1" a="1"/>
  <c r="AC466" i="1" s="1"/>
  <c r="AC464" i="1" a="1"/>
  <c r="AC464" i="1" s="1"/>
  <c r="AC474" i="1" a="1"/>
  <c r="AC474" i="1" s="1"/>
  <c r="AC473" i="1" a="1"/>
  <c r="AC473" i="1" s="1"/>
  <c r="AC472" i="1" a="1"/>
  <c r="AC472" i="1" s="1"/>
  <c r="X383" i="1" a="1"/>
  <c r="X383" i="1" s="1"/>
  <c r="X401" i="1" a="1"/>
  <c r="X401" i="1" s="1"/>
  <c r="X400" i="1" a="1"/>
  <c r="X400" i="1" s="1"/>
  <c r="X399" i="1" a="1"/>
  <c r="X399" i="1" s="1"/>
  <c r="X397" i="1" a="1"/>
  <c r="X397" i="1" s="1"/>
  <c r="X396" i="1" a="1"/>
  <c r="X396" i="1" s="1"/>
  <c r="X394" i="1" a="1"/>
  <c r="X394" i="1" s="1"/>
  <c r="X392" i="1" a="1"/>
  <c r="X392" i="1" s="1"/>
  <c r="X402" i="1" a="1"/>
  <c r="X402" i="1" s="1"/>
  <c r="AE383" i="1" a="1"/>
  <c r="AE383" i="1" s="1"/>
  <c r="AE392" i="1" a="1"/>
  <c r="AE392" i="1" s="1"/>
  <c r="AE402" i="1" a="1"/>
  <c r="AE402" i="1" s="1"/>
  <c r="AE401" i="1" a="1"/>
  <c r="AE401" i="1" s="1"/>
  <c r="AE400" i="1" a="1"/>
  <c r="AE400" i="1" s="1"/>
  <c r="AE399" i="1" a="1"/>
  <c r="AE399" i="1" s="1"/>
  <c r="AE397" i="1" a="1"/>
  <c r="AE397" i="1" s="1"/>
  <c r="AE396" i="1" a="1"/>
  <c r="AE396" i="1" s="1"/>
  <c r="AE394" i="1" a="1"/>
  <c r="AE394" i="1" s="1"/>
  <c r="Z383" i="1" a="1"/>
  <c r="Z383" i="1" s="1"/>
  <c r="Z396" i="1" a="1"/>
  <c r="Z396" i="1" s="1"/>
  <c r="Z394" i="1" a="1"/>
  <c r="Z394" i="1" s="1"/>
  <c r="Z392" i="1" a="1"/>
  <c r="Z392" i="1" s="1"/>
  <c r="Z402" i="1" a="1"/>
  <c r="Z402" i="1" s="1"/>
  <c r="Z401" i="1" a="1"/>
  <c r="Z401" i="1" s="1"/>
  <c r="Z400" i="1" a="1"/>
  <c r="Z400" i="1" s="1"/>
  <c r="Z399" i="1" a="1"/>
  <c r="Z399" i="1" s="1"/>
  <c r="Z397" i="1" a="1"/>
  <c r="Z397" i="1" s="1"/>
  <c r="Y383" i="1" a="1"/>
  <c r="Y383" i="1" s="1"/>
  <c r="Y399" i="1" a="1"/>
  <c r="Y399" i="1" s="1"/>
  <c r="Y397" i="1" a="1"/>
  <c r="Y397" i="1" s="1"/>
  <c r="Y396" i="1" a="1"/>
  <c r="Y396" i="1" s="1"/>
  <c r="Y394" i="1" a="1"/>
  <c r="Y394" i="1" s="1"/>
  <c r="Y392" i="1" a="1"/>
  <c r="Y392" i="1" s="1"/>
  <c r="Y402" i="1" a="1"/>
  <c r="Y402" i="1" s="1"/>
  <c r="Y400" i="1" a="1"/>
  <c r="Y400" i="1" s="1"/>
  <c r="Y401" i="1" a="1"/>
  <c r="Y401" i="1" s="1"/>
  <c r="AE391" i="1" a="1"/>
  <c r="AE391" i="1" s="1"/>
  <c r="AE389" i="1" a="1"/>
  <c r="AE389" i="1" s="1"/>
  <c r="AE386" i="1" a="1"/>
  <c r="AE386" i="1" s="1"/>
  <c r="AE382" i="1" a="1"/>
  <c r="AE382" i="1" s="1"/>
  <c r="AE384" i="1" a="1"/>
  <c r="AE384" i="1" s="1"/>
  <c r="AE390" i="1" a="1"/>
  <c r="AE390" i="1" s="1"/>
  <c r="AE387" i="1" a="1"/>
  <c r="AE387" i="1" s="1"/>
  <c r="AE388" i="1" a="1"/>
  <c r="AE388" i="1" s="1"/>
  <c r="AE385" i="1" a="1"/>
  <c r="AE385" i="1" s="1"/>
  <c r="Z391" i="1" a="1"/>
  <c r="Z391" i="1" s="1"/>
  <c r="Z390" i="1" a="1"/>
  <c r="Z390" i="1" s="1"/>
  <c r="Z384" i="1" a="1"/>
  <c r="Z384" i="1" s="1"/>
  <c r="Z382" i="1" a="1"/>
  <c r="Z382" i="1" s="1"/>
  <c r="Z388" i="1" a="1"/>
  <c r="Z388" i="1" s="1"/>
  <c r="Z387" i="1" a="1"/>
  <c r="Z387" i="1" s="1"/>
  <c r="Z389" i="1" a="1"/>
  <c r="Z389" i="1" s="1"/>
  <c r="Z386" i="1" a="1"/>
  <c r="Z386" i="1" s="1"/>
  <c r="Z385" i="1" a="1"/>
  <c r="Z385" i="1" s="1"/>
  <c r="AB463" i="1" a="1"/>
  <c r="AB463" i="1" s="1"/>
  <c r="AB461" i="1" a="1"/>
  <c r="AB461" i="1" s="1"/>
  <c r="AB454" i="1" a="1"/>
  <c r="AB454" i="1" s="1"/>
  <c r="AB460" i="1" a="1"/>
  <c r="AB460" i="1" s="1"/>
  <c r="AB459" i="1" a="1"/>
  <c r="AB459" i="1" s="1"/>
  <c r="AB462" i="1" a="1"/>
  <c r="AB462" i="1" s="1"/>
  <c r="AB458" i="1" a="1"/>
  <c r="AB458" i="1" s="1"/>
  <c r="AB457" i="1" a="1"/>
  <c r="AB457" i="1" s="1"/>
  <c r="AB456" i="1" a="1"/>
  <c r="AB456" i="1" s="1"/>
  <c r="AE535" i="1" a="1"/>
  <c r="AE535" i="1" s="1"/>
  <c r="AE528" i="1" a="1"/>
  <c r="AE528" i="1" s="1"/>
  <c r="AE532" i="1" a="1"/>
  <c r="AE532" i="1" s="1"/>
  <c r="AE534" i="1" a="1"/>
  <c r="AE534" i="1" s="1"/>
  <c r="AE530" i="1" a="1"/>
  <c r="AE530" i="1" s="1"/>
  <c r="AE533" i="1" a="1"/>
  <c r="AE533" i="1" s="1"/>
  <c r="AE526" i="1" a="1"/>
  <c r="AE526" i="1" s="1"/>
  <c r="AE529" i="1" a="1"/>
  <c r="AE529" i="1" s="1"/>
  <c r="AE531" i="1" a="1"/>
  <c r="AE531" i="1" s="1"/>
  <c r="AB535" i="1" a="1"/>
  <c r="AB535" i="1" s="1"/>
  <c r="AB532" i="1" a="1"/>
  <c r="AB532" i="1" s="1"/>
  <c r="AB534" i="1" a="1"/>
  <c r="AB534" i="1" s="1"/>
  <c r="AB531" i="1" a="1"/>
  <c r="AB531" i="1" s="1"/>
  <c r="AB528" i="1" a="1"/>
  <c r="AB528" i="1" s="1"/>
  <c r="AB533" i="1" a="1"/>
  <c r="AB533" i="1" s="1"/>
  <c r="AB530" i="1" a="1"/>
  <c r="AB530" i="1" s="1"/>
  <c r="AB526" i="1" a="1"/>
  <c r="AB526" i="1" s="1"/>
  <c r="AB529" i="1" a="1"/>
  <c r="AB529" i="1" s="1"/>
  <c r="X391" i="1" a="1"/>
  <c r="X391" i="1" s="1"/>
  <c r="X390" i="1" a="1"/>
  <c r="X390" i="1" s="1"/>
  <c r="X385" i="1" a="1"/>
  <c r="X385" i="1" s="1"/>
  <c r="X384" i="1" a="1"/>
  <c r="X384" i="1" s="1"/>
  <c r="X382" i="1" a="1"/>
  <c r="X382" i="1" s="1"/>
  <c r="X388" i="1" a="1"/>
  <c r="X388" i="1" s="1"/>
  <c r="X387" i="1" a="1"/>
  <c r="X387" i="1" s="1"/>
  <c r="X389" i="1" a="1"/>
  <c r="X389" i="1" s="1"/>
  <c r="X386" i="1" a="1"/>
  <c r="X386" i="1" s="1"/>
  <c r="AD463" i="1" a="1"/>
  <c r="AD463" i="1" s="1"/>
  <c r="AD459" i="1" a="1"/>
  <c r="AD459" i="1" s="1"/>
  <c r="AD456" i="1" a="1"/>
  <c r="AD456" i="1" s="1"/>
  <c r="AD461" i="1" a="1"/>
  <c r="AD461" i="1" s="1"/>
  <c r="AD458" i="1" a="1"/>
  <c r="AD458" i="1" s="1"/>
  <c r="AD457" i="1" a="1"/>
  <c r="AD457" i="1" s="1"/>
  <c r="AD454" i="1" a="1"/>
  <c r="AD454" i="1" s="1"/>
  <c r="AD462" i="1" a="1"/>
  <c r="AD462" i="1" s="1"/>
  <c r="AD460" i="1" a="1"/>
  <c r="AD460" i="1" s="1"/>
  <c r="AD535" i="1" a="1"/>
  <c r="AD535" i="1" s="1"/>
  <c r="AD530" i="1" a="1"/>
  <c r="AD530" i="1" s="1"/>
  <c r="AD529" i="1" a="1"/>
  <c r="AD529" i="1" s="1"/>
  <c r="AD532" i="1" a="1"/>
  <c r="AD532" i="1" s="1"/>
  <c r="AD528" i="1" a="1"/>
  <c r="AD528" i="1" s="1"/>
  <c r="AD534" i="1" a="1"/>
  <c r="AD534" i="1" s="1"/>
  <c r="AD531" i="1" a="1"/>
  <c r="AD531" i="1" s="1"/>
  <c r="AD533" i="1" a="1"/>
  <c r="AD533" i="1" s="1"/>
  <c r="AD526" i="1" a="1"/>
  <c r="AD526" i="1" s="1"/>
  <c r="Y391" i="1" a="1"/>
  <c r="Y391" i="1" s="1"/>
  <c r="Y390" i="1" a="1"/>
  <c r="Y390" i="1" s="1"/>
  <c r="Y384" i="1" a="1"/>
  <c r="Y384" i="1" s="1"/>
  <c r="Y382" i="1" a="1"/>
  <c r="Y382" i="1" s="1"/>
  <c r="Y388" i="1" a="1"/>
  <c r="Y388" i="1" s="1"/>
  <c r="Y387" i="1" a="1"/>
  <c r="Y387" i="1" s="1"/>
  <c r="Y389" i="1" a="1"/>
  <c r="Y389" i="1" s="1"/>
  <c r="Y386" i="1" a="1"/>
  <c r="Y386" i="1" s="1"/>
  <c r="Y385" i="1" a="1"/>
  <c r="Y385" i="1" s="1"/>
  <c r="AC463" i="1" a="1"/>
  <c r="AC463" i="1" s="1"/>
  <c r="AC460" i="1" a="1"/>
  <c r="AC460" i="1" s="1"/>
  <c r="AC459" i="1" a="1"/>
  <c r="AC459" i="1" s="1"/>
  <c r="AC462" i="1" a="1"/>
  <c r="AC462" i="1" s="1"/>
  <c r="AC461" i="1" a="1"/>
  <c r="AC461" i="1" s="1"/>
  <c r="AC458" i="1" a="1"/>
  <c r="AC458" i="1" s="1"/>
  <c r="AC457" i="1" a="1"/>
  <c r="AC457" i="1" s="1"/>
  <c r="AC456" i="1" a="1"/>
  <c r="AC456" i="1" s="1"/>
  <c r="AC454" i="1" a="1"/>
  <c r="AC454" i="1" s="1"/>
  <c r="AC535" i="1" a="1"/>
  <c r="AC535" i="1" s="1"/>
  <c r="AC530" i="1" a="1"/>
  <c r="AC530" i="1" s="1"/>
  <c r="AC528" i="1" a="1"/>
  <c r="AC528" i="1" s="1"/>
  <c r="AC532" i="1" a="1"/>
  <c r="AC532" i="1" s="1"/>
  <c r="AC534" i="1" a="1"/>
  <c r="AC534" i="1" s="1"/>
  <c r="AC529" i="1" a="1"/>
  <c r="AC529" i="1" s="1"/>
  <c r="AC533" i="1" a="1"/>
  <c r="AC533" i="1" s="1"/>
  <c r="AC526" i="1" a="1"/>
  <c r="AC526" i="1" s="1"/>
  <c r="AC531" i="1" a="1"/>
  <c r="AC531" i="1" s="1"/>
  <c r="AH452" i="1"/>
  <c r="AD491" i="1" a="1"/>
  <c r="AD491" i="1" s="1"/>
  <c r="AD505" i="1" a="1"/>
  <c r="AD505" i="1" s="1"/>
  <c r="AD488" i="1" a="1"/>
  <c r="AD488" i="1" s="1"/>
  <c r="AD489" i="1" a="1"/>
  <c r="AD489" i="1" s="1"/>
  <c r="AD501" i="1" a="1"/>
  <c r="AD501" i="1" s="1"/>
  <c r="AD517" i="1" a="1"/>
  <c r="AD517" i="1" s="1"/>
  <c r="AD511" i="1" a="1"/>
  <c r="AD511" i="1" s="1"/>
  <c r="AD513" i="1" a="1"/>
  <c r="AD513" i="1" s="1"/>
  <c r="AD499" i="1" a="1"/>
  <c r="AD499" i="1" s="1"/>
  <c r="AD507" i="1" a="1"/>
  <c r="AD507" i="1" s="1"/>
  <c r="AD514" i="1" a="1"/>
  <c r="AD514" i="1" s="1"/>
  <c r="AD510" i="1" a="1"/>
  <c r="AD510" i="1" s="1"/>
  <c r="AD493" i="1" a="1"/>
  <c r="AD493" i="1" s="1"/>
  <c r="AD503" i="1" a="1"/>
  <c r="AD503" i="1" s="1"/>
  <c r="AD509" i="1" a="1"/>
  <c r="AD509" i="1" s="1"/>
  <c r="AD453" i="1" a="1"/>
  <c r="AD453" i="1" s="1"/>
  <c r="AD487" i="1" a="1"/>
  <c r="AD487" i="1" s="1"/>
  <c r="AD485" i="1" a="1"/>
  <c r="AD485" i="1" s="1"/>
  <c r="AD486" i="1" a="1"/>
  <c r="AD486" i="1" s="1"/>
  <c r="AG524" i="1"/>
  <c r="AC583" i="1" a="1"/>
  <c r="AC583" i="1" s="1"/>
  <c r="AC586" i="1" a="1"/>
  <c r="AC586" i="1" s="1"/>
  <c r="AC585" i="1" a="1"/>
  <c r="AC585" i="1" s="1"/>
  <c r="AC589" i="1" a="1"/>
  <c r="AC589" i="1" s="1"/>
  <c r="AH524" i="1"/>
  <c r="AD589" i="1" a="1"/>
  <c r="AD589" i="1" s="1"/>
  <c r="AD586" i="1" a="1"/>
  <c r="AD586" i="1" s="1"/>
  <c r="AD585" i="1" a="1"/>
  <c r="AD585" i="1" s="1"/>
  <c r="AD583" i="1" a="1"/>
  <c r="AD583" i="1" s="1"/>
  <c r="AC380" i="1"/>
  <c r="AC422" i="1" s="1" a="1"/>
  <c r="AC422" i="1" s="1"/>
  <c r="Y413" i="1" a="1"/>
  <c r="Y413" i="1" s="1"/>
  <c r="Y414" i="1" a="1"/>
  <c r="Y414" i="1" s="1"/>
  <c r="Y416" i="1" a="1"/>
  <c r="Y416" i="1" s="1"/>
  <c r="Y431" i="1" a="1"/>
  <c r="Y431" i="1" s="1"/>
  <c r="Y439" i="1" a="1"/>
  <c r="Y439" i="1" s="1"/>
  <c r="Y421" i="1" a="1"/>
  <c r="Y421" i="1" s="1"/>
  <c r="Y381" i="1" a="1"/>
  <c r="Y381" i="1" s="1"/>
  <c r="Y433" i="1" a="1"/>
  <c r="Y433" i="1" s="1"/>
  <c r="Y438" i="1" a="1"/>
  <c r="Y438" i="1" s="1"/>
  <c r="Y415" i="1" a="1"/>
  <c r="Y415" i="1" s="1"/>
  <c r="Y429" i="1" a="1"/>
  <c r="Y429" i="1" s="1"/>
  <c r="Y437" i="1" a="1"/>
  <c r="Y437" i="1" s="1"/>
  <c r="Y441" i="1" a="1"/>
  <c r="Y441" i="1" s="1"/>
  <c r="Y417" i="1" a="1"/>
  <c r="Y417" i="1" s="1"/>
  <c r="Y427" i="1" a="1"/>
  <c r="Y427" i="1" s="1"/>
  <c r="Y419" i="1" a="1"/>
  <c r="Y419" i="1" s="1"/>
  <c r="Y442" i="1" a="1"/>
  <c r="Y442" i="1" s="1"/>
  <c r="Y445" i="1" a="1"/>
  <c r="Y445" i="1" s="1"/>
  <c r="Y435" i="1" a="1"/>
  <c r="Y435" i="1" s="1"/>
  <c r="AD380" i="1"/>
  <c r="AD422" i="1" s="1" a="1"/>
  <c r="AD422" i="1" s="1"/>
  <c r="Z435" i="1" a="1"/>
  <c r="Z435" i="1" s="1"/>
  <c r="Z414" i="1" a="1"/>
  <c r="Z414" i="1" s="1"/>
  <c r="Z416" i="1" a="1"/>
  <c r="Z416" i="1" s="1"/>
  <c r="Z431" i="1" a="1"/>
  <c r="Z431" i="1" s="1"/>
  <c r="Z413" i="1" a="1"/>
  <c r="Z413" i="1" s="1"/>
  <c r="Z421" i="1" a="1"/>
  <c r="Z421" i="1" s="1"/>
  <c r="Z381" i="1" a="1"/>
  <c r="Z381" i="1" s="1"/>
  <c r="Z419" i="1" a="1"/>
  <c r="Z419" i="1" s="1"/>
  <c r="Z442" i="1" a="1"/>
  <c r="Z442" i="1" s="1"/>
  <c r="Z445" i="1" a="1"/>
  <c r="Z445" i="1" s="1"/>
  <c r="Z437" i="1" a="1"/>
  <c r="Z437" i="1" s="1"/>
  <c r="Z441" i="1" a="1"/>
  <c r="Z441" i="1" s="1"/>
  <c r="Z417" i="1" a="1"/>
  <c r="Z417" i="1" s="1"/>
  <c r="Z415" i="1" a="1"/>
  <c r="Z415" i="1" s="1"/>
  <c r="Z438" i="1" a="1"/>
  <c r="Z438" i="1" s="1"/>
  <c r="Z439" i="1" a="1"/>
  <c r="Z439" i="1" s="1"/>
  <c r="Z429" i="1" a="1"/>
  <c r="Z429" i="1" s="1"/>
  <c r="Z433" i="1" a="1"/>
  <c r="Z433" i="1" s="1"/>
  <c r="Z427" i="1" a="1"/>
  <c r="Z427" i="1" s="1"/>
  <c r="AI380" i="1"/>
  <c r="AI422" i="1" s="1" a="1"/>
  <c r="AI422" i="1" s="1"/>
  <c r="AE433" i="1" a="1"/>
  <c r="AE433" i="1" s="1"/>
  <c r="AE438" i="1" a="1"/>
  <c r="AE438" i="1" s="1"/>
  <c r="AE381" i="1" a="1"/>
  <c r="AE381" i="1" s="1"/>
  <c r="AE415" i="1" a="1"/>
  <c r="AE415" i="1" s="1"/>
  <c r="AE429" i="1" a="1"/>
  <c r="AE429" i="1" s="1"/>
  <c r="AE419" i="1" a="1"/>
  <c r="AE419" i="1" s="1"/>
  <c r="AE442" i="1" a="1"/>
  <c r="AE442" i="1" s="1"/>
  <c r="AE445" i="1" a="1"/>
  <c r="AE445" i="1" s="1"/>
  <c r="AE435" i="1" a="1"/>
  <c r="AE435" i="1" s="1"/>
  <c r="AE414" i="1" a="1"/>
  <c r="AE414" i="1" s="1"/>
  <c r="AE416" i="1" a="1"/>
  <c r="AE416" i="1" s="1"/>
  <c r="AE431" i="1" a="1"/>
  <c r="AE431" i="1" s="1"/>
  <c r="AE439" i="1" a="1"/>
  <c r="AE439" i="1" s="1"/>
  <c r="AE427" i="1" a="1"/>
  <c r="AE427" i="1" s="1"/>
  <c r="AE421" i="1" a="1"/>
  <c r="AE421" i="1" s="1"/>
  <c r="AE417" i="1" a="1"/>
  <c r="AE417" i="1" s="1"/>
  <c r="AE413" i="1" a="1"/>
  <c r="AE413" i="1" s="1"/>
  <c r="AE437" i="1" a="1"/>
  <c r="AE437" i="1" s="1"/>
  <c r="AE441" i="1" a="1"/>
  <c r="AE441" i="1" s="1"/>
  <c r="AF524" i="1"/>
  <c r="AB583" i="1" a="1"/>
  <c r="AB583" i="1" s="1"/>
  <c r="AB585" i="1" a="1"/>
  <c r="AB585" i="1" s="1"/>
  <c r="AB586" i="1" a="1"/>
  <c r="AB586" i="1" s="1"/>
  <c r="AB589" i="1" a="1"/>
  <c r="AB589" i="1" s="1"/>
  <c r="AF452" i="1"/>
  <c r="AB488" i="1" a="1"/>
  <c r="AB488" i="1" s="1"/>
  <c r="AB499" i="1" a="1"/>
  <c r="AB499" i="1" s="1"/>
  <c r="AB501" i="1" a="1"/>
  <c r="AB501" i="1" s="1"/>
  <c r="AB507" i="1" a="1"/>
  <c r="AB507" i="1" s="1"/>
  <c r="AB510" i="1" a="1"/>
  <c r="AB510" i="1" s="1"/>
  <c r="AB505" i="1" a="1"/>
  <c r="AB505" i="1" s="1"/>
  <c r="AB493" i="1" a="1"/>
  <c r="AB493" i="1" s="1"/>
  <c r="AB509" i="1" a="1"/>
  <c r="AB509" i="1" s="1"/>
  <c r="AB491" i="1" a="1"/>
  <c r="AB491" i="1" s="1"/>
  <c r="AB503" i="1" a="1"/>
  <c r="AB503" i="1" s="1"/>
  <c r="AB517" i="1" a="1"/>
  <c r="AB517" i="1" s="1"/>
  <c r="AB513" i="1" a="1"/>
  <c r="AB513" i="1" s="1"/>
  <c r="AB514" i="1" a="1"/>
  <c r="AB514" i="1" s="1"/>
  <c r="AB486" i="1" a="1"/>
  <c r="AB486" i="1" s="1"/>
  <c r="AB489" i="1" a="1"/>
  <c r="AB489" i="1" s="1"/>
  <c r="AB453" i="1" a="1"/>
  <c r="AB453" i="1" s="1"/>
  <c r="AB485" i="1" a="1"/>
  <c r="AB485" i="1" s="1"/>
  <c r="AB511" i="1" a="1"/>
  <c r="AB511" i="1" s="1"/>
  <c r="AB487" i="1" a="1"/>
  <c r="AB487" i="1" s="1"/>
  <c r="AG452" i="1"/>
  <c r="AC488" i="1" a="1"/>
  <c r="AC488" i="1" s="1"/>
  <c r="AC505" i="1" a="1"/>
  <c r="AC505" i="1" s="1"/>
  <c r="AC489" i="1" a="1"/>
  <c r="AC489" i="1" s="1"/>
  <c r="AC501" i="1" a="1"/>
  <c r="AC501" i="1" s="1"/>
  <c r="AC499" i="1" a="1"/>
  <c r="AC499" i="1" s="1"/>
  <c r="AC493" i="1" a="1"/>
  <c r="AC493" i="1" s="1"/>
  <c r="AC503" i="1" a="1"/>
  <c r="AC503" i="1" s="1"/>
  <c r="AC511" i="1" a="1"/>
  <c r="AC511" i="1" s="1"/>
  <c r="AC513" i="1" a="1"/>
  <c r="AC513" i="1" s="1"/>
  <c r="AC507" i="1" a="1"/>
  <c r="AC507" i="1" s="1"/>
  <c r="AC514" i="1" a="1"/>
  <c r="AC514" i="1" s="1"/>
  <c r="AC510" i="1" a="1"/>
  <c r="AC510" i="1" s="1"/>
  <c r="AC491" i="1" a="1"/>
  <c r="AC491" i="1" s="1"/>
  <c r="AC509" i="1" a="1"/>
  <c r="AC509" i="1" s="1"/>
  <c r="AC485" i="1" a="1"/>
  <c r="AC485" i="1" s="1"/>
  <c r="AC517" i="1" a="1"/>
  <c r="AC517" i="1" s="1"/>
  <c r="AC486" i="1" a="1"/>
  <c r="AC486" i="1" s="1"/>
  <c r="AC453" i="1" a="1"/>
  <c r="AC453" i="1" s="1"/>
  <c r="AC487" i="1" a="1"/>
  <c r="AC487" i="1" s="1"/>
  <c r="AB380" i="1"/>
  <c r="AB422" i="1" s="1" a="1"/>
  <c r="AB422" i="1" s="1"/>
  <c r="X421" i="1" a="1"/>
  <c r="X421" i="1" s="1"/>
  <c r="X381" i="1" a="1"/>
  <c r="X381" i="1" s="1"/>
  <c r="X415" i="1" a="1"/>
  <c r="X415" i="1" s="1"/>
  <c r="X429" i="1" a="1"/>
  <c r="X429" i="1" s="1"/>
  <c r="X419" i="1" a="1"/>
  <c r="X419" i="1" s="1"/>
  <c r="X417" i="1" a="1"/>
  <c r="X417" i="1" s="1"/>
  <c r="X427" i="1" a="1"/>
  <c r="X427" i="1" s="1"/>
  <c r="X414" i="1" a="1"/>
  <c r="X414" i="1" s="1"/>
  <c r="X435" i="1" a="1"/>
  <c r="X435" i="1" s="1"/>
  <c r="X416" i="1" a="1"/>
  <c r="X416" i="1" s="1"/>
  <c r="X438" i="1" a="1"/>
  <c r="X438" i="1" s="1"/>
  <c r="X442" i="1" a="1"/>
  <c r="X442" i="1" s="1"/>
  <c r="X445" i="1" a="1"/>
  <c r="X445" i="1" s="1"/>
  <c r="X413" i="1" a="1"/>
  <c r="X413" i="1" s="1"/>
  <c r="X437" i="1" a="1"/>
  <c r="X437" i="1" s="1"/>
  <c r="X441" i="1" a="1"/>
  <c r="X441" i="1" s="1"/>
  <c r="X439" i="1" a="1"/>
  <c r="X439" i="1" s="1"/>
  <c r="X431" i="1" a="1"/>
  <c r="X431" i="1" s="1"/>
  <c r="X433" i="1" a="1"/>
  <c r="X433" i="1" s="1"/>
  <c r="AI524" i="1"/>
  <c r="AE583" i="1" a="1"/>
  <c r="AE583" i="1" s="1"/>
  <c r="AE589" i="1" a="1"/>
  <c r="AE589" i="1" s="1"/>
  <c r="AE586" i="1" a="1"/>
  <c r="AE586" i="1" s="1"/>
  <c r="AE585" i="1" a="1"/>
  <c r="AE585"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588" i="1" l="1" a="1"/>
  <c r="AH588" i="1" s="1"/>
  <c r="AH566" i="1" a="1"/>
  <c r="AH566" i="1" s="1"/>
  <c r="AG588" i="1" a="1"/>
  <c r="AG588" i="1" s="1"/>
  <c r="AG566" i="1" a="1"/>
  <c r="AG566" i="1" s="1"/>
  <c r="AI588" i="1" a="1"/>
  <c r="AI588" i="1" s="1"/>
  <c r="AI566" i="1" a="1"/>
  <c r="AI566" i="1" s="1"/>
  <c r="AF588" i="1" a="1"/>
  <c r="AF588" i="1" s="1"/>
  <c r="AF566" i="1" a="1"/>
  <c r="AF566" i="1" s="1"/>
  <c r="AH584" i="1" a="1"/>
  <c r="AH584" i="1" s="1"/>
  <c r="AH587" i="1" a="1"/>
  <c r="AH587" i="1" s="1"/>
  <c r="AG584" i="1" a="1"/>
  <c r="AG584" i="1" s="1"/>
  <c r="AG587" i="1" a="1"/>
  <c r="AG587" i="1" s="1"/>
  <c r="AI584" i="1" a="1"/>
  <c r="AI584" i="1" s="1"/>
  <c r="AI587" i="1" a="1"/>
  <c r="AI587" i="1" s="1"/>
  <c r="AF584" i="1" a="1"/>
  <c r="AF584" i="1" s="1"/>
  <c r="AF587" i="1" a="1"/>
  <c r="AF587" i="1" s="1"/>
  <c r="AH578" i="1" a="1"/>
  <c r="AH578" i="1" s="1"/>
  <c r="AH580" i="1" a="1"/>
  <c r="AH580" i="1" s="1"/>
  <c r="AG578" i="1" a="1"/>
  <c r="AG578" i="1" s="1"/>
  <c r="AG580" i="1" a="1"/>
  <c r="AG580" i="1" s="1"/>
  <c r="AI578" i="1" a="1"/>
  <c r="AI578" i="1" s="1"/>
  <c r="AI580" i="1" a="1"/>
  <c r="AI580" i="1" s="1"/>
  <c r="AF578" i="1" a="1"/>
  <c r="AF578" i="1" s="1"/>
  <c r="AF580" i="1" a="1"/>
  <c r="AF580" i="1" s="1"/>
  <c r="AH574" i="1" a="1"/>
  <c r="AH574" i="1" s="1"/>
  <c r="AH576" i="1" a="1"/>
  <c r="AH576" i="1" s="1"/>
  <c r="AG574" i="1" a="1"/>
  <c r="AG574" i="1" s="1"/>
  <c r="AG576" i="1" a="1"/>
  <c r="AG576" i="1" s="1"/>
  <c r="AI574" i="1" a="1"/>
  <c r="AI574" i="1" s="1"/>
  <c r="AI576" i="1" a="1"/>
  <c r="AI576" i="1" s="1"/>
  <c r="AF574" i="1" a="1"/>
  <c r="AF574" i="1" s="1"/>
  <c r="AF576" i="1" a="1"/>
  <c r="AF576" i="1" s="1"/>
  <c r="AH570" i="1" a="1"/>
  <c r="AH570" i="1" s="1"/>
  <c r="AH572" i="1" a="1"/>
  <c r="AH572" i="1" s="1"/>
  <c r="AG570" i="1" a="1"/>
  <c r="AG570" i="1" s="1"/>
  <c r="AG572" i="1" a="1"/>
  <c r="AG572" i="1" s="1"/>
  <c r="AI570" i="1" a="1"/>
  <c r="AI570" i="1" s="1"/>
  <c r="AI572" i="1" a="1"/>
  <c r="AI572" i="1" s="1"/>
  <c r="AF570" i="1" a="1"/>
  <c r="AF570" i="1" s="1"/>
  <c r="AF572" i="1" a="1"/>
  <c r="AF572" i="1" s="1"/>
  <c r="AH564" i="1" a="1"/>
  <c r="AH564" i="1" s="1"/>
  <c r="AH568" i="1" a="1"/>
  <c r="AH568" i="1" s="1"/>
  <c r="AG564" i="1" a="1"/>
  <c r="AG564" i="1" s="1"/>
  <c r="AG568" i="1" a="1"/>
  <c r="AG568" i="1" s="1"/>
  <c r="AI564" i="1" a="1"/>
  <c r="AI564" i="1" s="1"/>
  <c r="AI568" i="1" a="1"/>
  <c r="AI568" i="1" s="1"/>
  <c r="AF564" i="1" a="1"/>
  <c r="AF564" i="1" s="1"/>
  <c r="AF568" i="1" a="1"/>
  <c r="AF568" i="1" s="1"/>
  <c r="AH548" i="1" a="1"/>
  <c r="AH548" i="1" s="1"/>
  <c r="AH562" i="1" a="1"/>
  <c r="AH562" i="1" s="1"/>
  <c r="AG548" i="1" a="1"/>
  <c r="AG548" i="1" s="1"/>
  <c r="AG562" i="1" a="1"/>
  <c r="AG562" i="1" s="1"/>
  <c r="AI548" i="1" a="1"/>
  <c r="AI548" i="1" s="1"/>
  <c r="AI562" i="1" a="1"/>
  <c r="AI562" i="1" s="1"/>
  <c r="AF548" i="1" a="1"/>
  <c r="AF548" i="1" s="1"/>
  <c r="AF562" i="1" a="1"/>
  <c r="AF562" i="1" s="1"/>
  <c r="AH542" i="1" a="1"/>
  <c r="AH542" i="1" s="1"/>
  <c r="AH550" i="1" a="1"/>
  <c r="AH550" i="1" s="1"/>
  <c r="AI542" i="1" a="1"/>
  <c r="AI542" i="1" s="1"/>
  <c r="AI550" i="1" a="1"/>
  <c r="AI550" i="1" s="1"/>
  <c r="AG542" i="1" a="1"/>
  <c r="AG542" i="1" s="1"/>
  <c r="AG550" i="1" a="1"/>
  <c r="AG550" i="1" s="1"/>
  <c r="AF542" i="1" a="1"/>
  <c r="AF542" i="1" s="1"/>
  <c r="AF550" i="1" a="1"/>
  <c r="AF550" i="1" s="1"/>
  <c r="AH537" i="1" a="1"/>
  <c r="AH537" i="1" s="1"/>
  <c r="AH539" i="1" a="1"/>
  <c r="AH539" i="1" s="1"/>
  <c r="AG537" i="1" a="1"/>
  <c r="AG537" i="1" s="1"/>
  <c r="AG539" i="1" a="1"/>
  <c r="AG539" i="1" s="1"/>
  <c r="AI537" i="1" a="1"/>
  <c r="AI537" i="1" s="1"/>
  <c r="AI539" i="1" a="1"/>
  <c r="AI539" i="1" s="1"/>
  <c r="AF537" i="1" a="1"/>
  <c r="AF537" i="1" s="1"/>
  <c r="AF539" i="1" a="1"/>
  <c r="AF539" i="1" s="1"/>
  <c r="AH515" i="1" a="1"/>
  <c r="AH515" i="1" s="1"/>
  <c r="AH516" i="1" a="1"/>
  <c r="AH516" i="1" s="1"/>
  <c r="AF515" i="1" a="1"/>
  <c r="AF515" i="1" s="1"/>
  <c r="AF516" i="1" a="1"/>
  <c r="AF516" i="1" s="1"/>
  <c r="AG515" i="1" a="1"/>
  <c r="AG515" i="1" s="1"/>
  <c r="AG516" i="1" a="1"/>
  <c r="AG516" i="1" s="1"/>
  <c r="AI512" i="1" a="1"/>
  <c r="AI512" i="1" s="1"/>
  <c r="AI515" i="1" a="1"/>
  <c r="AI515" i="1" s="1"/>
  <c r="AH508" i="1" a="1"/>
  <c r="AH508" i="1" s="1"/>
  <c r="AH512" i="1" a="1"/>
  <c r="AH512" i="1" s="1"/>
  <c r="AF508" i="1" a="1"/>
  <c r="AF508" i="1" s="1"/>
  <c r="AF512" i="1" a="1"/>
  <c r="AF512" i="1" s="1"/>
  <c r="AG508" i="1" a="1"/>
  <c r="AG508" i="1" s="1"/>
  <c r="AG512" i="1" a="1"/>
  <c r="AG512" i="1" s="1"/>
  <c r="AI506" i="1" a="1"/>
  <c r="AI506" i="1" s="1"/>
  <c r="AI508" i="1" a="1"/>
  <c r="AI508" i="1" s="1"/>
  <c r="AG504" i="1" a="1"/>
  <c r="AG504" i="1" s="1"/>
  <c r="AG506" i="1" a="1"/>
  <c r="AG506" i="1" s="1"/>
  <c r="AF504" i="1" a="1"/>
  <c r="AF504" i="1" s="1"/>
  <c r="AF506" i="1" a="1"/>
  <c r="AF506" i="1" s="1"/>
  <c r="AH504" i="1" a="1"/>
  <c r="AH504" i="1" s="1"/>
  <c r="AH506" i="1" a="1"/>
  <c r="AH506" i="1" s="1"/>
  <c r="AI502" i="1" a="1"/>
  <c r="AI502" i="1" s="1"/>
  <c r="AI504" i="1" a="1"/>
  <c r="AI504" i="1" s="1"/>
  <c r="AG500" i="1" a="1"/>
  <c r="AG500" i="1" s="1"/>
  <c r="AG502" i="1" a="1"/>
  <c r="AG502" i="1" s="1"/>
  <c r="AF500" i="1" a="1"/>
  <c r="AF500" i="1" s="1"/>
  <c r="AF502" i="1" a="1"/>
  <c r="AF502" i="1" s="1"/>
  <c r="AH500" i="1" a="1"/>
  <c r="AH500" i="1" s="1"/>
  <c r="AH502" i="1" a="1"/>
  <c r="AH502" i="1" s="1"/>
  <c r="AI498" i="1" a="1"/>
  <c r="AI498" i="1" s="1"/>
  <c r="AI500" i="1" a="1"/>
  <c r="AI500" i="1" s="1"/>
  <c r="AG496" i="1" a="1"/>
  <c r="AG496" i="1" s="1"/>
  <c r="AG498" i="1" a="1"/>
  <c r="AG498" i="1" s="1"/>
  <c r="AF496" i="1" a="1"/>
  <c r="AF496" i="1" s="1"/>
  <c r="AF498" i="1" a="1"/>
  <c r="AF498" i="1" s="1"/>
  <c r="AH496" i="1" a="1"/>
  <c r="AH496" i="1" s="1"/>
  <c r="AH498" i="1" a="1"/>
  <c r="AH498" i="1" s="1"/>
  <c r="AI494" i="1" a="1"/>
  <c r="AI494" i="1" s="1"/>
  <c r="AI496" i="1" a="1"/>
  <c r="AI496" i="1" s="1"/>
  <c r="AG492" i="1" a="1"/>
  <c r="AG492" i="1" s="1"/>
  <c r="AG494" i="1" a="1"/>
  <c r="AG494" i="1" s="1"/>
  <c r="AF492" i="1" a="1"/>
  <c r="AF492" i="1" s="1"/>
  <c r="AF494" i="1" a="1"/>
  <c r="AF494" i="1" s="1"/>
  <c r="AH492" i="1" a="1"/>
  <c r="AH492" i="1" s="1"/>
  <c r="AH494" i="1" a="1"/>
  <c r="AH494" i="1" s="1"/>
  <c r="AI490" i="1" a="1"/>
  <c r="AI490" i="1" s="1"/>
  <c r="AI492" i="1" a="1"/>
  <c r="AI492" i="1" s="1"/>
  <c r="AG478" i="1" a="1"/>
  <c r="AG478" i="1" s="1"/>
  <c r="AG490" i="1" a="1"/>
  <c r="AG490" i="1" s="1"/>
  <c r="AF478" i="1" a="1"/>
  <c r="AF478" i="1" s="1"/>
  <c r="AF490" i="1" a="1"/>
  <c r="AF490" i="1" s="1"/>
  <c r="AH478" i="1" a="1"/>
  <c r="AH478" i="1" s="1"/>
  <c r="AH490" i="1" a="1"/>
  <c r="AH490" i="1" s="1"/>
  <c r="AI476" i="1" a="1"/>
  <c r="AI476" i="1" s="1"/>
  <c r="AI478" i="1" a="1"/>
  <c r="AI478" i="1" s="1"/>
  <c r="AG470" i="1" a="1"/>
  <c r="AG470" i="1" s="1"/>
  <c r="AG476" i="1" a="1"/>
  <c r="AG476" i="1" s="1"/>
  <c r="AF470" i="1" a="1"/>
  <c r="AF470" i="1" s="1"/>
  <c r="AF476" i="1" a="1"/>
  <c r="AF476" i="1" s="1"/>
  <c r="AH470" i="1" a="1"/>
  <c r="AH470" i="1" s="1"/>
  <c r="AH476" i="1" a="1"/>
  <c r="AH476" i="1" s="1"/>
  <c r="AI467" i="1" a="1"/>
  <c r="AI467" i="1" s="1"/>
  <c r="AI470" i="1" a="1"/>
  <c r="AI470" i="1" s="1"/>
  <c r="AG465" i="1" a="1"/>
  <c r="AG465" i="1" s="1"/>
  <c r="AG467" i="1" a="1"/>
  <c r="AG467" i="1" s="1"/>
  <c r="AF465" i="1" a="1"/>
  <c r="AF465" i="1" s="1"/>
  <c r="AF467" i="1" a="1"/>
  <c r="AF467" i="1" s="1"/>
  <c r="AH465" i="1" a="1"/>
  <c r="AH465" i="1" s="1"/>
  <c r="AH467" i="1" a="1"/>
  <c r="AH467" i="1" s="1"/>
  <c r="AI503" i="1" a="1"/>
  <c r="AI503" i="1" s="1"/>
  <c r="AI465" i="1" a="1"/>
  <c r="AI465" i="1" s="1"/>
  <c r="AD443" i="1" a="1"/>
  <c r="AD443" i="1" s="1"/>
  <c r="AD444" i="1" a="1"/>
  <c r="AD444" i="1" s="1"/>
  <c r="AB443" i="1" a="1"/>
  <c r="AB443" i="1" s="1"/>
  <c r="AB444" i="1" a="1"/>
  <c r="AB444" i="1" s="1"/>
  <c r="AI443" i="1" a="1"/>
  <c r="AI443" i="1" s="1"/>
  <c r="AI444" i="1" a="1"/>
  <c r="AI444" i="1" s="1"/>
  <c r="AC443" i="1" a="1"/>
  <c r="AC443" i="1" s="1"/>
  <c r="AC444" i="1" a="1"/>
  <c r="AC444" i="1" s="1"/>
  <c r="AI436" i="1" a="1"/>
  <c r="AI436" i="1" s="1"/>
  <c r="AI440" i="1" a="1"/>
  <c r="AI440" i="1" s="1"/>
  <c r="AC436" i="1" a="1"/>
  <c r="AC436" i="1" s="1"/>
  <c r="AC440" i="1" a="1"/>
  <c r="AC440" i="1" s="1"/>
  <c r="AD436" i="1" a="1"/>
  <c r="AD436" i="1" s="1"/>
  <c r="AD440" i="1" a="1"/>
  <c r="AD440" i="1" s="1"/>
  <c r="AB436" i="1" a="1"/>
  <c r="AB436" i="1" s="1"/>
  <c r="AB440" i="1" a="1"/>
  <c r="AB440" i="1" s="1"/>
  <c r="AC432" i="1" a="1"/>
  <c r="AC432" i="1" s="1"/>
  <c r="AC434" i="1" a="1"/>
  <c r="AC434" i="1" s="1"/>
  <c r="AD432" i="1" a="1"/>
  <c r="AD432" i="1" s="1"/>
  <c r="AD434" i="1" a="1"/>
  <c r="AD434" i="1" s="1"/>
  <c r="AI432" i="1" a="1"/>
  <c r="AI432" i="1" s="1"/>
  <c r="AI434" i="1" a="1"/>
  <c r="AI434" i="1" s="1"/>
  <c r="AB432" i="1" a="1"/>
  <c r="AB432" i="1" s="1"/>
  <c r="AB434" i="1" a="1"/>
  <c r="AB434" i="1" s="1"/>
  <c r="AI428" i="1" a="1"/>
  <c r="AI428" i="1" s="1"/>
  <c r="AI430" i="1" a="1"/>
  <c r="AI430" i="1" s="1"/>
  <c r="AD428" i="1" a="1"/>
  <c r="AD428" i="1" s="1"/>
  <c r="AD430" i="1" a="1"/>
  <c r="AD430" i="1" s="1"/>
  <c r="AC428" i="1" a="1"/>
  <c r="AC428" i="1" s="1"/>
  <c r="AC430" i="1" a="1"/>
  <c r="AC430" i="1" s="1"/>
  <c r="AB428" i="1" a="1"/>
  <c r="AB428" i="1" s="1"/>
  <c r="AB430" i="1" a="1"/>
  <c r="AB430" i="1" s="1"/>
  <c r="AI424" i="1" a="1"/>
  <c r="AI424" i="1" s="1"/>
  <c r="AI426" i="1" a="1"/>
  <c r="AI426" i="1" s="1"/>
  <c r="AD424" i="1" a="1"/>
  <c r="AD424" i="1" s="1"/>
  <c r="AD426" i="1" a="1"/>
  <c r="AD426" i="1" s="1"/>
  <c r="AC424" i="1" a="1"/>
  <c r="AC424" i="1" s="1"/>
  <c r="AC426" i="1" a="1"/>
  <c r="AC426" i="1" s="1"/>
  <c r="AB424" i="1" a="1"/>
  <c r="AB424" i="1" s="1"/>
  <c r="AB426" i="1" a="1"/>
  <c r="AB426" i="1" s="1"/>
  <c r="AI420" i="1" a="1"/>
  <c r="AI420" i="1" s="1"/>
  <c r="AD420" i="1" a="1"/>
  <c r="AD420" i="1" s="1"/>
  <c r="AC420" i="1" a="1"/>
  <c r="AC420" i="1" s="1"/>
  <c r="AB420" i="1" a="1"/>
  <c r="AB420" i="1" s="1"/>
  <c r="AB406" i="1" a="1"/>
  <c r="AB406" i="1" s="1"/>
  <c r="AB418" i="1" a="1"/>
  <c r="AB418" i="1" s="1"/>
  <c r="AI406" i="1" a="1"/>
  <c r="AI406" i="1" s="1"/>
  <c r="AI418" i="1" a="1"/>
  <c r="AI418" i="1" s="1"/>
  <c r="AD406" i="1" a="1"/>
  <c r="AD406" i="1" s="1"/>
  <c r="AD418" i="1" a="1"/>
  <c r="AD418" i="1" s="1"/>
  <c r="AC406" i="1" a="1"/>
  <c r="AC406" i="1" s="1"/>
  <c r="AC418" i="1" a="1"/>
  <c r="AC418" i="1" s="1"/>
  <c r="AI464" i="1" a="1"/>
  <c r="AI464" i="1" s="1"/>
  <c r="AI517" i="1" a="1"/>
  <c r="AI517" i="1" s="1"/>
  <c r="AI454" i="1" a="1"/>
  <c r="AI454" i="1" s="1"/>
  <c r="AB398" i="1" a="1"/>
  <c r="AB398" i="1" s="1"/>
  <c r="AB404" i="1" a="1"/>
  <c r="AB404" i="1" s="1"/>
  <c r="AI398" i="1" a="1"/>
  <c r="AI398" i="1" s="1"/>
  <c r="AI404" i="1" a="1"/>
  <c r="AI404" i="1" s="1"/>
  <c r="AD398" i="1" a="1"/>
  <c r="AD398" i="1" s="1"/>
  <c r="AD404" i="1" a="1"/>
  <c r="AD404" i="1" s="1"/>
  <c r="AC398" i="1" a="1"/>
  <c r="AC398" i="1" s="1"/>
  <c r="AC404" i="1" a="1"/>
  <c r="AC404" i="1" s="1"/>
  <c r="AD393" i="1" a="1"/>
  <c r="AD393" i="1" s="1"/>
  <c r="AD395" i="1" a="1"/>
  <c r="AD395" i="1" s="1"/>
  <c r="AC393" i="1" a="1"/>
  <c r="AC393" i="1" s="1"/>
  <c r="AC395" i="1" a="1"/>
  <c r="AC395" i="1" s="1"/>
  <c r="AB393" i="1" a="1"/>
  <c r="AB393" i="1" s="1"/>
  <c r="AB395" i="1" a="1"/>
  <c r="AB395" i="1" s="1"/>
  <c r="AI393" i="1" a="1"/>
  <c r="AI393" i="1" s="1"/>
  <c r="AI395" i="1" a="1"/>
  <c r="AI395" i="1" s="1"/>
  <c r="AH555" i="1" a="1"/>
  <c r="AH555" i="1" s="1"/>
  <c r="AH549" i="1" a="1"/>
  <c r="AH549" i="1" s="1"/>
  <c r="AH553" i="1" a="1"/>
  <c r="AH553" i="1" s="1"/>
  <c r="AH556" i="1" a="1"/>
  <c r="AH556" i="1" s="1"/>
  <c r="AH551" i="1" a="1"/>
  <c r="AH551" i="1" s="1"/>
  <c r="AH554" i="1" a="1"/>
  <c r="AH554" i="1" s="1"/>
  <c r="AH547" i="1" a="1"/>
  <c r="AH547" i="1" s="1"/>
  <c r="AH552" i="1" a="1"/>
  <c r="AH552" i="1" s="1"/>
  <c r="AI553" i="1" a="1"/>
  <c r="AI553" i="1" s="1"/>
  <c r="AI556" i="1" a="1"/>
  <c r="AI556" i="1" s="1"/>
  <c r="AI551" i="1" a="1"/>
  <c r="AI551" i="1" s="1"/>
  <c r="AI554" i="1" a="1"/>
  <c r="AI554" i="1" s="1"/>
  <c r="AI547" i="1" a="1"/>
  <c r="AI547" i="1" s="1"/>
  <c r="AI552" i="1" a="1"/>
  <c r="AI552" i="1" s="1"/>
  <c r="AI555" i="1" a="1"/>
  <c r="AI555" i="1" s="1"/>
  <c r="AI549" i="1" a="1"/>
  <c r="AI549" i="1" s="1"/>
  <c r="AF551" i="1" a="1"/>
  <c r="AF551" i="1" s="1"/>
  <c r="AF554" i="1" a="1"/>
  <c r="AF554" i="1" s="1"/>
  <c r="AF547" i="1" a="1"/>
  <c r="AF547" i="1" s="1"/>
  <c r="AF552" i="1" a="1"/>
  <c r="AF552" i="1" s="1"/>
  <c r="AF555" i="1" a="1"/>
  <c r="AF555" i="1" s="1"/>
  <c r="AF549" i="1" a="1"/>
  <c r="AF549" i="1" s="1"/>
  <c r="AF553" i="1" a="1"/>
  <c r="AF553" i="1" s="1"/>
  <c r="AF556" i="1" a="1"/>
  <c r="AF556" i="1" s="1"/>
  <c r="AG547" i="1" a="1"/>
  <c r="AG547" i="1" s="1"/>
  <c r="AG552" i="1" a="1"/>
  <c r="AG552" i="1" s="1"/>
  <c r="AG555" i="1" a="1"/>
  <c r="AG555" i="1" s="1"/>
  <c r="AG549" i="1" a="1"/>
  <c r="AG549" i="1" s="1"/>
  <c r="AG553" i="1" a="1"/>
  <c r="AG553" i="1" s="1"/>
  <c r="AG556" i="1" a="1"/>
  <c r="AG556" i="1" s="1"/>
  <c r="AG551" i="1" a="1"/>
  <c r="AG551" i="1" s="1"/>
  <c r="AG554" i="1" a="1"/>
  <c r="AG554" i="1" s="1"/>
  <c r="AF483" i="1" a="1"/>
  <c r="AF483" i="1" s="1"/>
  <c r="AF482" i="1" a="1"/>
  <c r="AF482" i="1" s="1"/>
  <c r="AF481" i="1" a="1"/>
  <c r="AF481" i="1" s="1"/>
  <c r="AF480" i="1" a="1"/>
  <c r="AF480" i="1" s="1"/>
  <c r="AF479" i="1" a="1"/>
  <c r="AF479" i="1" s="1"/>
  <c r="AF477" i="1" a="1"/>
  <c r="AF477" i="1" s="1"/>
  <c r="AF484" i="1" a="1"/>
  <c r="AF484" i="1" s="1"/>
  <c r="AF475" i="1" a="1"/>
  <c r="AF475" i="1" s="1"/>
  <c r="AG481" i="1" a="1"/>
  <c r="AG481" i="1" s="1"/>
  <c r="AG480" i="1" a="1"/>
  <c r="AG480" i="1" s="1"/>
  <c r="AG479" i="1" a="1"/>
  <c r="AG479" i="1" s="1"/>
  <c r="AG483" i="1" a="1"/>
  <c r="AG483" i="1" s="1"/>
  <c r="AG477" i="1" a="1"/>
  <c r="AG477" i="1" s="1"/>
  <c r="AG475" i="1" a="1"/>
  <c r="AG475" i="1" s="1"/>
  <c r="AG484" i="1" a="1"/>
  <c r="AG484" i="1" s="1"/>
  <c r="AG482" i="1" a="1"/>
  <c r="AG482" i="1" s="1"/>
  <c r="AI473" i="1" a="1"/>
  <c r="AI473" i="1" s="1"/>
  <c r="AI475" i="1" a="1"/>
  <c r="AI475" i="1" s="1"/>
  <c r="AI484" i="1" a="1"/>
  <c r="AI484" i="1" s="1"/>
  <c r="AI483" i="1" a="1"/>
  <c r="AI483" i="1" s="1"/>
  <c r="AI482" i="1" a="1"/>
  <c r="AI482" i="1" s="1"/>
  <c r="AI479" i="1" a="1"/>
  <c r="AI479" i="1" s="1"/>
  <c r="AI481" i="1" a="1"/>
  <c r="AI481" i="1" s="1"/>
  <c r="AI480" i="1" a="1"/>
  <c r="AI480" i="1" s="1"/>
  <c r="AI477" i="1" a="1"/>
  <c r="AI477" i="1" s="1"/>
  <c r="AH479" i="1" a="1"/>
  <c r="AH479" i="1" s="1"/>
  <c r="AH477" i="1" a="1"/>
  <c r="AH477" i="1" s="1"/>
  <c r="AH481" i="1" a="1"/>
  <c r="AH481" i="1" s="1"/>
  <c r="AH475" i="1" a="1"/>
  <c r="AH475" i="1" s="1"/>
  <c r="AH484" i="1" a="1"/>
  <c r="AH484" i="1" s="1"/>
  <c r="AH483" i="1" a="1"/>
  <c r="AH483" i="1" s="1"/>
  <c r="AH482" i="1" a="1"/>
  <c r="AH482" i="1" s="1"/>
  <c r="AH480" i="1" a="1"/>
  <c r="AH480" i="1" s="1"/>
  <c r="AI403" i="1" a="1"/>
  <c r="AI403" i="1" s="1"/>
  <c r="AI412" i="1" a="1"/>
  <c r="AI412" i="1" s="1"/>
  <c r="AI411" i="1" a="1"/>
  <c r="AI411" i="1" s="1"/>
  <c r="AI410" i="1" a="1"/>
  <c r="AI410" i="1" s="1"/>
  <c r="AI409" i="1" a="1"/>
  <c r="AI409" i="1" s="1"/>
  <c r="AI408" i="1" a="1"/>
  <c r="AI408" i="1" s="1"/>
  <c r="AI405" i="1" a="1"/>
  <c r="AI405" i="1" s="1"/>
  <c r="AI407" i="1" a="1"/>
  <c r="AI407" i="1" s="1"/>
  <c r="AD407" i="1" a="1"/>
  <c r="AD407" i="1" s="1"/>
  <c r="AD405" i="1" a="1"/>
  <c r="AD405" i="1" s="1"/>
  <c r="AD403" i="1" a="1"/>
  <c r="AD403" i="1" s="1"/>
  <c r="AD412" i="1" a="1"/>
  <c r="AD412" i="1" s="1"/>
  <c r="AD411" i="1" a="1"/>
  <c r="AD411" i="1" s="1"/>
  <c r="AD410" i="1" a="1"/>
  <c r="AD410" i="1" s="1"/>
  <c r="AD408" i="1" a="1"/>
  <c r="AD408" i="1" s="1"/>
  <c r="AD409" i="1" a="1"/>
  <c r="AD409" i="1" s="1"/>
  <c r="AC409" i="1" a="1"/>
  <c r="AC409" i="1" s="1"/>
  <c r="AC408" i="1" a="1"/>
  <c r="AC408" i="1" s="1"/>
  <c r="AC411" i="1" a="1"/>
  <c r="AC411" i="1" s="1"/>
  <c r="AC407" i="1" a="1"/>
  <c r="AC407" i="1" s="1"/>
  <c r="AC405" i="1" a="1"/>
  <c r="AC405" i="1" s="1"/>
  <c r="AC403" i="1" a="1"/>
  <c r="AC403" i="1" s="1"/>
  <c r="AC412" i="1" a="1"/>
  <c r="AC412" i="1" s="1"/>
  <c r="AC410" i="1" a="1"/>
  <c r="AC410" i="1" s="1"/>
  <c r="AB411" i="1" a="1"/>
  <c r="AB411" i="1" s="1"/>
  <c r="AB410" i="1" a="1"/>
  <c r="AB410" i="1" s="1"/>
  <c r="AB409" i="1" a="1"/>
  <c r="AB409" i="1" s="1"/>
  <c r="AB408" i="1" a="1"/>
  <c r="AB408" i="1" s="1"/>
  <c r="AB407" i="1" a="1"/>
  <c r="AB407" i="1" s="1"/>
  <c r="AB405" i="1" a="1"/>
  <c r="AB405" i="1" s="1"/>
  <c r="AB412" i="1" a="1"/>
  <c r="AB412" i="1" s="1"/>
  <c r="AB403" i="1" a="1"/>
  <c r="AB403" i="1" s="1"/>
  <c r="AI453" i="1" a="1"/>
  <c r="AI453" i="1" s="1"/>
  <c r="AI507" i="1" a="1"/>
  <c r="AI507" i="1" s="1"/>
  <c r="AI491" i="1" a="1"/>
  <c r="AI491" i="1" s="1"/>
  <c r="AI456" i="1" a="1"/>
  <c r="AI456" i="1" s="1"/>
  <c r="AI474" i="1" a="1"/>
  <c r="AI474" i="1" s="1"/>
  <c r="AI487" i="1" a="1"/>
  <c r="AI487" i="1" s="1"/>
  <c r="AI505" i="1" a="1"/>
  <c r="AI505" i="1" s="1"/>
  <c r="AI493" i="1" a="1"/>
  <c r="AI493" i="1" s="1"/>
  <c r="AI462" i="1" a="1"/>
  <c r="AI462" i="1" s="1"/>
  <c r="AI466" i="1" a="1"/>
  <c r="AI466" i="1" s="1"/>
  <c r="AI455" i="1" a="1"/>
  <c r="AI455" i="1" s="1"/>
  <c r="AI514" i="1" a="1"/>
  <c r="AI514" i="1" s="1"/>
  <c r="AI458" i="1" a="1"/>
  <c r="AI458" i="1" s="1"/>
  <c r="AI463" i="1" a="1"/>
  <c r="AI463" i="1" s="1"/>
  <c r="AI468" i="1" a="1"/>
  <c r="AI468" i="1" s="1"/>
  <c r="AI495" i="1" a="1"/>
  <c r="AI495" i="1" s="1"/>
  <c r="AI501" i="1" a="1"/>
  <c r="AI501" i="1" s="1"/>
  <c r="AI499" i="1" a="1"/>
  <c r="AI499" i="1" s="1"/>
  <c r="AI457" i="1" a="1"/>
  <c r="AI457" i="1" s="1"/>
  <c r="AI469" i="1" a="1"/>
  <c r="AI469" i="1" s="1"/>
  <c r="AI497" i="1" a="1"/>
  <c r="AI497" i="1" s="1"/>
  <c r="AI486" i="1" a="1"/>
  <c r="AI486" i="1" s="1"/>
  <c r="AI510" i="1" a="1"/>
  <c r="AI510" i="1" s="1"/>
  <c r="AI488" i="1" a="1"/>
  <c r="AI488" i="1" s="1"/>
  <c r="AI461" i="1" a="1"/>
  <c r="AI461" i="1" s="1"/>
  <c r="AI471" i="1" a="1"/>
  <c r="AI471" i="1" s="1"/>
  <c r="AI513" i="1" a="1"/>
  <c r="AI513" i="1" s="1"/>
  <c r="AI509" i="1" a="1"/>
  <c r="AI509" i="1" s="1"/>
  <c r="AM452" i="1"/>
  <c r="AI460" i="1" a="1"/>
  <c r="AI460" i="1" s="1"/>
  <c r="AI472" i="1" a="1"/>
  <c r="AI472" i="1" s="1"/>
  <c r="AI485" i="1" a="1"/>
  <c r="AI485" i="1" s="1"/>
  <c r="AI511" i="1" a="1"/>
  <c r="AI511" i="1" s="1"/>
  <c r="AI489" i="1" a="1"/>
  <c r="AI489" i="1" s="1"/>
  <c r="AI459" i="1" a="1"/>
  <c r="AI459" i="1" s="1"/>
  <c r="AF569" i="1" a="1"/>
  <c r="AF569" i="1" s="1"/>
  <c r="AF567" i="1" a="1"/>
  <c r="AF567" i="1" s="1"/>
  <c r="AG567" i="1" a="1"/>
  <c r="AG567" i="1" s="1"/>
  <c r="AG569" i="1" a="1"/>
  <c r="AG569" i="1" s="1"/>
  <c r="AI569" i="1" a="1"/>
  <c r="AI569" i="1" s="1"/>
  <c r="AI567" i="1" a="1"/>
  <c r="AI567" i="1" s="1"/>
  <c r="AH567" i="1" a="1"/>
  <c r="AH567" i="1" s="1"/>
  <c r="AH569" i="1" a="1"/>
  <c r="AH569" i="1" s="1"/>
  <c r="AF495" i="1" a="1"/>
  <c r="AF495" i="1" s="1"/>
  <c r="AF497" i="1" a="1"/>
  <c r="AF497" i="1" s="1"/>
  <c r="AG495" i="1" a="1"/>
  <c r="AG495" i="1" s="1"/>
  <c r="AG497" i="1" a="1"/>
  <c r="AG497" i="1" s="1"/>
  <c r="AH497" i="1" a="1"/>
  <c r="AH497" i="1" s="1"/>
  <c r="AH495" i="1" a="1"/>
  <c r="AH495" i="1" s="1"/>
  <c r="AD425" i="1" a="1"/>
  <c r="AD425" i="1" s="1"/>
  <c r="AD423" i="1" a="1"/>
  <c r="AD423" i="1" s="1"/>
  <c r="AI425" i="1" a="1"/>
  <c r="AI425" i="1" s="1"/>
  <c r="AI423" i="1" a="1"/>
  <c r="AI423" i="1" s="1"/>
  <c r="AB423" i="1" a="1"/>
  <c r="AB423" i="1" s="1"/>
  <c r="AB425" i="1" a="1"/>
  <c r="AB425" i="1" s="1"/>
  <c r="AC425" i="1" a="1"/>
  <c r="AC425" i="1" s="1"/>
  <c r="AC423" i="1" a="1"/>
  <c r="AC423" i="1" s="1"/>
  <c r="AI527" i="1" a="1"/>
  <c r="AI527" i="1" s="1"/>
  <c r="AI543" i="1" a="1"/>
  <c r="AI543" i="1" s="1"/>
  <c r="AI546" i="1" a="1"/>
  <c r="AI546" i="1" s="1"/>
  <c r="AI540" i="1" a="1"/>
  <c r="AI540" i="1" s="1"/>
  <c r="AI544" i="1" a="1"/>
  <c r="AI544" i="1" s="1"/>
  <c r="AI541" i="1" a="1"/>
  <c r="AI541" i="1" s="1"/>
  <c r="AI545" i="1" a="1"/>
  <c r="AI545" i="1" s="1"/>
  <c r="AI538" i="1" a="1"/>
  <c r="AI538" i="1" s="1"/>
  <c r="AI536" i="1" a="1"/>
  <c r="AI536" i="1" s="1"/>
  <c r="AG527" i="1" a="1"/>
  <c r="AG527" i="1" s="1"/>
  <c r="AG536" i="1" a="1"/>
  <c r="AG536" i="1" s="1"/>
  <c r="AG545" i="1" a="1"/>
  <c r="AG545" i="1" s="1"/>
  <c r="AG538" i="1" a="1"/>
  <c r="AG538" i="1" s="1"/>
  <c r="AG546" i="1" a="1"/>
  <c r="AG546" i="1" s="1"/>
  <c r="AG540" i="1" a="1"/>
  <c r="AG540" i="1" s="1"/>
  <c r="AG544" i="1" a="1"/>
  <c r="AG544" i="1" s="1"/>
  <c r="AG543" i="1" a="1"/>
  <c r="AG543" i="1" s="1"/>
  <c r="AG541" i="1" a="1"/>
  <c r="AG541" i="1" s="1"/>
  <c r="AH527" i="1" a="1"/>
  <c r="AH527" i="1" s="1"/>
  <c r="AH545" i="1" a="1"/>
  <c r="AH545" i="1" s="1"/>
  <c r="AH543" i="1" a="1"/>
  <c r="AH543" i="1" s="1"/>
  <c r="AH546" i="1" a="1"/>
  <c r="AH546" i="1" s="1"/>
  <c r="AH544" i="1" a="1"/>
  <c r="AH544" i="1" s="1"/>
  <c r="AH536" i="1" a="1"/>
  <c r="AH536" i="1" s="1"/>
  <c r="AH540" i="1" a="1"/>
  <c r="AH540" i="1" s="1"/>
  <c r="AH538" i="1" a="1"/>
  <c r="AH538" i="1" s="1"/>
  <c r="AH541" i="1" a="1"/>
  <c r="AH541" i="1" s="1"/>
  <c r="AF527" i="1" a="1"/>
  <c r="AF527" i="1" s="1"/>
  <c r="AF540" i="1" a="1"/>
  <c r="AF540" i="1" s="1"/>
  <c r="AF536" i="1" a="1"/>
  <c r="AF536" i="1" s="1"/>
  <c r="AF541" i="1" a="1"/>
  <c r="AF541" i="1" s="1"/>
  <c r="AF545" i="1" a="1"/>
  <c r="AF545" i="1" s="1"/>
  <c r="AF538" i="1" a="1"/>
  <c r="AF538" i="1" s="1"/>
  <c r="AF543" i="1" a="1"/>
  <c r="AF543" i="1" s="1"/>
  <c r="AF546" i="1" a="1"/>
  <c r="AF546" i="1" s="1"/>
  <c r="AF544" i="1" a="1"/>
  <c r="AF544" i="1" s="1"/>
  <c r="AG455" i="1" a="1"/>
  <c r="AG455" i="1" s="1"/>
  <c r="AG471" i="1" a="1"/>
  <c r="AG471" i="1" s="1"/>
  <c r="AG469" i="1" a="1"/>
  <c r="AG469" i="1" s="1"/>
  <c r="AG468" i="1" a="1"/>
  <c r="AG468" i="1" s="1"/>
  <c r="AG466" i="1" a="1"/>
  <c r="AG466" i="1" s="1"/>
  <c r="AG464" i="1" a="1"/>
  <c r="AG464" i="1" s="1"/>
  <c r="AG474" i="1" a="1"/>
  <c r="AG474" i="1" s="1"/>
  <c r="AG473" i="1" a="1"/>
  <c r="AG473" i="1" s="1"/>
  <c r="AG472" i="1" a="1"/>
  <c r="AG472" i="1" s="1"/>
  <c r="AH455" i="1" a="1"/>
  <c r="AH455" i="1" s="1"/>
  <c r="AH468" i="1" a="1"/>
  <c r="AH468" i="1" s="1"/>
  <c r="AH466" i="1" a="1"/>
  <c r="AH466" i="1" s="1"/>
  <c r="AH464" i="1" a="1"/>
  <c r="AH464" i="1" s="1"/>
  <c r="AH474" i="1" a="1"/>
  <c r="AH474" i="1" s="1"/>
  <c r="AH473" i="1" a="1"/>
  <c r="AH473" i="1" s="1"/>
  <c r="AH472" i="1" a="1"/>
  <c r="AH472" i="1" s="1"/>
  <c r="AH471" i="1" a="1"/>
  <c r="AH471" i="1" s="1"/>
  <c r="AH469" i="1" a="1"/>
  <c r="AH469" i="1" s="1"/>
  <c r="AF455" i="1" a="1"/>
  <c r="AF455" i="1" s="1"/>
  <c r="AF473" i="1" a="1"/>
  <c r="AF473" i="1" s="1"/>
  <c r="AF472" i="1" a="1"/>
  <c r="AF472" i="1" s="1"/>
  <c r="AF471" i="1" a="1"/>
  <c r="AF471" i="1" s="1"/>
  <c r="AF469" i="1" a="1"/>
  <c r="AF469" i="1" s="1"/>
  <c r="AF468" i="1" a="1"/>
  <c r="AF468" i="1" s="1"/>
  <c r="AF466" i="1" a="1"/>
  <c r="AF466" i="1" s="1"/>
  <c r="AF464" i="1" a="1"/>
  <c r="AF464" i="1" s="1"/>
  <c r="AF474" i="1" a="1"/>
  <c r="AF474" i="1" s="1"/>
  <c r="AD383" i="1" a="1"/>
  <c r="AD383" i="1" s="1"/>
  <c r="AD396" i="1" a="1"/>
  <c r="AD396" i="1" s="1"/>
  <c r="AD394" i="1" a="1"/>
  <c r="AD394" i="1" s="1"/>
  <c r="AD392" i="1" a="1"/>
  <c r="AD392" i="1" s="1"/>
  <c r="AD402" i="1" a="1"/>
  <c r="AD402" i="1" s="1"/>
  <c r="AD401" i="1" a="1"/>
  <c r="AD401" i="1" s="1"/>
  <c r="AD400" i="1" a="1"/>
  <c r="AD400" i="1" s="1"/>
  <c r="AD399" i="1" a="1"/>
  <c r="AD399" i="1" s="1"/>
  <c r="AD397" i="1" a="1"/>
  <c r="AD397" i="1" s="1"/>
  <c r="AI383" i="1" a="1"/>
  <c r="AI383" i="1" s="1"/>
  <c r="AI392" i="1" a="1"/>
  <c r="AI392" i="1" s="1"/>
  <c r="AI402" i="1" a="1"/>
  <c r="AI402" i="1" s="1"/>
  <c r="AI401" i="1" a="1"/>
  <c r="AI401" i="1" s="1"/>
  <c r="AI400" i="1" a="1"/>
  <c r="AI400" i="1" s="1"/>
  <c r="AI399" i="1" a="1"/>
  <c r="AI399" i="1" s="1"/>
  <c r="AI397" i="1" a="1"/>
  <c r="AI397" i="1" s="1"/>
  <c r="AI396" i="1" a="1"/>
  <c r="AI396" i="1" s="1"/>
  <c r="AI394" i="1" a="1"/>
  <c r="AI394" i="1" s="1"/>
  <c r="AB383" i="1" a="1"/>
  <c r="AB383" i="1" s="1"/>
  <c r="AB401" i="1" a="1"/>
  <c r="AB401" i="1" s="1"/>
  <c r="AB400" i="1" a="1"/>
  <c r="AB400" i="1" s="1"/>
  <c r="AB399" i="1" a="1"/>
  <c r="AB399" i="1" s="1"/>
  <c r="AB397" i="1" a="1"/>
  <c r="AB397" i="1" s="1"/>
  <c r="AB396" i="1" a="1"/>
  <c r="AB396" i="1" s="1"/>
  <c r="AB394" i="1" a="1"/>
  <c r="AB394" i="1" s="1"/>
  <c r="AB402" i="1" a="1"/>
  <c r="AB402" i="1" s="1"/>
  <c r="AB392" i="1" a="1"/>
  <c r="AB392" i="1" s="1"/>
  <c r="AC383" i="1" a="1"/>
  <c r="AC383" i="1" s="1"/>
  <c r="AC399" i="1" a="1"/>
  <c r="AC399" i="1" s="1"/>
  <c r="AC397" i="1" a="1"/>
  <c r="AC397" i="1" s="1"/>
  <c r="AC396" i="1" a="1"/>
  <c r="AC396" i="1" s="1"/>
  <c r="AC394" i="1" a="1"/>
  <c r="AC394" i="1" s="1"/>
  <c r="AC392" i="1" a="1"/>
  <c r="AC392" i="1" s="1"/>
  <c r="AC402" i="1" a="1"/>
  <c r="AC402" i="1" s="1"/>
  <c r="AC401" i="1" a="1"/>
  <c r="AC401" i="1" s="1"/>
  <c r="AC400" i="1" a="1"/>
  <c r="AC400" i="1" s="1"/>
  <c r="AF535" i="1" a="1"/>
  <c r="AF535" i="1" s="1"/>
  <c r="AF532" i="1" a="1"/>
  <c r="AF532" i="1" s="1"/>
  <c r="AF534" i="1" a="1"/>
  <c r="AF534" i="1" s="1"/>
  <c r="AF530" i="1" a="1"/>
  <c r="AF530" i="1" s="1"/>
  <c r="AF531" i="1" a="1"/>
  <c r="AF531" i="1" s="1"/>
  <c r="AF528" i="1" a="1"/>
  <c r="AF528" i="1" s="1"/>
  <c r="AF533" i="1" a="1"/>
  <c r="AF533" i="1" s="1"/>
  <c r="AF526" i="1" a="1"/>
  <c r="AF526" i="1" s="1"/>
  <c r="AF529" i="1" a="1"/>
  <c r="AF529" i="1" s="1"/>
  <c r="AC391" i="1" a="1"/>
  <c r="AC391" i="1" s="1"/>
  <c r="AC390" i="1" a="1"/>
  <c r="AC390" i="1" s="1"/>
  <c r="AC388" i="1" a="1"/>
  <c r="AC388" i="1" s="1"/>
  <c r="AC387" i="1" a="1"/>
  <c r="AC387" i="1" s="1"/>
  <c r="AC385" i="1" a="1"/>
  <c r="AC385" i="1" s="1"/>
  <c r="AC389" i="1" a="1"/>
  <c r="AC389" i="1" s="1"/>
  <c r="AC386" i="1" a="1"/>
  <c r="AC386" i="1" s="1"/>
  <c r="AC382" i="1" a="1"/>
  <c r="AC382" i="1" s="1"/>
  <c r="AC384" i="1" a="1"/>
  <c r="AC384" i="1" s="1"/>
  <c r="AH463" i="1" a="1"/>
  <c r="AH463" i="1" s="1"/>
  <c r="AH462" i="1" a="1"/>
  <c r="AH462" i="1" s="1"/>
  <c r="AH461" i="1" a="1"/>
  <c r="AH461" i="1" s="1"/>
  <c r="AH460" i="1" a="1"/>
  <c r="AH460" i="1" s="1"/>
  <c r="AH459" i="1" a="1"/>
  <c r="AH459" i="1" s="1"/>
  <c r="AH458" i="1" a="1"/>
  <c r="AH458" i="1" s="1"/>
  <c r="AH454" i="1" a="1"/>
  <c r="AH454" i="1" s="1"/>
  <c r="AH456" i="1" a="1"/>
  <c r="AH456" i="1" s="1"/>
  <c r="AH457" i="1" a="1"/>
  <c r="AH457" i="1" s="1"/>
  <c r="AI535" i="1" a="1"/>
  <c r="AI535" i="1" s="1"/>
  <c r="AI534" i="1" a="1"/>
  <c r="AI534" i="1" s="1"/>
  <c r="AI530" i="1" a="1"/>
  <c r="AI530" i="1" s="1"/>
  <c r="AI528" i="1" a="1"/>
  <c r="AI528" i="1" s="1"/>
  <c r="AI532" i="1" a="1"/>
  <c r="AI532" i="1" s="1"/>
  <c r="AI529" i="1" a="1"/>
  <c r="AI529" i="1" s="1"/>
  <c r="AI531" i="1" a="1"/>
  <c r="AI531" i="1" s="1"/>
  <c r="AI533" i="1" a="1"/>
  <c r="AI533" i="1" s="1"/>
  <c r="AI526" i="1" a="1"/>
  <c r="AI526" i="1" s="1"/>
  <c r="AD391" i="1" a="1"/>
  <c r="AD391" i="1" s="1"/>
  <c r="AD389" i="1" a="1"/>
  <c r="AD389" i="1" s="1"/>
  <c r="AD388" i="1" a="1"/>
  <c r="AD388" i="1" s="1"/>
  <c r="AD385" i="1" a="1"/>
  <c r="AD385" i="1" s="1"/>
  <c r="AD386" i="1" a="1"/>
  <c r="AD386" i="1" s="1"/>
  <c r="AD382" i="1" a="1"/>
  <c r="AD382" i="1" s="1"/>
  <c r="AD384" i="1" a="1"/>
  <c r="AD384" i="1" s="1"/>
  <c r="AD390" i="1" a="1"/>
  <c r="AD390" i="1" s="1"/>
  <c r="AD387" i="1" a="1"/>
  <c r="AD387" i="1" s="1"/>
  <c r="AG535" i="1" a="1"/>
  <c r="AG535" i="1" s="1"/>
  <c r="AG532" i="1" a="1"/>
  <c r="AG532" i="1" s="1"/>
  <c r="AG534" i="1" a="1"/>
  <c r="AG534" i="1" s="1"/>
  <c r="AG530" i="1" a="1"/>
  <c r="AG530" i="1" s="1"/>
  <c r="AG528" i="1" a="1"/>
  <c r="AG528" i="1" s="1"/>
  <c r="AG533" i="1" a="1"/>
  <c r="AG533" i="1" s="1"/>
  <c r="AG531" i="1" a="1"/>
  <c r="AG531" i="1" s="1"/>
  <c r="AG526" i="1" a="1"/>
  <c r="AG526" i="1" s="1"/>
  <c r="AG529" i="1" a="1"/>
  <c r="AG529" i="1" s="1"/>
  <c r="AG463" i="1" a="1"/>
  <c r="AG463" i="1" s="1"/>
  <c r="AG458" i="1" a="1"/>
  <c r="AG458" i="1" s="1"/>
  <c r="AG456" i="1" a="1"/>
  <c r="AG456" i="1" s="1"/>
  <c r="AG462" i="1" a="1"/>
  <c r="AG462" i="1" s="1"/>
  <c r="AG457" i="1" a="1"/>
  <c r="AG457" i="1" s="1"/>
  <c r="AG454" i="1" a="1"/>
  <c r="AG454" i="1" s="1"/>
  <c r="AG459" i="1" a="1"/>
  <c r="AG459" i="1" s="1"/>
  <c r="AG460" i="1" a="1"/>
  <c r="AG460" i="1" s="1"/>
  <c r="AG461" i="1" a="1"/>
  <c r="AG461" i="1" s="1"/>
  <c r="AH535" i="1" a="1"/>
  <c r="AH535" i="1" s="1"/>
  <c r="AH530" i="1" a="1"/>
  <c r="AH530" i="1" s="1"/>
  <c r="AH529" i="1" a="1"/>
  <c r="AH529" i="1" s="1"/>
  <c r="AH528" i="1" a="1"/>
  <c r="AH528" i="1" s="1"/>
  <c r="AH533" i="1" a="1"/>
  <c r="AH533" i="1" s="1"/>
  <c r="AH526" i="1" a="1"/>
  <c r="AH526" i="1" s="1"/>
  <c r="AH532" i="1" a="1"/>
  <c r="AH532" i="1" s="1"/>
  <c r="AH534" i="1" a="1"/>
  <c r="AH534" i="1" s="1"/>
  <c r="AH531" i="1" a="1"/>
  <c r="AH531" i="1" s="1"/>
  <c r="AB391" i="1" a="1"/>
  <c r="AB391" i="1" s="1"/>
  <c r="AB387" i="1" a="1"/>
  <c r="AB387" i="1" s="1"/>
  <c r="AB386" i="1" a="1"/>
  <c r="AB386" i="1" s="1"/>
  <c r="AB388" i="1" a="1"/>
  <c r="AB388" i="1" s="1"/>
  <c r="AB389" i="1" a="1"/>
  <c r="AB389" i="1" s="1"/>
  <c r="AB385" i="1" a="1"/>
  <c r="AB385" i="1" s="1"/>
  <c r="AB390" i="1" a="1"/>
  <c r="AB390" i="1" s="1"/>
  <c r="AB384" i="1" a="1"/>
  <c r="AB384" i="1" s="1"/>
  <c r="AB382" i="1" a="1"/>
  <c r="AB382" i="1" s="1"/>
  <c r="AF463" i="1" a="1"/>
  <c r="AF463" i="1" s="1"/>
  <c r="AF458" i="1" a="1"/>
  <c r="AF458" i="1" s="1"/>
  <c r="AF462" i="1" a="1"/>
  <c r="AF462" i="1" s="1"/>
  <c r="AF461" i="1" a="1"/>
  <c r="AF461" i="1" s="1"/>
  <c r="AF454" i="1" a="1"/>
  <c r="AF454" i="1" s="1"/>
  <c r="AF460" i="1" a="1"/>
  <c r="AF460" i="1" s="1"/>
  <c r="AF457" i="1" a="1"/>
  <c r="AF457" i="1" s="1"/>
  <c r="AF456" i="1" a="1"/>
  <c r="AF456" i="1" s="1"/>
  <c r="AF459" i="1" a="1"/>
  <c r="AF459" i="1" s="1"/>
  <c r="AI391" i="1" a="1"/>
  <c r="AI391" i="1" s="1"/>
  <c r="AI389" i="1" a="1"/>
  <c r="AI389" i="1" s="1"/>
  <c r="AI388" i="1" a="1"/>
  <c r="AI388" i="1" s="1"/>
  <c r="AI390" i="1" a="1"/>
  <c r="AI390" i="1" s="1"/>
  <c r="AI387" i="1" a="1"/>
  <c r="AI387" i="1" s="1"/>
  <c r="AI385" i="1" a="1"/>
  <c r="AI385" i="1" s="1"/>
  <c r="AI386" i="1" a="1"/>
  <c r="AI386" i="1" s="1"/>
  <c r="AI384" i="1" a="1"/>
  <c r="AI384" i="1" s="1"/>
  <c r="AI382" i="1" a="1"/>
  <c r="AI382" i="1" s="1"/>
  <c r="AM505" i="1" a="1"/>
  <c r="AM505" i="1" s="1"/>
  <c r="AM488" i="1" a="1"/>
  <c r="AM488" i="1" s="1"/>
  <c r="AK452" i="1"/>
  <c r="AG493" i="1" a="1"/>
  <c r="AG493" i="1" s="1"/>
  <c r="AG503" i="1" a="1"/>
  <c r="AG503" i="1" s="1"/>
  <c r="AG507" i="1" a="1"/>
  <c r="AG507" i="1" s="1"/>
  <c r="AG491" i="1" a="1"/>
  <c r="AG491" i="1" s="1"/>
  <c r="AG489" i="1" a="1"/>
  <c r="AG489" i="1" s="1"/>
  <c r="AG501" i="1" a="1"/>
  <c r="AG501" i="1" s="1"/>
  <c r="AG509" i="1" a="1"/>
  <c r="AG509" i="1" s="1"/>
  <c r="AG510" i="1" a="1"/>
  <c r="AG510" i="1" s="1"/>
  <c r="AG488" i="1" a="1"/>
  <c r="AG488" i="1" s="1"/>
  <c r="AG505" i="1" a="1"/>
  <c r="AG505" i="1" s="1"/>
  <c r="AG499" i="1" a="1"/>
  <c r="AG499" i="1" s="1"/>
  <c r="AG511" i="1" a="1"/>
  <c r="AG511" i="1" s="1"/>
  <c r="AG513" i="1" a="1"/>
  <c r="AG513" i="1" s="1"/>
  <c r="AG514" i="1" a="1"/>
  <c r="AG514" i="1" s="1"/>
  <c r="AG517" i="1" a="1"/>
  <c r="AG517" i="1" s="1"/>
  <c r="AG453" i="1" a="1"/>
  <c r="AG453" i="1" s="1"/>
  <c r="AG485" i="1" a="1"/>
  <c r="AG485" i="1" s="1"/>
  <c r="AG486" i="1" a="1"/>
  <c r="AG486" i="1" s="1"/>
  <c r="AG487" i="1" a="1"/>
  <c r="AG487" i="1" s="1"/>
  <c r="AM380" i="1"/>
  <c r="AM422" i="1" s="1" a="1"/>
  <c r="AM422" i="1" s="1"/>
  <c r="AI417" i="1" a="1"/>
  <c r="AI417" i="1" s="1"/>
  <c r="AI427" i="1" a="1"/>
  <c r="AI427" i="1" s="1"/>
  <c r="AI414" i="1" a="1"/>
  <c r="AI414" i="1" s="1"/>
  <c r="AI416" i="1" a="1"/>
  <c r="AI416" i="1" s="1"/>
  <c r="AI431" i="1" a="1"/>
  <c r="AI431" i="1" s="1"/>
  <c r="AI439" i="1" a="1"/>
  <c r="AI439" i="1" s="1"/>
  <c r="AI421" i="1" a="1"/>
  <c r="AI421" i="1" s="1"/>
  <c r="AI381" i="1" a="1"/>
  <c r="AI381" i="1" s="1"/>
  <c r="AI415" i="1" a="1"/>
  <c r="AI415" i="1" s="1"/>
  <c r="AI429" i="1" a="1"/>
  <c r="AI429" i="1" s="1"/>
  <c r="AI419" i="1" a="1"/>
  <c r="AI419" i="1" s="1"/>
  <c r="AI445" i="1" a="1"/>
  <c r="AI445" i="1" s="1"/>
  <c r="AI437" i="1" a="1"/>
  <c r="AI437" i="1" s="1"/>
  <c r="AI442" i="1" a="1"/>
  <c r="AI442" i="1" s="1"/>
  <c r="AI435" i="1" a="1"/>
  <c r="AI435" i="1" s="1"/>
  <c r="AI441" i="1" a="1"/>
  <c r="AI441" i="1" s="1"/>
  <c r="AI433" i="1" a="1"/>
  <c r="AI433" i="1" s="1"/>
  <c r="AI413" i="1" a="1"/>
  <c r="AI413" i="1" s="1"/>
  <c r="AI438" i="1" a="1"/>
  <c r="AI438" i="1" s="1"/>
  <c r="AK524" i="1"/>
  <c r="AG583" i="1" a="1"/>
  <c r="AG583" i="1" s="1"/>
  <c r="AG585" i="1" a="1"/>
  <c r="AG585" i="1" s="1"/>
  <c r="AG589" i="1" a="1"/>
  <c r="AG589" i="1" s="1"/>
  <c r="AG586" i="1" a="1"/>
  <c r="AG586" i="1" s="1"/>
  <c r="AL524" i="1"/>
  <c r="AH583" i="1" a="1"/>
  <c r="AH583" i="1" s="1"/>
  <c r="AH586" i="1" a="1"/>
  <c r="AH586" i="1" s="1"/>
  <c r="AH585" i="1" a="1"/>
  <c r="AH585" i="1" s="1"/>
  <c r="AH589" i="1" a="1"/>
  <c r="AH589" i="1" s="1"/>
  <c r="AM524" i="1"/>
  <c r="AI583" i="1" a="1"/>
  <c r="AI583" i="1" s="1"/>
  <c r="AI585" i="1" a="1"/>
  <c r="AI585" i="1" s="1"/>
  <c r="AI586" i="1" a="1"/>
  <c r="AI586" i="1" s="1"/>
  <c r="AI589" i="1" a="1"/>
  <c r="AI589" i="1" s="1"/>
  <c r="AJ524" i="1"/>
  <c r="AF583" i="1" a="1"/>
  <c r="AF583" i="1" s="1"/>
  <c r="AF589" i="1" a="1"/>
  <c r="AF589" i="1" s="1"/>
  <c r="AF586" i="1" a="1"/>
  <c r="AF586" i="1" s="1"/>
  <c r="AF585" i="1" a="1"/>
  <c r="AF585" i="1" s="1"/>
  <c r="AG380" i="1"/>
  <c r="AG422" i="1" s="1" a="1"/>
  <c r="AG422" i="1" s="1"/>
  <c r="AC419" i="1" a="1"/>
  <c r="AC419" i="1" s="1"/>
  <c r="AC442" i="1" a="1"/>
  <c r="AC442" i="1" s="1"/>
  <c r="AC445" i="1" a="1"/>
  <c r="AC445" i="1" s="1"/>
  <c r="AC417" i="1" a="1"/>
  <c r="AC417" i="1" s="1"/>
  <c r="AC427" i="1" a="1"/>
  <c r="AC427" i="1" s="1"/>
  <c r="AC413" i="1" a="1"/>
  <c r="AC413" i="1" s="1"/>
  <c r="AC421" i="1" a="1"/>
  <c r="AC421" i="1" s="1"/>
  <c r="AC381" i="1" a="1"/>
  <c r="AC381" i="1" s="1"/>
  <c r="AC433" i="1" a="1"/>
  <c r="AC433" i="1" s="1"/>
  <c r="AC438" i="1" a="1"/>
  <c r="AC438" i="1" s="1"/>
  <c r="AC416" i="1" a="1"/>
  <c r="AC416" i="1" s="1"/>
  <c r="AC415" i="1" a="1"/>
  <c r="AC415" i="1" s="1"/>
  <c r="AC414" i="1" a="1"/>
  <c r="AC414" i="1" s="1"/>
  <c r="AC437" i="1" a="1"/>
  <c r="AC437" i="1" s="1"/>
  <c r="AC441" i="1" a="1"/>
  <c r="AC441" i="1" s="1"/>
  <c r="AC431" i="1" a="1"/>
  <c r="AC431" i="1" s="1"/>
  <c r="AC435" i="1" a="1"/>
  <c r="AC435" i="1" s="1"/>
  <c r="AC429" i="1" a="1"/>
  <c r="AC429" i="1" s="1"/>
  <c r="AC439" i="1" a="1"/>
  <c r="AC439" i="1" s="1"/>
  <c r="AF380" i="1"/>
  <c r="AF422" i="1" s="1" a="1"/>
  <c r="AF422" i="1" s="1"/>
  <c r="AB437" i="1" a="1"/>
  <c r="AB437" i="1" s="1"/>
  <c r="AB441" i="1" a="1"/>
  <c r="AB441" i="1" s="1"/>
  <c r="AB417" i="1" a="1"/>
  <c r="AB417" i="1" s="1"/>
  <c r="AB427" i="1" a="1"/>
  <c r="AB427" i="1" s="1"/>
  <c r="AB435" i="1" a="1"/>
  <c r="AB435" i="1" s="1"/>
  <c r="AB414" i="1" a="1"/>
  <c r="AB414" i="1" s="1"/>
  <c r="AB416" i="1" a="1"/>
  <c r="AB416" i="1" s="1"/>
  <c r="AB431" i="1" a="1"/>
  <c r="AB431" i="1" s="1"/>
  <c r="AB381" i="1" a="1"/>
  <c r="AB381" i="1" s="1"/>
  <c r="AB433" i="1" a="1"/>
  <c r="AB433" i="1" s="1"/>
  <c r="AB438" i="1" a="1"/>
  <c r="AB438" i="1" s="1"/>
  <c r="AB415" i="1" a="1"/>
  <c r="AB415" i="1" s="1"/>
  <c r="AB429" i="1" a="1"/>
  <c r="AB429" i="1" s="1"/>
  <c r="AB421" i="1" a="1"/>
  <c r="AB421" i="1" s="1"/>
  <c r="AB419" i="1" a="1"/>
  <c r="AB419" i="1" s="1"/>
  <c r="AB413" i="1" a="1"/>
  <c r="AB413" i="1" s="1"/>
  <c r="AB442" i="1" a="1"/>
  <c r="AB442" i="1" s="1"/>
  <c r="AB445" i="1" a="1"/>
  <c r="AB445" i="1" s="1"/>
  <c r="AB439" i="1" a="1"/>
  <c r="AB439" i="1" s="1"/>
  <c r="AJ452" i="1"/>
  <c r="AF493" i="1" a="1"/>
  <c r="AF493" i="1" s="1"/>
  <c r="AF503" i="1" a="1"/>
  <c r="AF503" i="1" s="1"/>
  <c r="AF507" i="1" a="1"/>
  <c r="AF507" i="1" s="1"/>
  <c r="AF509" i="1" a="1"/>
  <c r="AF509" i="1" s="1"/>
  <c r="AF491" i="1" a="1"/>
  <c r="AF491" i="1" s="1"/>
  <c r="AF505" i="1" a="1"/>
  <c r="AF505" i="1" s="1"/>
  <c r="AF488" i="1" a="1"/>
  <c r="AF488" i="1" s="1"/>
  <c r="AF489" i="1" a="1"/>
  <c r="AF489" i="1" s="1"/>
  <c r="AF501" i="1" a="1"/>
  <c r="AF501" i="1" s="1"/>
  <c r="AF499" i="1" a="1"/>
  <c r="AF499" i="1" s="1"/>
  <c r="AF511" i="1" a="1"/>
  <c r="AF511" i="1" s="1"/>
  <c r="AF513" i="1" a="1"/>
  <c r="AF513" i="1" s="1"/>
  <c r="AF517" i="1" a="1"/>
  <c r="AF517" i="1" s="1"/>
  <c r="AF514" i="1" a="1"/>
  <c r="AF514" i="1" s="1"/>
  <c r="AF510" i="1" a="1"/>
  <c r="AF510" i="1" s="1"/>
  <c r="AF453" i="1" a="1"/>
  <c r="AF453" i="1" s="1"/>
  <c r="AF487" i="1" a="1"/>
  <c r="AF487" i="1" s="1"/>
  <c r="AF486" i="1" a="1"/>
  <c r="AF486" i="1" s="1"/>
  <c r="AF485" i="1" a="1"/>
  <c r="AF485" i="1" s="1"/>
  <c r="AH380" i="1"/>
  <c r="AH422" i="1" s="1" a="1"/>
  <c r="AH422" i="1" s="1"/>
  <c r="AD415" i="1" a="1"/>
  <c r="AD415" i="1" s="1"/>
  <c r="AD429" i="1" a="1"/>
  <c r="AD429" i="1" s="1"/>
  <c r="AD419" i="1" a="1"/>
  <c r="AD419" i="1" s="1"/>
  <c r="AD437" i="1" a="1"/>
  <c r="AD437" i="1" s="1"/>
  <c r="AD441" i="1" a="1"/>
  <c r="AD441" i="1" s="1"/>
  <c r="AD417" i="1" a="1"/>
  <c r="AD417" i="1" s="1"/>
  <c r="AD427" i="1" a="1"/>
  <c r="AD427" i="1" s="1"/>
  <c r="AD414" i="1" a="1"/>
  <c r="AD414" i="1" s="1"/>
  <c r="AD416" i="1" a="1"/>
  <c r="AD416" i="1" s="1"/>
  <c r="AD431" i="1" a="1"/>
  <c r="AD431" i="1" s="1"/>
  <c r="AD439" i="1" a="1"/>
  <c r="AD439" i="1" s="1"/>
  <c r="AD413" i="1" a="1"/>
  <c r="AD413" i="1" s="1"/>
  <c r="AD421" i="1" a="1"/>
  <c r="AD421" i="1" s="1"/>
  <c r="AD433" i="1" a="1"/>
  <c r="AD433" i="1" s="1"/>
  <c r="AD438" i="1" a="1"/>
  <c r="AD438" i="1" s="1"/>
  <c r="AD381" i="1" a="1"/>
  <c r="AD381" i="1" s="1"/>
  <c r="AD442" i="1" a="1"/>
  <c r="AD442" i="1" s="1"/>
  <c r="AD445" i="1" a="1"/>
  <c r="AD445" i="1" s="1"/>
  <c r="AD435" i="1" a="1"/>
  <c r="AD435" i="1" s="1"/>
  <c r="AL452" i="1"/>
  <c r="AH488" i="1" a="1"/>
  <c r="AH488" i="1" s="1"/>
  <c r="AH499" i="1" a="1"/>
  <c r="AH499" i="1" s="1"/>
  <c r="AH493" i="1" a="1"/>
  <c r="AH493" i="1" s="1"/>
  <c r="AH503" i="1" a="1"/>
  <c r="AH503" i="1" s="1"/>
  <c r="AH505" i="1" a="1"/>
  <c r="AH505" i="1" s="1"/>
  <c r="AH489" i="1" a="1"/>
  <c r="AH489" i="1" s="1"/>
  <c r="AH509" i="1" a="1"/>
  <c r="AH509" i="1" s="1"/>
  <c r="AH510" i="1" a="1"/>
  <c r="AH510" i="1" s="1"/>
  <c r="AH501" i="1" a="1"/>
  <c r="AH501" i="1" s="1"/>
  <c r="AH507" i="1" a="1"/>
  <c r="AH507" i="1" s="1"/>
  <c r="AH511" i="1" a="1"/>
  <c r="AH511" i="1" s="1"/>
  <c r="AH513" i="1" a="1"/>
  <c r="AH513" i="1" s="1"/>
  <c r="AH514" i="1" a="1"/>
  <c r="AH514" i="1" s="1"/>
  <c r="AH517" i="1" a="1"/>
  <c r="AH517" i="1" s="1"/>
  <c r="AH491" i="1" a="1"/>
  <c r="AH491" i="1" s="1"/>
  <c r="AH453" i="1" a="1"/>
  <c r="AH453" i="1" s="1"/>
  <c r="AH485" i="1" a="1"/>
  <c r="AH485" i="1" s="1"/>
  <c r="AH486" i="1" a="1"/>
  <c r="AH486" i="1" s="1"/>
  <c r="AH487" i="1" a="1"/>
  <c r="AH487"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588" i="1" l="1" a="1"/>
  <c r="AL588" i="1" s="1"/>
  <c r="AL566" i="1" a="1"/>
  <c r="AL566" i="1" s="1"/>
  <c r="AM588" i="1" a="1"/>
  <c r="AM588" i="1" s="1"/>
  <c r="AM566" i="1" a="1"/>
  <c r="AM566" i="1" s="1"/>
  <c r="AK588" i="1" a="1"/>
  <c r="AK588" i="1" s="1"/>
  <c r="AK566" i="1" a="1"/>
  <c r="AK566" i="1" s="1"/>
  <c r="AJ588" i="1" a="1"/>
  <c r="AJ588" i="1" s="1"/>
  <c r="AJ566" i="1" a="1"/>
  <c r="AJ566" i="1" s="1"/>
  <c r="AL584" i="1" a="1"/>
  <c r="AL584" i="1" s="1"/>
  <c r="AL587" i="1" a="1"/>
  <c r="AL587" i="1" s="1"/>
  <c r="AM584" i="1" a="1"/>
  <c r="AM584" i="1" s="1"/>
  <c r="AM587" i="1" a="1"/>
  <c r="AM587" i="1" s="1"/>
  <c r="AK584" i="1" a="1"/>
  <c r="AK584" i="1" s="1"/>
  <c r="AK587" i="1" a="1"/>
  <c r="AK587" i="1" s="1"/>
  <c r="AJ584" i="1" a="1"/>
  <c r="AJ584" i="1" s="1"/>
  <c r="AJ587" i="1" a="1"/>
  <c r="AJ587" i="1" s="1"/>
  <c r="AL578" i="1" a="1"/>
  <c r="AL578" i="1" s="1"/>
  <c r="AL580" i="1" a="1"/>
  <c r="AL580" i="1" s="1"/>
  <c r="AM578" i="1" a="1"/>
  <c r="AM578" i="1" s="1"/>
  <c r="AM580" i="1" a="1"/>
  <c r="AM580" i="1" s="1"/>
  <c r="AK578" i="1" a="1"/>
  <c r="AK578" i="1" s="1"/>
  <c r="AK580" i="1" a="1"/>
  <c r="AK580" i="1" s="1"/>
  <c r="AJ578" i="1" a="1"/>
  <c r="AJ578" i="1" s="1"/>
  <c r="AJ580" i="1" a="1"/>
  <c r="AJ580" i="1" s="1"/>
  <c r="AL574" i="1" a="1"/>
  <c r="AL574" i="1" s="1"/>
  <c r="AL576" i="1" a="1"/>
  <c r="AL576" i="1" s="1"/>
  <c r="AM574" i="1" a="1"/>
  <c r="AM574" i="1" s="1"/>
  <c r="AM576" i="1" a="1"/>
  <c r="AM576" i="1" s="1"/>
  <c r="AK574" i="1" a="1"/>
  <c r="AK574" i="1" s="1"/>
  <c r="AK576" i="1" a="1"/>
  <c r="AK576" i="1" s="1"/>
  <c r="AJ574" i="1" a="1"/>
  <c r="AJ574" i="1" s="1"/>
  <c r="AJ576" i="1" a="1"/>
  <c r="AJ576" i="1" s="1"/>
  <c r="AL570" i="1" a="1"/>
  <c r="AL570" i="1" s="1"/>
  <c r="AL572" i="1" a="1"/>
  <c r="AL572" i="1" s="1"/>
  <c r="AM570" i="1" a="1"/>
  <c r="AM570" i="1" s="1"/>
  <c r="AM572" i="1" a="1"/>
  <c r="AM572" i="1" s="1"/>
  <c r="AK570" i="1" a="1"/>
  <c r="AK570" i="1" s="1"/>
  <c r="AK572" i="1" a="1"/>
  <c r="AK572" i="1" s="1"/>
  <c r="AJ570" i="1" a="1"/>
  <c r="AJ570" i="1" s="1"/>
  <c r="AJ572" i="1" a="1"/>
  <c r="AJ572" i="1" s="1"/>
  <c r="AL564" i="1" a="1"/>
  <c r="AL564" i="1" s="1"/>
  <c r="AL568" i="1" a="1"/>
  <c r="AL568" i="1" s="1"/>
  <c r="AM564" i="1" a="1"/>
  <c r="AM564" i="1" s="1"/>
  <c r="AM568" i="1" a="1"/>
  <c r="AM568" i="1" s="1"/>
  <c r="AK564" i="1" a="1"/>
  <c r="AK564" i="1" s="1"/>
  <c r="AK568" i="1" a="1"/>
  <c r="AK568" i="1" s="1"/>
  <c r="AJ564" i="1" a="1"/>
  <c r="AJ564" i="1" s="1"/>
  <c r="AJ568" i="1" a="1"/>
  <c r="AJ568" i="1" s="1"/>
  <c r="AL548" i="1" a="1"/>
  <c r="AL548" i="1" s="1"/>
  <c r="AL562" i="1" a="1"/>
  <c r="AL562" i="1" s="1"/>
  <c r="AM548" i="1" a="1"/>
  <c r="AM548" i="1" s="1"/>
  <c r="AM562" i="1" a="1"/>
  <c r="AM562" i="1" s="1"/>
  <c r="AK548" i="1" a="1"/>
  <c r="AK548" i="1" s="1"/>
  <c r="AK562" i="1" a="1"/>
  <c r="AK562" i="1" s="1"/>
  <c r="AJ548" i="1" a="1"/>
  <c r="AJ548" i="1" s="1"/>
  <c r="AJ562" i="1" a="1"/>
  <c r="AJ562" i="1" s="1"/>
  <c r="AL542" i="1" a="1"/>
  <c r="AL542" i="1" s="1"/>
  <c r="AL550" i="1" a="1"/>
  <c r="AL550" i="1" s="1"/>
  <c r="AM542" i="1" a="1"/>
  <c r="AM542" i="1" s="1"/>
  <c r="AM550" i="1" a="1"/>
  <c r="AM550" i="1" s="1"/>
  <c r="AK542" i="1" a="1"/>
  <c r="AK542" i="1" s="1"/>
  <c r="AK550" i="1" a="1"/>
  <c r="AK550" i="1" s="1"/>
  <c r="AJ542" i="1" a="1"/>
  <c r="AJ542" i="1" s="1"/>
  <c r="AJ550" i="1" a="1"/>
  <c r="AJ550" i="1" s="1"/>
  <c r="AL537" i="1" a="1"/>
  <c r="AL537" i="1" s="1"/>
  <c r="AL539" i="1" a="1"/>
  <c r="AL539" i="1" s="1"/>
  <c r="AM537" i="1" a="1"/>
  <c r="AM537" i="1" s="1"/>
  <c r="AM539" i="1" a="1"/>
  <c r="AM539" i="1" s="1"/>
  <c r="AK537" i="1" a="1"/>
  <c r="AK537" i="1" s="1"/>
  <c r="AK539" i="1" a="1"/>
  <c r="AK539" i="1" s="1"/>
  <c r="AJ537" i="1" a="1"/>
  <c r="AJ537" i="1" s="1"/>
  <c r="AJ539" i="1" a="1"/>
  <c r="AJ539" i="1" s="1"/>
  <c r="AL515" i="1" a="1"/>
  <c r="AL515" i="1" s="1"/>
  <c r="AL516" i="1" a="1"/>
  <c r="AL516" i="1" s="1"/>
  <c r="AJ515" i="1" a="1"/>
  <c r="AJ515" i="1" s="1"/>
  <c r="AJ516" i="1" a="1"/>
  <c r="AJ516" i="1" s="1"/>
  <c r="AM515" i="1" a="1"/>
  <c r="AM515" i="1" s="1"/>
  <c r="AM516" i="1" a="1"/>
  <c r="AM516" i="1" s="1"/>
  <c r="AK515" i="1" a="1"/>
  <c r="AK515" i="1" s="1"/>
  <c r="AK516" i="1" a="1"/>
  <c r="AK516" i="1" s="1"/>
  <c r="AL508" i="1" a="1"/>
  <c r="AL508" i="1" s="1"/>
  <c r="AL512" i="1" a="1"/>
  <c r="AL512" i="1" s="1"/>
  <c r="AJ508" i="1" a="1"/>
  <c r="AJ508" i="1" s="1"/>
  <c r="AJ512" i="1" a="1"/>
  <c r="AJ512" i="1" s="1"/>
  <c r="AM501" i="1" a="1"/>
  <c r="AM501" i="1" s="1"/>
  <c r="AM512" i="1" a="1"/>
  <c r="AM512" i="1" s="1"/>
  <c r="AK508" i="1" a="1"/>
  <c r="AK508" i="1" s="1"/>
  <c r="AK512" i="1" a="1"/>
  <c r="AK512" i="1" s="1"/>
  <c r="AM509" i="1" a="1"/>
  <c r="AM509" i="1" s="1"/>
  <c r="AM489" i="1" a="1"/>
  <c r="AM489" i="1" s="1"/>
  <c r="AM517" i="1" a="1"/>
  <c r="AM517" i="1" s="1"/>
  <c r="AM491" i="1" a="1"/>
  <c r="AM491" i="1" s="1"/>
  <c r="AM485" i="1" a="1"/>
  <c r="AM485" i="1" s="1"/>
  <c r="AM514" i="1" a="1"/>
  <c r="AM514" i="1" s="1"/>
  <c r="AM507" i="1" a="1"/>
  <c r="AM507" i="1" s="1"/>
  <c r="AM487" i="1" a="1"/>
  <c r="AM487" i="1" s="1"/>
  <c r="AM513" i="1" a="1"/>
  <c r="AM513" i="1" s="1"/>
  <c r="AM503" i="1" a="1"/>
  <c r="AM503" i="1" s="1"/>
  <c r="AM453" i="1" a="1"/>
  <c r="AM453" i="1" s="1"/>
  <c r="AM511" i="1" a="1"/>
  <c r="AM511" i="1" s="1"/>
  <c r="AM493" i="1" a="1"/>
  <c r="AM493" i="1" s="1"/>
  <c r="AM486" i="1" a="1"/>
  <c r="AM486" i="1" s="1"/>
  <c r="AM499" i="1" a="1"/>
  <c r="AM499" i="1" s="1"/>
  <c r="AQ452" i="1"/>
  <c r="AQ462" i="1" s="1" a="1"/>
  <c r="AQ462" i="1" s="1"/>
  <c r="AM510" i="1" a="1"/>
  <c r="AM510" i="1" s="1"/>
  <c r="AM506" i="1" a="1"/>
  <c r="AM506" i="1" s="1"/>
  <c r="AM508" i="1" a="1"/>
  <c r="AM508" i="1" s="1"/>
  <c r="AL504" i="1" a="1"/>
  <c r="AL504" i="1" s="1"/>
  <c r="AL506" i="1" a="1"/>
  <c r="AL506" i="1" s="1"/>
  <c r="AK504" i="1" a="1"/>
  <c r="AK504" i="1" s="1"/>
  <c r="AK506" i="1" a="1"/>
  <c r="AK506" i="1" s="1"/>
  <c r="AJ504" i="1" a="1"/>
  <c r="AJ504" i="1" s="1"/>
  <c r="AJ506" i="1" a="1"/>
  <c r="AJ506" i="1" s="1"/>
  <c r="AM502" i="1" a="1"/>
  <c r="AM502" i="1" s="1"/>
  <c r="AM504" i="1" a="1"/>
  <c r="AM504" i="1" s="1"/>
  <c r="AL500" i="1" a="1"/>
  <c r="AL500" i="1" s="1"/>
  <c r="AL502" i="1" a="1"/>
  <c r="AL502" i="1" s="1"/>
  <c r="AJ500" i="1" a="1"/>
  <c r="AJ500" i="1" s="1"/>
  <c r="AJ502" i="1" a="1"/>
  <c r="AJ502" i="1" s="1"/>
  <c r="AK500" i="1" a="1"/>
  <c r="AK500" i="1" s="1"/>
  <c r="AK502" i="1" a="1"/>
  <c r="AK502" i="1" s="1"/>
  <c r="AM498" i="1" a="1"/>
  <c r="AM498" i="1" s="1"/>
  <c r="AM500" i="1" a="1"/>
  <c r="AM500" i="1" s="1"/>
  <c r="AL496" i="1" a="1"/>
  <c r="AL496" i="1" s="1"/>
  <c r="AL498" i="1" a="1"/>
  <c r="AL498" i="1" s="1"/>
  <c r="AJ496" i="1" a="1"/>
  <c r="AJ496" i="1" s="1"/>
  <c r="AJ498" i="1" a="1"/>
  <c r="AJ498" i="1" s="1"/>
  <c r="AK496" i="1" a="1"/>
  <c r="AK496" i="1" s="1"/>
  <c r="AK498" i="1" a="1"/>
  <c r="AK498" i="1" s="1"/>
  <c r="AM494" i="1" a="1"/>
  <c r="AM494" i="1" s="1"/>
  <c r="AM496" i="1" a="1"/>
  <c r="AM496" i="1" s="1"/>
  <c r="AL492" i="1" a="1"/>
  <c r="AL492" i="1" s="1"/>
  <c r="AL494" i="1" a="1"/>
  <c r="AL494" i="1" s="1"/>
  <c r="AJ492" i="1" a="1"/>
  <c r="AJ492" i="1" s="1"/>
  <c r="AJ494" i="1" a="1"/>
  <c r="AJ494" i="1" s="1"/>
  <c r="AK492" i="1" a="1"/>
  <c r="AK492" i="1" s="1"/>
  <c r="AK494" i="1" a="1"/>
  <c r="AK494" i="1" s="1"/>
  <c r="AM490" i="1" a="1"/>
  <c r="AM490" i="1" s="1"/>
  <c r="AM492" i="1" a="1"/>
  <c r="AM492" i="1" s="1"/>
  <c r="AL478" i="1" a="1"/>
  <c r="AL478" i="1" s="1"/>
  <c r="AL490" i="1" a="1"/>
  <c r="AL490" i="1" s="1"/>
  <c r="AJ478" i="1" a="1"/>
  <c r="AJ478" i="1" s="1"/>
  <c r="AJ490" i="1" a="1"/>
  <c r="AJ490" i="1" s="1"/>
  <c r="AK478" i="1" a="1"/>
  <c r="AK478" i="1" s="1"/>
  <c r="AK490" i="1" a="1"/>
  <c r="AK490" i="1" s="1"/>
  <c r="AM476" i="1" a="1"/>
  <c r="AM476" i="1" s="1"/>
  <c r="AM478" i="1" a="1"/>
  <c r="AM478" i="1" s="1"/>
  <c r="AJ470" i="1" a="1"/>
  <c r="AJ470" i="1" s="1"/>
  <c r="AJ476" i="1" a="1"/>
  <c r="AJ476" i="1" s="1"/>
  <c r="AK470" i="1" a="1"/>
  <c r="AK470" i="1" s="1"/>
  <c r="AK476" i="1" a="1"/>
  <c r="AK476" i="1" s="1"/>
  <c r="AL470" i="1" a="1"/>
  <c r="AL470" i="1" s="1"/>
  <c r="AL476" i="1" a="1"/>
  <c r="AL476" i="1" s="1"/>
  <c r="AM467" i="1" a="1"/>
  <c r="AM467" i="1" s="1"/>
  <c r="AM470" i="1" a="1"/>
  <c r="AM470" i="1" s="1"/>
  <c r="AJ465" i="1" a="1"/>
  <c r="AJ465" i="1" s="1"/>
  <c r="AJ467" i="1" a="1"/>
  <c r="AJ467" i="1" s="1"/>
  <c r="AK465" i="1" a="1"/>
  <c r="AK465" i="1" s="1"/>
  <c r="AK467" i="1" a="1"/>
  <c r="AK467" i="1" s="1"/>
  <c r="AL465" i="1" a="1"/>
  <c r="AL465" i="1" s="1"/>
  <c r="AL467" i="1" a="1"/>
  <c r="AL467" i="1" s="1"/>
  <c r="AM473" i="1" a="1"/>
  <c r="AM473" i="1" s="1"/>
  <c r="AM465" i="1" a="1"/>
  <c r="AM465" i="1" s="1"/>
  <c r="AH443" i="1" a="1"/>
  <c r="AH443" i="1" s="1"/>
  <c r="AH444" i="1" a="1"/>
  <c r="AH444" i="1" s="1"/>
  <c r="AF443" i="1" a="1"/>
  <c r="AF443" i="1" s="1"/>
  <c r="AF444" i="1" a="1"/>
  <c r="AF444" i="1" s="1"/>
  <c r="AG443" i="1" a="1"/>
  <c r="AG443" i="1" s="1"/>
  <c r="AG444" i="1" a="1"/>
  <c r="AG444" i="1" s="1"/>
  <c r="AM443" i="1" a="1"/>
  <c r="AM443" i="1" s="1"/>
  <c r="AM444" i="1" a="1"/>
  <c r="AM444" i="1" s="1"/>
  <c r="AF436" i="1" a="1"/>
  <c r="AF436" i="1" s="1"/>
  <c r="AF440" i="1" a="1"/>
  <c r="AF440" i="1" s="1"/>
  <c r="AH436" i="1" a="1"/>
  <c r="AH436" i="1" s="1"/>
  <c r="AH440" i="1" a="1"/>
  <c r="AH440" i="1" s="1"/>
  <c r="AG436" i="1" a="1"/>
  <c r="AG436" i="1" s="1"/>
  <c r="AG440" i="1" a="1"/>
  <c r="AG440" i="1" s="1"/>
  <c r="AM436" i="1" a="1"/>
  <c r="AM436" i="1" s="1"/>
  <c r="AM440" i="1" a="1"/>
  <c r="AM440" i="1" s="1"/>
  <c r="AG432" i="1" a="1"/>
  <c r="AG432" i="1" s="1"/>
  <c r="AG434" i="1" a="1"/>
  <c r="AG434" i="1" s="1"/>
  <c r="AH432" i="1" a="1"/>
  <c r="AH432" i="1" s="1"/>
  <c r="AH434" i="1" a="1"/>
  <c r="AH434" i="1" s="1"/>
  <c r="AF432" i="1" a="1"/>
  <c r="AF432" i="1" s="1"/>
  <c r="AF434" i="1" a="1"/>
  <c r="AF434" i="1" s="1"/>
  <c r="AM432" i="1" a="1"/>
  <c r="AM432" i="1" s="1"/>
  <c r="AM434" i="1" a="1"/>
  <c r="AM434" i="1" s="1"/>
  <c r="AH428" i="1" a="1"/>
  <c r="AH428" i="1" s="1"/>
  <c r="AH430" i="1" a="1"/>
  <c r="AH430" i="1" s="1"/>
  <c r="AF428" i="1" a="1"/>
  <c r="AF428" i="1" s="1"/>
  <c r="AF430" i="1" a="1"/>
  <c r="AF430" i="1" s="1"/>
  <c r="AG428" i="1" a="1"/>
  <c r="AG428" i="1" s="1"/>
  <c r="AG430" i="1" a="1"/>
  <c r="AG430" i="1" s="1"/>
  <c r="AM428" i="1" a="1"/>
  <c r="AM428" i="1" s="1"/>
  <c r="AM430" i="1" a="1"/>
  <c r="AM430" i="1" s="1"/>
  <c r="AH424" i="1" a="1"/>
  <c r="AH424" i="1" s="1"/>
  <c r="AH426" i="1" a="1"/>
  <c r="AH426" i="1" s="1"/>
  <c r="AF424" i="1" a="1"/>
  <c r="AF424" i="1" s="1"/>
  <c r="AF426" i="1" a="1"/>
  <c r="AF426" i="1" s="1"/>
  <c r="AG424" i="1" a="1"/>
  <c r="AG424" i="1" s="1"/>
  <c r="AG426" i="1" a="1"/>
  <c r="AG426" i="1" s="1"/>
  <c r="AM424" i="1" a="1"/>
  <c r="AM424" i="1" s="1"/>
  <c r="AM426" i="1" a="1"/>
  <c r="AM426" i="1" s="1"/>
  <c r="AH420" i="1" a="1"/>
  <c r="AH420" i="1" s="1"/>
  <c r="AF420" i="1" a="1"/>
  <c r="AF420" i="1" s="1"/>
  <c r="AG420" i="1" a="1"/>
  <c r="AG420" i="1" s="1"/>
  <c r="AM420" i="1" a="1"/>
  <c r="AM420" i="1" s="1"/>
  <c r="AH406" i="1" a="1"/>
  <c r="AH406" i="1" s="1"/>
  <c r="AH418" i="1" a="1"/>
  <c r="AH418" i="1" s="1"/>
  <c r="AF406" i="1" a="1"/>
  <c r="AF406" i="1" s="1"/>
  <c r="AF418" i="1" a="1"/>
  <c r="AF418" i="1" s="1"/>
  <c r="AG406" i="1" a="1"/>
  <c r="AG406" i="1" s="1"/>
  <c r="AG418" i="1" a="1"/>
  <c r="AG418" i="1" s="1"/>
  <c r="AM406" i="1" a="1"/>
  <c r="AM406" i="1" s="1"/>
  <c r="AM418" i="1" a="1"/>
  <c r="AM418" i="1" s="1"/>
  <c r="AH398" i="1" a="1"/>
  <c r="AH398" i="1" s="1"/>
  <c r="AH404" i="1" a="1"/>
  <c r="AH404" i="1" s="1"/>
  <c r="AM398" i="1" a="1"/>
  <c r="AM398" i="1" s="1"/>
  <c r="AM404" i="1" a="1"/>
  <c r="AM404" i="1" s="1"/>
  <c r="AF398" i="1" a="1"/>
  <c r="AF398" i="1" s="1"/>
  <c r="AF404" i="1" a="1"/>
  <c r="AF404" i="1" s="1"/>
  <c r="AG398" i="1" a="1"/>
  <c r="AG398" i="1" s="1"/>
  <c r="AG404" i="1" a="1"/>
  <c r="AG404" i="1" s="1"/>
  <c r="AH393" i="1" a="1"/>
  <c r="AH393" i="1" s="1"/>
  <c r="AH395" i="1" a="1"/>
  <c r="AH395" i="1" s="1"/>
  <c r="AM393" i="1" a="1"/>
  <c r="AM393" i="1" s="1"/>
  <c r="AM395" i="1" a="1"/>
  <c r="AM395" i="1" s="1"/>
  <c r="AF393" i="1" a="1"/>
  <c r="AF393" i="1" s="1"/>
  <c r="AF395" i="1" a="1"/>
  <c r="AF395" i="1" s="1"/>
  <c r="AG393" i="1" a="1"/>
  <c r="AG393" i="1" s="1"/>
  <c r="AG395" i="1" a="1"/>
  <c r="AG395" i="1" s="1"/>
  <c r="AM454" i="1" a="1"/>
  <c r="AM454" i="1" s="1"/>
  <c r="AM472" i="1" a="1"/>
  <c r="AM472" i="1" s="1"/>
  <c r="AM457" i="1" a="1"/>
  <c r="AM457" i="1" s="1"/>
  <c r="AM464" i="1" a="1"/>
  <c r="AM464" i="1" s="1"/>
  <c r="AM460" i="1" a="1"/>
  <c r="AM460" i="1" s="1"/>
  <c r="AM474" i="1" a="1"/>
  <c r="AM474" i="1" s="1"/>
  <c r="AM462" i="1" a="1"/>
  <c r="AM462" i="1" s="1"/>
  <c r="AM466" i="1" a="1"/>
  <c r="AM466" i="1" s="1"/>
  <c r="AM455" i="1" a="1"/>
  <c r="AM455" i="1" s="1"/>
  <c r="AM495" i="1" a="1"/>
  <c r="AM495" i="1" s="1"/>
  <c r="AM459" i="1" a="1"/>
  <c r="AM459" i="1" s="1"/>
  <c r="AM463" i="1" a="1"/>
  <c r="AM463" i="1" s="1"/>
  <c r="AM468" i="1" a="1"/>
  <c r="AM468" i="1" s="1"/>
  <c r="AM497" i="1" a="1"/>
  <c r="AM497" i="1" s="1"/>
  <c r="AM456" i="1" a="1"/>
  <c r="AM456" i="1" s="1"/>
  <c r="AM469" i="1" a="1"/>
  <c r="AM469" i="1" s="1"/>
  <c r="AM458" i="1" a="1"/>
  <c r="AM458" i="1" s="1"/>
  <c r="AM471" i="1" a="1"/>
  <c r="AM471" i="1" s="1"/>
  <c r="AM461" i="1" a="1"/>
  <c r="AM461" i="1" s="1"/>
  <c r="AM553" i="1" a="1"/>
  <c r="AM553" i="1" s="1"/>
  <c r="AM556" i="1" a="1"/>
  <c r="AM556" i="1" s="1"/>
  <c r="AM551" i="1" a="1"/>
  <c r="AM551" i="1" s="1"/>
  <c r="AM554" i="1" a="1"/>
  <c r="AM554" i="1" s="1"/>
  <c r="AM547" i="1" a="1"/>
  <c r="AM547" i="1" s="1"/>
  <c r="AM552" i="1" a="1"/>
  <c r="AM552" i="1" s="1"/>
  <c r="AM555" i="1" a="1"/>
  <c r="AM555" i="1" s="1"/>
  <c r="AM549" i="1" a="1"/>
  <c r="AM549" i="1" s="1"/>
  <c r="AK547" i="1" a="1"/>
  <c r="AK547" i="1" s="1"/>
  <c r="AK552" i="1" a="1"/>
  <c r="AK552" i="1" s="1"/>
  <c r="AK555" i="1" a="1"/>
  <c r="AK555" i="1" s="1"/>
  <c r="AK549" i="1" a="1"/>
  <c r="AK549" i="1" s="1"/>
  <c r="AK553" i="1" a="1"/>
  <c r="AK553" i="1" s="1"/>
  <c r="AK556" i="1" a="1"/>
  <c r="AK556" i="1" s="1"/>
  <c r="AK551" i="1" a="1"/>
  <c r="AK551" i="1" s="1"/>
  <c r="AK554" i="1" a="1"/>
  <c r="AK554" i="1" s="1"/>
  <c r="AJ551" i="1" a="1"/>
  <c r="AJ551" i="1" s="1"/>
  <c r="AJ554" i="1" a="1"/>
  <c r="AJ554" i="1" s="1"/>
  <c r="AJ547" i="1" a="1"/>
  <c r="AJ547" i="1" s="1"/>
  <c r="AJ552" i="1" a="1"/>
  <c r="AJ552" i="1" s="1"/>
  <c r="AJ555" i="1" a="1"/>
  <c r="AJ555" i="1" s="1"/>
  <c r="AJ549" i="1" a="1"/>
  <c r="AJ549" i="1" s="1"/>
  <c r="AJ553" i="1" a="1"/>
  <c r="AJ553" i="1" s="1"/>
  <c r="AJ556" i="1" a="1"/>
  <c r="AJ556" i="1" s="1"/>
  <c r="AL555" i="1" a="1"/>
  <c r="AL555" i="1" s="1"/>
  <c r="AL549" i="1" a="1"/>
  <c r="AL549" i="1" s="1"/>
  <c r="AL553" i="1" a="1"/>
  <c r="AL553" i="1" s="1"/>
  <c r="AL556" i="1" a="1"/>
  <c r="AL556" i="1" s="1"/>
  <c r="AL551" i="1" a="1"/>
  <c r="AL551" i="1" s="1"/>
  <c r="AL554" i="1" a="1"/>
  <c r="AL554" i="1" s="1"/>
  <c r="AL547" i="1" a="1"/>
  <c r="AL547" i="1" s="1"/>
  <c r="AL552" i="1" a="1"/>
  <c r="AL552" i="1" s="1"/>
  <c r="AL479" i="1" a="1"/>
  <c r="AL479" i="1" s="1"/>
  <c r="AL477" i="1" a="1"/>
  <c r="AL477" i="1" s="1"/>
  <c r="AL475" i="1" a="1"/>
  <c r="AL475" i="1" s="1"/>
  <c r="AL484" i="1" a="1"/>
  <c r="AL484" i="1" s="1"/>
  <c r="AL481" i="1" a="1"/>
  <c r="AL481" i="1" s="1"/>
  <c r="AL483" i="1" a="1"/>
  <c r="AL483" i="1" s="1"/>
  <c r="AL482" i="1" a="1"/>
  <c r="AL482" i="1" s="1"/>
  <c r="AL480" i="1" a="1"/>
  <c r="AL480" i="1" s="1"/>
  <c r="AJ483" i="1" a="1"/>
  <c r="AJ483" i="1" s="1"/>
  <c r="AJ482" i="1" a="1"/>
  <c r="AJ482" i="1" s="1"/>
  <c r="AJ481" i="1" a="1"/>
  <c r="AJ481" i="1" s="1"/>
  <c r="AJ480" i="1" a="1"/>
  <c r="AJ480" i="1" s="1"/>
  <c r="AJ479" i="1" a="1"/>
  <c r="AJ479" i="1" s="1"/>
  <c r="AJ477" i="1" a="1"/>
  <c r="AJ477" i="1" s="1"/>
  <c r="AJ484" i="1" a="1"/>
  <c r="AJ484" i="1" s="1"/>
  <c r="AJ475" i="1" a="1"/>
  <c r="AJ475" i="1" s="1"/>
  <c r="AK481" i="1" a="1"/>
  <c r="AK481" i="1" s="1"/>
  <c r="AK480" i="1" a="1"/>
  <c r="AK480" i="1" s="1"/>
  <c r="AK479" i="1" a="1"/>
  <c r="AK479" i="1" s="1"/>
  <c r="AK477" i="1" a="1"/>
  <c r="AK477" i="1" s="1"/>
  <c r="AK475" i="1" a="1"/>
  <c r="AK475" i="1" s="1"/>
  <c r="AK483" i="1" a="1"/>
  <c r="AK483" i="1" s="1"/>
  <c r="AK484" i="1" a="1"/>
  <c r="AK484" i="1" s="1"/>
  <c r="AK482" i="1" a="1"/>
  <c r="AK482" i="1" s="1"/>
  <c r="AM475" i="1" a="1"/>
  <c r="AM475" i="1" s="1"/>
  <c r="AM484" i="1" a="1"/>
  <c r="AM484" i="1" s="1"/>
  <c r="AM483" i="1" a="1"/>
  <c r="AM483" i="1" s="1"/>
  <c r="AM482" i="1" a="1"/>
  <c r="AM482" i="1" s="1"/>
  <c r="AM481" i="1" a="1"/>
  <c r="AM481" i="1" s="1"/>
  <c r="AM479" i="1" a="1"/>
  <c r="AM479" i="1" s="1"/>
  <c r="AM480" i="1" a="1"/>
  <c r="AM480" i="1" s="1"/>
  <c r="AM477" i="1" a="1"/>
  <c r="AM477" i="1" s="1"/>
  <c r="AF411" i="1" a="1"/>
  <c r="AF411" i="1" s="1"/>
  <c r="AF410" i="1" a="1"/>
  <c r="AF410" i="1" s="1"/>
  <c r="AF409" i="1" a="1"/>
  <c r="AF409" i="1" s="1"/>
  <c r="AF408" i="1" a="1"/>
  <c r="AF408" i="1" s="1"/>
  <c r="AF407" i="1" a="1"/>
  <c r="AF407" i="1" s="1"/>
  <c r="AF405" i="1" a="1"/>
  <c r="AF405" i="1" s="1"/>
  <c r="AF412" i="1" a="1"/>
  <c r="AF412" i="1" s="1"/>
  <c r="AF403" i="1" a="1"/>
  <c r="AF403" i="1" s="1"/>
  <c r="AG409" i="1" a="1"/>
  <c r="AG409" i="1" s="1"/>
  <c r="AG408" i="1" a="1"/>
  <c r="AG408" i="1" s="1"/>
  <c r="AG407" i="1" a="1"/>
  <c r="AG407" i="1" s="1"/>
  <c r="AG405" i="1" a="1"/>
  <c r="AG405" i="1" s="1"/>
  <c r="AG403" i="1" a="1"/>
  <c r="AG403" i="1" s="1"/>
  <c r="AG412" i="1" a="1"/>
  <c r="AG412" i="1" s="1"/>
  <c r="AG411" i="1" a="1"/>
  <c r="AG411" i="1" s="1"/>
  <c r="AG410" i="1" a="1"/>
  <c r="AG410" i="1" s="1"/>
  <c r="AH407" i="1" a="1"/>
  <c r="AH407" i="1" s="1"/>
  <c r="AH405" i="1" a="1"/>
  <c r="AH405" i="1" s="1"/>
  <c r="AH403" i="1" a="1"/>
  <c r="AH403" i="1" s="1"/>
  <c r="AH412" i="1" a="1"/>
  <c r="AH412" i="1" s="1"/>
  <c r="AH411" i="1" a="1"/>
  <c r="AH411" i="1" s="1"/>
  <c r="AH410" i="1" a="1"/>
  <c r="AH410" i="1" s="1"/>
  <c r="AH409" i="1" a="1"/>
  <c r="AH409" i="1" s="1"/>
  <c r="AH408" i="1" a="1"/>
  <c r="AH408" i="1" s="1"/>
  <c r="AM403" i="1" a="1"/>
  <c r="AM403" i="1" s="1"/>
  <c r="AM412" i="1" a="1"/>
  <c r="AM412" i="1" s="1"/>
  <c r="AM411" i="1" a="1"/>
  <c r="AM411" i="1" s="1"/>
  <c r="AM410" i="1" a="1"/>
  <c r="AM410" i="1" s="1"/>
  <c r="AM409" i="1" a="1"/>
  <c r="AM409" i="1" s="1"/>
  <c r="AM408" i="1" a="1"/>
  <c r="AM408" i="1" s="1"/>
  <c r="AM405" i="1" a="1"/>
  <c r="AM405" i="1" s="1"/>
  <c r="AM407" i="1" a="1"/>
  <c r="AM407" i="1" s="1"/>
  <c r="AL567" i="1" a="1"/>
  <c r="AL567" i="1" s="1"/>
  <c r="AL569" i="1" a="1"/>
  <c r="AL569" i="1" s="1"/>
  <c r="AM569" i="1" a="1"/>
  <c r="AM569" i="1" s="1"/>
  <c r="AM567" i="1" a="1"/>
  <c r="AM567" i="1" s="1"/>
  <c r="AK567" i="1" a="1"/>
  <c r="AK567" i="1" s="1"/>
  <c r="AK569" i="1" a="1"/>
  <c r="AK569" i="1" s="1"/>
  <c r="AJ567" i="1" a="1"/>
  <c r="AJ567" i="1" s="1"/>
  <c r="AJ569" i="1" a="1"/>
  <c r="AJ569" i="1" s="1"/>
  <c r="AL497" i="1" a="1"/>
  <c r="AL497" i="1" s="1"/>
  <c r="AL495" i="1" a="1"/>
  <c r="AL495" i="1" s="1"/>
  <c r="AK495" i="1" a="1"/>
  <c r="AK495" i="1" s="1"/>
  <c r="AK497" i="1" a="1"/>
  <c r="AK497" i="1" s="1"/>
  <c r="AJ495" i="1" a="1"/>
  <c r="AJ495" i="1" s="1"/>
  <c r="AJ497" i="1" a="1"/>
  <c r="AJ497" i="1" s="1"/>
  <c r="AG425" i="1" a="1"/>
  <c r="AG425" i="1" s="1"/>
  <c r="AG423" i="1" a="1"/>
  <c r="AG423" i="1" s="1"/>
  <c r="AF423" i="1" a="1"/>
  <c r="AF423" i="1" s="1"/>
  <c r="AF425" i="1" a="1"/>
  <c r="AF425" i="1" s="1"/>
  <c r="AM425" i="1" a="1"/>
  <c r="AM425" i="1" s="1"/>
  <c r="AM423" i="1" a="1"/>
  <c r="AM423" i="1" s="1"/>
  <c r="AH425" i="1" a="1"/>
  <c r="AH425" i="1" s="1"/>
  <c r="AH423" i="1" a="1"/>
  <c r="AH423" i="1" s="1"/>
  <c r="AL527" i="1" a="1"/>
  <c r="AL527" i="1" s="1"/>
  <c r="AL545" i="1" a="1"/>
  <c r="AL545" i="1" s="1"/>
  <c r="AL543" i="1" a="1"/>
  <c r="AL543" i="1" s="1"/>
  <c r="AL546" i="1" a="1"/>
  <c r="AL546" i="1" s="1"/>
  <c r="AL544" i="1" a="1"/>
  <c r="AL544" i="1" s="1"/>
  <c r="AL536" i="1" a="1"/>
  <c r="AL536" i="1" s="1"/>
  <c r="AL540" i="1" a="1"/>
  <c r="AL540" i="1" s="1"/>
  <c r="AL538" i="1" a="1"/>
  <c r="AL538" i="1" s="1"/>
  <c r="AL541" i="1" a="1"/>
  <c r="AL541" i="1" s="1"/>
  <c r="AM527" i="1" a="1"/>
  <c r="AM527" i="1" s="1"/>
  <c r="AM543" i="1" a="1"/>
  <c r="AM543" i="1" s="1"/>
  <c r="AM546" i="1" a="1"/>
  <c r="AM546" i="1" s="1"/>
  <c r="AM540" i="1" a="1"/>
  <c r="AM540" i="1" s="1"/>
  <c r="AM544" i="1" a="1"/>
  <c r="AM544" i="1" s="1"/>
  <c r="AM541" i="1" a="1"/>
  <c r="AM541" i="1" s="1"/>
  <c r="AM545" i="1" a="1"/>
  <c r="AM545" i="1" s="1"/>
  <c r="AM538" i="1" a="1"/>
  <c r="AM538" i="1" s="1"/>
  <c r="AM536" i="1" a="1"/>
  <c r="AM536" i="1" s="1"/>
  <c r="AK527" i="1" a="1"/>
  <c r="AK527" i="1" s="1"/>
  <c r="AK536" i="1" a="1"/>
  <c r="AK536" i="1" s="1"/>
  <c r="AK545" i="1" a="1"/>
  <c r="AK545" i="1" s="1"/>
  <c r="AK538" i="1" a="1"/>
  <c r="AK538" i="1" s="1"/>
  <c r="AK546" i="1" a="1"/>
  <c r="AK546" i="1" s="1"/>
  <c r="AK540" i="1" a="1"/>
  <c r="AK540" i="1" s="1"/>
  <c r="AK543" i="1" a="1"/>
  <c r="AK543" i="1" s="1"/>
  <c r="AK544" i="1" a="1"/>
  <c r="AK544" i="1" s="1"/>
  <c r="AK541" i="1" a="1"/>
  <c r="AK541" i="1" s="1"/>
  <c r="AJ527" i="1" a="1"/>
  <c r="AJ527" i="1" s="1"/>
  <c r="AJ540" i="1" a="1"/>
  <c r="AJ540" i="1" s="1"/>
  <c r="AJ536" i="1" a="1"/>
  <c r="AJ536" i="1" s="1"/>
  <c r="AJ541" i="1" a="1"/>
  <c r="AJ541" i="1" s="1"/>
  <c r="AJ545" i="1" a="1"/>
  <c r="AJ545" i="1" s="1"/>
  <c r="AJ538" i="1" a="1"/>
  <c r="AJ538" i="1" s="1"/>
  <c r="AJ543" i="1" a="1"/>
  <c r="AJ543" i="1" s="1"/>
  <c r="AJ546" i="1" a="1"/>
  <c r="AJ546" i="1" s="1"/>
  <c r="AJ544" i="1" a="1"/>
  <c r="AJ544" i="1" s="1"/>
  <c r="AJ455" i="1" a="1"/>
  <c r="AJ455" i="1" s="1"/>
  <c r="AJ473" i="1" a="1"/>
  <c r="AJ473" i="1" s="1"/>
  <c r="AJ472" i="1" a="1"/>
  <c r="AJ472" i="1" s="1"/>
  <c r="AJ471" i="1" a="1"/>
  <c r="AJ471" i="1" s="1"/>
  <c r="AJ469" i="1" a="1"/>
  <c r="AJ469" i="1" s="1"/>
  <c r="AJ468" i="1" a="1"/>
  <c r="AJ468" i="1" s="1"/>
  <c r="AJ466" i="1" a="1"/>
  <c r="AJ466" i="1" s="1"/>
  <c r="AJ464" i="1" a="1"/>
  <c r="AJ464" i="1" s="1"/>
  <c r="AJ474" i="1" a="1"/>
  <c r="AJ474" i="1" s="1"/>
  <c r="AL455" i="1" a="1"/>
  <c r="AL455" i="1" s="1"/>
  <c r="AL468" i="1" a="1"/>
  <c r="AL468" i="1" s="1"/>
  <c r="AL466" i="1" a="1"/>
  <c r="AL466" i="1" s="1"/>
  <c r="AL464" i="1" a="1"/>
  <c r="AL464" i="1" s="1"/>
  <c r="AL474" i="1" a="1"/>
  <c r="AL474" i="1" s="1"/>
  <c r="AL473" i="1" a="1"/>
  <c r="AL473" i="1" s="1"/>
  <c r="AL472" i="1" a="1"/>
  <c r="AL472" i="1" s="1"/>
  <c r="AL471" i="1" a="1"/>
  <c r="AL471" i="1" s="1"/>
  <c r="AL469" i="1" a="1"/>
  <c r="AL469" i="1" s="1"/>
  <c r="AK455" i="1" a="1"/>
  <c r="AK455" i="1" s="1"/>
  <c r="AK471" i="1" a="1"/>
  <c r="AK471" i="1" s="1"/>
  <c r="AK469" i="1" a="1"/>
  <c r="AK469" i="1" s="1"/>
  <c r="AK468" i="1" a="1"/>
  <c r="AK468" i="1" s="1"/>
  <c r="AK466" i="1" a="1"/>
  <c r="AK466" i="1" s="1"/>
  <c r="AK464" i="1" a="1"/>
  <c r="AK464" i="1" s="1"/>
  <c r="AK474" i="1" a="1"/>
  <c r="AK474" i="1" s="1"/>
  <c r="AK473" i="1" a="1"/>
  <c r="AK473" i="1" s="1"/>
  <c r="AK472" i="1" a="1"/>
  <c r="AK472" i="1" s="1"/>
  <c r="AG383" i="1" a="1"/>
  <c r="AG383" i="1" s="1"/>
  <c r="AG399" i="1" a="1"/>
  <c r="AG399" i="1" s="1"/>
  <c r="AG397" i="1" a="1"/>
  <c r="AG397" i="1" s="1"/>
  <c r="AG396" i="1" a="1"/>
  <c r="AG396" i="1" s="1"/>
  <c r="AG394" i="1" a="1"/>
  <c r="AG394" i="1" s="1"/>
  <c r="AG392" i="1" a="1"/>
  <c r="AG392" i="1" s="1"/>
  <c r="AG402" i="1" a="1"/>
  <c r="AG402" i="1" s="1"/>
  <c r="AG400" i="1" a="1"/>
  <c r="AG400" i="1" s="1"/>
  <c r="AG401" i="1" a="1"/>
  <c r="AG401" i="1" s="1"/>
  <c r="AF383" i="1" a="1"/>
  <c r="AF383" i="1" s="1"/>
  <c r="AF401" i="1" a="1"/>
  <c r="AF401" i="1" s="1"/>
  <c r="AF400" i="1" a="1"/>
  <c r="AF400" i="1" s="1"/>
  <c r="AF399" i="1" a="1"/>
  <c r="AF399" i="1" s="1"/>
  <c r="AF396" i="1" a="1"/>
  <c r="AF396" i="1" s="1"/>
  <c r="AF397" i="1" a="1"/>
  <c r="AF397" i="1" s="1"/>
  <c r="AF394" i="1" a="1"/>
  <c r="AF394" i="1" s="1"/>
  <c r="AF392" i="1" a="1"/>
  <c r="AF392" i="1" s="1"/>
  <c r="AF402" i="1" a="1"/>
  <c r="AF402" i="1" s="1"/>
  <c r="AM383" i="1" a="1"/>
  <c r="AM383" i="1" s="1"/>
  <c r="AM392" i="1" a="1"/>
  <c r="AM392" i="1" s="1"/>
  <c r="AM402" i="1" a="1"/>
  <c r="AM402" i="1" s="1"/>
  <c r="AM401" i="1" a="1"/>
  <c r="AM401" i="1" s="1"/>
  <c r="AM400" i="1" a="1"/>
  <c r="AM400" i="1" s="1"/>
  <c r="AM399" i="1" a="1"/>
  <c r="AM399" i="1" s="1"/>
  <c r="AM397" i="1" a="1"/>
  <c r="AM397" i="1" s="1"/>
  <c r="AM396" i="1" a="1"/>
  <c r="AM396" i="1" s="1"/>
  <c r="AM394" i="1" a="1"/>
  <c r="AM394" i="1" s="1"/>
  <c r="AH383" i="1" a="1"/>
  <c r="AH383" i="1" s="1"/>
  <c r="AH396" i="1" a="1"/>
  <c r="AH396" i="1" s="1"/>
  <c r="AH394" i="1" a="1"/>
  <c r="AH394" i="1" s="1"/>
  <c r="AH392" i="1" a="1"/>
  <c r="AH392" i="1" s="1"/>
  <c r="AH402" i="1" a="1"/>
  <c r="AH402" i="1" s="1"/>
  <c r="AH401" i="1" a="1"/>
  <c r="AH401" i="1" s="1"/>
  <c r="AH400" i="1" a="1"/>
  <c r="AH400" i="1" s="1"/>
  <c r="AH399" i="1" a="1"/>
  <c r="AH399" i="1" s="1"/>
  <c r="AH397" i="1" a="1"/>
  <c r="AH397" i="1" s="1"/>
  <c r="AJ535" i="1" a="1"/>
  <c r="AJ535" i="1" s="1"/>
  <c r="AJ532" i="1" a="1"/>
  <c r="AJ532" i="1" s="1"/>
  <c r="AJ534" i="1" a="1"/>
  <c r="AJ534" i="1" s="1"/>
  <c r="AJ531" i="1" a="1"/>
  <c r="AJ531" i="1" s="1"/>
  <c r="AJ528" i="1" a="1"/>
  <c r="AJ528" i="1" s="1"/>
  <c r="AJ526" i="1" a="1"/>
  <c r="AJ526" i="1" s="1"/>
  <c r="AJ529" i="1" a="1"/>
  <c r="AJ529" i="1" s="1"/>
  <c r="AJ533" i="1" a="1"/>
  <c r="AJ533" i="1" s="1"/>
  <c r="AJ530" i="1" a="1"/>
  <c r="AJ530" i="1" s="1"/>
  <c r="AJ463" i="1" a="1"/>
  <c r="AJ463" i="1" s="1"/>
  <c r="AJ460" i="1" a="1"/>
  <c r="AJ460" i="1" s="1"/>
  <c r="AJ459" i="1" a="1"/>
  <c r="AJ459" i="1" s="1"/>
  <c r="AJ461" i="1" a="1"/>
  <c r="AJ461" i="1" s="1"/>
  <c r="AJ457" i="1" a="1"/>
  <c r="AJ457" i="1" s="1"/>
  <c r="AJ462" i="1" a="1"/>
  <c r="AJ462" i="1" s="1"/>
  <c r="AJ458" i="1" a="1"/>
  <c r="AJ458" i="1" s="1"/>
  <c r="AJ456" i="1" a="1"/>
  <c r="AJ456" i="1" s="1"/>
  <c r="AJ454" i="1" a="1"/>
  <c r="AJ454" i="1" s="1"/>
  <c r="AL535" i="1" a="1"/>
  <c r="AL535" i="1" s="1"/>
  <c r="AL530" i="1" a="1"/>
  <c r="AL530" i="1" s="1"/>
  <c r="AL528" i="1" a="1"/>
  <c r="AL528" i="1" s="1"/>
  <c r="AL534" i="1" a="1"/>
  <c r="AL534" i="1" s="1"/>
  <c r="AL529" i="1" a="1"/>
  <c r="AL529" i="1" s="1"/>
  <c r="AL532" i="1" a="1"/>
  <c r="AL532" i="1" s="1"/>
  <c r="AL531" i="1" a="1"/>
  <c r="AL531" i="1" s="1"/>
  <c r="AL533" i="1" a="1"/>
  <c r="AL533" i="1" s="1"/>
  <c r="AL526" i="1" a="1"/>
  <c r="AL526" i="1" s="1"/>
  <c r="AK535" i="1" a="1"/>
  <c r="AK535" i="1" s="1"/>
  <c r="AK530" i="1" a="1"/>
  <c r="AK530" i="1" s="1"/>
  <c r="AK534" i="1" a="1"/>
  <c r="AK534" i="1" s="1"/>
  <c r="AK532" i="1" a="1"/>
  <c r="AK532" i="1" s="1"/>
  <c r="AK528" i="1" a="1"/>
  <c r="AK528" i="1" s="1"/>
  <c r="AK526" i="1" a="1"/>
  <c r="AK526" i="1" s="1"/>
  <c r="AK529" i="1" a="1"/>
  <c r="AK529" i="1" s="1"/>
  <c r="AK531" i="1" a="1"/>
  <c r="AK531" i="1" s="1"/>
  <c r="AK533" i="1" a="1"/>
  <c r="AK533" i="1" s="1"/>
  <c r="AL463" i="1" a="1"/>
  <c r="AL463" i="1" s="1"/>
  <c r="AL458" i="1" a="1"/>
  <c r="AL458" i="1" s="1"/>
  <c r="AL459" i="1" a="1"/>
  <c r="AL459" i="1" s="1"/>
  <c r="AL460" i="1" a="1"/>
  <c r="AL460" i="1" s="1"/>
  <c r="AL457" i="1" a="1"/>
  <c r="AL457" i="1" s="1"/>
  <c r="AL461" i="1" a="1"/>
  <c r="AL461" i="1" s="1"/>
  <c r="AL454" i="1" a="1"/>
  <c r="AL454" i="1" s="1"/>
  <c r="AL462" i="1" a="1"/>
  <c r="AL462" i="1" s="1"/>
  <c r="AL456" i="1" a="1"/>
  <c r="AL456" i="1" s="1"/>
  <c r="AG391" i="1" a="1"/>
  <c r="AG391" i="1" s="1"/>
  <c r="AG384" i="1" a="1"/>
  <c r="AG384" i="1" s="1"/>
  <c r="AG382" i="1" a="1"/>
  <c r="AG382" i="1" s="1"/>
  <c r="AG390" i="1" a="1"/>
  <c r="AG390" i="1" s="1"/>
  <c r="AG387" i="1" a="1"/>
  <c r="AG387" i="1" s="1"/>
  <c r="AG388" i="1" a="1"/>
  <c r="AG388" i="1" s="1"/>
  <c r="AG385" i="1" a="1"/>
  <c r="AG385" i="1" s="1"/>
  <c r="AG389" i="1" a="1"/>
  <c r="AG389" i="1" s="1"/>
  <c r="AG386" i="1" a="1"/>
  <c r="AG386" i="1" s="1"/>
  <c r="AK463" i="1" a="1"/>
  <c r="AK463" i="1" s="1"/>
  <c r="AK460" i="1" a="1"/>
  <c r="AK460" i="1" s="1"/>
  <c r="AK459" i="1" a="1"/>
  <c r="AK459" i="1" s="1"/>
  <c r="AK456" i="1" a="1"/>
  <c r="AK456" i="1" s="1"/>
  <c r="AK462" i="1" a="1"/>
  <c r="AK462" i="1" s="1"/>
  <c r="AK461" i="1" a="1"/>
  <c r="AK461" i="1" s="1"/>
  <c r="AK457" i="1" a="1"/>
  <c r="AK457" i="1" s="1"/>
  <c r="AK458" i="1" a="1"/>
  <c r="AK458" i="1" s="1"/>
  <c r="AK454" i="1" a="1"/>
  <c r="AK454" i="1" s="1"/>
  <c r="AH391" i="1" a="1"/>
  <c r="AH391" i="1" s="1"/>
  <c r="AH390" i="1" a="1"/>
  <c r="AH390" i="1" s="1"/>
  <c r="AH387" i="1" a="1"/>
  <c r="AH387" i="1" s="1"/>
  <c r="AH385" i="1" a="1"/>
  <c r="AH385" i="1" s="1"/>
  <c r="AH388" i="1" a="1"/>
  <c r="AH388" i="1" s="1"/>
  <c r="AH389" i="1" a="1"/>
  <c r="AH389" i="1" s="1"/>
  <c r="AH386" i="1" a="1"/>
  <c r="AH386" i="1" s="1"/>
  <c r="AH384" i="1" a="1"/>
  <c r="AH384" i="1" s="1"/>
  <c r="AH382" i="1" a="1"/>
  <c r="AH382" i="1" s="1"/>
  <c r="AF391" i="1" a="1"/>
  <c r="AF391" i="1" s="1"/>
  <c r="AF390" i="1" a="1"/>
  <c r="AF390" i="1" s="1"/>
  <c r="AF389" i="1" a="1"/>
  <c r="AF389" i="1" s="1"/>
  <c r="AF386" i="1" a="1"/>
  <c r="AF386" i="1" s="1"/>
  <c r="AF382" i="1" a="1"/>
  <c r="AF382" i="1" s="1"/>
  <c r="AF384" i="1" a="1"/>
  <c r="AF384" i="1" s="1"/>
  <c r="AF387" i="1" a="1"/>
  <c r="AF387" i="1" s="1"/>
  <c r="AF388" i="1" a="1"/>
  <c r="AF388" i="1" s="1"/>
  <c r="AF385" i="1" a="1"/>
  <c r="AF385" i="1" s="1"/>
  <c r="AM535" i="1" a="1"/>
  <c r="AM535" i="1" s="1"/>
  <c r="AM530" i="1" a="1"/>
  <c r="AM530" i="1" s="1"/>
  <c r="AM532" i="1" a="1"/>
  <c r="AM532" i="1" s="1"/>
  <c r="AM528" i="1" a="1"/>
  <c r="AM528" i="1" s="1"/>
  <c r="AM534" i="1" a="1"/>
  <c r="AM534" i="1" s="1"/>
  <c r="AM526" i="1" a="1"/>
  <c r="AM526" i="1" s="1"/>
  <c r="AM533" i="1" a="1"/>
  <c r="AM533" i="1" s="1"/>
  <c r="AM529" i="1" a="1"/>
  <c r="AM529" i="1" s="1"/>
  <c r="AM531" i="1" a="1"/>
  <c r="AM531" i="1" s="1"/>
  <c r="AM391" i="1" a="1"/>
  <c r="AM391" i="1" s="1"/>
  <c r="AM388" i="1" a="1"/>
  <c r="AM388" i="1" s="1"/>
  <c r="AM382" i="1" a="1"/>
  <c r="AM382" i="1" s="1"/>
  <c r="AM386" i="1" a="1"/>
  <c r="AM386" i="1" s="1"/>
  <c r="AM384" i="1" a="1"/>
  <c r="AM384" i="1" s="1"/>
  <c r="AM389" i="1" a="1"/>
  <c r="AM389" i="1" s="1"/>
  <c r="AM390" i="1" a="1"/>
  <c r="AM390" i="1" s="1"/>
  <c r="AM385" i="1" a="1"/>
  <c r="AM385" i="1" s="1"/>
  <c r="AM387" i="1" a="1"/>
  <c r="AM387" i="1" s="1"/>
  <c r="AN452" i="1"/>
  <c r="AJ489" i="1" a="1"/>
  <c r="AJ489" i="1" s="1"/>
  <c r="AJ501" i="1" a="1"/>
  <c r="AJ501" i="1" s="1"/>
  <c r="AJ488" i="1" a="1"/>
  <c r="AJ488" i="1" s="1"/>
  <c r="AJ499" i="1" a="1"/>
  <c r="AJ499" i="1" s="1"/>
  <c r="AJ503" i="1" a="1"/>
  <c r="AJ503" i="1" s="1"/>
  <c r="AJ491" i="1" a="1"/>
  <c r="AJ491" i="1" s="1"/>
  <c r="AJ514" i="1" a="1"/>
  <c r="AJ514" i="1" s="1"/>
  <c r="AJ517" i="1" a="1"/>
  <c r="AJ517" i="1" s="1"/>
  <c r="AJ510" i="1" a="1"/>
  <c r="AJ510" i="1" s="1"/>
  <c r="AJ509" i="1" a="1"/>
  <c r="AJ509" i="1" s="1"/>
  <c r="AJ505" i="1" a="1"/>
  <c r="AJ505" i="1" s="1"/>
  <c r="AJ493" i="1" a="1"/>
  <c r="AJ493" i="1" s="1"/>
  <c r="AJ511" i="1" a="1"/>
  <c r="AJ511" i="1" s="1"/>
  <c r="AJ507" i="1" a="1"/>
  <c r="AJ507" i="1" s="1"/>
  <c r="AJ486" i="1" a="1"/>
  <c r="AJ486" i="1" s="1"/>
  <c r="AJ513" i="1" a="1"/>
  <c r="AJ513" i="1" s="1"/>
  <c r="AJ487" i="1" a="1"/>
  <c r="AJ487" i="1" s="1"/>
  <c r="AJ453" i="1" a="1"/>
  <c r="AJ453" i="1" s="1"/>
  <c r="AJ485" i="1" a="1"/>
  <c r="AJ485" i="1" s="1"/>
  <c r="AQ524" i="1"/>
  <c r="AM583" i="1" a="1"/>
  <c r="AM583" i="1" s="1"/>
  <c r="AM586" i="1" a="1"/>
  <c r="AM586" i="1" s="1"/>
  <c r="AM585" i="1" a="1"/>
  <c r="AM585" i="1" s="1"/>
  <c r="AM589" i="1" a="1"/>
  <c r="AM589" i="1" s="1"/>
  <c r="AO452" i="1"/>
  <c r="AK505" i="1" a="1"/>
  <c r="AK505" i="1" s="1"/>
  <c r="AK489" i="1" a="1"/>
  <c r="AK489" i="1" s="1"/>
  <c r="AK501" i="1" a="1"/>
  <c r="AK501" i="1" s="1"/>
  <c r="AK488" i="1" a="1"/>
  <c r="AK488" i="1" s="1"/>
  <c r="AK499" i="1" a="1"/>
  <c r="AK499" i="1" s="1"/>
  <c r="AK507" i="1" a="1"/>
  <c r="AK507" i="1" s="1"/>
  <c r="AK513" i="1" a="1"/>
  <c r="AK513" i="1" s="1"/>
  <c r="AK491" i="1" a="1"/>
  <c r="AK491" i="1" s="1"/>
  <c r="AK503" i="1" a="1"/>
  <c r="AK503" i="1" s="1"/>
  <c r="AK511" i="1" a="1"/>
  <c r="AK511" i="1" s="1"/>
  <c r="AK514" i="1" a="1"/>
  <c r="AK514" i="1" s="1"/>
  <c r="AK517" i="1" a="1"/>
  <c r="AK517" i="1" s="1"/>
  <c r="AK510" i="1" a="1"/>
  <c r="AK510" i="1" s="1"/>
  <c r="AK509" i="1" a="1"/>
  <c r="AK509" i="1" s="1"/>
  <c r="AK453" i="1" a="1"/>
  <c r="AK453" i="1" s="1"/>
  <c r="AK485" i="1" a="1"/>
  <c r="AK485" i="1" s="1"/>
  <c r="AK493" i="1" a="1"/>
  <c r="AK493" i="1" s="1"/>
  <c r="AK486" i="1" a="1"/>
  <c r="AK486" i="1" s="1"/>
  <c r="AK487" i="1" a="1"/>
  <c r="AK487" i="1" s="1"/>
  <c r="AL380" i="1"/>
  <c r="AL422" i="1" s="1" a="1"/>
  <c r="AL422" i="1" s="1"/>
  <c r="AH435" i="1" a="1"/>
  <c r="AH435" i="1" s="1"/>
  <c r="AH414" i="1" a="1"/>
  <c r="AH414" i="1" s="1"/>
  <c r="AH416" i="1" a="1"/>
  <c r="AH416" i="1" s="1"/>
  <c r="AH431" i="1" a="1"/>
  <c r="AH431" i="1" s="1"/>
  <c r="AH421" i="1" a="1"/>
  <c r="AH421" i="1" s="1"/>
  <c r="AH413" i="1" a="1"/>
  <c r="AH413" i="1" s="1"/>
  <c r="AH419" i="1" a="1"/>
  <c r="AH419" i="1" s="1"/>
  <c r="AH445" i="1" a="1"/>
  <c r="AH445" i="1" s="1"/>
  <c r="AH437" i="1" a="1"/>
  <c r="AH437" i="1" s="1"/>
  <c r="AH442" i="1" a="1"/>
  <c r="AH442" i="1" s="1"/>
  <c r="AH429" i="1" a="1"/>
  <c r="AH429" i="1" s="1"/>
  <c r="AH441" i="1" a="1"/>
  <c r="AH441" i="1" s="1"/>
  <c r="AH427" i="1" a="1"/>
  <c r="AH427" i="1" s="1"/>
  <c r="AH439" i="1" a="1"/>
  <c r="AH439" i="1" s="1"/>
  <c r="AH433" i="1" a="1"/>
  <c r="AH433" i="1" s="1"/>
  <c r="AH417" i="1" a="1"/>
  <c r="AH417" i="1" s="1"/>
  <c r="AH415" i="1" a="1"/>
  <c r="AH415" i="1" s="1"/>
  <c r="AH381" i="1" a="1"/>
  <c r="AH381" i="1" s="1"/>
  <c r="AH438" i="1" a="1"/>
  <c r="AH438" i="1" s="1"/>
  <c r="AN524" i="1"/>
  <c r="AJ586" i="1" a="1"/>
  <c r="AJ586" i="1" s="1"/>
  <c r="AJ589" i="1" a="1"/>
  <c r="AJ589" i="1" s="1"/>
  <c r="AJ585" i="1" a="1"/>
  <c r="AJ585" i="1" s="1"/>
  <c r="AJ583" i="1" a="1"/>
  <c r="AJ583" i="1" s="1"/>
  <c r="AQ380" i="1"/>
  <c r="AQ422" i="1" s="1" a="1"/>
  <c r="AQ422" i="1" s="1"/>
  <c r="AM413" i="1" a="1"/>
  <c r="AM413" i="1" s="1"/>
  <c r="AM433" i="1" a="1"/>
  <c r="AM433" i="1" s="1"/>
  <c r="AM438" i="1" a="1"/>
  <c r="AM438" i="1" s="1"/>
  <c r="AM381" i="1" a="1"/>
  <c r="AM381" i="1" s="1"/>
  <c r="AM415" i="1" a="1"/>
  <c r="AM415" i="1" s="1"/>
  <c r="AM429" i="1" a="1"/>
  <c r="AM429" i="1" s="1"/>
  <c r="AM419" i="1" a="1"/>
  <c r="AM419" i="1" s="1"/>
  <c r="AM417" i="1" a="1"/>
  <c r="AM417" i="1" s="1"/>
  <c r="AM435" i="1" a="1"/>
  <c r="AM435" i="1" s="1"/>
  <c r="AM441" i="1" a="1"/>
  <c r="AM441" i="1" s="1"/>
  <c r="AM442" i="1" a="1"/>
  <c r="AM442" i="1" s="1"/>
  <c r="AM414" i="1" a="1"/>
  <c r="AM414" i="1" s="1"/>
  <c r="AM416" i="1" a="1"/>
  <c r="AM416" i="1" s="1"/>
  <c r="AM431" i="1" a="1"/>
  <c r="AM431" i="1" s="1"/>
  <c r="AM439" i="1" a="1"/>
  <c r="AM439" i="1" s="1"/>
  <c r="AM427" i="1" a="1"/>
  <c r="AM427" i="1" s="1"/>
  <c r="AM437" i="1" a="1"/>
  <c r="AM437" i="1" s="1"/>
  <c r="AM445" i="1" a="1"/>
  <c r="AM445" i="1" s="1"/>
  <c r="AM421" i="1" a="1"/>
  <c r="AM421" i="1" s="1"/>
  <c r="AP452" i="1"/>
  <c r="AL491" i="1" a="1"/>
  <c r="AL491" i="1" s="1"/>
  <c r="AL509" i="1" a="1"/>
  <c r="AL509" i="1" s="1"/>
  <c r="AL505" i="1" a="1"/>
  <c r="AL505" i="1" s="1"/>
  <c r="AL489" i="1" a="1"/>
  <c r="AL489" i="1" s="1"/>
  <c r="AL501" i="1" a="1"/>
  <c r="AL501" i="1" s="1"/>
  <c r="AL488" i="1" a="1"/>
  <c r="AL488" i="1" s="1"/>
  <c r="AL493" i="1" a="1"/>
  <c r="AL493" i="1" s="1"/>
  <c r="AL507" i="1" a="1"/>
  <c r="AL507" i="1" s="1"/>
  <c r="AL513" i="1" a="1"/>
  <c r="AL513" i="1" s="1"/>
  <c r="AL503" i="1" a="1"/>
  <c r="AL503" i="1" s="1"/>
  <c r="AL511" i="1" a="1"/>
  <c r="AL511" i="1" s="1"/>
  <c r="AL514" i="1" a="1"/>
  <c r="AL514" i="1" s="1"/>
  <c r="AL517" i="1" a="1"/>
  <c r="AL517" i="1" s="1"/>
  <c r="AL499" i="1" a="1"/>
  <c r="AL499" i="1" s="1"/>
  <c r="AL510" i="1" a="1"/>
  <c r="AL510" i="1" s="1"/>
  <c r="AL486" i="1" a="1"/>
  <c r="AL486" i="1" s="1"/>
  <c r="AL453" i="1" a="1"/>
  <c r="AL453" i="1" s="1"/>
  <c r="AL487" i="1" a="1"/>
  <c r="AL487" i="1" s="1"/>
  <c r="AL485" i="1" a="1"/>
  <c r="AL485" i="1" s="1"/>
  <c r="AK380" i="1"/>
  <c r="AK422" i="1" s="1" a="1"/>
  <c r="AK422" i="1" s="1"/>
  <c r="AG414" i="1" a="1"/>
  <c r="AG414" i="1" s="1"/>
  <c r="AG416" i="1" a="1"/>
  <c r="AG416" i="1" s="1"/>
  <c r="AG431" i="1" a="1"/>
  <c r="AG431" i="1" s="1"/>
  <c r="AG439" i="1" a="1"/>
  <c r="AG439" i="1" s="1"/>
  <c r="AG413" i="1" a="1"/>
  <c r="AG413" i="1" s="1"/>
  <c r="AG421" i="1" a="1"/>
  <c r="AG421" i="1" s="1"/>
  <c r="AG433" i="1" a="1"/>
  <c r="AG433" i="1" s="1"/>
  <c r="AG438" i="1" a="1"/>
  <c r="AG438" i="1" s="1"/>
  <c r="AG381" i="1" a="1"/>
  <c r="AG381" i="1" s="1"/>
  <c r="AG415" i="1" a="1"/>
  <c r="AG415" i="1" s="1"/>
  <c r="AG429" i="1" a="1"/>
  <c r="AG429" i="1" s="1"/>
  <c r="AG437" i="1" a="1"/>
  <c r="AG437" i="1" s="1"/>
  <c r="AG442" i="1" a="1"/>
  <c r="AG442" i="1" s="1"/>
  <c r="AG417" i="1" a="1"/>
  <c r="AG417" i="1" s="1"/>
  <c r="AG427" i="1" a="1"/>
  <c r="AG427" i="1" s="1"/>
  <c r="AG441" i="1" a="1"/>
  <c r="AG441" i="1" s="1"/>
  <c r="AG435" i="1" a="1"/>
  <c r="AG435" i="1" s="1"/>
  <c r="AG419" i="1" a="1"/>
  <c r="AG419" i="1" s="1"/>
  <c r="AG445" i="1" a="1"/>
  <c r="AG445" i="1" s="1"/>
  <c r="AO524" i="1"/>
  <c r="AK589" i="1" a="1"/>
  <c r="AK589" i="1" s="1"/>
  <c r="AK585" i="1" a="1"/>
  <c r="AK585" i="1" s="1"/>
  <c r="AK586" i="1" a="1"/>
  <c r="AK586" i="1" s="1"/>
  <c r="AK583" i="1" a="1"/>
  <c r="AK583" i="1" s="1"/>
  <c r="AJ380" i="1"/>
  <c r="AJ422" i="1" s="1" a="1"/>
  <c r="AJ422" i="1" s="1"/>
  <c r="AF413" i="1" a="1"/>
  <c r="AF413" i="1" s="1"/>
  <c r="AF421" i="1" a="1"/>
  <c r="AF421" i="1" s="1"/>
  <c r="AF381" i="1" a="1"/>
  <c r="AF381" i="1" s="1"/>
  <c r="AF415" i="1" a="1"/>
  <c r="AF415" i="1" s="1"/>
  <c r="AF429" i="1" a="1"/>
  <c r="AF429" i="1" s="1"/>
  <c r="AF419" i="1" a="1"/>
  <c r="AF419" i="1" s="1"/>
  <c r="AF417" i="1" a="1"/>
  <c r="AF417" i="1" s="1"/>
  <c r="AF427" i="1" a="1"/>
  <c r="AF427" i="1" s="1"/>
  <c r="AF435" i="1" a="1"/>
  <c r="AF435" i="1" s="1"/>
  <c r="AF439" i="1" a="1"/>
  <c r="AF439" i="1" s="1"/>
  <c r="AF433" i="1" a="1"/>
  <c r="AF433" i="1" s="1"/>
  <c r="AF416" i="1" a="1"/>
  <c r="AF416" i="1" s="1"/>
  <c r="AF414" i="1" a="1"/>
  <c r="AF414" i="1" s="1"/>
  <c r="AF438" i="1" a="1"/>
  <c r="AF438" i="1" s="1"/>
  <c r="AF445" i="1" a="1"/>
  <c r="AF445" i="1" s="1"/>
  <c r="AF431" i="1" a="1"/>
  <c r="AF431" i="1" s="1"/>
  <c r="AF437" i="1" a="1"/>
  <c r="AF437" i="1" s="1"/>
  <c r="AF441" i="1" a="1"/>
  <c r="AF441" i="1" s="1"/>
  <c r="AF442" i="1" a="1"/>
  <c r="AF442" i="1" s="1"/>
  <c r="AP524" i="1"/>
  <c r="AL585" i="1" a="1"/>
  <c r="AL585" i="1" s="1"/>
  <c r="AL589" i="1" a="1"/>
  <c r="AL589" i="1" s="1"/>
  <c r="AL586" i="1" a="1"/>
  <c r="AL586" i="1" s="1"/>
  <c r="AL583" i="1" a="1"/>
  <c r="AL583" i="1" s="1"/>
  <c r="AN588" i="1" l="1" a="1"/>
  <c r="AN588" i="1" s="1"/>
  <c r="AN566" i="1" a="1"/>
  <c r="AN566" i="1" s="1"/>
  <c r="AQ588" i="1" a="1"/>
  <c r="AQ588" i="1" s="1"/>
  <c r="AQ566" i="1" a="1"/>
  <c r="AQ566" i="1" s="1"/>
  <c r="AP588" i="1" a="1"/>
  <c r="AP588" i="1" s="1"/>
  <c r="AP566" i="1" a="1"/>
  <c r="AP566" i="1" s="1"/>
  <c r="AO588" i="1" a="1"/>
  <c r="AO588" i="1" s="1"/>
  <c r="AO566" i="1" a="1"/>
  <c r="AO566" i="1" s="1"/>
  <c r="AN584" i="1" a="1"/>
  <c r="AN584" i="1" s="1"/>
  <c r="AN587" i="1" a="1"/>
  <c r="AN587" i="1" s="1"/>
  <c r="AQ584" i="1" a="1"/>
  <c r="AQ584" i="1" s="1"/>
  <c r="AQ587" i="1" a="1"/>
  <c r="AQ587" i="1" s="1"/>
  <c r="AP584" i="1" a="1"/>
  <c r="AP584" i="1" s="1"/>
  <c r="AP587" i="1" a="1"/>
  <c r="AP587" i="1" s="1"/>
  <c r="AO584" i="1" a="1"/>
  <c r="AO584" i="1" s="1"/>
  <c r="AO587" i="1" a="1"/>
  <c r="AO587" i="1" s="1"/>
  <c r="AQ474" i="1" a="1"/>
  <c r="AQ474" i="1" s="1"/>
  <c r="AQ578" i="1" a="1"/>
  <c r="AQ578" i="1" s="1"/>
  <c r="AQ580" i="1" a="1"/>
  <c r="AQ580" i="1" s="1"/>
  <c r="AP578" i="1" a="1"/>
  <c r="AP578" i="1" s="1"/>
  <c r="AP580" i="1" a="1"/>
  <c r="AP580" i="1" s="1"/>
  <c r="AO578" i="1" a="1"/>
  <c r="AO578" i="1" s="1"/>
  <c r="AO580" i="1" a="1"/>
  <c r="AO580" i="1" s="1"/>
  <c r="AN578" i="1" a="1"/>
  <c r="AN578" i="1" s="1"/>
  <c r="AN580" i="1" a="1"/>
  <c r="AN580" i="1" s="1"/>
  <c r="AQ574" i="1" a="1"/>
  <c r="AQ574" i="1" s="1"/>
  <c r="AQ576" i="1" a="1"/>
  <c r="AQ576" i="1" s="1"/>
  <c r="AP574" i="1" a="1"/>
  <c r="AP574" i="1" s="1"/>
  <c r="AP576" i="1" a="1"/>
  <c r="AP576" i="1" s="1"/>
  <c r="AO574" i="1" a="1"/>
  <c r="AO574" i="1" s="1"/>
  <c r="AO576" i="1" a="1"/>
  <c r="AO576" i="1" s="1"/>
  <c r="AN574" i="1" a="1"/>
  <c r="AN574" i="1" s="1"/>
  <c r="AN576" i="1" a="1"/>
  <c r="AN576" i="1" s="1"/>
  <c r="AQ570" i="1" a="1"/>
  <c r="AQ570" i="1" s="1"/>
  <c r="AQ572" i="1" a="1"/>
  <c r="AQ572" i="1" s="1"/>
  <c r="AP570" i="1" a="1"/>
  <c r="AP570" i="1" s="1"/>
  <c r="AP572" i="1" a="1"/>
  <c r="AP572" i="1" s="1"/>
  <c r="AO570" i="1" a="1"/>
  <c r="AO570" i="1" s="1"/>
  <c r="AO572" i="1" a="1"/>
  <c r="AO572" i="1" s="1"/>
  <c r="AN570" i="1" a="1"/>
  <c r="AN570" i="1" s="1"/>
  <c r="AN572" i="1" a="1"/>
  <c r="AN572" i="1" s="1"/>
  <c r="AQ564" i="1" a="1"/>
  <c r="AQ564" i="1" s="1"/>
  <c r="AQ568" i="1" a="1"/>
  <c r="AQ568" i="1" s="1"/>
  <c r="AP564" i="1" a="1"/>
  <c r="AP564" i="1" s="1"/>
  <c r="AP568" i="1" a="1"/>
  <c r="AP568" i="1" s="1"/>
  <c r="AO564" i="1" a="1"/>
  <c r="AO564" i="1" s="1"/>
  <c r="AO568" i="1" a="1"/>
  <c r="AO568" i="1" s="1"/>
  <c r="AN564" i="1" a="1"/>
  <c r="AN564" i="1" s="1"/>
  <c r="AN568" i="1" a="1"/>
  <c r="AN568" i="1" s="1"/>
  <c r="AQ548" i="1" a="1"/>
  <c r="AQ548" i="1" s="1"/>
  <c r="AQ562" i="1" a="1"/>
  <c r="AQ562" i="1" s="1"/>
  <c r="AO548" i="1" a="1"/>
  <c r="AO548" i="1" s="1"/>
  <c r="AO562" i="1" a="1"/>
  <c r="AO562" i="1" s="1"/>
  <c r="AP548" i="1" a="1"/>
  <c r="AP548" i="1" s="1"/>
  <c r="AP562" i="1" a="1"/>
  <c r="AP562" i="1" s="1"/>
  <c r="AN548" i="1" a="1"/>
  <c r="AN548" i="1" s="1"/>
  <c r="AN562" i="1" a="1"/>
  <c r="AN562" i="1" s="1"/>
  <c r="AQ485" i="1" a="1"/>
  <c r="AQ485" i="1" s="1"/>
  <c r="AQ491" i="1" a="1"/>
  <c r="AQ491" i="1" s="1"/>
  <c r="AQ477" i="1" a="1"/>
  <c r="AQ477" i="1" s="1"/>
  <c r="AQ495" i="1" a="1"/>
  <c r="AQ495" i="1" s="1"/>
  <c r="AQ542" i="1" a="1"/>
  <c r="AQ542" i="1" s="1"/>
  <c r="AQ550" i="1" a="1"/>
  <c r="AQ550" i="1" s="1"/>
  <c r="AP542" i="1" a="1"/>
  <c r="AP542" i="1" s="1"/>
  <c r="AP550" i="1" a="1"/>
  <c r="AP550" i="1" s="1"/>
  <c r="AO542" i="1" a="1"/>
  <c r="AO542" i="1" s="1"/>
  <c r="AO550" i="1" a="1"/>
  <c r="AO550" i="1" s="1"/>
  <c r="AN542" i="1" a="1"/>
  <c r="AN542" i="1" s="1"/>
  <c r="AN550" i="1" a="1"/>
  <c r="AN550" i="1" s="1"/>
  <c r="AQ537" i="1" a="1"/>
  <c r="AQ537" i="1" s="1"/>
  <c r="AQ539" i="1" a="1"/>
  <c r="AQ539" i="1" s="1"/>
  <c r="AP537" i="1" a="1"/>
  <c r="AP537" i="1" s="1"/>
  <c r="AP539" i="1" a="1"/>
  <c r="AP539" i="1" s="1"/>
  <c r="AO537" i="1" a="1"/>
  <c r="AO537" i="1" s="1"/>
  <c r="AO539" i="1" a="1"/>
  <c r="AO539" i="1" s="1"/>
  <c r="AN537" i="1" a="1"/>
  <c r="AN537" i="1" s="1"/>
  <c r="AN539" i="1" a="1"/>
  <c r="AN539" i="1" s="1"/>
  <c r="AQ515" i="1" a="1"/>
  <c r="AQ515" i="1" s="1"/>
  <c r="AQ516" i="1" a="1"/>
  <c r="AQ516" i="1" s="1"/>
  <c r="AP515" i="1" a="1"/>
  <c r="AP515" i="1" s="1"/>
  <c r="AP516" i="1" a="1"/>
  <c r="AP516" i="1" s="1"/>
  <c r="AO515" i="1" a="1"/>
  <c r="AO515" i="1" s="1"/>
  <c r="AO516" i="1" a="1"/>
  <c r="AO516" i="1" s="1"/>
  <c r="AN515" i="1" a="1"/>
  <c r="AN515" i="1" s="1"/>
  <c r="AN516" i="1" a="1"/>
  <c r="AN516" i="1" s="1"/>
  <c r="AQ508" i="1" a="1"/>
  <c r="AQ508" i="1" s="1"/>
  <c r="AQ512" i="1" a="1"/>
  <c r="AQ512" i="1" s="1"/>
  <c r="AP508" i="1" a="1"/>
  <c r="AP508" i="1" s="1"/>
  <c r="AP512" i="1" a="1"/>
  <c r="AP512" i="1" s="1"/>
  <c r="AO508" i="1" a="1"/>
  <c r="AO508" i="1" s="1"/>
  <c r="AO512" i="1" a="1"/>
  <c r="AO512" i="1" s="1"/>
  <c r="AN508" i="1" a="1"/>
  <c r="AN508" i="1" s="1"/>
  <c r="AN512" i="1" a="1"/>
  <c r="AN512" i="1" s="1"/>
  <c r="AQ454" i="1" a="1"/>
  <c r="AQ454" i="1" s="1"/>
  <c r="AQ463" i="1" a="1"/>
  <c r="AQ463" i="1" s="1"/>
  <c r="AQ464" i="1" a="1"/>
  <c r="AQ464" i="1" s="1"/>
  <c r="AQ497" i="1" a="1"/>
  <c r="AQ497" i="1" s="1"/>
  <c r="AQ480" i="1" a="1"/>
  <c r="AQ480" i="1" s="1"/>
  <c r="AQ498" i="1" a="1"/>
  <c r="AQ498" i="1" s="1"/>
  <c r="AQ506" i="1" a="1"/>
  <c r="AQ506" i="1" s="1"/>
  <c r="AQ493" i="1" a="1"/>
  <c r="AQ493" i="1" s="1"/>
  <c r="AQ457" i="1" a="1"/>
  <c r="AQ457" i="1" s="1"/>
  <c r="AQ466" i="1" a="1"/>
  <c r="AQ466" i="1" s="1"/>
  <c r="AQ455" i="1" a="1"/>
  <c r="AQ455" i="1" s="1"/>
  <c r="AQ481" i="1" a="1"/>
  <c r="AQ481" i="1" s="1"/>
  <c r="AQ496" i="1" a="1"/>
  <c r="AQ496" i="1" s="1"/>
  <c r="AQ504" i="1" a="1"/>
  <c r="AQ504" i="1" s="1"/>
  <c r="AQ458" i="1" a="1"/>
  <c r="AQ458" i="1" s="1"/>
  <c r="AQ468" i="1" a="1"/>
  <c r="AQ468" i="1" s="1"/>
  <c r="AQ482" i="1" a="1"/>
  <c r="AQ482" i="1" s="1"/>
  <c r="AQ467" i="1" a="1"/>
  <c r="AQ467" i="1" s="1"/>
  <c r="AQ502" i="1" a="1"/>
  <c r="AQ502" i="1" s="1"/>
  <c r="AQ509" i="1" a="1"/>
  <c r="AQ509" i="1" s="1"/>
  <c r="AQ501" i="1" a="1"/>
  <c r="AQ501" i="1" s="1"/>
  <c r="AQ489" i="1" a="1"/>
  <c r="AQ489" i="1" s="1"/>
  <c r="AQ513" i="1" a="1"/>
  <c r="AQ513" i="1" s="1"/>
  <c r="AQ456" i="1" a="1"/>
  <c r="AQ456" i="1" s="1"/>
  <c r="AQ469" i="1" a="1"/>
  <c r="AQ469" i="1" s="1"/>
  <c r="AQ483" i="1" a="1"/>
  <c r="AQ483" i="1" s="1"/>
  <c r="AQ465" i="1" a="1"/>
  <c r="AQ465" i="1" s="1"/>
  <c r="AQ500" i="1" a="1"/>
  <c r="AQ500" i="1" s="1"/>
  <c r="AQ453" i="1" a="1"/>
  <c r="AQ453" i="1" s="1"/>
  <c r="AQ511" i="1" a="1"/>
  <c r="AQ511" i="1" s="1"/>
  <c r="AQ517" i="1" a="1"/>
  <c r="AQ517" i="1" s="1"/>
  <c r="AQ487" i="1" a="1"/>
  <c r="AQ487" i="1" s="1"/>
  <c r="AQ514" i="1" a="1"/>
  <c r="AQ514" i="1" s="1"/>
  <c r="AQ510" i="1" a="1"/>
  <c r="AQ510" i="1" s="1"/>
  <c r="AQ499" i="1" a="1"/>
  <c r="AQ499" i="1" s="1"/>
  <c r="AQ460" i="1" a="1"/>
  <c r="AQ460" i="1" s="1"/>
  <c r="AQ471" i="1" a="1"/>
  <c r="AQ471" i="1" s="1"/>
  <c r="AQ479" i="1" a="1"/>
  <c r="AQ479" i="1" s="1"/>
  <c r="AQ476" i="1" a="1"/>
  <c r="AQ476" i="1" s="1"/>
  <c r="AQ490" i="1" a="1"/>
  <c r="AQ490" i="1" s="1"/>
  <c r="AQ505" i="1" a="1"/>
  <c r="AQ505" i="1" s="1"/>
  <c r="AQ507" i="1" a="1"/>
  <c r="AQ507" i="1" s="1"/>
  <c r="AQ488" i="1" a="1"/>
  <c r="AQ488" i="1" s="1"/>
  <c r="AQ461" i="1" a="1"/>
  <c r="AQ461" i="1" s="1"/>
  <c r="AQ472" i="1" a="1"/>
  <c r="AQ472" i="1" s="1"/>
  <c r="AQ484" i="1" a="1"/>
  <c r="AQ484" i="1" s="1"/>
  <c r="AQ470" i="1" a="1"/>
  <c r="AQ470" i="1" s="1"/>
  <c r="AQ478" i="1" a="1"/>
  <c r="AQ478" i="1" s="1"/>
  <c r="AQ492" i="1" a="1"/>
  <c r="AQ492" i="1" s="1"/>
  <c r="AQ486" i="1" a="1"/>
  <c r="AQ486" i="1" s="1"/>
  <c r="AQ503" i="1" a="1"/>
  <c r="AQ503" i="1" s="1"/>
  <c r="AU452" i="1"/>
  <c r="AU500" i="1" s="1" a="1"/>
  <c r="AU500" i="1" s="1"/>
  <c r="AQ459" i="1" a="1"/>
  <c r="AQ459" i="1" s="1"/>
  <c r="AQ473" i="1" a="1"/>
  <c r="AQ473" i="1" s="1"/>
  <c r="AQ475" i="1" a="1"/>
  <c r="AQ475" i="1" s="1"/>
  <c r="AQ494" i="1" a="1"/>
  <c r="AQ494" i="1" s="1"/>
  <c r="AP504" i="1" a="1"/>
  <c r="AP504" i="1" s="1"/>
  <c r="AP506" i="1" a="1"/>
  <c r="AP506" i="1" s="1"/>
  <c r="AN504" i="1" a="1"/>
  <c r="AN504" i="1" s="1"/>
  <c r="AN506" i="1" a="1"/>
  <c r="AN506" i="1" s="1"/>
  <c r="AO504" i="1" a="1"/>
  <c r="AO504" i="1" s="1"/>
  <c r="AO506" i="1" a="1"/>
  <c r="AO506" i="1" s="1"/>
  <c r="AP500" i="1" a="1"/>
  <c r="AP500" i="1" s="1"/>
  <c r="AP502" i="1" a="1"/>
  <c r="AP502" i="1" s="1"/>
  <c r="AN500" i="1" a="1"/>
  <c r="AN500" i="1" s="1"/>
  <c r="AN502" i="1" a="1"/>
  <c r="AN502" i="1" s="1"/>
  <c r="AO500" i="1" a="1"/>
  <c r="AO500" i="1" s="1"/>
  <c r="AO502" i="1" a="1"/>
  <c r="AO502" i="1" s="1"/>
  <c r="AO496" i="1" a="1"/>
  <c r="AO496" i="1" s="1"/>
  <c r="AO498" i="1" a="1"/>
  <c r="AO498" i="1" s="1"/>
  <c r="AP496" i="1" a="1"/>
  <c r="AP496" i="1" s="1"/>
  <c r="AP498" i="1" a="1"/>
  <c r="AP498" i="1" s="1"/>
  <c r="AN496" i="1" a="1"/>
  <c r="AN496" i="1" s="1"/>
  <c r="AN498" i="1" a="1"/>
  <c r="AN498" i="1" s="1"/>
  <c r="AN492" i="1" a="1"/>
  <c r="AN492" i="1" s="1"/>
  <c r="AN494" i="1" a="1"/>
  <c r="AN494" i="1" s="1"/>
  <c r="AO492" i="1" a="1"/>
  <c r="AO492" i="1" s="1"/>
  <c r="AO494" i="1" a="1"/>
  <c r="AO494" i="1" s="1"/>
  <c r="AP492" i="1" a="1"/>
  <c r="AP492" i="1" s="1"/>
  <c r="AP494" i="1" a="1"/>
  <c r="AP494" i="1" s="1"/>
  <c r="AP478" i="1" a="1"/>
  <c r="AP478" i="1" s="1"/>
  <c r="AP490" i="1" a="1"/>
  <c r="AP490" i="1" s="1"/>
  <c r="AN478" i="1" a="1"/>
  <c r="AN478" i="1" s="1"/>
  <c r="AN490" i="1" a="1"/>
  <c r="AN490" i="1" s="1"/>
  <c r="AO478" i="1" a="1"/>
  <c r="AO478" i="1" s="1"/>
  <c r="AO490" i="1" a="1"/>
  <c r="AO490" i="1" s="1"/>
  <c r="AP470" i="1" a="1"/>
  <c r="AP470" i="1" s="1"/>
  <c r="AP476" i="1" a="1"/>
  <c r="AP476" i="1" s="1"/>
  <c r="AN470" i="1" a="1"/>
  <c r="AN470" i="1" s="1"/>
  <c r="AN476" i="1" a="1"/>
  <c r="AN476" i="1" s="1"/>
  <c r="AO470" i="1" a="1"/>
  <c r="AO470" i="1" s="1"/>
  <c r="AO476" i="1" a="1"/>
  <c r="AO476" i="1" s="1"/>
  <c r="AO465" i="1" a="1"/>
  <c r="AO465" i="1" s="1"/>
  <c r="AO467" i="1" a="1"/>
  <c r="AO467" i="1" s="1"/>
  <c r="AP465" i="1" a="1"/>
  <c r="AP465" i="1" s="1"/>
  <c r="AP467" i="1" a="1"/>
  <c r="AP467" i="1" s="1"/>
  <c r="AN465" i="1" a="1"/>
  <c r="AN465" i="1" s="1"/>
  <c r="AN467" i="1" a="1"/>
  <c r="AN467" i="1" s="1"/>
  <c r="AK443" i="1" a="1"/>
  <c r="AK443" i="1" s="1"/>
  <c r="AK444" i="1" a="1"/>
  <c r="AK444" i="1" s="1"/>
  <c r="AQ443" i="1" a="1"/>
  <c r="AQ443" i="1" s="1"/>
  <c r="AQ444" i="1" a="1"/>
  <c r="AQ444" i="1" s="1"/>
  <c r="AL443" i="1" a="1"/>
  <c r="AL443" i="1" s="1"/>
  <c r="AL444" i="1" a="1"/>
  <c r="AL444" i="1" s="1"/>
  <c r="AJ443" i="1" a="1"/>
  <c r="AJ443" i="1" s="1"/>
  <c r="AJ444" i="1" a="1"/>
  <c r="AJ444" i="1" s="1"/>
  <c r="AQ436" i="1" a="1"/>
  <c r="AQ436" i="1" s="1"/>
  <c r="AQ440" i="1" a="1"/>
  <c r="AQ440" i="1" s="1"/>
  <c r="AL436" i="1" a="1"/>
  <c r="AL436" i="1" s="1"/>
  <c r="AL440" i="1" a="1"/>
  <c r="AL440" i="1" s="1"/>
  <c r="AJ436" i="1" a="1"/>
  <c r="AJ436" i="1" s="1"/>
  <c r="AJ440" i="1" a="1"/>
  <c r="AJ440" i="1" s="1"/>
  <c r="AK436" i="1" a="1"/>
  <c r="AK436" i="1" s="1"/>
  <c r="AK440" i="1" a="1"/>
  <c r="AK440" i="1" s="1"/>
  <c r="AK432" i="1" a="1"/>
  <c r="AK432" i="1" s="1"/>
  <c r="AK434" i="1" a="1"/>
  <c r="AK434" i="1" s="1"/>
  <c r="AQ432" i="1" a="1"/>
  <c r="AQ432" i="1" s="1"/>
  <c r="AQ434" i="1" a="1"/>
  <c r="AQ434" i="1" s="1"/>
  <c r="AJ432" i="1" a="1"/>
  <c r="AJ432" i="1" s="1"/>
  <c r="AJ434" i="1" a="1"/>
  <c r="AJ434" i="1" s="1"/>
  <c r="AL432" i="1" a="1"/>
  <c r="AL432" i="1" s="1"/>
  <c r="AL434" i="1" a="1"/>
  <c r="AL434" i="1" s="1"/>
  <c r="AQ428" i="1" a="1"/>
  <c r="AQ428" i="1" s="1"/>
  <c r="AQ430" i="1" a="1"/>
  <c r="AQ430" i="1" s="1"/>
  <c r="AJ428" i="1" a="1"/>
  <c r="AJ428" i="1" s="1"/>
  <c r="AJ430" i="1" a="1"/>
  <c r="AJ430" i="1" s="1"/>
  <c r="AL428" i="1" a="1"/>
  <c r="AL428" i="1" s="1"/>
  <c r="AL430" i="1" a="1"/>
  <c r="AL430" i="1" s="1"/>
  <c r="AK428" i="1" a="1"/>
  <c r="AK428" i="1" s="1"/>
  <c r="AK430" i="1" a="1"/>
  <c r="AK430" i="1" s="1"/>
  <c r="AQ424" i="1" a="1"/>
  <c r="AQ424" i="1" s="1"/>
  <c r="AQ426" i="1" a="1"/>
  <c r="AQ426" i="1" s="1"/>
  <c r="AJ424" i="1" a="1"/>
  <c r="AJ424" i="1" s="1"/>
  <c r="AJ426" i="1" a="1"/>
  <c r="AJ426" i="1" s="1"/>
  <c r="AL424" i="1" a="1"/>
  <c r="AL424" i="1" s="1"/>
  <c r="AL426" i="1" a="1"/>
  <c r="AL426" i="1" s="1"/>
  <c r="AK424" i="1" a="1"/>
  <c r="AK424" i="1" s="1"/>
  <c r="AK426" i="1" a="1"/>
  <c r="AK426" i="1" s="1"/>
  <c r="AQ420" i="1" a="1"/>
  <c r="AQ420" i="1" s="1"/>
  <c r="AJ420" i="1" a="1"/>
  <c r="AJ420" i="1" s="1"/>
  <c r="AL420" i="1" a="1"/>
  <c r="AL420" i="1" s="1"/>
  <c r="AK420" i="1" a="1"/>
  <c r="AK420" i="1" s="1"/>
  <c r="AQ406" i="1" a="1"/>
  <c r="AQ406" i="1" s="1"/>
  <c r="AQ418" i="1" a="1"/>
  <c r="AQ418" i="1" s="1"/>
  <c r="AJ406" i="1" a="1"/>
  <c r="AJ406" i="1" s="1"/>
  <c r="AJ418" i="1" a="1"/>
  <c r="AJ418" i="1" s="1"/>
  <c r="AL406" i="1" a="1"/>
  <c r="AL406" i="1" s="1"/>
  <c r="AL418" i="1" a="1"/>
  <c r="AL418" i="1" s="1"/>
  <c r="AK406" i="1" a="1"/>
  <c r="AK406" i="1" s="1"/>
  <c r="AK418" i="1" a="1"/>
  <c r="AK418" i="1" s="1"/>
  <c r="AK398" i="1" a="1"/>
  <c r="AK398" i="1" s="1"/>
  <c r="AK404" i="1" a="1"/>
  <c r="AK404" i="1" s="1"/>
  <c r="AL398" i="1" a="1"/>
  <c r="AL398" i="1" s="1"/>
  <c r="AL404" i="1" a="1"/>
  <c r="AL404" i="1" s="1"/>
  <c r="AJ398" i="1" a="1"/>
  <c r="AJ398" i="1" s="1"/>
  <c r="AJ404" i="1" a="1"/>
  <c r="AJ404" i="1" s="1"/>
  <c r="AQ398" i="1" a="1"/>
  <c r="AQ398" i="1" s="1"/>
  <c r="AQ404" i="1" a="1"/>
  <c r="AQ404" i="1" s="1"/>
  <c r="AK393" i="1" a="1"/>
  <c r="AK393" i="1" s="1"/>
  <c r="AK395" i="1" a="1"/>
  <c r="AK395" i="1" s="1"/>
  <c r="AL393" i="1" a="1"/>
  <c r="AL393" i="1" s="1"/>
  <c r="AL395" i="1" a="1"/>
  <c r="AL395" i="1" s="1"/>
  <c r="AJ393" i="1" a="1"/>
  <c r="AJ393" i="1" s="1"/>
  <c r="AJ395" i="1" a="1"/>
  <c r="AJ395" i="1" s="1"/>
  <c r="AQ393" i="1" a="1"/>
  <c r="AQ393" i="1" s="1"/>
  <c r="AQ395" i="1" a="1"/>
  <c r="AQ395" i="1" s="1"/>
  <c r="AP555" i="1" a="1"/>
  <c r="AP555" i="1" s="1"/>
  <c r="AP549" i="1" a="1"/>
  <c r="AP549" i="1" s="1"/>
  <c r="AP553" i="1" a="1"/>
  <c r="AP553" i="1" s="1"/>
  <c r="AP556" i="1" a="1"/>
  <c r="AP556" i="1" s="1"/>
  <c r="AP551" i="1" a="1"/>
  <c r="AP551" i="1" s="1"/>
  <c r="AP554" i="1" a="1"/>
  <c r="AP554" i="1" s="1"/>
  <c r="AP547" i="1" a="1"/>
  <c r="AP547" i="1" s="1"/>
  <c r="AP552" i="1" a="1"/>
  <c r="AP552" i="1" s="1"/>
  <c r="AQ553" i="1" a="1"/>
  <c r="AQ553" i="1" s="1"/>
  <c r="AQ556" i="1" a="1"/>
  <c r="AQ556" i="1" s="1"/>
  <c r="AQ551" i="1" a="1"/>
  <c r="AQ551" i="1" s="1"/>
  <c r="AQ554" i="1" a="1"/>
  <c r="AQ554" i="1" s="1"/>
  <c r="AQ547" i="1" a="1"/>
  <c r="AQ547" i="1" s="1"/>
  <c r="AQ552" i="1" a="1"/>
  <c r="AQ552" i="1" s="1"/>
  <c r="AQ555" i="1" a="1"/>
  <c r="AQ555" i="1" s="1"/>
  <c r="AQ549" i="1" a="1"/>
  <c r="AQ549" i="1" s="1"/>
  <c r="AO547" i="1" a="1"/>
  <c r="AO547" i="1" s="1"/>
  <c r="AO552" i="1" a="1"/>
  <c r="AO552" i="1" s="1"/>
  <c r="AO555" i="1" a="1"/>
  <c r="AO555" i="1" s="1"/>
  <c r="AO549" i="1" a="1"/>
  <c r="AO549" i="1" s="1"/>
  <c r="AO553" i="1" a="1"/>
  <c r="AO553" i="1" s="1"/>
  <c r="AO556" i="1" a="1"/>
  <c r="AO556" i="1" s="1"/>
  <c r="AO551" i="1" a="1"/>
  <c r="AO551" i="1" s="1"/>
  <c r="AO554" i="1" a="1"/>
  <c r="AO554" i="1" s="1"/>
  <c r="AN551" i="1" a="1"/>
  <c r="AN551" i="1" s="1"/>
  <c r="AN554" i="1" a="1"/>
  <c r="AN554" i="1" s="1"/>
  <c r="AN547" i="1" a="1"/>
  <c r="AN547" i="1" s="1"/>
  <c r="AN552" i="1" a="1"/>
  <c r="AN552" i="1" s="1"/>
  <c r="AN555" i="1" a="1"/>
  <c r="AN555" i="1" s="1"/>
  <c r="AN549" i="1" a="1"/>
  <c r="AN549" i="1" s="1"/>
  <c r="AN553" i="1" a="1"/>
  <c r="AN553" i="1" s="1"/>
  <c r="AN556" i="1" a="1"/>
  <c r="AN556" i="1" s="1"/>
  <c r="AP479" i="1" a="1"/>
  <c r="AP479" i="1" s="1"/>
  <c r="AP477" i="1" a="1"/>
  <c r="AP477" i="1" s="1"/>
  <c r="AP475" i="1" a="1"/>
  <c r="AP475" i="1" s="1"/>
  <c r="AP484" i="1" a="1"/>
  <c r="AP484" i="1" s="1"/>
  <c r="AP483" i="1" a="1"/>
  <c r="AP483" i="1" s="1"/>
  <c r="AP482" i="1" a="1"/>
  <c r="AP482" i="1" s="1"/>
  <c r="AP481" i="1" a="1"/>
  <c r="AP481" i="1" s="1"/>
  <c r="AP480" i="1" a="1"/>
  <c r="AP480" i="1" s="1"/>
  <c r="AO481" i="1" a="1"/>
  <c r="AO481" i="1" s="1"/>
  <c r="AO480" i="1" a="1"/>
  <c r="AO480" i="1" s="1"/>
  <c r="AO479" i="1" a="1"/>
  <c r="AO479" i="1" s="1"/>
  <c r="AO477" i="1" a="1"/>
  <c r="AO477" i="1" s="1"/>
  <c r="AO483" i="1" a="1"/>
  <c r="AO483" i="1" s="1"/>
  <c r="AO475" i="1" a="1"/>
  <c r="AO475" i="1" s="1"/>
  <c r="AO484" i="1" a="1"/>
  <c r="AO484" i="1" s="1"/>
  <c r="AO482" i="1" a="1"/>
  <c r="AO482" i="1" s="1"/>
  <c r="AU475" i="1" a="1"/>
  <c r="AU475" i="1" s="1"/>
  <c r="AN483" i="1" a="1"/>
  <c r="AN483" i="1" s="1"/>
  <c r="AN482" i="1" a="1"/>
  <c r="AN482" i="1" s="1"/>
  <c r="AN481" i="1" a="1"/>
  <c r="AN481" i="1" s="1"/>
  <c r="AN480" i="1" a="1"/>
  <c r="AN480" i="1" s="1"/>
  <c r="AN479" i="1" a="1"/>
  <c r="AN479" i="1" s="1"/>
  <c r="AN477" i="1" a="1"/>
  <c r="AN477" i="1" s="1"/>
  <c r="AN484" i="1" a="1"/>
  <c r="AN484" i="1" s="1"/>
  <c r="AN475" i="1" a="1"/>
  <c r="AN475" i="1" s="1"/>
  <c r="AK409" i="1" a="1"/>
  <c r="AK409" i="1" s="1"/>
  <c r="AK408" i="1" a="1"/>
  <c r="AK408" i="1" s="1"/>
  <c r="AK407" i="1" a="1"/>
  <c r="AK407" i="1" s="1"/>
  <c r="AK405" i="1" a="1"/>
  <c r="AK405" i="1" s="1"/>
  <c r="AK403" i="1" a="1"/>
  <c r="AK403" i="1" s="1"/>
  <c r="AK412" i="1" a="1"/>
  <c r="AK412" i="1" s="1"/>
  <c r="AK411" i="1" a="1"/>
  <c r="AK411" i="1" s="1"/>
  <c r="AK410" i="1" a="1"/>
  <c r="AK410" i="1" s="1"/>
  <c r="AL407" i="1" a="1"/>
  <c r="AL407" i="1" s="1"/>
  <c r="AL405" i="1" a="1"/>
  <c r="AL405" i="1" s="1"/>
  <c r="AL403" i="1" a="1"/>
  <c r="AL403" i="1" s="1"/>
  <c r="AL412" i="1" a="1"/>
  <c r="AL412" i="1" s="1"/>
  <c r="AL409" i="1" a="1"/>
  <c r="AL409" i="1" s="1"/>
  <c r="AL411" i="1" a="1"/>
  <c r="AL411" i="1" s="1"/>
  <c r="AL410" i="1" a="1"/>
  <c r="AL410" i="1" s="1"/>
  <c r="AL408" i="1" a="1"/>
  <c r="AL408" i="1" s="1"/>
  <c r="AJ411" i="1" a="1"/>
  <c r="AJ411" i="1" s="1"/>
  <c r="AJ410" i="1" a="1"/>
  <c r="AJ410" i="1" s="1"/>
  <c r="AJ409" i="1" a="1"/>
  <c r="AJ409" i="1" s="1"/>
  <c r="AJ408" i="1" a="1"/>
  <c r="AJ408" i="1" s="1"/>
  <c r="AJ407" i="1" a="1"/>
  <c r="AJ407" i="1" s="1"/>
  <c r="AJ405" i="1" a="1"/>
  <c r="AJ405" i="1" s="1"/>
  <c r="AJ412" i="1" a="1"/>
  <c r="AJ412" i="1" s="1"/>
  <c r="AJ403" i="1" a="1"/>
  <c r="AJ403" i="1" s="1"/>
  <c r="AQ403" i="1" a="1"/>
  <c r="AQ403" i="1" s="1"/>
  <c r="AQ412" i="1" a="1"/>
  <c r="AQ412" i="1" s="1"/>
  <c r="AQ411" i="1" a="1"/>
  <c r="AQ411" i="1" s="1"/>
  <c r="AQ410" i="1" a="1"/>
  <c r="AQ410" i="1" s="1"/>
  <c r="AQ409" i="1" a="1"/>
  <c r="AQ409" i="1" s="1"/>
  <c r="AQ408" i="1" a="1"/>
  <c r="AQ408" i="1" s="1"/>
  <c r="AQ405" i="1" a="1"/>
  <c r="AQ405" i="1" s="1"/>
  <c r="AQ407" i="1" a="1"/>
  <c r="AQ407" i="1" s="1"/>
  <c r="AN569" i="1" a="1"/>
  <c r="AN569" i="1" s="1"/>
  <c r="AN567" i="1" a="1"/>
  <c r="AN567" i="1" s="1"/>
  <c r="AO567" i="1" a="1"/>
  <c r="AO567" i="1" s="1"/>
  <c r="AO569" i="1" a="1"/>
  <c r="AO569" i="1" s="1"/>
  <c r="AQ569" i="1" a="1"/>
  <c r="AQ569" i="1" s="1"/>
  <c r="AQ567" i="1" a="1"/>
  <c r="AQ567" i="1" s="1"/>
  <c r="AP567" i="1" a="1"/>
  <c r="AP567" i="1" s="1"/>
  <c r="AP569" i="1" a="1"/>
  <c r="AP569" i="1" s="1"/>
  <c r="AU497" i="1" a="1"/>
  <c r="AU497" i="1" s="1"/>
  <c r="AO497" i="1" a="1"/>
  <c r="AO497" i="1" s="1"/>
  <c r="AO495" i="1" a="1"/>
  <c r="AO495" i="1" s="1"/>
  <c r="AP497" i="1" a="1"/>
  <c r="AP497" i="1" s="1"/>
  <c r="AP495" i="1" a="1"/>
  <c r="AP495" i="1" s="1"/>
  <c r="AN495" i="1" a="1"/>
  <c r="AN495" i="1" s="1"/>
  <c r="AN497" i="1" a="1"/>
  <c r="AN497" i="1" s="1"/>
  <c r="AQ425" i="1" a="1"/>
  <c r="AQ425" i="1" s="1"/>
  <c r="AQ423" i="1" a="1"/>
  <c r="AQ423" i="1" s="1"/>
  <c r="AJ423" i="1" a="1"/>
  <c r="AJ423" i="1" s="1"/>
  <c r="AJ425" i="1" a="1"/>
  <c r="AJ425" i="1" s="1"/>
  <c r="AL425" i="1" a="1"/>
  <c r="AL425" i="1" s="1"/>
  <c r="AL423" i="1" a="1"/>
  <c r="AL423" i="1" s="1"/>
  <c r="AK425" i="1" a="1"/>
  <c r="AK425" i="1" s="1"/>
  <c r="AK423" i="1" a="1"/>
  <c r="AK423" i="1" s="1"/>
  <c r="AN527" i="1" a="1"/>
  <c r="AN527" i="1" s="1"/>
  <c r="AN540" i="1" a="1"/>
  <c r="AN540" i="1" s="1"/>
  <c r="AN536" i="1" a="1"/>
  <c r="AN536" i="1" s="1"/>
  <c r="AN541" i="1" a="1"/>
  <c r="AN541" i="1" s="1"/>
  <c r="AN545" i="1" a="1"/>
  <c r="AN545" i="1" s="1"/>
  <c r="AN538" i="1" a="1"/>
  <c r="AN538" i="1" s="1"/>
  <c r="AN546" i="1" a="1"/>
  <c r="AN546" i="1" s="1"/>
  <c r="AN543" i="1" a="1"/>
  <c r="AN543" i="1" s="1"/>
  <c r="AN544" i="1" a="1"/>
  <c r="AN544" i="1" s="1"/>
  <c r="AO527" i="1" a="1"/>
  <c r="AO527" i="1" s="1"/>
  <c r="AO536" i="1" a="1"/>
  <c r="AO536" i="1" s="1"/>
  <c r="AO545" i="1" a="1"/>
  <c r="AO545" i="1" s="1"/>
  <c r="AO538" i="1" a="1"/>
  <c r="AO538" i="1" s="1"/>
  <c r="AO546" i="1" a="1"/>
  <c r="AO546" i="1" s="1"/>
  <c r="AO540" i="1" a="1"/>
  <c r="AO540" i="1" s="1"/>
  <c r="AO544" i="1" a="1"/>
  <c r="AO544" i="1" s="1"/>
  <c r="AO543" i="1" a="1"/>
  <c r="AO543" i="1" s="1"/>
  <c r="AO541" i="1" a="1"/>
  <c r="AO541" i="1" s="1"/>
  <c r="AQ527" i="1" a="1"/>
  <c r="AQ527" i="1" s="1"/>
  <c r="AQ543" i="1" a="1"/>
  <c r="AQ543" i="1" s="1"/>
  <c r="AQ546" i="1" a="1"/>
  <c r="AQ546" i="1" s="1"/>
  <c r="AQ540" i="1" a="1"/>
  <c r="AQ540" i="1" s="1"/>
  <c r="AQ544" i="1" a="1"/>
  <c r="AQ544" i="1" s="1"/>
  <c r="AQ541" i="1" a="1"/>
  <c r="AQ541" i="1" s="1"/>
  <c r="AQ545" i="1" a="1"/>
  <c r="AQ545" i="1" s="1"/>
  <c r="AQ538" i="1" a="1"/>
  <c r="AQ538" i="1" s="1"/>
  <c r="AQ536" i="1" a="1"/>
  <c r="AQ536" i="1" s="1"/>
  <c r="AP527" i="1" a="1"/>
  <c r="AP527" i="1" s="1"/>
  <c r="AP545" i="1" a="1"/>
  <c r="AP545" i="1" s="1"/>
  <c r="AP543" i="1" a="1"/>
  <c r="AP543" i="1" s="1"/>
  <c r="AP546" i="1" a="1"/>
  <c r="AP546" i="1" s="1"/>
  <c r="AP544" i="1" a="1"/>
  <c r="AP544" i="1" s="1"/>
  <c r="AP536" i="1" a="1"/>
  <c r="AP536" i="1" s="1"/>
  <c r="AP538" i="1" a="1"/>
  <c r="AP538" i="1" s="1"/>
  <c r="AP541" i="1" a="1"/>
  <c r="AP541" i="1" s="1"/>
  <c r="AP540" i="1" a="1"/>
  <c r="AP540" i="1" s="1"/>
  <c r="AP455" i="1" a="1"/>
  <c r="AP455" i="1" s="1"/>
  <c r="AP468" i="1" a="1"/>
  <c r="AP468" i="1" s="1"/>
  <c r="AP466" i="1" a="1"/>
  <c r="AP466" i="1" s="1"/>
  <c r="AP464" i="1" a="1"/>
  <c r="AP464" i="1" s="1"/>
  <c r="AP474" i="1" a="1"/>
  <c r="AP474" i="1" s="1"/>
  <c r="AP473" i="1" a="1"/>
  <c r="AP473" i="1" s="1"/>
  <c r="AP472" i="1" a="1"/>
  <c r="AP472" i="1" s="1"/>
  <c r="AP471" i="1" a="1"/>
  <c r="AP471" i="1" s="1"/>
  <c r="AP469" i="1" a="1"/>
  <c r="AP469" i="1" s="1"/>
  <c r="AO455" i="1" a="1"/>
  <c r="AO455" i="1" s="1"/>
  <c r="AO471" i="1" a="1"/>
  <c r="AO471" i="1" s="1"/>
  <c r="AO469" i="1" a="1"/>
  <c r="AO469" i="1" s="1"/>
  <c r="AO468" i="1" a="1"/>
  <c r="AO468" i="1" s="1"/>
  <c r="AO466" i="1" a="1"/>
  <c r="AO466" i="1" s="1"/>
  <c r="AO464" i="1" a="1"/>
  <c r="AO464" i="1" s="1"/>
  <c r="AO474" i="1" a="1"/>
  <c r="AO474" i="1" s="1"/>
  <c r="AO473" i="1" a="1"/>
  <c r="AO473" i="1" s="1"/>
  <c r="AO472" i="1" a="1"/>
  <c r="AO472" i="1" s="1"/>
  <c r="AN455" i="1" a="1"/>
  <c r="AN455" i="1" s="1"/>
  <c r="AN473" i="1" a="1"/>
  <c r="AN473" i="1" s="1"/>
  <c r="AN472" i="1" a="1"/>
  <c r="AN472" i="1" s="1"/>
  <c r="AN471" i="1" a="1"/>
  <c r="AN471" i="1" s="1"/>
  <c r="AN469" i="1" a="1"/>
  <c r="AN469" i="1" s="1"/>
  <c r="AN468" i="1" a="1"/>
  <c r="AN468" i="1" s="1"/>
  <c r="AN466" i="1" a="1"/>
  <c r="AN466" i="1" s="1"/>
  <c r="AN464" i="1" a="1"/>
  <c r="AN464" i="1" s="1"/>
  <c r="AN474" i="1" a="1"/>
  <c r="AN474" i="1" s="1"/>
  <c r="AU464" i="1" a="1"/>
  <c r="AU464" i="1" s="1"/>
  <c r="AQ383" i="1" a="1"/>
  <c r="AQ383" i="1" s="1"/>
  <c r="AQ392" i="1" a="1"/>
  <c r="AQ392" i="1" s="1"/>
  <c r="AQ402" i="1" a="1"/>
  <c r="AQ402" i="1" s="1"/>
  <c r="AQ401" i="1" a="1"/>
  <c r="AQ401" i="1" s="1"/>
  <c r="AQ400" i="1" a="1"/>
  <c r="AQ400" i="1" s="1"/>
  <c r="AQ399" i="1" a="1"/>
  <c r="AQ399" i="1" s="1"/>
  <c r="AQ397" i="1" a="1"/>
  <c r="AQ397" i="1" s="1"/>
  <c r="AQ396" i="1" a="1"/>
  <c r="AQ396" i="1" s="1"/>
  <c r="AQ394" i="1" a="1"/>
  <c r="AQ394" i="1" s="1"/>
  <c r="AJ383" i="1" a="1"/>
  <c r="AJ383" i="1" s="1"/>
  <c r="AJ401" i="1" a="1"/>
  <c r="AJ401" i="1" s="1"/>
  <c r="AJ400" i="1" a="1"/>
  <c r="AJ400" i="1" s="1"/>
  <c r="AJ399" i="1" a="1"/>
  <c r="AJ399" i="1" s="1"/>
  <c r="AJ397" i="1" a="1"/>
  <c r="AJ397" i="1" s="1"/>
  <c r="AJ396" i="1" a="1"/>
  <c r="AJ396" i="1" s="1"/>
  <c r="AJ394" i="1" a="1"/>
  <c r="AJ394" i="1" s="1"/>
  <c r="AJ392" i="1" a="1"/>
  <c r="AJ392" i="1" s="1"/>
  <c r="AJ402" i="1" a="1"/>
  <c r="AJ402" i="1" s="1"/>
  <c r="AL383" i="1" a="1"/>
  <c r="AL383" i="1" s="1"/>
  <c r="AL396" i="1" a="1"/>
  <c r="AL396" i="1" s="1"/>
  <c r="AL394" i="1" a="1"/>
  <c r="AL394" i="1" s="1"/>
  <c r="AL392" i="1" a="1"/>
  <c r="AL392" i="1" s="1"/>
  <c r="AL402" i="1" a="1"/>
  <c r="AL402" i="1" s="1"/>
  <c r="AL401" i="1" a="1"/>
  <c r="AL401" i="1" s="1"/>
  <c r="AL400" i="1" a="1"/>
  <c r="AL400" i="1" s="1"/>
  <c r="AL399" i="1" a="1"/>
  <c r="AL399" i="1" s="1"/>
  <c r="AL397" i="1" a="1"/>
  <c r="AL397" i="1" s="1"/>
  <c r="AK383" i="1" a="1"/>
  <c r="AK383" i="1" s="1"/>
  <c r="AK399" i="1" a="1"/>
  <c r="AK399" i="1" s="1"/>
  <c r="AK397" i="1" a="1"/>
  <c r="AK397" i="1" s="1"/>
  <c r="AK396" i="1" a="1"/>
  <c r="AK396" i="1" s="1"/>
  <c r="AK394" i="1" a="1"/>
  <c r="AK394" i="1" s="1"/>
  <c r="AK392" i="1" a="1"/>
  <c r="AK392" i="1" s="1"/>
  <c r="AK402" i="1" a="1"/>
  <c r="AK402" i="1" s="1"/>
  <c r="AK401" i="1" a="1"/>
  <c r="AK401" i="1" s="1"/>
  <c r="AK400" i="1" a="1"/>
  <c r="AK400" i="1" s="1"/>
  <c r="AJ391" i="1" a="1"/>
  <c r="AJ391" i="1" s="1"/>
  <c r="AJ386" i="1" a="1"/>
  <c r="AJ386" i="1" s="1"/>
  <c r="AJ390" i="1" a="1"/>
  <c r="AJ390" i="1" s="1"/>
  <c r="AJ387" i="1" a="1"/>
  <c r="AJ387" i="1" s="1"/>
  <c r="AJ385" i="1" a="1"/>
  <c r="AJ385" i="1" s="1"/>
  <c r="AJ388" i="1" a="1"/>
  <c r="AJ388" i="1" s="1"/>
  <c r="AJ389" i="1" a="1"/>
  <c r="AJ389" i="1" s="1"/>
  <c r="AJ384" i="1" a="1"/>
  <c r="AJ384" i="1" s="1"/>
  <c r="AJ382" i="1" a="1"/>
  <c r="AJ382" i="1" s="1"/>
  <c r="AP463" i="1" a="1"/>
  <c r="AP463" i="1" s="1"/>
  <c r="AP462" i="1" a="1"/>
  <c r="AP462" i="1" s="1"/>
  <c r="AP459" i="1" a="1"/>
  <c r="AP459" i="1" s="1"/>
  <c r="AP460" i="1" a="1"/>
  <c r="AP460" i="1" s="1"/>
  <c r="AP456" i="1" a="1"/>
  <c r="AP456" i="1" s="1"/>
  <c r="AP454" i="1" a="1"/>
  <c r="AP454" i="1" s="1"/>
  <c r="AP461" i="1" a="1"/>
  <c r="AP461" i="1" s="1"/>
  <c r="AP458" i="1" a="1"/>
  <c r="AP458" i="1" s="1"/>
  <c r="AP457" i="1" a="1"/>
  <c r="AP457" i="1" s="1"/>
  <c r="AK391" i="1" a="1"/>
  <c r="AK391" i="1" s="1"/>
  <c r="AK387" i="1" a="1"/>
  <c r="AK387" i="1" s="1"/>
  <c r="AK385" i="1" a="1"/>
  <c r="AK385" i="1" s="1"/>
  <c r="AK388" i="1" a="1"/>
  <c r="AK388" i="1" s="1"/>
  <c r="AK382" i="1" a="1"/>
  <c r="AK382" i="1" s="1"/>
  <c r="AK389" i="1" a="1"/>
  <c r="AK389" i="1" s="1"/>
  <c r="AK386" i="1" a="1"/>
  <c r="AK386" i="1" s="1"/>
  <c r="AK384" i="1" a="1"/>
  <c r="AK384" i="1" s="1"/>
  <c r="AK390" i="1" a="1"/>
  <c r="AK390" i="1" s="1"/>
  <c r="AN463" i="1" a="1"/>
  <c r="AN463" i="1" s="1"/>
  <c r="AN458" i="1" a="1"/>
  <c r="AN458" i="1" s="1"/>
  <c r="AN456" i="1" a="1"/>
  <c r="AN456" i="1" s="1"/>
  <c r="AN461" i="1" a="1"/>
  <c r="AN461" i="1" s="1"/>
  <c r="AN462" i="1" a="1"/>
  <c r="AN462" i="1" s="1"/>
  <c r="AN460" i="1" a="1"/>
  <c r="AN460" i="1" s="1"/>
  <c r="AN457" i="1" a="1"/>
  <c r="AN457" i="1" s="1"/>
  <c r="AN454" i="1" a="1"/>
  <c r="AN454" i="1" s="1"/>
  <c r="AN459" i="1" a="1"/>
  <c r="AN459" i="1" s="1"/>
  <c r="AO463" i="1" a="1"/>
  <c r="AO463" i="1" s="1"/>
  <c r="AO461" i="1" a="1"/>
  <c r="AO461" i="1" s="1"/>
  <c r="AO457" i="1" a="1"/>
  <c r="AO457" i="1" s="1"/>
  <c r="AO454" i="1" a="1"/>
  <c r="AO454" i="1" s="1"/>
  <c r="AO462" i="1" a="1"/>
  <c r="AO462" i="1" s="1"/>
  <c r="AO459" i="1" a="1"/>
  <c r="AO459" i="1" s="1"/>
  <c r="AO460" i="1" a="1"/>
  <c r="AO460" i="1" s="1"/>
  <c r="AO456" i="1" a="1"/>
  <c r="AO456" i="1" s="1"/>
  <c r="AO458" i="1" a="1"/>
  <c r="AO458" i="1" s="1"/>
  <c r="AL391" i="1" a="1"/>
  <c r="AL391" i="1" s="1"/>
  <c r="AL390" i="1" a="1"/>
  <c r="AL390" i="1" s="1"/>
  <c r="AL389" i="1" a="1"/>
  <c r="AL389" i="1" s="1"/>
  <c r="AL388" i="1" a="1"/>
  <c r="AL388" i="1" s="1"/>
  <c r="AL382" i="1" a="1"/>
  <c r="AL382" i="1" s="1"/>
  <c r="AL386" i="1" a="1"/>
  <c r="AL386" i="1" s="1"/>
  <c r="AL384" i="1" a="1"/>
  <c r="AL384" i="1" s="1"/>
  <c r="AL385" i="1" a="1"/>
  <c r="AL385" i="1" s="1"/>
  <c r="AL387" i="1" a="1"/>
  <c r="AL387" i="1" s="1"/>
  <c r="AN535" i="1" a="1"/>
  <c r="AN535" i="1" s="1"/>
  <c r="AN532" i="1" a="1"/>
  <c r="AN532" i="1" s="1"/>
  <c r="AN534" i="1" a="1"/>
  <c r="AN534" i="1" s="1"/>
  <c r="AN530" i="1" a="1"/>
  <c r="AN530" i="1" s="1"/>
  <c r="AN533" i="1" a="1"/>
  <c r="AN533" i="1" s="1"/>
  <c r="AN529" i="1" a="1"/>
  <c r="AN529" i="1" s="1"/>
  <c r="AN531" i="1" a="1"/>
  <c r="AN531" i="1" s="1"/>
  <c r="AN528" i="1" a="1"/>
  <c r="AN528" i="1" s="1"/>
  <c r="AN526" i="1" a="1"/>
  <c r="AN526" i="1" s="1"/>
  <c r="AP535" i="1" a="1"/>
  <c r="AP535" i="1" s="1"/>
  <c r="AP530" i="1" a="1"/>
  <c r="AP530" i="1" s="1"/>
  <c r="AP526" i="1" a="1"/>
  <c r="AP526" i="1" s="1"/>
  <c r="AP529" i="1" a="1"/>
  <c r="AP529" i="1" s="1"/>
  <c r="AP534" i="1" a="1"/>
  <c r="AP534" i="1" s="1"/>
  <c r="AP533" i="1" a="1"/>
  <c r="AP533" i="1" s="1"/>
  <c r="AP531" i="1" a="1"/>
  <c r="AP531" i="1" s="1"/>
  <c r="AP532" i="1" a="1"/>
  <c r="AP532" i="1" s="1"/>
  <c r="AP528" i="1" a="1"/>
  <c r="AP528" i="1" s="1"/>
  <c r="AQ535" i="1" a="1"/>
  <c r="AQ535" i="1" s="1"/>
  <c r="AQ532" i="1" a="1"/>
  <c r="AQ532" i="1" s="1"/>
  <c r="AQ534" i="1" a="1"/>
  <c r="AQ534" i="1" s="1"/>
  <c r="AQ528" i="1" a="1"/>
  <c r="AQ528" i="1" s="1"/>
  <c r="AQ530" i="1" a="1"/>
  <c r="AQ530" i="1" s="1"/>
  <c r="AQ529" i="1" a="1"/>
  <c r="AQ529" i="1" s="1"/>
  <c r="AQ533" i="1" a="1"/>
  <c r="AQ533" i="1" s="1"/>
  <c r="AQ526" i="1" a="1"/>
  <c r="AQ526" i="1" s="1"/>
  <c r="AQ531" i="1" a="1"/>
  <c r="AQ531" i="1" s="1"/>
  <c r="AO535" i="1" a="1"/>
  <c r="AO535" i="1" s="1"/>
  <c r="AO530" i="1" a="1"/>
  <c r="AO530" i="1" s="1"/>
  <c r="AO532" i="1" a="1"/>
  <c r="AO532" i="1" s="1"/>
  <c r="AO534" i="1" a="1"/>
  <c r="AO534" i="1" s="1"/>
  <c r="AO528" i="1" a="1"/>
  <c r="AO528" i="1" s="1"/>
  <c r="AO529" i="1" a="1"/>
  <c r="AO529" i="1" s="1"/>
  <c r="AO531" i="1" a="1"/>
  <c r="AO531" i="1" s="1"/>
  <c r="AO533" i="1" a="1"/>
  <c r="AO533" i="1" s="1"/>
  <c r="AO526" i="1" a="1"/>
  <c r="AO526" i="1" s="1"/>
  <c r="AU456" i="1" a="1"/>
  <c r="AU456" i="1" s="1"/>
  <c r="AQ391" i="1" a="1"/>
  <c r="AQ391" i="1" s="1"/>
  <c r="AQ387" i="1" a="1"/>
  <c r="AQ387" i="1" s="1"/>
  <c r="AQ390" i="1" a="1"/>
  <c r="AQ390" i="1" s="1"/>
  <c r="AQ388" i="1" a="1"/>
  <c r="AQ388" i="1" s="1"/>
  <c r="AQ385" i="1" a="1"/>
  <c r="AQ385" i="1" s="1"/>
  <c r="AQ382" i="1" a="1"/>
  <c r="AQ382" i="1" s="1"/>
  <c r="AQ386" i="1" a="1"/>
  <c r="AQ386" i="1" s="1"/>
  <c r="AQ384" i="1" a="1"/>
  <c r="AQ384" i="1" s="1"/>
  <c r="AQ389" i="1" a="1"/>
  <c r="AQ389" i="1" s="1"/>
  <c r="AN380" i="1"/>
  <c r="AN422" i="1" s="1" a="1"/>
  <c r="AN422" i="1" s="1"/>
  <c r="AJ437" i="1" a="1"/>
  <c r="AJ437" i="1" s="1"/>
  <c r="AJ417" i="1" a="1"/>
  <c r="AJ417" i="1" s="1"/>
  <c r="AJ427" i="1" a="1"/>
  <c r="AJ427" i="1" s="1"/>
  <c r="AJ435" i="1" a="1"/>
  <c r="AJ435" i="1" s="1"/>
  <c r="AJ441" i="1" a="1"/>
  <c r="AJ441" i="1" s="1"/>
  <c r="AJ414" i="1" a="1"/>
  <c r="AJ414" i="1" s="1"/>
  <c r="AJ416" i="1" a="1"/>
  <c r="AJ416" i="1" s="1"/>
  <c r="AJ431" i="1" a="1"/>
  <c r="AJ431" i="1" s="1"/>
  <c r="AJ413" i="1" a="1"/>
  <c r="AJ413" i="1" s="1"/>
  <c r="AJ433" i="1" a="1"/>
  <c r="AJ433" i="1" s="1"/>
  <c r="AJ438" i="1" a="1"/>
  <c r="AJ438" i="1" s="1"/>
  <c r="AJ381" i="1" a="1"/>
  <c r="AJ381" i="1" s="1"/>
  <c r="AJ415" i="1" a="1"/>
  <c r="AJ415" i="1" s="1"/>
  <c r="AJ429" i="1" a="1"/>
  <c r="AJ429" i="1" s="1"/>
  <c r="AJ445" i="1" a="1"/>
  <c r="AJ445" i="1" s="1"/>
  <c r="AJ442" i="1" a="1"/>
  <c r="AJ442" i="1" s="1"/>
  <c r="AJ421" i="1" a="1"/>
  <c r="AJ421" i="1" s="1"/>
  <c r="AJ439" i="1" a="1"/>
  <c r="AJ439" i="1" s="1"/>
  <c r="AJ419" i="1" a="1"/>
  <c r="AJ419" i="1" s="1"/>
  <c r="AU380" i="1"/>
  <c r="AU422" i="1" s="1" a="1"/>
  <c r="AU422" i="1" s="1"/>
  <c r="AQ427" i="1" a="1"/>
  <c r="AQ427" i="1" s="1"/>
  <c r="AQ417" i="1" a="1"/>
  <c r="AQ417" i="1" s="1"/>
  <c r="AQ414" i="1" a="1"/>
  <c r="AQ414" i="1" s="1"/>
  <c r="AQ416" i="1" a="1"/>
  <c r="AQ416" i="1" s="1"/>
  <c r="AQ431" i="1" a="1"/>
  <c r="AQ431" i="1" s="1"/>
  <c r="AQ435" i="1" a="1"/>
  <c r="AQ435" i="1" s="1"/>
  <c r="AQ439" i="1" a="1"/>
  <c r="AQ439" i="1" s="1"/>
  <c r="AQ421" i="1" a="1"/>
  <c r="AQ421" i="1" s="1"/>
  <c r="AQ381" i="1" a="1"/>
  <c r="AQ381" i="1" s="1"/>
  <c r="AQ415" i="1" a="1"/>
  <c r="AQ415" i="1" s="1"/>
  <c r="AQ429" i="1" a="1"/>
  <c r="AQ429" i="1" s="1"/>
  <c r="AQ419" i="1" a="1"/>
  <c r="AQ419" i="1" s="1"/>
  <c r="AQ413" i="1" a="1"/>
  <c r="AQ413" i="1" s="1"/>
  <c r="AQ438" i="1" a="1"/>
  <c r="AQ438" i="1" s="1"/>
  <c r="AQ437" i="1" a="1"/>
  <c r="AQ437" i="1" s="1"/>
  <c r="AQ445" i="1" a="1"/>
  <c r="AQ445" i="1" s="1"/>
  <c r="AQ441" i="1" a="1"/>
  <c r="AQ441" i="1" s="1"/>
  <c r="AQ442" i="1" a="1"/>
  <c r="AQ442" i="1" s="1"/>
  <c r="AQ433" i="1" a="1"/>
  <c r="AQ433" i="1" s="1"/>
  <c r="AU524" i="1"/>
  <c r="AQ589" i="1" a="1"/>
  <c r="AQ589" i="1" s="1"/>
  <c r="AQ586" i="1" a="1"/>
  <c r="AQ586" i="1" s="1"/>
  <c r="AQ585" i="1" a="1"/>
  <c r="AQ585" i="1" s="1"/>
  <c r="AQ583" i="1" a="1"/>
  <c r="AQ583" i="1" s="1"/>
  <c r="AT524" i="1"/>
  <c r="AP586" i="1" a="1"/>
  <c r="AP586" i="1" s="1"/>
  <c r="AP585" i="1" a="1"/>
  <c r="AP585" i="1" s="1"/>
  <c r="AP589" i="1" a="1"/>
  <c r="AP589" i="1" s="1"/>
  <c r="AP583" i="1" a="1"/>
  <c r="AP583" i="1" s="1"/>
  <c r="AT452" i="1"/>
  <c r="AP488" i="1" a="1"/>
  <c r="AP488" i="1" s="1"/>
  <c r="AP499" i="1" a="1"/>
  <c r="AP499" i="1" s="1"/>
  <c r="AP493" i="1" a="1"/>
  <c r="AP493" i="1" s="1"/>
  <c r="AP503" i="1" a="1"/>
  <c r="AP503" i="1" s="1"/>
  <c r="AP491" i="1" a="1"/>
  <c r="AP491" i="1" s="1"/>
  <c r="AP505" i="1" a="1"/>
  <c r="AP505" i="1" s="1"/>
  <c r="AP509" i="1" a="1"/>
  <c r="AP509" i="1" s="1"/>
  <c r="AP507" i="1" a="1"/>
  <c r="AP507" i="1" s="1"/>
  <c r="AP510" i="1" a="1"/>
  <c r="AP510" i="1" s="1"/>
  <c r="AP489" i="1" a="1"/>
  <c r="AP489" i="1" s="1"/>
  <c r="AP501" i="1" a="1"/>
  <c r="AP501" i="1" s="1"/>
  <c r="AP511" i="1" a="1"/>
  <c r="AP511" i="1" s="1"/>
  <c r="AP514" i="1" a="1"/>
  <c r="AP514" i="1" s="1"/>
  <c r="AP513" i="1" a="1"/>
  <c r="AP513" i="1" s="1"/>
  <c r="AP517" i="1" a="1"/>
  <c r="AP517" i="1" s="1"/>
  <c r="AP453" i="1" a="1"/>
  <c r="AP453" i="1" s="1"/>
  <c r="AP485" i="1" a="1"/>
  <c r="AP485" i="1" s="1"/>
  <c r="AP486" i="1" a="1"/>
  <c r="AP486" i="1" s="1"/>
  <c r="AP487" i="1" a="1"/>
  <c r="AP487" i="1" s="1"/>
  <c r="AS452" i="1"/>
  <c r="AO493" i="1" a="1"/>
  <c r="AO493" i="1" s="1"/>
  <c r="AO503" i="1" a="1"/>
  <c r="AO503" i="1" s="1"/>
  <c r="AO507" i="1" a="1"/>
  <c r="AO507" i="1" s="1"/>
  <c r="AO489" i="1" a="1"/>
  <c r="AO489" i="1" s="1"/>
  <c r="AO501" i="1" a="1"/>
  <c r="AO501" i="1" s="1"/>
  <c r="AO509" i="1" a="1"/>
  <c r="AO509" i="1" s="1"/>
  <c r="AO510" i="1" a="1"/>
  <c r="AO510" i="1" s="1"/>
  <c r="AO491" i="1" a="1"/>
  <c r="AO491" i="1" s="1"/>
  <c r="AO511" i="1" a="1"/>
  <c r="AO511" i="1" s="1"/>
  <c r="AO514" i="1" a="1"/>
  <c r="AO514" i="1" s="1"/>
  <c r="AO488" i="1" a="1"/>
  <c r="AO488" i="1" s="1"/>
  <c r="AO505" i="1" a="1"/>
  <c r="AO505" i="1" s="1"/>
  <c r="AO513" i="1" a="1"/>
  <c r="AO513" i="1" s="1"/>
  <c r="AO517" i="1" a="1"/>
  <c r="AO517" i="1" s="1"/>
  <c r="AO499" i="1" a="1"/>
  <c r="AO499" i="1" s="1"/>
  <c r="AO453" i="1" a="1"/>
  <c r="AO453" i="1" s="1"/>
  <c r="AO485" i="1" a="1"/>
  <c r="AO485" i="1" s="1"/>
  <c r="AO487" i="1" a="1"/>
  <c r="AO487" i="1" s="1"/>
  <c r="AO486" i="1" a="1"/>
  <c r="AO486" i="1" s="1"/>
  <c r="AR524" i="1"/>
  <c r="AN583" i="1" a="1"/>
  <c r="AN583" i="1" s="1"/>
  <c r="AN585" i="1" a="1"/>
  <c r="AN585" i="1" s="1"/>
  <c r="AN586" i="1" a="1"/>
  <c r="AN586" i="1" s="1"/>
  <c r="AN589" i="1" a="1"/>
  <c r="AN589" i="1" s="1"/>
  <c r="AS524" i="1"/>
  <c r="AO586" i="1" a="1"/>
  <c r="AO586" i="1" s="1"/>
  <c r="AO589" i="1" a="1"/>
  <c r="AO589" i="1" s="1"/>
  <c r="AO583" i="1" a="1"/>
  <c r="AO583" i="1" s="1"/>
  <c r="AO585" i="1" a="1"/>
  <c r="AO585" i="1" s="1"/>
  <c r="AU505" i="1" a="1"/>
  <c r="AU505" i="1" s="1"/>
  <c r="AU489" i="1" a="1"/>
  <c r="AU489" i="1" s="1"/>
  <c r="AO380" i="1"/>
  <c r="AO422" i="1" s="1" a="1"/>
  <c r="AO422" i="1" s="1"/>
  <c r="AK419" i="1" a="1"/>
  <c r="AK419" i="1" s="1"/>
  <c r="AK445" i="1" a="1"/>
  <c r="AK445" i="1" s="1"/>
  <c r="AK427" i="1" a="1"/>
  <c r="AK427" i="1" s="1"/>
  <c r="AK442" i="1" a="1"/>
  <c r="AK442" i="1" s="1"/>
  <c r="AK417" i="1" a="1"/>
  <c r="AK417" i="1" s="1"/>
  <c r="AK421" i="1" a="1"/>
  <c r="AK421" i="1" s="1"/>
  <c r="AK413" i="1" a="1"/>
  <c r="AK413" i="1" s="1"/>
  <c r="AK433" i="1" a="1"/>
  <c r="AK433" i="1" s="1"/>
  <c r="AK438" i="1" a="1"/>
  <c r="AK438" i="1" s="1"/>
  <c r="AK431" i="1" a="1"/>
  <c r="AK431" i="1" s="1"/>
  <c r="AK429" i="1" a="1"/>
  <c r="AK429" i="1" s="1"/>
  <c r="AK437" i="1" a="1"/>
  <c r="AK437" i="1" s="1"/>
  <c r="AK435" i="1" a="1"/>
  <c r="AK435" i="1" s="1"/>
  <c r="AK441" i="1" a="1"/>
  <c r="AK441" i="1" s="1"/>
  <c r="AK439" i="1" a="1"/>
  <c r="AK439" i="1" s="1"/>
  <c r="AK416" i="1" a="1"/>
  <c r="AK416" i="1" s="1"/>
  <c r="AK415" i="1" a="1"/>
  <c r="AK415" i="1" s="1"/>
  <c r="AK414" i="1" a="1"/>
  <c r="AK414" i="1" s="1"/>
  <c r="AK381" i="1" a="1"/>
  <c r="AK381" i="1" s="1"/>
  <c r="AP380" i="1"/>
  <c r="AP422" i="1" s="1" a="1"/>
  <c r="AP422" i="1" s="1"/>
  <c r="AL381" i="1" a="1"/>
  <c r="AL381" i="1" s="1"/>
  <c r="AL415" i="1" a="1"/>
  <c r="AL415" i="1" s="1"/>
  <c r="AL429" i="1" a="1"/>
  <c r="AL429" i="1" s="1"/>
  <c r="AL419" i="1" a="1"/>
  <c r="AL419" i="1" s="1"/>
  <c r="AL437" i="1" a="1"/>
  <c r="AL437" i="1" s="1"/>
  <c r="AL427" i="1" a="1"/>
  <c r="AL427" i="1" s="1"/>
  <c r="AL414" i="1" a="1"/>
  <c r="AL414" i="1" s="1"/>
  <c r="AL416" i="1" a="1"/>
  <c r="AL416" i="1" s="1"/>
  <c r="AL431" i="1" a="1"/>
  <c r="AL431" i="1" s="1"/>
  <c r="AL439" i="1" a="1"/>
  <c r="AL439" i="1" s="1"/>
  <c r="AL421" i="1" a="1"/>
  <c r="AL421" i="1" s="1"/>
  <c r="AL438" i="1" a="1"/>
  <c r="AL438" i="1" s="1"/>
  <c r="AL445" i="1" a="1"/>
  <c r="AL445" i="1" s="1"/>
  <c r="AL435" i="1" a="1"/>
  <c r="AL435" i="1" s="1"/>
  <c r="AL441" i="1" a="1"/>
  <c r="AL441" i="1" s="1"/>
  <c r="AL442" i="1" a="1"/>
  <c r="AL442" i="1" s="1"/>
  <c r="AL417" i="1" a="1"/>
  <c r="AL417" i="1" s="1"/>
  <c r="AL433" i="1" a="1"/>
  <c r="AL433" i="1" s="1"/>
  <c r="AL413" i="1" a="1"/>
  <c r="AL413" i="1" s="1"/>
  <c r="AR452" i="1"/>
  <c r="AN493" i="1" a="1"/>
  <c r="AN493" i="1" s="1"/>
  <c r="AN503" i="1" a="1"/>
  <c r="AN503" i="1" s="1"/>
  <c r="AN507" i="1" a="1"/>
  <c r="AN507" i="1" s="1"/>
  <c r="AN491" i="1" a="1"/>
  <c r="AN491" i="1" s="1"/>
  <c r="AN505" i="1" a="1"/>
  <c r="AN505" i="1" s="1"/>
  <c r="AN488" i="1" a="1"/>
  <c r="AN488" i="1" s="1"/>
  <c r="AN510" i="1" a="1"/>
  <c r="AN510" i="1" s="1"/>
  <c r="AN489" i="1" a="1"/>
  <c r="AN489" i="1" s="1"/>
  <c r="AN501" i="1" a="1"/>
  <c r="AN501" i="1" s="1"/>
  <c r="AN511" i="1" a="1"/>
  <c r="AN511" i="1" s="1"/>
  <c r="AN513" i="1" a="1"/>
  <c r="AN513" i="1" s="1"/>
  <c r="AN514" i="1" a="1"/>
  <c r="AN514" i="1" s="1"/>
  <c r="AN517" i="1" a="1"/>
  <c r="AN517" i="1" s="1"/>
  <c r="AN499" i="1" a="1"/>
  <c r="AN499" i="1" s="1"/>
  <c r="AN485" i="1" a="1"/>
  <c r="AN485" i="1" s="1"/>
  <c r="AN486" i="1" a="1"/>
  <c r="AN486" i="1" s="1"/>
  <c r="AN509" i="1" a="1"/>
  <c r="AN509" i="1" s="1"/>
  <c r="AN453" i="1" a="1"/>
  <c r="AN453" i="1" s="1"/>
  <c r="AN487" i="1" a="1"/>
  <c r="AN487"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588" i="1" l="1" a="1"/>
  <c r="AR588" i="1" s="1"/>
  <c r="AR566" i="1" a="1"/>
  <c r="AR566" i="1" s="1"/>
  <c r="AU588" i="1" a="1"/>
  <c r="AU588" i="1" s="1"/>
  <c r="AU566" i="1" a="1"/>
  <c r="AU566" i="1" s="1"/>
  <c r="AS588" i="1" a="1"/>
  <c r="AS588" i="1" s="1"/>
  <c r="AS566" i="1" a="1"/>
  <c r="AS566" i="1" s="1"/>
  <c r="AT588" i="1" a="1"/>
  <c r="AT588" i="1" s="1"/>
  <c r="AT566" i="1" a="1"/>
  <c r="AT566" i="1" s="1"/>
  <c r="AR584" i="1" a="1"/>
  <c r="AR584" i="1" s="1"/>
  <c r="AR587" i="1" a="1"/>
  <c r="AR587" i="1" s="1"/>
  <c r="AU584" i="1" a="1"/>
  <c r="AU584" i="1" s="1"/>
  <c r="AU587" i="1" a="1"/>
  <c r="AU587" i="1" s="1"/>
  <c r="AS584" i="1" a="1"/>
  <c r="AS584" i="1" s="1"/>
  <c r="AS587" i="1" a="1"/>
  <c r="AS587" i="1" s="1"/>
  <c r="AT584" i="1" a="1"/>
  <c r="AT584" i="1" s="1"/>
  <c r="AT587" i="1" a="1"/>
  <c r="AT587" i="1" s="1"/>
  <c r="AT578" i="1" a="1"/>
  <c r="AT578" i="1" s="1"/>
  <c r="AT580" i="1" a="1"/>
  <c r="AT580" i="1" s="1"/>
  <c r="AR578" i="1" a="1"/>
  <c r="AR578" i="1" s="1"/>
  <c r="AR580" i="1" a="1"/>
  <c r="AR580" i="1" s="1"/>
  <c r="AU578" i="1" a="1"/>
  <c r="AU578" i="1" s="1"/>
  <c r="AU580" i="1" a="1"/>
  <c r="AU580" i="1" s="1"/>
  <c r="AS578" i="1" a="1"/>
  <c r="AS578" i="1" s="1"/>
  <c r="AS580" i="1" a="1"/>
  <c r="AS580" i="1" s="1"/>
  <c r="AU517" i="1" a="1"/>
  <c r="AU517" i="1" s="1"/>
  <c r="AU491" i="1" a="1"/>
  <c r="AU491" i="1" s="1"/>
  <c r="AU461" i="1" a="1"/>
  <c r="AU461" i="1" s="1"/>
  <c r="AU466" i="1" a="1"/>
  <c r="AU466" i="1" s="1"/>
  <c r="AU455" i="1" a="1"/>
  <c r="AU455" i="1" s="1"/>
  <c r="AU477" i="1" a="1"/>
  <c r="AU477" i="1" s="1"/>
  <c r="AU486" i="1" a="1"/>
  <c r="AU486" i="1" s="1"/>
  <c r="AU509" i="1" a="1"/>
  <c r="AU509" i="1" s="1"/>
  <c r="AU507" i="1" a="1"/>
  <c r="AU507" i="1" s="1"/>
  <c r="AU460" i="1" a="1"/>
  <c r="AU460" i="1" s="1"/>
  <c r="AU463" i="1" a="1"/>
  <c r="AU463" i="1" s="1"/>
  <c r="AU468" i="1" a="1"/>
  <c r="AU468" i="1" s="1"/>
  <c r="AU479" i="1" a="1"/>
  <c r="AU479" i="1" s="1"/>
  <c r="AU485" i="1" a="1"/>
  <c r="AU485" i="1" s="1"/>
  <c r="AU513" i="1" a="1"/>
  <c r="AU513" i="1" s="1"/>
  <c r="AU503" i="1" a="1"/>
  <c r="AU503" i="1" s="1"/>
  <c r="AU454" i="1" a="1"/>
  <c r="AU454" i="1" s="1"/>
  <c r="AU469" i="1" a="1"/>
  <c r="AU469" i="1" s="1"/>
  <c r="AU480" i="1" a="1"/>
  <c r="AU480" i="1" s="1"/>
  <c r="AU490" i="1" a="1"/>
  <c r="AU490" i="1" s="1"/>
  <c r="AU510" i="1" a="1"/>
  <c r="AU510" i="1" s="1"/>
  <c r="AU511" i="1" a="1"/>
  <c r="AU511" i="1" s="1"/>
  <c r="AU493" i="1" a="1"/>
  <c r="AU493" i="1" s="1"/>
  <c r="AU457" i="1" a="1"/>
  <c r="AU457" i="1" s="1"/>
  <c r="AU471" i="1" a="1"/>
  <c r="AU471" i="1" s="1"/>
  <c r="AU481" i="1" a="1"/>
  <c r="AU481" i="1" s="1"/>
  <c r="AU478" i="1" a="1"/>
  <c r="AU478" i="1" s="1"/>
  <c r="AU487" i="1" a="1"/>
  <c r="AU487" i="1" s="1"/>
  <c r="AU514" i="1" a="1"/>
  <c r="AU514" i="1" s="1"/>
  <c r="AU459" i="1" a="1"/>
  <c r="AU459" i="1" s="1"/>
  <c r="AU472" i="1" a="1"/>
  <c r="AU472" i="1" s="1"/>
  <c r="AU482" i="1" a="1"/>
  <c r="AU482" i="1" s="1"/>
  <c r="AU467" i="1" a="1"/>
  <c r="AU467" i="1" s="1"/>
  <c r="AU498" i="1" a="1"/>
  <c r="AU498" i="1" s="1"/>
  <c r="AU453" i="1" a="1"/>
  <c r="AU453" i="1" s="1"/>
  <c r="AU499" i="1" a="1"/>
  <c r="AU499" i="1" s="1"/>
  <c r="AU462" i="1" a="1"/>
  <c r="AU462" i="1" s="1"/>
  <c r="AU473" i="1" a="1"/>
  <c r="AU473" i="1" s="1"/>
  <c r="AU483" i="1" a="1"/>
  <c r="AU483" i="1" s="1"/>
  <c r="AU465" i="1" a="1"/>
  <c r="AU465" i="1" s="1"/>
  <c r="AU488" i="1" a="1"/>
  <c r="AU488" i="1" s="1"/>
  <c r="AU501" i="1" a="1"/>
  <c r="AU501" i="1" s="1"/>
  <c r="AU458" i="1" a="1"/>
  <c r="AU458" i="1" s="1"/>
  <c r="AU474" i="1" a="1"/>
  <c r="AU474" i="1" s="1"/>
  <c r="AU495" i="1" a="1"/>
  <c r="AU495" i="1" s="1"/>
  <c r="AU484" i="1" a="1"/>
  <c r="AU484" i="1" s="1"/>
  <c r="AU574" i="1" a="1"/>
  <c r="AU574" i="1" s="1"/>
  <c r="AU576" i="1" a="1"/>
  <c r="AU576" i="1" s="1"/>
  <c r="AS574" i="1" a="1"/>
  <c r="AS574" i="1" s="1"/>
  <c r="AS576" i="1" a="1"/>
  <c r="AS576" i="1" s="1"/>
  <c r="AT574" i="1" a="1"/>
  <c r="AT574" i="1" s="1"/>
  <c r="AT576" i="1" a="1"/>
  <c r="AT576" i="1" s="1"/>
  <c r="AR574" i="1" a="1"/>
  <c r="AR574" i="1" s="1"/>
  <c r="AR576" i="1" a="1"/>
  <c r="AR576" i="1" s="1"/>
  <c r="AU570" i="1" a="1"/>
  <c r="AU570" i="1" s="1"/>
  <c r="AU572" i="1" a="1"/>
  <c r="AU572" i="1" s="1"/>
  <c r="AS570" i="1" a="1"/>
  <c r="AS570" i="1" s="1"/>
  <c r="AS572" i="1" a="1"/>
  <c r="AS572" i="1" s="1"/>
  <c r="AT570" i="1" a="1"/>
  <c r="AT570" i="1" s="1"/>
  <c r="AT572" i="1" a="1"/>
  <c r="AT572" i="1" s="1"/>
  <c r="AR570" i="1" a="1"/>
  <c r="AR570" i="1" s="1"/>
  <c r="AR572" i="1" a="1"/>
  <c r="AR572" i="1" s="1"/>
  <c r="AU564" i="1" a="1"/>
  <c r="AU564" i="1" s="1"/>
  <c r="AU568" i="1" a="1"/>
  <c r="AU568" i="1" s="1"/>
  <c r="AS564" i="1" a="1"/>
  <c r="AS564" i="1" s="1"/>
  <c r="AS568" i="1" a="1"/>
  <c r="AS568" i="1" s="1"/>
  <c r="AT564" i="1" a="1"/>
  <c r="AT564" i="1" s="1"/>
  <c r="AT568" i="1" a="1"/>
  <c r="AT568" i="1" s="1"/>
  <c r="AR564" i="1" a="1"/>
  <c r="AR564" i="1" s="1"/>
  <c r="AR568" i="1" a="1"/>
  <c r="AR568" i="1" s="1"/>
  <c r="AU548" i="1" a="1"/>
  <c r="AU548" i="1" s="1"/>
  <c r="AU562" i="1" a="1"/>
  <c r="AU562" i="1" s="1"/>
  <c r="AS548" i="1" a="1"/>
  <c r="AS548" i="1" s="1"/>
  <c r="AS562" i="1" a="1"/>
  <c r="AS562" i="1" s="1"/>
  <c r="AT548" i="1" a="1"/>
  <c r="AT548" i="1" s="1"/>
  <c r="AT562" i="1" a="1"/>
  <c r="AT562" i="1" s="1"/>
  <c r="AR548" i="1" a="1"/>
  <c r="AR548" i="1" s="1"/>
  <c r="AR562" i="1" a="1"/>
  <c r="AR562" i="1" s="1"/>
  <c r="AR542" i="1" a="1"/>
  <c r="AR542" i="1" s="1"/>
  <c r="AR550" i="1" a="1"/>
  <c r="AR550" i="1" s="1"/>
  <c r="AU542" i="1" a="1"/>
  <c r="AU542" i="1" s="1"/>
  <c r="AU550" i="1" a="1"/>
  <c r="AU550" i="1" s="1"/>
  <c r="AS542" i="1" a="1"/>
  <c r="AS542" i="1" s="1"/>
  <c r="AS550" i="1" a="1"/>
  <c r="AS550" i="1" s="1"/>
  <c r="AT542" i="1" a="1"/>
  <c r="AT542" i="1" s="1"/>
  <c r="AT550" i="1" a="1"/>
  <c r="AT550" i="1" s="1"/>
  <c r="AR537" i="1" a="1"/>
  <c r="AR537" i="1" s="1"/>
  <c r="AR539" i="1" a="1"/>
  <c r="AR539" i="1" s="1"/>
  <c r="AU476" i="1" a="1"/>
  <c r="AU476" i="1" s="1"/>
  <c r="AU494" i="1" a="1"/>
  <c r="AU494" i="1" s="1"/>
  <c r="AU506" i="1" a="1"/>
  <c r="AU506" i="1" s="1"/>
  <c r="AU537" i="1" a="1"/>
  <c r="AU537" i="1" s="1"/>
  <c r="AU539" i="1" a="1"/>
  <c r="AU539" i="1" s="1"/>
  <c r="AU470" i="1" a="1"/>
  <c r="AU470" i="1" s="1"/>
  <c r="AU492" i="1" a="1"/>
  <c r="AU492" i="1" s="1"/>
  <c r="AU504" i="1" a="1"/>
  <c r="AU504" i="1" s="1"/>
  <c r="AS537" i="1" a="1"/>
  <c r="AS537" i="1" s="1"/>
  <c r="AS539" i="1" a="1"/>
  <c r="AS539" i="1" s="1"/>
  <c r="AU496" i="1" a="1"/>
  <c r="AU496" i="1" s="1"/>
  <c r="AT537" i="1" a="1"/>
  <c r="AT537" i="1" s="1"/>
  <c r="AT539" i="1" a="1"/>
  <c r="AT539" i="1" s="1"/>
  <c r="AU502" i="1" a="1"/>
  <c r="AU502" i="1" s="1"/>
  <c r="AT515" i="1" a="1"/>
  <c r="AT515" i="1" s="1"/>
  <c r="AT516" i="1" a="1"/>
  <c r="AT516" i="1" s="1"/>
  <c r="AR515" i="1" a="1"/>
  <c r="AR515" i="1" s="1"/>
  <c r="AR516" i="1" a="1"/>
  <c r="AR516" i="1" s="1"/>
  <c r="AU515" i="1" a="1"/>
  <c r="AU515" i="1" s="1"/>
  <c r="AU516" i="1" a="1"/>
  <c r="AU516" i="1" s="1"/>
  <c r="AS515" i="1" a="1"/>
  <c r="AS515" i="1" s="1"/>
  <c r="AS516" i="1" a="1"/>
  <c r="AS516" i="1" s="1"/>
  <c r="AT508" i="1" a="1"/>
  <c r="AT508" i="1" s="1"/>
  <c r="AT512" i="1" a="1"/>
  <c r="AT512" i="1" s="1"/>
  <c r="AR508" i="1" a="1"/>
  <c r="AR508" i="1" s="1"/>
  <c r="AR512" i="1" a="1"/>
  <c r="AR512" i="1" s="1"/>
  <c r="AU508" i="1" a="1"/>
  <c r="AU508" i="1" s="1"/>
  <c r="AU512" i="1" a="1"/>
  <c r="AU512" i="1" s="1"/>
  <c r="AS508" i="1" a="1"/>
  <c r="AS508" i="1" s="1"/>
  <c r="AS512" i="1" a="1"/>
  <c r="AS512" i="1" s="1"/>
  <c r="AS504" i="1" a="1"/>
  <c r="AS504" i="1" s="1"/>
  <c r="AS506" i="1" a="1"/>
  <c r="AS506" i="1" s="1"/>
  <c r="AR504" i="1" a="1"/>
  <c r="AR504" i="1" s="1"/>
  <c r="AR506" i="1" a="1"/>
  <c r="AR506" i="1" s="1"/>
  <c r="AT504" i="1" a="1"/>
  <c r="AT504" i="1" s="1"/>
  <c r="AT506" i="1" a="1"/>
  <c r="AT506" i="1" s="1"/>
  <c r="AR500" i="1" a="1"/>
  <c r="AR500" i="1" s="1"/>
  <c r="AR502" i="1" a="1"/>
  <c r="AR502" i="1" s="1"/>
  <c r="AS500" i="1" a="1"/>
  <c r="AS500" i="1" s="1"/>
  <c r="AS502" i="1" a="1"/>
  <c r="AS502" i="1" s="1"/>
  <c r="AT500" i="1" a="1"/>
  <c r="AT500" i="1" s="1"/>
  <c r="AT502" i="1" a="1"/>
  <c r="AT502" i="1" s="1"/>
  <c r="AR496" i="1" a="1"/>
  <c r="AR496" i="1" s="1"/>
  <c r="AR498" i="1" a="1"/>
  <c r="AR498" i="1" s="1"/>
  <c r="AS496" i="1" a="1"/>
  <c r="AS496" i="1" s="1"/>
  <c r="AS498" i="1" a="1"/>
  <c r="AS498" i="1" s="1"/>
  <c r="AT496" i="1" a="1"/>
  <c r="AT496" i="1" s="1"/>
  <c r="AT498" i="1" a="1"/>
  <c r="AT498" i="1" s="1"/>
  <c r="AR492" i="1" a="1"/>
  <c r="AR492" i="1" s="1"/>
  <c r="AR494" i="1" a="1"/>
  <c r="AR494" i="1" s="1"/>
  <c r="AS492" i="1" a="1"/>
  <c r="AS492" i="1" s="1"/>
  <c r="AS494" i="1" a="1"/>
  <c r="AS494" i="1" s="1"/>
  <c r="AT492" i="1" a="1"/>
  <c r="AT492" i="1" s="1"/>
  <c r="AT494" i="1" a="1"/>
  <c r="AT494" i="1" s="1"/>
  <c r="AR478" i="1" a="1"/>
  <c r="AR478" i="1" s="1"/>
  <c r="AR490" i="1" a="1"/>
  <c r="AR490" i="1" s="1"/>
  <c r="AS478" i="1" a="1"/>
  <c r="AS478" i="1" s="1"/>
  <c r="AS490" i="1" a="1"/>
  <c r="AS490" i="1" s="1"/>
  <c r="AT478" i="1" a="1"/>
  <c r="AT478" i="1" s="1"/>
  <c r="AT490" i="1" a="1"/>
  <c r="AT490" i="1" s="1"/>
  <c r="AS470" i="1" a="1"/>
  <c r="AS470" i="1" s="1"/>
  <c r="AS476" i="1" a="1"/>
  <c r="AS476" i="1" s="1"/>
  <c r="AT470" i="1" a="1"/>
  <c r="AT470" i="1" s="1"/>
  <c r="AT476" i="1" a="1"/>
  <c r="AT476" i="1" s="1"/>
  <c r="AR470" i="1" a="1"/>
  <c r="AR470" i="1" s="1"/>
  <c r="AR476" i="1" a="1"/>
  <c r="AR476" i="1" s="1"/>
  <c r="AS465" i="1" a="1"/>
  <c r="AS465" i="1" s="1"/>
  <c r="AS467" i="1" a="1"/>
  <c r="AS467" i="1" s="1"/>
  <c r="AT465" i="1" a="1"/>
  <c r="AT465" i="1" s="1"/>
  <c r="AT467" i="1" a="1"/>
  <c r="AT467" i="1" s="1"/>
  <c r="AR465" i="1" a="1"/>
  <c r="AR465" i="1" s="1"/>
  <c r="AR467" i="1" a="1"/>
  <c r="AR467" i="1" s="1"/>
  <c r="AO443" i="1" a="1"/>
  <c r="AO443" i="1" s="1"/>
  <c r="AO444" i="1" a="1"/>
  <c r="AO444" i="1" s="1"/>
  <c r="AU443" i="1" a="1"/>
  <c r="AU443" i="1" s="1"/>
  <c r="AU444" i="1" a="1"/>
  <c r="AU444" i="1" s="1"/>
  <c r="AP443" i="1" a="1"/>
  <c r="AP443" i="1" s="1"/>
  <c r="AP444" i="1" a="1"/>
  <c r="AP444" i="1" s="1"/>
  <c r="AN443" i="1" a="1"/>
  <c r="AN443" i="1" s="1"/>
  <c r="AN444" i="1" a="1"/>
  <c r="AN444" i="1" s="1"/>
  <c r="AO436" i="1" a="1"/>
  <c r="AO436" i="1" s="1"/>
  <c r="AO440" i="1" a="1"/>
  <c r="AO440" i="1" s="1"/>
  <c r="AU436" i="1" a="1"/>
  <c r="AU436" i="1" s="1"/>
  <c r="AU440" i="1" a="1"/>
  <c r="AU440" i="1" s="1"/>
  <c r="AP436" i="1" a="1"/>
  <c r="AP436" i="1" s="1"/>
  <c r="AP440" i="1" a="1"/>
  <c r="AP440" i="1" s="1"/>
  <c r="AN436" i="1" a="1"/>
  <c r="AN436" i="1" s="1"/>
  <c r="AN440" i="1" a="1"/>
  <c r="AN440" i="1" s="1"/>
  <c r="AU432" i="1" a="1"/>
  <c r="AU432" i="1" s="1"/>
  <c r="AU434" i="1" a="1"/>
  <c r="AU434" i="1" s="1"/>
  <c r="AO432" i="1" a="1"/>
  <c r="AO432" i="1" s="1"/>
  <c r="AO434" i="1" a="1"/>
  <c r="AO434" i="1" s="1"/>
  <c r="AP432" i="1" a="1"/>
  <c r="AP432" i="1" s="1"/>
  <c r="AP434" i="1" a="1"/>
  <c r="AP434" i="1" s="1"/>
  <c r="AN432" i="1" a="1"/>
  <c r="AN432" i="1" s="1"/>
  <c r="AN434" i="1" a="1"/>
  <c r="AN434" i="1" s="1"/>
  <c r="AP428" i="1" a="1"/>
  <c r="AP428" i="1" s="1"/>
  <c r="AP430" i="1" a="1"/>
  <c r="AP430" i="1" s="1"/>
  <c r="AO428" i="1" a="1"/>
  <c r="AO428" i="1" s="1"/>
  <c r="AO430" i="1" a="1"/>
  <c r="AO430" i="1" s="1"/>
  <c r="AU428" i="1" a="1"/>
  <c r="AU428" i="1" s="1"/>
  <c r="AU430" i="1" a="1"/>
  <c r="AU430" i="1" s="1"/>
  <c r="AN428" i="1" a="1"/>
  <c r="AN428" i="1" s="1"/>
  <c r="AN430" i="1" a="1"/>
  <c r="AN430" i="1" s="1"/>
  <c r="AP424" i="1" a="1"/>
  <c r="AP424" i="1" s="1"/>
  <c r="AP426" i="1" a="1"/>
  <c r="AP426" i="1" s="1"/>
  <c r="AO424" i="1" a="1"/>
  <c r="AO424" i="1" s="1"/>
  <c r="AO426" i="1" a="1"/>
  <c r="AO426" i="1" s="1"/>
  <c r="AU424" i="1" a="1"/>
  <c r="AU424" i="1" s="1"/>
  <c r="AU426" i="1" a="1"/>
  <c r="AU426" i="1" s="1"/>
  <c r="AN424" i="1" a="1"/>
  <c r="AN424" i="1" s="1"/>
  <c r="AN426" i="1" a="1"/>
  <c r="AN426" i="1" s="1"/>
  <c r="AP420" i="1" a="1"/>
  <c r="AP420" i="1" s="1"/>
  <c r="AO420" i="1" a="1"/>
  <c r="AO420" i="1" s="1"/>
  <c r="AU420" i="1" a="1"/>
  <c r="AU420" i="1" s="1"/>
  <c r="AN420" i="1" a="1"/>
  <c r="AN420" i="1" s="1"/>
  <c r="AP406" i="1" a="1"/>
  <c r="AP406" i="1" s="1"/>
  <c r="AP418" i="1" a="1"/>
  <c r="AP418" i="1" s="1"/>
  <c r="AO406" i="1" a="1"/>
  <c r="AO406" i="1" s="1"/>
  <c r="AO418" i="1" a="1"/>
  <c r="AO418" i="1" s="1"/>
  <c r="AU406" i="1" a="1"/>
  <c r="AU406" i="1" s="1"/>
  <c r="AU418" i="1" a="1"/>
  <c r="AU418" i="1" s="1"/>
  <c r="AN406" i="1" a="1"/>
  <c r="AN406" i="1" s="1"/>
  <c r="AN418" i="1" a="1"/>
  <c r="AN418" i="1" s="1"/>
  <c r="AP398" i="1" a="1"/>
  <c r="AP398" i="1" s="1"/>
  <c r="AP404" i="1" a="1"/>
  <c r="AP404" i="1" s="1"/>
  <c r="AU398" i="1" a="1"/>
  <c r="AU398" i="1" s="1"/>
  <c r="AU404" i="1" a="1"/>
  <c r="AU404" i="1" s="1"/>
  <c r="AO398" i="1" a="1"/>
  <c r="AO398" i="1" s="1"/>
  <c r="AO404" i="1" a="1"/>
  <c r="AO404" i="1" s="1"/>
  <c r="AN398" i="1" a="1"/>
  <c r="AN398" i="1" s="1"/>
  <c r="AN404" i="1" a="1"/>
  <c r="AN404" i="1" s="1"/>
  <c r="AP393" i="1" a="1"/>
  <c r="AP393" i="1" s="1"/>
  <c r="AP395" i="1" a="1"/>
  <c r="AP395" i="1" s="1"/>
  <c r="AU393" i="1" a="1"/>
  <c r="AU393" i="1" s="1"/>
  <c r="AU395" i="1" a="1"/>
  <c r="AU395" i="1" s="1"/>
  <c r="AO393" i="1" a="1"/>
  <c r="AO393" i="1" s="1"/>
  <c r="AO395" i="1" a="1"/>
  <c r="AO395" i="1" s="1"/>
  <c r="AN393" i="1" a="1"/>
  <c r="AN393" i="1" s="1"/>
  <c r="AN395" i="1" a="1"/>
  <c r="AN395" i="1" s="1"/>
  <c r="AT555" i="1" a="1"/>
  <c r="AT555" i="1" s="1"/>
  <c r="AT549" i="1" a="1"/>
  <c r="AT549" i="1" s="1"/>
  <c r="AT553" i="1" a="1"/>
  <c r="AT553" i="1" s="1"/>
  <c r="AT556" i="1" a="1"/>
  <c r="AT556" i="1" s="1"/>
  <c r="AT551" i="1" a="1"/>
  <c r="AT551" i="1" s="1"/>
  <c r="AT554" i="1" a="1"/>
  <c r="AT554" i="1" s="1"/>
  <c r="AT547" i="1" a="1"/>
  <c r="AT547" i="1" s="1"/>
  <c r="AT552" i="1" a="1"/>
  <c r="AT552" i="1" s="1"/>
  <c r="AR551" i="1" a="1"/>
  <c r="AR551" i="1" s="1"/>
  <c r="AR554" i="1" a="1"/>
  <c r="AR554" i="1" s="1"/>
  <c r="AR547" i="1" a="1"/>
  <c r="AR547" i="1" s="1"/>
  <c r="AR552" i="1" a="1"/>
  <c r="AR552" i="1" s="1"/>
  <c r="AR555" i="1" a="1"/>
  <c r="AR555" i="1" s="1"/>
  <c r="AR549" i="1" a="1"/>
  <c r="AR549" i="1" s="1"/>
  <c r="AR553" i="1" a="1"/>
  <c r="AR553" i="1" s="1"/>
  <c r="AR556" i="1" a="1"/>
  <c r="AR556" i="1" s="1"/>
  <c r="AS547" i="1" a="1"/>
  <c r="AS547" i="1" s="1"/>
  <c r="AS552" i="1" a="1"/>
  <c r="AS552" i="1" s="1"/>
  <c r="AS555" i="1" a="1"/>
  <c r="AS555" i="1" s="1"/>
  <c r="AS549" i="1" a="1"/>
  <c r="AS549" i="1" s="1"/>
  <c r="AS553" i="1" a="1"/>
  <c r="AS553" i="1" s="1"/>
  <c r="AS556" i="1" a="1"/>
  <c r="AS556" i="1" s="1"/>
  <c r="AS551" i="1" a="1"/>
  <c r="AS551" i="1" s="1"/>
  <c r="AS554" i="1" a="1"/>
  <c r="AS554" i="1" s="1"/>
  <c r="AU553" i="1" a="1"/>
  <c r="AU553" i="1" s="1"/>
  <c r="AU556" i="1" a="1"/>
  <c r="AU556" i="1" s="1"/>
  <c r="AU551" i="1" a="1"/>
  <c r="AU551" i="1" s="1"/>
  <c r="AU554" i="1" a="1"/>
  <c r="AU554" i="1" s="1"/>
  <c r="AU547" i="1" a="1"/>
  <c r="AU547" i="1" s="1"/>
  <c r="AU552" i="1" a="1"/>
  <c r="AU552" i="1" s="1"/>
  <c r="AU555" i="1" a="1"/>
  <c r="AU555" i="1" s="1"/>
  <c r="AU549" i="1" a="1"/>
  <c r="AU549" i="1" s="1"/>
  <c r="AS481" i="1" a="1"/>
  <c r="AS481" i="1" s="1"/>
  <c r="AS480" i="1" a="1"/>
  <c r="AS480" i="1" s="1"/>
  <c r="AS479" i="1" a="1"/>
  <c r="AS479" i="1" s="1"/>
  <c r="AS477" i="1" a="1"/>
  <c r="AS477" i="1" s="1"/>
  <c r="AS475" i="1" a="1"/>
  <c r="AS475" i="1" s="1"/>
  <c r="AS484" i="1" a="1"/>
  <c r="AS484" i="1" s="1"/>
  <c r="AS483" i="1" a="1"/>
  <c r="AS483" i="1" s="1"/>
  <c r="AS482" i="1" a="1"/>
  <c r="AS482" i="1" s="1"/>
  <c r="AT479" i="1" a="1"/>
  <c r="AT479" i="1" s="1"/>
  <c r="AT477" i="1" a="1"/>
  <c r="AT477" i="1" s="1"/>
  <c r="AT475" i="1" a="1"/>
  <c r="AT475" i="1" s="1"/>
  <c r="AT481" i="1" a="1"/>
  <c r="AT481" i="1" s="1"/>
  <c r="AT484" i="1" a="1"/>
  <c r="AT484" i="1" s="1"/>
  <c r="AT483" i="1" a="1"/>
  <c r="AT483" i="1" s="1"/>
  <c r="AT482" i="1" a="1"/>
  <c r="AT482" i="1" s="1"/>
  <c r="AT480" i="1" a="1"/>
  <c r="AT480" i="1" s="1"/>
  <c r="AR483" i="1" a="1"/>
  <c r="AR483" i="1" s="1"/>
  <c r="AR482" i="1" a="1"/>
  <c r="AR482" i="1" s="1"/>
  <c r="AR481" i="1" a="1"/>
  <c r="AR481" i="1" s="1"/>
  <c r="AR480" i="1" a="1"/>
  <c r="AR480" i="1" s="1"/>
  <c r="AR479" i="1" a="1"/>
  <c r="AR479" i="1" s="1"/>
  <c r="AR477" i="1" a="1"/>
  <c r="AR477" i="1" s="1"/>
  <c r="AR484" i="1" a="1"/>
  <c r="AR484" i="1" s="1"/>
  <c r="AR475" i="1" a="1"/>
  <c r="AR475" i="1" s="1"/>
  <c r="AP407" i="1" a="1"/>
  <c r="AP407" i="1" s="1"/>
  <c r="AP409" i="1" a="1"/>
  <c r="AP409" i="1" s="1"/>
  <c r="AP405" i="1" a="1"/>
  <c r="AP405" i="1" s="1"/>
  <c r="AP403" i="1" a="1"/>
  <c r="AP403" i="1" s="1"/>
  <c r="AP412" i="1" a="1"/>
  <c r="AP412" i="1" s="1"/>
  <c r="AP411" i="1" a="1"/>
  <c r="AP411" i="1" s="1"/>
  <c r="AP410" i="1" a="1"/>
  <c r="AP410" i="1" s="1"/>
  <c r="AP408" i="1" a="1"/>
  <c r="AP408" i="1" s="1"/>
  <c r="AU403" i="1" a="1"/>
  <c r="AU403" i="1" s="1"/>
  <c r="AU412" i="1" a="1"/>
  <c r="AU412" i="1" s="1"/>
  <c r="AU411" i="1" a="1"/>
  <c r="AU411" i="1" s="1"/>
  <c r="AU410" i="1" a="1"/>
  <c r="AU410" i="1" s="1"/>
  <c r="AU409" i="1" a="1"/>
  <c r="AU409" i="1" s="1"/>
  <c r="AU408" i="1" a="1"/>
  <c r="AU408" i="1" s="1"/>
  <c r="AU405" i="1" a="1"/>
  <c r="AU405" i="1" s="1"/>
  <c r="AU407" i="1" a="1"/>
  <c r="AU407" i="1" s="1"/>
  <c r="AO409" i="1" a="1"/>
  <c r="AO409" i="1" s="1"/>
  <c r="AO408" i="1" a="1"/>
  <c r="AO408" i="1" s="1"/>
  <c r="AO407" i="1" a="1"/>
  <c r="AO407" i="1" s="1"/>
  <c r="AO405" i="1" a="1"/>
  <c r="AO405" i="1" s="1"/>
  <c r="AO403" i="1" a="1"/>
  <c r="AO403" i="1" s="1"/>
  <c r="AO412" i="1" a="1"/>
  <c r="AO412" i="1" s="1"/>
  <c r="AO411" i="1" a="1"/>
  <c r="AO411" i="1" s="1"/>
  <c r="AO410" i="1" a="1"/>
  <c r="AO410" i="1" s="1"/>
  <c r="AN411" i="1" a="1"/>
  <c r="AN411" i="1" s="1"/>
  <c r="AN410" i="1" a="1"/>
  <c r="AN410" i="1" s="1"/>
  <c r="AN409" i="1" a="1"/>
  <c r="AN409" i="1" s="1"/>
  <c r="AN408" i="1" a="1"/>
  <c r="AN408" i="1" s="1"/>
  <c r="AN407" i="1" a="1"/>
  <c r="AN407" i="1" s="1"/>
  <c r="AN405" i="1" a="1"/>
  <c r="AN405" i="1" s="1"/>
  <c r="AN412" i="1" a="1"/>
  <c r="AN412" i="1" s="1"/>
  <c r="AN403" i="1" a="1"/>
  <c r="AN403" i="1" s="1"/>
  <c r="AS567" i="1" a="1"/>
  <c r="AS567" i="1" s="1"/>
  <c r="AS569" i="1" a="1"/>
  <c r="AS569" i="1" s="1"/>
  <c r="AU569" i="1" a="1"/>
  <c r="AU569" i="1" s="1"/>
  <c r="AU567" i="1" a="1"/>
  <c r="AU567" i="1" s="1"/>
  <c r="AR569" i="1" a="1"/>
  <c r="AR569" i="1" s="1"/>
  <c r="AR567" i="1" a="1"/>
  <c r="AR567" i="1" s="1"/>
  <c r="AT567" i="1" a="1"/>
  <c r="AT567" i="1" s="1"/>
  <c r="AT569" i="1" a="1"/>
  <c r="AT569" i="1" s="1"/>
  <c r="AT497" i="1" a="1"/>
  <c r="AT497" i="1" s="1"/>
  <c r="AT495" i="1" a="1"/>
  <c r="AT495" i="1" s="1"/>
  <c r="AR495" i="1" a="1"/>
  <c r="AR495" i="1" s="1"/>
  <c r="AR497" i="1" a="1"/>
  <c r="AR497" i="1" s="1"/>
  <c r="AS495" i="1" a="1"/>
  <c r="AS495" i="1" s="1"/>
  <c r="AS497" i="1" a="1"/>
  <c r="AS497" i="1" s="1"/>
  <c r="AP425" i="1" a="1"/>
  <c r="AP425" i="1" s="1"/>
  <c r="AP423" i="1" a="1"/>
  <c r="AP423" i="1" s="1"/>
  <c r="AU425" i="1" a="1"/>
  <c r="AU425" i="1" s="1"/>
  <c r="AU423" i="1" a="1"/>
  <c r="AU423" i="1" s="1"/>
  <c r="AO425" i="1" a="1"/>
  <c r="AO425" i="1" s="1"/>
  <c r="AO423" i="1" a="1"/>
  <c r="AO423" i="1" s="1"/>
  <c r="AN423" i="1" a="1"/>
  <c r="AN423" i="1" s="1"/>
  <c r="AN425" i="1" a="1"/>
  <c r="AN425" i="1" s="1"/>
  <c r="AS527" i="1" a="1"/>
  <c r="AS527" i="1" s="1"/>
  <c r="AS536" i="1" a="1"/>
  <c r="AS536" i="1" s="1"/>
  <c r="AS545" i="1" a="1"/>
  <c r="AS545" i="1" s="1"/>
  <c r="AS538" i="1" a="1"/>
  <c r="AS538" i="1" s="1"/>
  <c r="AS546" i="1" a="1"/>
  <c r="AS546" i="1" s="1"/>
  <c r="AS540" i="1" a="1"/>
  <c r="AS540" i="1" s="1"/>
  <c r="AS543" i="1" a="1"/>
  <c r="AS543" i="1" s="1"/>
  <c r="AS541" i="1" a="1"/>
  <c r="AS541" i="1" s="1"/>
  <c r="AS544" i="1" a="1"/>
  <c r="AS544" i="1" s="1"/>
  <c r="AU527" i="1" a="1"/>
  <c r="AU527" i="1" s="1"/>
  <c r="AU543" i="1" a="1"/>
  <c r="AU543" i="1" s="1"/>
  <c r="AU546" i="1" a="1"/>
  <c r="AU546" i="1" s="1"/>
  <c r="AU540" i="1" a="1"/>
  <c r="AU540" i="1" s="1"/>
  <c r="AU544" i="1" a="1"/>
  <c r="AU544" i="1" s="1"/>
  <c r="AU541" i="1" a="1"/>
  <c r="AU541" i="1" s="1"/>
  <c r="AU545" i="1" a="1"/>
  <c r="AU545" i="1" s="1"/>
  <c r="AU536" i="1" a="1"/>
  <c r="AU536" i="1" s="1"/>
  <c r="AU538" i="1" a="1"/>
  <c r="AU538" i="1" s="1"/>
  <c r="AR527" i="1" a="1"/>
  <c r="AR527" i="1" s="1"/>
  <c r="AR540" i="1" a="1"/>
  <c r="AR540" i="1" s="1"/>
  <c r="AR536" i="1" a="1"/>
  <c r="AR536" i="1" s="1"/>
  <c r="AR541" i="1" a="1"/>
  <c r="AR541" i="1" s="1"/>
  <c r="AR545" i="1" a="1"/>
  <c r="AR545" i="1" s="1"/>
  <c r="AR538" i="1" a="1"/>
  <c r="AR538" i="1" s="1"/>
  <c r="AR543" i="1" a="1"/>
  <c r="AR543" i="1" s="1"/>
  <c r="AR546" i="1" a="1"/>
  <c r="AR546" i="1" s="1"/>
  <c r="AR544" i="1" a="1"/>
  <c r="AR544" i="1" s="1"/>
  <c r="AT527" i="1" a="1"/>
  <c r="AT527" i="1" s="1"/>
  <c r="AT545" i="1" a="1"/>
  <c r="AT545" i="1" s="1"/>
  <c r="AT543" i="1" a="1"/>
  <c r="AT543" i="1" s="1"/>
  <c r="AT546" i="1" a="1"/>
  <c r="AT546" i="1" s="1"/>
  <c r="AT544" i="1" a="1"/>
  <c r="AT544" i="1" s="1"/>
  <c r="AT536" i="1" a="1"/>
  <c r="AT536" i="1" s="1"/>
  <c r="AT541" i="1" a="1"/>
  <c r="AT541" i="1" s="1"/>
  <c r="AT540" i="1" a="1"/>
  <c r="AT540" i="1" s="1"/>
  <c r="AT538" i="1" a="1"/>
  <c r="AT538" i="1" s="1"/>
  <c r="AT455" i="1" a="1"/>
  <c r="AT455" i="1" s="1"/>
  <c r="AT468" i="1" a="1"/>
  <c r="AT468" i="1" s="1"/>
  <c r="AT466" i="1" a="1"/>
  <c r="AT466" i="1" s="1"/>
  <c r="AT464" i="1" a="1"/>
  <c r="AT464" i="1" s="1"/>
  <c r="AT474" i="1" a="1"/>
  <c r="AT474" i="1" s="1"/>
  <c r="AT473" i="1" a="1"/>
  <c r="AT473" i="1" s="1"/>
  <c r="AT472" i="1" a="1"/>
  <c r="AT472" i="1" s="1"/>
  <c r="AT471" i="1" a="1"/>
  <c r="AT471" i="1" s="1"/>
  <c r="AT469" i="1" a="1"/>
  <c r="AT469" i="1" s="1"/>
  <c r="AR455" i="1" a="1"/>
  <c r="AR455" i="1" s="1"/>
  <c r="AR473" i="1" a="1"/>
  <c r="AR473" i="1" s="1"/>
  <c r="AR472" i="1" a="1"/>
  <c r="AR472" i="1" s="1"/>
  <c r="AR471" i="1" a="1"/>
  <c r="AR471" i="1" s="1"/>
  <c r="AR469" i="1" a="1"/>
  <c r="AR469" i="1" s="1"/>
  <c r="AR468" i="1" a="1"/>
  <c r="AR468" i="1" s="1"/>
  <c r="AR466" i="1" a="1"/>
  <c r="AR466" i="1" s="1"/>
  <c r="AR464" i="1" a="1"/>
  <c r="AR464" i="1" s="1"/>
  <c r="AR474" i="1" a="1"/>
  <c r="AR474" i="1" s="1"/>
  <c r="AS455" i="1" a="1"/>
  <c r="AS455" i="1" s="1"/>
  <c r="AS471" i="1" a="1"/>
  <c r="AS471" i="1" s="1"/>
  <c r="AS469" i="1" a="1"/>
  <c r="AS469" i="1" s="1"/>
  <c r="AS468" i="1" a="1"/>
  <c r="AS468" i="1" s="1"/>
  <c r="AS466" i="1" a="1"/>
  <c r="AS466" i="1" s="1"/>
  <c r="AS464" i="1" a="1"/>
  <c r="AS464" i="1" s="1"/>
  <c r="AS474" i="1" a="1"/>
  <c r="AS474" i="1" s="1"/>
  <c r="AS473" i="1" a="1"/>
  <c r="AS473" i="1" s="1"/>
  <c r="AS472" i="1" a="1"/>
  <c r="AS472" i="1" s="1"/>
  <c r="AP383" i="1" a="1"/>
  <c r="AP383" i="1" s="1"/>
  <c r="AP396" i="1" a="1"/>
  <c r="AP396" i="1" s="1"/>
  <c r="AP394" i="1" a="1"/>
  <c r="AP394" i="1" s="1"/>
  <c r="AP392" i="1" a="1"/>
  <c r="AP392" i="1" s="1"/>
  <c r="AP402" i="1" a="1"/>
  <c r="AP402" i="1" s="1"/>
  <c r="AP401" i="1" a="1"/>
  <c r="AP401" i="1" s="1"/>
  <c r="AP400" i="1" a="1"/>
  <c r="AP400" i="1" s="1"/>
  <c r="AP399" i="1" a="1"/>
  <c r="AP399" i="1" s="1"/>
  <c r="AP397" i="1" a="1"/>
  <c r="AP397" i="1" s="1"/>
  <c r="AU383" i="1" a="1"/>
  <c r="AU383" i="1" s="1"/>
  <c r="AU392" i="1" a="1"/>
  <c r="AU392" i="1" s="1"/>
  <c r="AU402" i="1" a="1"/>
  <c r="AU402" i="1" s="1"/>
  <c r="AU401" i="1" a="1"/>
  <c r="AU401" i="1" s="1"/>
  <c r="AU400" i="1" a="1"/>
  <c r="AU400" i="1" s="1"/>
  <c r="AU399" i="1" a="1"/>
  <c r="AU399" i="1" s="1"/>
  <c r="AU397" i="1" a="1"/>
  <c r="AU397" i="1" s="1"/>
  <c r="AU396" i="1" a="1"/>
  <c r="AU396" i="1" s="1"/>
  <c r="AU394" i="1" a="1"/>
  <c r="AU394" i="1" s="1"/>
  <c r="AO383" i="1" a="1"/>
  <c r="AO383" i="1" s="1"/>
  <c r="AO399" i="1" a="1"/>
  <c r="AO399" i="1" s="1"/>
  <c r="AO397" i="1" a="1"/>
  <c r="AO397" i="1" s="1"/>
  <c r="AO396" i="1" a="1"/>
  <c r="AO396" i="1" s="1"/>
  <c r="AO392" i="1" a="1"/>
  <c r="AO392" i="1" s="1"/>
  <c r="AO394" i="1" a="1"/>
  <c r="AO394" i="1" s="1"/>
  <c r="AO402" i="1" a="1"/>
  <c r="AO402" i="1" s="1"/>
  <c r="AO400" i="1" a="1"/>
  <c r="AO400" i="1" s="1"/>
  <c r="AO401" i="1" a="1"/>
  <c r="AO401" i="1" s="1"/>
  <c r="AN383" i="1" a="1"/>
  <c r="AN383" i="1" s="1"/>
  <c r="AN401" i="1" a="1"/>
  <c r="AN401" i="1" s="1"/>
  <c r="AN400" i="1" a="1"/>
  <c r="AN400" i="1" s="1"/>
  <c r="AN399" i="1" a="1"/>
  <c r="AN399" i="1" s="1"/>
  <c r="AN397" i="1" a="1"/>
  <c r="AN397" i="1" s="1"/>
  <c r="AN396" i="1" a="1"/>
  <c r="AN396" i="1" s="1"/>
  <c r="AN394" i="1" a="1"/>
  <c r="AN394" i="1" s="1"/>
  <c r="AN402" i="1" a="1"/>
  <c r="AN402" i="1" s="1"/>
  <c r="AN392" i="1" a="1"/>
  <c r="AN392" i="1" s="1"/>
  <c r="AT535" i="1" a="1"/>
  <c r="AT535" i="1" s="1"/>
  <c r="AT530" i="1" a="1"/>
  <c r="AT530" i="1" s="1"/>
  <c r="AT531" i="1" a="1"/>
  <c r="AT531" i="1" s="1"/>
  <c r="AT534" i="1" a="1"/>
  <c r="AT534" i="1" s="1"/>
  <c r="AT526" i="1" a="1"/>
  <c r="AT526" i="1" s="1"/>
  <c r="AT532" i="1" a="1"/>
  <c r="AT532" i="1" s="1"/>
  <c r="AT528" i="1" a="1"/>
  <c r="AT528" i="1" s="1"/>
  <c r="AT529" i="1" a="1"/>
  <c r="AT529" i="1" s="1"/>
  <c r="AT533" i="1" a="1"/>
  <c r="AT533" i="1" s="1"/>
  <c r="AN391" i="1" a="1"/>
  <c r="AN391" i="1" s="1"/>
  <c r="AN388" i="1" a="1"/>
  <c r="AN388" i="1" s="1"/>
  <c r="AN382" i="1" a="1"/>
  <c r="AN382" i="1" s="1"/>
  <c r="AN386" i="1" a="1"/>
  <c r="AN386" i="1" s="1"/>
  <c r="AN384" i="1" a="1"/>
  <c r="AN384" i="1" s="1"/>
  <c r="AN389" i="1" a="1"/>
  <c r="AN389" i="1" s="1"/>
  <c r="AN385" i="1" a="1"/>
  <c r="AN385" i="1" s="1"/>
  <c r="AN390" i="1" a="1"/>
  <c r="AN390" i="1" s="1"/>
  <c r="AN387" i="1" a="1"/>
  <c r="AN387" i="1" s="1"/>
  <c r="AS535" i="1" a="1"/>
  <c r="AS535" i="1" s="1"/>
  <c r="AS534" i="1" a="1"/>
  <c r="AS534" i="1" s="1"/>
  <c r="AS528" i="1" a="1"/>
  <c r="AS528" i="1" s="1"/>
  <c r="AS532" i="1" a="1"/>
  <c r="AS532" i="1" s="1"/>
  <c r="AS530" i="1" a="1"/>
  <c r="AS530" i="1" s="1"/>
  <c r="AS529" i="1" a="1"/>
  <c r="AS529" i="1" s="1"/>
  <c r="AS533" i="1" a="1"/>
  <c r="AS533" i="1" s="1"/>
  <c r="AS531" i="1" a="1"/>
  <c r="AS531" i="1" s="1"/>
  <c r="AS526" i="1" a="1"/>
  <c r="AS526" i="1" s="1"/>
  <c r="AT463" i="1" a="1"/>
  <c r="AT463" i="1" s="1"/>
  <c r="AT459" i="1" a="1"/>
  <c r="AT459" i="1" s="1"/>
  <c r="AT462" i="1" a="1"/>
  <c r="AT462" i="1" s="1"/>
  <c r="AT457" i="1" a="1"/>
  <c r="AT457" i="1" s="1"/>
  <c r="AT454" i="1" a="1"/>
  <c r="AT454" i="1" s="1"/>
  <c r="AT456" i="1" a="1"/>
  <c r="AT456" i="1" s="1"/>
  <c r="AT461" i="1" a="1"/>
  <c r="AT461" i="1" s="1"/>
  <c r="AT460" i="1" a="1"/>
  <c r="AT460" i="1" s="1"/>
  <c r="AT458" i="1" a="1"/>
  <c r="AT458" i="1" s="1"/>
  <c r="AU391" i="1" a="1"/>
  <c r="AU391" i="1" s="1"/>
  <c r="AU382" i="1" a="1"/>
  <c r="AU382" i="1" s="1"/>
  <c r="AU388" i="1" a="1"/>
  <c r="AU388" i="1" s="1"/>
  <c r="AU384" i="1" a="1"/>
  <c r="AU384" i="1" s="1"/>
  <c r="AU386" i="1" a="1"/>
  <c r="AU386" i="1" s="1"/>
  <c r="AU389" i="1" a="1"/>
  <c r="AU389" i="1" s="1"/>
  <c r="AU385" i="1" a="1"/>
  <c r="AU385" i="1" s="1"/>
  <c r="AU390" i="1" a="1"/>
  <c r="AU390" i="1" s="1"/>
  <c r="AU387" i="1" a="1"/>
  <c r="AU387" i="1" s="1"/>
  <c r="AO391" i="1" a="1"/>
  <c r="AO391" i="1" s="1"/>
  <c r="AO389" i="1" a="1"/>
  <c r="AO389" i="1" s="1"/>
  <c r="AO386" i="1" a="1"/>
  <c r="AO386" i="1" s="1"/>
  <c r="AO384" i="1" a="1"/>
  <c r="AO384" i="1" s="1"/>
  <c r="AO385" i="1" a="1"/>
  <c r="AO385" i="1" s="1"/>
  <c r="AO390" i="1" a="1"/>
  <c r="AO390" i="1" s="1"/>
  <c r="AO387" i="1" a="1"/>
  <c r="AO387" i="1" s="1"/>
  <c r="AO382" i="1" a="1"/>
  <c r="AO382" i="1" s="1"/>
  <c r="AO388" i="1" a="1"/>
  <c r="AO388" i="1" s="1"/>
  <c r="AR463" i="1" a="1"/>
  <c r="AR463" i="1" s="1"/>
  <c r="AR460" i="1" a="1"/>
  <c r="AR460" i="1" s="1"/>
  <c r="AR456" i="1" a="1"/>
  <c r="AR456" i="1" s="1"/>
  <c r="AR461" i="1" a="1"/>
  <c r="AR461" i="1" s="1"/>
  <c r="AR458" i="1" a="1"/>
  <c r="AR458" i="1" s="1"/>
  <c r="AR462" i="1" a="1"/>
  <c r="AR462" i="1" s="1"/>
  <c r="AR459" i="1" a="1"/>
  <c r="AR459" i="1" s="1"/>
  <c r="AR457" i="1" a="1"/>
  <c r="AR457" i="1" s="1"/>
  <c r="AR454" i="1" a="1"/>
  <c r="AR454" i="1" s="1"/>
  <c r="AS463" i="1" a="1"/>
  <c r="AS463" i="1" s="1"/>
  <c r="AS460" i="1" a="1"/>
  <c r="AS460" i="1" s="1"/>
  <c r="AS461" i="1" a="1"/>
  <c r="AS461" i="1" s="1"/>
  <c r="AS458" i="1" a="1"/>
  <c r="AS458" i="1" s="1"/>
  <c r="AS457" i="1" a="1"/>
  <c r="AS457" i="1" s="1"/>
  <c r="AS454" i="1" a="1"/>
  <c r="AS454" i="1" s="1"/>
  <c r="AS462" i="1" a="1"/>
  <c r="AS462" i="1" s="1"/>
  <c r="AS459" i="1" a="1"/>
  <c r="AS459" i="1" s="1"/>
  <c r="AS456" i="1" a="1"/>
  <c r="AS456" i="1" s="1"/>
  <c r="AU535" i="1" a="1"/>
  <c r="AU535" i="1" s="1"/>
  <c r="AU528" i="1" a="1"/>
  <c r="AU528" i="1" s="1"/>
  <c r="AU530" i="1" a="1"/>
  <c r="AU530" i="1" s="1"/>
  <c r="AU532" i="1" a="1"/>
  <c r="AU532" i="1" s="1"/>
  <c r="AU534" i="1" a="1"/>
  <c r="AU534" i="1" s="1"/>
  <c r="AU529" i="1" a="1"/>
  <c r="AU529" i="1" s="1"/>
  <c r="AU533" i="1" a="1"/>
  <c r="AU533" i="1" s="1"/>
  <c r="AU526" i="1" a="1"/>
  <c r="AU526" i="1" s="1"/>
  <c r="AU531" i="1" a="1"/>
  <c r="AU531" i="1" s="1"/>
  <c r="AP391" i="1" a="1"/>
  <c r="AP391" i="1" s="1"/>
  <c r="AP389" i="1" a="1"/>
  <c r="AP389" i="1" s="1"/>
  <c r="AP385" i="1" a="1"/>
  <c r="AP385" i="1" s="1"/>
  <c r="AP390" i="1" a="1"/>
  <c r="AP390" i="1" s="1"/>
  <c r="AP387" i="1" a="1"/>
  <c r="AP387" i="1" s="1"/>
  <c r="AP382" i="1" a="1"/>
  <c r="AP382" i="1" s="1"/>
  <c r="AP388" i="1" a="1"/>
  <c r="AP388" i="1" s="1"/>
  <c r="AP386" i="1" a="1"/>
  <c r="AP386" i="1" s="1"/>
  <c r="AP384" i="1" a="1"/>
  <c r="AP384" i="1" s="1"/>
  <c r="AR535" i="1" a="1"/>
  <c r="AR535" i="1" s="1"/>
  <c r="AR532" i="1" a="1"/>
  <c r="AR532" i="1" s="1"/>
  <c r="AR534" i="1" a="1"/>
  <c r="AR534" i="1" s="1"/>
  <c r="AR528" i="1" a="1"/>
  <c r="AR528" i="1" s="1"/>
  <c r="AR531" i="1" a="1"/>
  <c r="AR531" i="1" s="1"/>
  <c r="AR530" i="1" a="1"/>
  <c r="AR530" i="1" s="1"/>
  <c r="AR533" i="1" a="1"/>
  <c r="AR533" i="1" s="1"/>
  <c r="AR529" i="1" a="1"/>
  <c r="AR529" i="1" s="1"/>
  <c r="AR526" i="1" a="1"/>
  <c r="AR526" i="1" s="1"/>
  <c r="AS380" i="1"/>
  <c r="AS422" i="1" s="1" a="1"/>
  <c r="AS422" i="1" s="1"/>
  <c r="AO414" i="1" a="1"/>
  <c r="AO414" i="1" s="1"/>
  <c r="AO416" i="1" a="1"/>
  <c r="AO416" i="1" s="1"/>
  <c r="AO431" i="1" a="1"/>
  <c r="AO431" i="1" s="1"/>
  <c r="AO439" i="1" a="1"/>
  <c r="AO439" i="1" s="1"/>
  <c r="AO421" i="1" a="1"/>
  <c r="AO421" i="1" s="1"/>
  <c r="AO413" i="1" a="1"/>
  <c r="AO413" i="1" s="1"/>
  <c r="AO433" i="1" a="1"/>
  <c r="AO433" i="1" s="1"/>
  <c r="AO438" i="1" a="1"/>
  <c r="AO438" i="1" s="1"/>
  <c r="AO381" i="1" a="1"/>
  <c r="AO381" i="1" s="1"/>
  <c r="AO415" i="1" a="1"/>
  <c r="AO415" i="1" s="1"/>
  <c r="AO429" i="1" a="1"/>
  <c r="AO429" i="1" s="1"/>
  <c r="AO437" i="1" a="1"/>
  <c r="AO437" i="1" s="1"/>
  <c r="AO445" i="1" a="1"/>
  <c r="AO445" i="1" s="1"/>
  <c r="AO427" i="1" a="1"/>
  <c r="AO427" i="1" s="1"/>
  <c r="AO419" i="1" a="1"/>
  <c r="AO419" i="1" s="1"/>
  <c r="AO435" i="1" a="1"/>
  <c r="AO435" i="1" s="1"/>
  <c r="AO441" i="1" a="1"/>
  <c r="AO441" i="1" s="1"/>
  <c r="AO442" i="1" a="1"/>
  <c r="AO442" i="1" s="1"/>
  <c r="AO417" i="1" a="1"/>
  <c r="AO417" i="1" s="1"/>
  <c r="AR583" i="1" a="1"/>
  <c r="AR583" i="1" s="1"/>
  <c r="AR589" i="1" a="1"/>
  <c r="AR589" i="1" s="1"/>
  <c r="AR586" i="1" a="1"/>
  <c r="AR586" i="1" s="1"/>
  <c r="AR585" i="1" a="1"/>
  <c r="AR585" i="1" s="1"/>
  <c r="AU586" i="1" a="1"/>
  <c r="AU586" i="1" s="1"/>
  <c r="AU583" i="1" a="1"/>
  <c r="AU583" i="1" s="1"/>
  <c r="AU589" i="1" a="1"/>
  <c r="AU589" i="1" s="1"/>
  <c r="AU585" i="1" a="1"/>
  <c r="AU585" i="1" s="1"/>
  <c r="AT380" i="1"/>
  <c r="AT422" i="1" s="1" a="1"/>
  <c r="AT422" i="1" s="1"/>
  <c r="AP417" i="1" a="1"/>
  <c r="AP417" i="1" s="1"/>
  <c r="AP441" i="1" a="1"/>
  <c r="AP441" i="1" s="1"/>
  <c r="AP442" i="1" a="1"/>
  <c r="AP442" i="1" s="1"/>
  <c r="AP414" i="1" a="1"/>
  <c r="AP414" i="1" s="1"/>
  <c r="AP416" i="1" a="1"/>
  <c r="AP416" i="1" s="1"/>
  <c r="AP421" i="1" a="1"/>
  <c r="AP421" i="1" s="1"/>
  <c r="AP413" i="1" a="1"/>
  <c r="AP413" i="1" s="1"/>
  <c r="AP419" i="1" a="1"/>
  <c r="AP419" i="1" s="1"/>
  <c r="AP437" i="1" a="1"/>
  <c r="AP437" i="1" s="1"/>
  <c r="AP445" i="1" a="1"/>
  <c r="AP445" i="1" s="1"/>
  <c r="AP381" i="1" a="1"/>
  <c r="AP381" i="1" s="1"/>
  <c r="AP429" i="1" a="1"/>
  <c r="AP429" i="1" s="1"/>
  <c r="AP431" i="1" a="1"/>
  <c r="AP431" i="1" s="1"/>
  <c r="AP438" i="1" a="1"/>
  <c r="AP438" i="1" s="1"/>
  <c r="AP427" i="1" a="1"/>
  <c r="AP427" i="1" s="1"/>
  <c r="AP435" i="1" a="1"/>
  <c r="AP435" i="1" s="1"/>
  <c r="AP439" i="1" a="1"/>
  <c r="AP439" i="1" s="1"/>
  <c r="AP415" i="1" a="1"/>
  <c r="AP415" i="1" s="1"/>
  <c r="AP433" i="1" a="1"/>
  <c r="AP433" i="1" s="1"/>
  <c r="AS585" i="1" a="1"/>
  <c r="AS585" i="1" s="1"/>
  <c r="AS589" i="1" a="1"/>
  <c r="AS589" i="1" s="1"/>
  <c r="AS583" i="1" a="1"/>
  <c r="AS583" i="1" s="1"/>
  <c r="AS586" i="1" a="1"/>
  <c r="AS586" i="1" s="1"/>
  <c r="AT583" i="1" a="1"/>
  <c r="AT583" i="1" s="1"/>
  <c r="AT585" i="1" a="1"/>
  <c r="AT585" i="1" s="1"/>
  <c r="AT586" i="1" a="1"/>
  <c r="AT586" i="1" s="1"/>
  <c r="AT589" i="1" a="1"/>
  <c r="AT589" i="1" s="1"/>
  <c r="AS491" i="1" a="1"/>
  <c r="AS491" i="1" s="1"/>
  <c r="AS505" i="1" a="1"/>
  <c r="AS505" i="1" s="1"/>
  <c r="AS501" i="1" a="1"/>
  <c r="AS501" i="1" s="1"/>
  <c r="AS488" i="1" a="1"/>
  <c r="AS488" i="1" s="1"/>
  <c r="AS489" i="1" a="1"/>
  <c r="AS489" i="1" s="1"/>
  <c r="AS499" i="1" a="1"/>
  <c r="AS499" i="1" s="1"/>
  <c r="AS514" i="1" a="1"/>
  <c r="AS514" i="1" s="1"/>
  <c r="AS493" i="1" a="1"/>
  <c r="AS493" i="1" s="1"/>
  <c r="AS511" i="1" a="1"/>
  <c r="AS511" i="1" s="1"/>
  <c r="AS513" i="1" a="1"/>
  <c r="AS513" i="1" s="1"/>
  <c r="AS517" i="1" a="1"/>
  <c r="AS517" i="1" s="1"/>
  <c r="AS503" i="1" a="1"/>
  <c r="AS503" i="1" s="1"/>
  <c r="AS509" i="1" a="1"/>
  <c r="AS509" i="1" s="1"/>
  <c r="AS507" i="1" a="1"/>
  <c r="AS507" i="1" s="1"/>
  <c r="AS510" i="1" a="1"/>
  <c r="AS510" i="1" s="1"/>
  <c r="AS486" i="1" a="1"/>
  <c r="AS486" i="1" s="1"/>
  <c r="AS487" i="1" a="1"/>
  <c r="AS487" i="1" s="1"/>
  <c r="AS485" i="1" a="1"/>
  <c r="AS485" i="1" s="1"/>
  <c r="AS453" i="1" a="1"/>
  <c r="AS453" i="1" s="1"/>
  <c r="AR489" i="1" a="1"/>
  <c r="AR489" i="1" s="1"/>
  <c r="AR501" i="1" a="1"/>
  <c r="AR501" i="1" s="1"/>
  <c r="AR488" i="1" a="1"/>
  <c r="AR488" i="1" s="1"/>
  <c r="AR499" i="1" a="1"/>
  <c r="AR499" i="1" s="1"/>
  <c r="AR493" i="1" a="1"/>
  <c r="AR493" i="1" s="1"/>
  <c r="AR503" i="1" a="1"/>
  <c r="AR503" i="1" s="1"/>
  <c r="AR505" i="1" a="1"/>
  <c r="AR505" i="1" s="1"/>
  <c r="AR511" i="1" a="1"/>
  <c r="AR511" i="1" s="1"/>
  <c r="AR514" i="1" a="1"/>
  <c r="AR514" i="1" s="1"/>
  <c r="AR513" i="1" a="1"/>
  <c r="AR513" i="1" s="1"/>
  <c r="AR517" i="1" a="1"/>
  <c r="AR517" i="1" s="1"/>
  <c r="AR509" i="1" a="1"/>
  <c r="AR509" i="1" s="1"/>
  <c r="AR491" i="1" a="1"/>
  <c r="AR491" i="1" s="1"/>
  <c r="AR507" i="1" a="1"/>
  <c r="AR507" i="1" s="1"/>
  <c r="AR510" i="1" a="1"/>
  <c r="AR510" i="1" s="1"/>
  <c r="AR453" i="1" a="1"/>
  <c r="AR453" i="1" s="1"/>
  <c r="AR487" i="1" a="1"/>
  <c r="AR487" i="1" s="1"/>
  <c r="AR485" i="1" a="1"/>
  <c r="AR485" i="1" s="1"/>
  <c r="AR486" i="1" a="1"/>
  <c r="AR486" i="1" s="1"/>
  <c r="AU413" i="1" a="1"/>
  <c r="AU413" i="1" s="1"/>
  <c r="AU433" i="1" a="1"/>
  <c r="AU433" i="1" s="1"/>
  <c r="AU438" i="1" a="1"/>
  <c r="AU438" i="1" s="1"/>
  <c r="AU381" i="1" a="1"/>
  <c r="AU381" i="1" s="1"/>
  <c r="AU415" i="1" a="1"/>
  <c r="AU415" i="1" s="1"/>
  <c r="AU429" i="1" a="1"/>
  <c r="AU429" i="1" s="1"/>
  <c r="AU419" i="1" a="1"/>
  <c r="AU419" i="1" s="1"/>
  <c r="AU417" i="1" a="1"/>
  <c r="AU417" i="1" s="1"/>
  <c r="AU441" i="1" a="1"/>
  <c r="AU441" i="1" s="1"/>
  <c r="AU442" i="1" a="1"/>
  <c r="AU442" i="1" s="1"/>
  <c r="AU414" i="1" a="1"/>
  <c r="AU414" i="1" s="1"/>
  <c r="AU431" i="1" a="1"/>
  <c r="AU431" i="1" s="1"/>
  <c r="AU435" i="1" a="1"/>
  <c r="AU435" i="1" s="1"/>
  <c r="AU439" i="1" a="1"/>
  <c r="AU439" i="1" s="1"/>
  <c r="AU427" i="1" a="1"/>
  <c r="AU427" i="1" s="1"/>
  <c r="AU421" i="1" a="1"/>
  <c r="AU421" i="1" s="1"/>
  <c r="AU437" i="1" a="1"/>
  <c r="AU437" i="1" s="1"/>
  <c r="AU445" i="1" a="1"/>
  <c r="AU445" i="1" s="1"/>
  <c r="AU416" i="1" a="1"/>
  <c r="AU416" i="1" s="1"/>
  <c r="AT491" i="1" a="1"/>
  <c r="AT491" i="1" s="1"/>
  <c r="AT505" i="1" a="1"/>
  <c r="AT505" i="1" s="1"/>
  <c r="AT509" i="1" a="1"/>
  <c r="AT509" i="1" s="1"/>
  <c r="AT501" i="1" a="1"/>
  <c r="AT501" i="1" s="1"/>
  <c r="AT488" i="1" a="1"/>
  <c r="AT488" i="1" s="1"/>
  <c r="AT489" i="1" a="1"/>
  <c r="AT489" i="1" s="1"/>
  <c r="AT499" i="1" a="1"/>
  <c r="AT499" i="1" s="1"/>
  <c r="AT514" i="1" a="1"/>
  <c r="AT514" i="1" s="1"/>
  <c r="AT493" i="1" a="1"/>
  <c r="AT493" i="1" s="1"/>
  <c r="AT511" i="1" a="1"/>
  <c r="AT511" i="1" s="1"/>
  <c r="AT513" i="1" a="1"/>
  <c r="AT513" i="1" s="1"/>
  <c r="AT517" i="1" a="1"/>
  <c r="AT517" i="1" s="1"/>
  <c r="AT503" i="1" a="1"/>
  <c r="AT503" i="1" s="1"/>
  <c r="AT507" i="1" a="1"/>
  <c r="AT507" i="1" s="1"/>
  <c r="AT510" i="1" a="1"/>
  <c r="AT510" i="1" s="1"/>
  <c r="AT487" i="1" a="1"/>
  <c r="AT487" i="1" s="1"/>
  <c r="AT485" i="1" a="1"/>
  <c r="AT485" i="1" s="1"/>
  <c r="AT486" i="1" a="1"/>
  <c r="AT486" i="1" s="1"/>
  <c r="AT453" i="1" a="1"/>
  <c r="AT453" i="1" s="1"/>
  <c r="AR380" i="1"/>
  <c r="AR422" i="1" s="1" a="1"/>
  <c r="AR422" i="1" s="1"/>
  <c r="AN421" i="1" a="1"/>
  <c r="AN421" i="1" s="1"/>
  <c r="AN413" i="1" a="1"/>
  <c r="AN413" i="1" s="1"/>
  <c r="AN381" i="1" a="1"/>
  <c r="AN381" i="1" s="1"/>
  <c r="AN415" i="1" a="1"/>
  <c r="AN415" i="1" s="1"/>
  <c r="AN429" i="1" a="1"/>
  <c r="AN429" i="1" s="1"/>
  <c r="AN419" i="1" a="1"/>
  <c r="AN419" i="1" s="1"/>
  <c r="AN427" i="1" a="1"/>
  <c r="AN427" i="1" s="1"/>
  <c r="AN417" i="1" a="1"/>
  <c r="AN417" i="1" s="1"/>
  <c r="AN435" i="1" a="1"/>
  <c r="AN435" i="1" s="1"/>
  <c r="AN441" i="1" a="1"/>
  <c r="AN441" i="1" s="1"/>
  <c r="AN442" i="1" a="1"/>
  <c r="AN442" i="1" s="1"/>
  <c r="AN431" i="1" a="1"/>
  <c r="AN431" i="1" s="1"/>
  <c r="AN438" i="1" a="1"/>
  <c r="AN438" i="1" s="1"/>
  <c r="AN437" i="1" a="1"/>
  <c r="AN437" i="1" s="1"/>
  <c r="AN445" i="1" a="1"/>
  <c r="AN445" i="1" s="1"/>
  <c r="AN439" i="1" a="1"/>
  <c r="AN439" i="1" s="1"/>
  <c r="AN416" i="1" a="1"/>
  <c r="AN416" i="1" s="1"/>
  <c r="AN433" i="1" a="1"/>
  <c r="AN433" i="1" s="1"/>
  <c r="AN414" i="1" a="1"/>
  <c r="AN414" i="1" s="1"/>
  <c r="G583" i="1"/>
  <c r="G585" i="1"/>
  <c r="G586" i="1"/>
  <c r="G589" i="1"/>
  <c r="G511" i="1"/>
  <c r="G513" i="1"/>
  <c r="G514" i="1"/>
  <c r="G517" i="1"/>
  <c r="G439" i="1"/>
  <c r="G441" i="1"/>
  <c r="G442" i="1"/>
  <c r="G445" i="1"/>
  <c r="AA367" i="1"/>
  <c r="G365" i="1"/>
  <c r="K365" i="1"/>
  <c r="M365" i="1"/>
  <c r="O365" i="1"/>
  <c r="Q365" i="1"/>
  <c r="S365" i="1"/>
  <c r="U365" i="1"/>
  <c r="W365" i="1"/>
  <c r="Y365" i="1"/>
  <c r="AA365" i="1"/>
  <c r="G367" i="1"/>
  <c r="K367" i="1"/>
  <c r="M367" i="1"/>
  <c r="O367" i="1"/>
  <c r="Q367" i="1"/>
  <c r="S367" i="1"/>
  <c r="U367" i="1"/>
  <c r="W367" i="1"/>
  <c r="Y367" i="1"/>
  <c r="G368" i="1"/>
  <c r="K368" i="1"/>
  <c r="M368" i="1"/>
  <c r="O368" i="1"/>
  <c r="Q368" i="1"/>
  <c r="S368" i="1"/>
  <c r="U368" i="1"/>
  <c r="W368" i="1"/>
  <c r="Y368" i="1"/>
  <c r="AA368" i="1"/>
  <c r="G371" i="1"/>
  <c r="K371" i="1"/>
  <c r="M371" i="1"/>
  <c r="O371" i="1"/>
  <c r="Q371" i="1"/>
  <c r="S371" i="1"/>
  <c r="U371" i="1"/>
  <c r="W371" i="1"/>
  <c r="Y371" i="1"/>
  <c r="AA371" i="1"/>
  <c r="G289" i="1"/>
  <c r="G291" i="1"/>
  <c r="G292" i="1"/>
  <c r="G295" i="1"/>
  <c r="G209" i="1"/>
  <c r="G279" i="1"/>
  <c r="G281" i="1"/>
  <c r="G263" i="1"/>
  <c r="G264" i="1"/>
  <c r="G265" i="1"/>
  <c r="G266" i="1"/>
  <c r="G267" i="1"/>
  <c r="G269" i="1"/>
  <c r="G271" i="1"/>
  <c r="G277" i="1"/>
  <c r="G283" i="1"/>
  <c r="G285" i="1"/>
  <c r="G287" i="1"/>
  <c r="G288" i="1"/>
  <c r="G219" i="1"/>
  <c r="G221" i="1"/>
  <c r="G222" i="1"/>
  <c r="N222" i="1" s="1"/>
  <c r="G225" i="1"/>
  <c r="M108" i="22"/>
  <c r="N224" i="1" l="1"/>
  <c r="N223" i="1"/>
  <c r="N221" i="1"/>
  <c r="N220" i="1"/>
  <c r="N219" i="1"/>
  <c r="AR443" i="1" a="1"/>
  <c r="AR443" i="1" s="1"/>
  <c r="AR444" i="1" a="1"/>
  <c r="AR444" i="1" s="1"/>
  <c r="AS443" i="1" a="1"/>
  <c r="AS443" i="1" s="1"/>
  <c r="AS444" i="1" a="1"/>
  <c r="AS444" i="1" s="1"/>
  <c r="AT443" i="1" a="1"/>
  <c r="AT443" i="1" s="1"/>
  <c r="AT444" i="1" a="1"/>
  <c r="AT444" i="1" s="1"/>
  <c r="AR436" i="1" a="1"/>
  <c r="AR436" i="1" s="1"/>
  <c r="AR440" i="1" a="1"/>
  <c r="AR440" i="1" s="1"/>
  <c r="AS436" i="1" a="1"/>
  <c r="AS436" i="1" s="1"/>
  <c r="AS440" i="1" a="1"/>
  <c r="AS440" i="1" s="1"/>
  <c r="AT436" i="1" a="1"/>
  <c r="AT436" i="1" s="1"/>
  <c r="AT440" i="1" a="1"/>
  <c r="AT440" i="1" s="1"/>
  <c r="AS432" i="1" a="1"/>
  <c r="AS432" i="1" s="1"/>
  <c r="AS434" i="1" a="1"/>
  <c r="AS434" i="1" s="1"/>
  <c r="AT432" i="1" a="1"/>
  <c r="AT432" i="1" s="1"/>
  <c r="AT434" i="1" a="1"/>
  <c r="AT434" i="1" s="1"/>
  <c r="AR432" i="1" a="1"/>
  <c r="AR432" i="1" s="1"/>
  <c r="AR434" i="1" a="1"/>
  <c r="AR434" i="1" s="1"/>
  <c r="AT428" i="1" a="1"/>
  <c r="AT428" i="1" s="1"/>
  <c r="AT430" i="1" a="1"/>
  <c r="AT430" i="1" s="1"/>
  <c r="AS428" i="1" a="1"/>
  <c r="AS428" i="1" s="1"/>
  <c r="AS430" i="1" a="1"/>
  <c r="AS430" i="1" s="1"/>
  <c r="AR428" i="1" a="1"/>
  <c r="AR428" i="1" s="1"/>
  <c r="AR430" i="1" a="1"/>
  <c r="AR430" i="1" s="1"/>
  <c r="AT424" i="1" a="1"/>
  <c r="AT424" i="1" s="1"/>
  <c r="AT426" i="1" a="1"/>
  <c r="AT426" i="1" s="1"/>
  <c r="AS424" i="1" a="1"/>
  <c r="AS424" i="1" s="1"/>
  <c r="AS426" i="1" a="1"/>
  <c r="AS426" i="1" s="1"/>
  <c r="AR424" i="1" a="1"/>
  <c r="AR424" i="1" s="1"/>
  <c r="AR426" i="1" a="1"/>
  <c r="AR426" i="1" s="1"/>
  <c r="AT420" i="1" a="1"/>
  <c r="AT420" i="1" s="1"/>
  <c r="AS420" i="1" a="1"/>
  <c r="AS420" i="1" s="1"/>
  <c r="AR420" i="1" a="1"/>
  <c r="AR420" i="1" s="1"/>
  <c r="AT406" i="1" a="1"/>
  <c r="AT406" i="1" s="1"/>
  <c r="AT418" i="1" a="1"/>
  <c r="AT418" i="1" s="1"/>
  <c r="AS406" i="1" a="1"/>
  <c r="AS406" i="1" s="1"/>
  <c r="AS418" i="1" a="1"/>
  <c r="AS418" i="1" s="1"/>
  <c r="AR406" i="1" a="1"/>
  <c r="AR406" i="1" s="1"/>
  <c r="AR418" i="1" a="1"/>
  <c r="AR418" i="1" s="1"/>
  <c r="AR398" i="1" a="1"/>
  <c r="AR398" i="1" s="1"/>
  <c r="AR404" i="1" a="1"/>
  <c r="AR404" i="1" s="1"/>
  <c r="AT398" i="1" a="1"/>
  <c r="AT398" i="1" s="1"/>
  <c r="AT404" i="1" a="1"/>
  <c r="AT404" i="1" s="1"/>
  <c r="AS398" i="1" a="1"/>
  <c r="AS398" i="1" s="1"/>
  <c r="AS404" i="1" a="1"/>
  <c r="AS404" i="1" s="1"/>
  <c r="AR393" i="1" a="1"/>
  <c r="AR393" i="1" s="1"/>
  <c r="AR395" i="1" a="1"/>
  <c r="AR395" i="1" s="1"/>
  <c r="AT393" i="1" a="1"/>
  <c r="AT393" i="1" s="1"/>
  <c r="AT395" i="1" a="1"/>
  <c r="AT395" i="1" s="1"/>
  <c r="AS393" i="1" a="1"/>
  <c r="AS393" i="1" s="1"/>
  <c r="AS395" i="1" a="1"/>
  <c r="AS395" i="1" s="1"/>
  <c r="N225" i="1"/>
  <c r="AR411" i="1" a="1"/>
  <c r="AR411" i="1" s="1"/>
  <c r="AR410" i="1" a="1"/>
  <c r="AR410" i="1" s="1"/>
  <c r="AR409" i="1" a="1"/>
  <c r="AR409" i="1" s="1"/>
  <c r="AR408" i="1" a="1"/>
  <c r="AR408" i="1" s="1"/>
  <c r="AR407" i="1" a="1"/>
  <c r="AR407" i="1" s="1"/>
  <c r="AR405" i="1" a="1"/>
  <c r="AR405" i="1" s="1"/>
  <c r="AR412" i="1" a="1"/>
  <c r="AR412" i="1" s="1"/>
  <c r="AR403" i="1" a="1"/>
  <c r="AR403" i="1" s="1"/>
  <c r="AT407" i="1" a="1"/>
  <c r="AT407" i="1" s="1"/>
  <c r="AT405" i="1" a="1"/>
  <c r="AT405" i="1" s="1"/>
  <c r="AT409" i="1" a="1"/>
  <c r="AT409" i="1" s="1"/>
  <c r="AT403" i="1" a="1"/>
  <c r="AT403" i="1" s="1"/>
  <c r="AT412" i="1" a="1"/>
  <c r="AT412" i="1" s="1"/>
  <c r="AT411" i="1" a="1"/>
  <c r="AT411" i="1" s="1"/>
  <c r="AT410" i="1" a="1"/>
  <c r="AT410" i="1" s="1"/>
  <c r="AT408" i="1" a="1"/>
  <c r="AT408" i="1" s="1"/>
  <c r="AS409" i="1" a="1"/>
  <c r="AS409" i="1" s="1"/>
  <c r="AS408" i="1" a="1"/>
  <c r="AS408" i="1" s="1"/>
  <c r="AS407" i="1" a="1"/>
  <c r="AS407" i="1" s="1"/>
  <c r="AS405" i="1" a="1"/>
  <c r="AS405" i="1" s="1"/>
  <c r="AS403" i="1" a="1"/>
  <c r="AS403" i="1" s="1"/>
  <c r="AS412" i="1" a="1"/>
  <c r="AS412" i="1" s="1"/>
  <c r="AS411" i="1" a="1"/>
  <c r="AS411" i="1" s="1"/>
  <c r="AS410" i="1" a="1"/>
  <c r="AS410" i="1" s="1"/>
  <c r="AR423" i="1" a="1"/>
  <c r="AR423" i="1" s="1"/>
  <c r="AR425" i="1" a="1"/>
  <c r="AR425" i="1" s="1"/>
  <c r="AS425" i="1" a="1"/>
  <c r="AS425" i="1" s="1"/>
  <c r="AS423" i="1" a="1"/>
  <c r="AS423" i="1" s="1"/>
  <c r="AT425" i="1" a="1"/>
  <c r="AT425" i="1" s="1"/>
  <c r="AT423" i="1" a="1"/>
  <c r="AT423" i="1" s="1"/>
  <c r="AR383" i="1" a="1"/>
  <c r="AR383" i="1" s="1"/>
  <c r="AR401" i="1" a="1"/>
  <c r="AR401" i="1" s="1"/>
  <c r="AR400" i="1" a="1"/>
  <c r="AR400" i="1" s="1"/>
  <c r="AR399" i="1" a="1"/>
  <c r="AR399" i="1" s="1"/>
  <c r="AR397" i="1" a="1"/>
  <c r="AR397" i="1" s="1"/>
  <c r="AR396" i="1" a="1"/>
  <c r="AR396" i="1" s="1"/>
  <c r="AR394" i="1" a="1"/>
  <c r="AR394" i="1" s="1"/>
  <c r="AR392" i="1" a="1"/>
  <c r="AR392" i="1" s="1"/>
  <c r="AR402" i="1" a="1"/>
  <c r="AR402" i="1" s="1"/>
  <c r="AS383" i="1" a="1"/>
  <c r="AS383" i="1" s="1"/>
  <c r="AS399" i="1" a="1"/>
  <c r="AS399" i="1" s="1"/>
  <c r="AS397" i="1" a="1"/>
  <c r="AS397" i="1" s="1"/>
  <c r="AS396" i="1" a="1"/>
  <c r="AS396" i="1" s="1"/>
  <c r="AS394" i="1" a="1"/>
  <c r="AS394" i="1" s="1"/>
  <c r="AS392" i="1" a="1"/>
  <c r="AS392" i="1" s="1"/>
  <c r="AS402" i="1" a="1"/>
  <c r="AS402" i="1" s="1"/>
  <c r="AS401" i="1" a="1"/>
  <c r="AS401" i="1" s="1"/>
  <c r="AS400" i="1" a="1"/>
  <c r="AS400" i="1" s="1"/>
  <c r="AT383" i="1" a="1"/>
  <c r="AT383" i="1" s="1"/>
  <c r="AT396" i="1" a="1"/>
  <c r="AT396" i="1" s="1"/>
  <c r="AT394" i="1" a="1"/>
  <c r="AT394" i="1" s="1"/>
  <c r="AT392" i="1" a="1"/>
  <c r="AT392" i="1" s="1"/>
  <c r="AT402" i="1" a="1"/>
  <c r="AT402" i="1" s="1"/>
  <c r="AT401" i="1" a="1"/>
  <c r="AT401" i="1" s="1"/>
  <c r="AT400" i="1" a="1"/>
  <c r="AT400" i="1" s="1"/>
  <c r="AT399" i="1" a="1"/>
  <c r="AT399" i="1" s="1"/>
  <c r="AT397" i="1" a="1"/>
  <c r="AT397" i="1" s="1"/>
  <c r="AS391" i="1" a="1"/>
  <c r="AS391" i="1" s="1"/>
  <c r="AS389" i="1" a="1"/>
  <c r="AS389" i="1" s="1"/>
  <c r="AS390" i="1" a="1"/>
  <c r="AS390" i="1" s="1"/>
  <c r="AS387" i="1" a="1"/>
  <c r="AS387" i="1" s="1"/>
  <c r="AS382" i="1" a="1"/>
  <c r="AS382" i="1" s="1"/>
  <c r="AS388" i="1" a="1"/>
  <c r="AS388" i="1" s="1"/>
  <c r="AS384" i="1" a="1"/>
  <c r="AS384" i="1" s="1"/>
  <c r="AS386" i="1" a="1"/>
  <c r="AS386" i="1" s="1"/>
  <c r="AS385" i="1" a="1"/>
  <c r="AS385" i="1" s="1"/>
  <c r="AT391" i="1" a="1"/>
  <c r="AT391" i="1" s="1"/>
  <c r="AT390" i="1" a="1"/>
  <c r="AT390" i="1" s="1"/>
  <c r="AT388" i="1" a="1"/>
  <c r="AT388" i="1" s="1"/>
  <c r="AT387" i="1" a="1"/>
  <c r="AT387" i="1" s="1"/>
  <c r="AT382" i="1" a="1"/>
  <c r="AT382" i="1" s="1"/>
  <c r="AT384" i="1" a="1"/>
  <c r="AT384" i="1" s="1"/>
  <c r="AT386" i="1" a="1"/>
  <c r="AT386" i="1" s="1"/>
  <c r="AT389" i="1" a="1"/>
  <c r="AT389" i="1" s="1"/>
  <c r="AT385" i="1" a="1"/>
  <c r="AT385" i="1" s="1"/>
  <c r="AR391" i="1" a="1"/>
  <c r="AR391" i="1" s="1"/>
  <c r="AR386" i="1" a="1"/>
  <c r="AR386" i="1" s="1"/>
  <c r="AR390" i="1" a="1"/>
  <c r="AR390" i="1" s="1"/>
  <c r="AR387" i="1" a="1"/>
  <c r="AR387" i="1" s="1"/>
  <c r="AR382" i="1" a="1"/>
  <c r="AR382" i="1" s="1"/>
  <c r="AR388" i="1" a="1"/>
  <c r="AR388" i="1" s="1"/>
  <c r="AR384" i="1" a="1"/>
  <c r="AR384" i="1" s="1"/>
  <c r="AR389" i="1" a="1"/>
  <c r="AR389" i="1" s="1"/>
  <c r="AR385" i="1" a="1"/>
  <c r="AR385" i="1" s="1"/>
  <c r="AR437" i="1" a="1"/>
  <c r="AR437" i="1" s="1"/>
  <c r="AR445" i="1" a="1"/>
  <c r="AR445" i="1" s="1"/>
  <c r="AR427" i="1" a="1"/>
  <c r="AR427" i="1" s="1"/>
  <c r="AR417" i="1" a="1"/>
  <c r="AR417" i="1" s="1"/>
  <c r="AR441" i="1" a="1"/>
  <c r="AR441" i="1" s="1"/>
  <c r="AR442" i="1" a="1"/>
  <c r="AR442" i="1" s="1"/>
  <c r="AR414" i="1" a="1"/>
  <c r="AR414" i="1" s="1"/>
  <c r="AR416" i="1" a="1"/>
  <c r="AR416" i="1" s="1"/>
  <c r="AR431" i="1" a="1"/>
  <c r="AR431" i="1" s="1"/>
  <c r="AR413" i="1" a="1"/>
  <c r="AR413" i="1" s="1"/>
  <c r="AR433" i="1" a="1"/>
  <c r="AR433" i="1" s="1"/>
  <c r="AR438" i="1" a="1"/>
  <c r="AR438" i="1" s="1"/>
  <c r="AR381" i="1" a="1"/>
  <c r="AR381" i="1" s="1"/>
  <c r="AR415" i="1" a="1"/>
  <c r="AR415" i="1" s="1"/>
  <c r="AR429" i="1" a="1"/>
  <c r="AR429" i="1" s="1"/>
  <c r="AR421" i="1" a="1"/>
  <c r="AR421" i="1" s="1"/>
  <c r="AR419" i="1" a="1"/>
  <c r="AR419" i="1" s="1"/>
  <c r="AR435" i="1" a="1"/>
  <c r="AR435" i="1" s="1"/>
  <c r="AR439" i="1" a="1"/>
  <c r="AR439" i="1" s="1"/>
  <c r="AT381" i="1" a="1"/>
  <c r="AT381" i="1" s="1"/>
  <c r="AT415" i="1" a="1"/>
  <c r="AT415" i="1" s="1"/>
  <c r="AT429" i="1" a="1"/>
  <c r="AT429" i="1" s="1"/>
  <c r="AT419" i="1" a="1"/>
  <c r="AT419" i="1" s="1"/>
  <c r="AT437" i="1" a="1"/>
  <c r="AT437" i="1" s="1"/>
  <c r="AT445" i="1" a="1"/>
  <c r="AT445" i="1" s="1"/>
  <c r="AT427" i="1" a="1"/>
  <c r="AT427" i="1" s="1"/>
  <c r="AT414" i="1" a="1"/>
  <c r="AT414" i="1" s="1"/>
  <c r="AT431" i="1" a="1"/>
  <c r="AT431" i="1" s="1"/>
  <c r="AT435" i="1" a="1"/>
  <c r="AT435" i="1" s="1"/>
  <c r="AT439" i="1" a="1"/>
  <c r="AT439" i="1" s="1"/>
  <c r="AT416" i="1" a="1"/>
  <c r="AT416" i="1" s="1"/>
  <c r="AT421" i="1" a="1"/>
  <c r="AT421" i="1" s="1"/>
  <c r="AT433" i="1" a="1"/>
  <c r="AT433" i="1" s="1"/>
  <c r="AT413" i="1" a="1"/>
  <c r="AT413" i="1" s="1"/>
  <c r="AT438" i="1" a="1"/>
  <c r="AT438" i="1" s="1"/>
  <c r="AT417" i="1" a="1"/>
  <c r="AT417" i="1" s="1"/>
  <c r="AT441" i="1" a="1"/>
  <c r="AT441" i="1" s="1"/>
  <c r="AT442" i="1" a="1"/>
  <c r="AT442" i="1" s="1"/>
  <c r="AS419" i="1" a="1"/>
  <c r="AS419" i="1" s="1"/>
  <c r="AS427" i="1" a="1"/>
  <c r="AS427" i="1" s="1"/>
  <c r="AS417" i="1" a="1"/>
  <c r="AS417" i="1" s="1"/>
  <c r="AS421" i="1" a="1"/>
  <c r="AS421" i="1" s="1"/>
  <c r="AS413" i="1" a="1"/>
  <c r="AS413" i="1" s="1"/>
  <c r="AS433" i="1" a="1"/>
  <c r="AS433" i="1" s="1"/>
  <c r="AS438" i="1" a="1"/>
  <c r="AS438" i="1" s="1"/>
  <c r="AS414" i="1" a="1"/>
  <c r="AS414" i="1" s="1"/>
  <c r="AS381" i="1" a="1"/>
  <c r="AS381" i="1" s="1"/>
  <c r="AS429" i="1" a="1"/>
  <c r="AS429" i="1" s="1"/>
  <c r="AS431" i="1" a="1"/>
  <c r="AS431" i="1" s="1"/>
  <c r="AS437" i="1" a="1"/>
  <c r="AS437" i="1" s="1"/>
  <c r="AS445" i="1" a="1"/>
  <c r="AS445" i="1" s="1"/>
  <c r="AS416" i="1" a="1"/>
  <c r="AS416" i="1" s="1"/>
  <c r="AS441" i="1" a="1"/>
  <c r="AS441" i="1" s="1"/>
  <c r="AS442" i="1" a="1"/>
  <c r="AS442" i="1" s="1"/>
  <c r="AS415" i="1" a="1"/>
  <c r="AS415" i="1" s="1"/>
  <c r="AS435" i="1" a="1"/>
  <c r="AS435" i="1" s="1"/>
  <c r="AS439" i="1" a="1"/>
  <c r="AS439"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64" i="1"/>
  <c r="AA363" i="1"/>
  <c r="AA361" i="1"/>
  <c r="AA359" i="1"/>
  <c r="AA357" i="1"/>
  <c r="AA355" i="1"/>
  <c r="AA353" i="1"/>
  <c r="AA347" i="1"/>
  <c r="AA345" i="1"/>
  <c r="AA343" i="1"/>
  <c r="AA342" i="1"/>
  <c r="AA341" i="1"/>
  <c r="AA340" i="1"/>
  <c r="AA339" i="1"/>
  <c r="AA307" i="1"/>
  <c r="Y364" i="1"/>
  <c r="Y363" i="1"/>
  <c r="Y361" i="1"/>
  <c r="Y359" i="1"/>
  <c r="Y357" i="1"/>
  <c r="Y355" i="1"/>
  <c r="Y353" i="1"/>
  <c r="Y347" i="1"/>
  <c r="Y345" i="1"/>
  <c r="Y343" i="1"/>
  <c r="Y342" i="1"/>
  <c r="Y341" i="1"/>
  <c r="Y340" i="1"/>
  <c r="Y339" i="1"/>
  <c r="Y307" i="1"/>
  <c r="W364" i="1"/>
  <c r="W363" i="1"/>
  <c r="W361" i="1"/>
  <c r="W359" i="1"/>
  <c r="W357" i="1"/>
  <c r="W355" i="1"/>
  <c r="W353" i="1"/>
  <c r="W347" i="1"/>
  <c r="W345" i="1"/>
  <c r="W343" i="1"/>
  <c r="W342" i="1"/>
  <c r="W341" i="1"/>
  <c r="W340" i="1"/>
  <c r="W339" i="1"/>
  <c r="W307" i="1"/>
  <c r="U364" i="1"/>
  <c r="U363" i="1"/>
  <c r="U361" i="1"/>
  <c r="U359" i="1"/>
  <c r="U357" i="1"/>
  <c r="U355" i="1"/>
  <c r="U353" i="1"/>
  <c r="U347" i="1"/>
  <c r="U345" i="1"/>
  <c r="U343" i="1"/>
  <c r="U342" i="1"/>
  <c r="U341" i="1"/>
  <c r="U340" i="1"/>
  <c r="U339" i="1"/>
  <c r="U307" i="1"/>
  <c r="S364" i="1"/>
  <c r="S363" i="1"/>
  <c r="S361" i="1"/>
  <c r="S359" i="1"/>
  <c r="S357" i="1"/>
  <c r="S355" i="1"/>
  <c r="S353" i="1"/>
  <c r="S347" i="1"/>
  <c r="S345" i="1"/>
  <c r="S343" i="1"/>
  <c r="S342" i="1"/>
  <c r="S341" i="1"/>
  <c r="S340" i="1"/>
  <c r="S339" i="1"/>
  <c r="S307" i="1"/>
  <c r="Q364" i="1"/>
  <c r="Q363" i="1"/>
  <c r="Q361" i="1"/>
  <c r="Q359" i="1"/>
  <c r="Q357" i="1"/>
  <c r="Q355" i="1"/>
  <c r="Q353" i="1"/>
  <c r="Q347" i="1"/>
  <c r="Q345" i="1"/>
  <c r="Q343" i="1"/>
  <c r="Q342" i="1"/>
  <c r="Q341" i="1"/>
  <c r="Q340" i="1"/>
  <c r="Q339" i="1"/>
  <c r="Q307" i="1"/>
  <c r="O364" i="1"/>
  <c r="O363" i="1"/>
  <c r="O361" i="1"/>
  <c r="O359" i="1"/>
  <c r="O357" i="1"/>
  <c r="O355" i="1"/>
  <c r="O353" i="1"/>
  <c r="O347" i="1"/>
  <c r="O345" i="1"/>
  <c r="O343" i="1"/>
  <c r="O342" i="1"/>
  <c r="O341" i="1"/>
  <c r="O340" i="1"/>
  <c r="O339" i="1"/>
  <c r="O307" i="1"/>
  <c r="M364" i="1"/>
  <c r="M363" i="1"/>
  <c r="M361" i="1"/>
  <c r="M359" i="1"/>
  <c r="M357" i="1"/>
  <c r="M355" i="1"/>
  <c r="M353" i="1"/>
  <c r="M347" i="1"/>
  <c r="M345" i="1"/>
  <c r="M343" i="1"/>
  <c r="M342" i="1"/>
  <c r="M341" i="1"/>
  <c r="M340" i="1"/>
  <c r="M339" i="1"/>
  <c r="M307" i="1"/>
  <c r="K339" i="1"/>
  <c r="K340" i="1"/>
  <c r="K341" i="1"/>
  <c r="K342" i="1"/>
  <c r="K343" i="1"/>
  <c r="K345" i="1"/>
  <c r="K347" i="1"/>
  <c r="K353" i="1"/>
  <c r="K355" i="1"/>
  <c r="K357" i="1"/>
  <c r="K359" i="1"/>
  <c r="K361" i="1"/>
  <c r="K363" i="1"/>
  <c r="K364" i="1"/>
  <c r="K307" i="1"/>
  <c r="I731" i="1" a="1"/>
  <c r="I731" i="1" s="1"/>
  <c r="G339" i="1"/>
  <c r="G340" i="1"/>
  <c r="G341" i="1"/>
  <c r="G342" i="1"/>
  <c r="G343" i="1"/>
  <c r="G345" i="1"/>
  <c r="G347" i="1"/>
  <c r="G353" i="1"/>
  <c r="G355" i="1"/>
  <c r="G357" i="1"/>
  <c r="G359" i="1"/>
  <c r="G361" i="1"/>
  <c r="G363" i="1"/>
  <c r="G364" i="1"/>
  <c r="G307"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33" i="1"/>
  <c r="J833" i="1"/>
  <c r="K833" i="1"/>
  <c r="L833" i="1"/>
  <c r="M833" i="1"/>
  <c r="N833" i="1"/>
  <c r="O833" i="1"/>
  <c r="P833" i="1"/>
  <c r="Q833" i="1"/>
  <c r="H833" i="1"/>
  <c r="I827" i="1"/>
  <c r="J827" i="1"/>
  <c r="K827" i="1"/>
  <c r="L827" i="1"/>
  <c r="M827" i="1"/>
  <c r="N827" i="1"/>
  <c r="O827" i="1"/>
  <c r="P827" i="1"/>
  <c r="Q827" i="1"/>
  <c r="H827" i="1"/>
  <c r="I824" i="1"/>
  <c r="J824" i="1"/>
  <c r="K824" i="1"/>
  <c r="L824" i="1"/>
  <c r="M824" i="1"/>
  <c r="N824" i="1"/>
  <c r="O824" i="1"/>
  <c r="P824" i="1"/>
  <c r="Q824" i="1"/>
  <c r="H824" i="1"/>
  <c r="I810" i="1"/>
  <c r="J810" i="1"/>
  <c r="K810" i="1"/>
  <c r="L810" i="1"/>
  <c r="M810" i="1"/>
  <c r="N810" i="1"/>
  <c r="O810" i="1"/>
  <c r="P810" i="1"/>
  <c r="Q810" i="1"/>
  <c r="H810" i="1"/>
  <c r="G802" i="1"/>
  <c r="G804" i="1"/>
  <c r="G805" i="1"/>
  <c r="G806" i="1"/>
  <c r="G807" i="1"/>
  <c r="G808" i="1"/>
  <c r="G809" i="1"/>
  <c r="G810" i="1"/>
  <c r="G811" i="1"/>
  <c r="G812" i="1"/>
  <c r="G814" i="1"/>
  <c r="G815" i="1"/>
  <c r="G816" i="1"/>
  <c r="G817" i="1"/>
  <c r="G818" i="1"/>
  <c r="G819" i="1"/>
  <c r="G820" i="1"/>
  <c r="G822" i="1"/>
  <c r="G823" i="1"/>
  <c r="G824" i="1"/>
  <c r="G825" i="1"/>
  <c r="G826" i="1"/>
  <c r="G827" i="1"/>
  <c r="G828" i="1"/>
  <c r="G829" i="1"/>
  <c r="G830" i="1"/>
  <c r="G831" i="1"/>
  <c r="G832" i="1"/>
  <c r="G833" i="1"/>
  <c r="G834" i="1"/>
  <c r="G835" i="1"/>
  <c r="G836" i="1"/>
  <c r="K773" i="1"/>
  <c r="L773" i="1"/>
  <c r="M773" i="1"/>
  <c r="N773" i="1"/>
  <c r="O773" i="1"/>
  <c r="P773" i="1"/>
  <c r="R773" i="1"/>
  <c r="K776" i="1"/>
  <c r="L776" i="1"/>
  <c r="M776" i="1"/>
  <c r="N776" i="1"/>
  <c r="O776" i="1"/>
  <c r="P776" i="1"/>
  <c r="R776" i="1"/>
  <c r="K782" i="1"/>
  <c r="L782" i="1"/>
  <c r="M782" i="1"/>
  <c r="N782" i="1"/>
  <c r="O782" i="1"/>
  <c r="P782" i="1"/>
  <c r="R782" i="1"/>
  <c r="J782" i="1"/>
  <c r="J776" i="1"/>
  <c r="J773" i="1"/>
  <c r="K759" i="1"/>
  <c r="L759" i="1"/>
  <c r="M759" i="1"/>
  <c r="N759" i="1"/>
  <c r="O759" i="1"/>
  <c r="P759" i="1"/>
  <c r="R759" i="1"/>
  <c r="J759" i="1"/>
  <c r="I759" i="1"/>
  <c r="I760" i="1"/>
  <c r="I761" i="1"/>
  <c r="I762" i="1"/>
  <c r="I763" i="1"/>
  <c r="I764" i="1"/>
  <c r="I765" i="1"/>
  <c r="I766" i="1"/>
  <c r="I767" i="1"/>
  <c r="I768" i="1"/>
  <c r="I769" i="1"/>
  <c r="I771" i="1"/>
  <c r="I772" i="1"/>
  <c r="I773" i="1"/>
  <c r="I774" i="1"/>
  <c r="I775" i="1"/>
  <c r="I776" i="1"/>
  <c r="I777" i="1"/>
  <c r="I778" i="1"/>
  <c r="I779" i="1"/>
  <c r="I780" i="1"/>
  <c r="I781" i="1"/>
  <c r="I782" i="1"/>
  <c r="I783" i="1"/>
  <c r="I784" i="1"/>
  <c r="I785" i="1"/>
  <c r="I751" i="1"/>
  <c r="I753" i="1"/>
  <c r="I754" i="1"/>
  <c r="I755" i="1"/>
  <c r="I756" i="1"/>
  <c r="I757" i="1"/>
  <c r="I758" i="1"/>
  <c r="G801" i="1" l="1"/>
  <c r="I750" i="1"/>
  <c r="H639" i="1"/>
  <c r="H640" i="1"/>
  <c r="H641" i="1"/>
  <c r="H642" i="1"/>
  <c r="H643" i="1"/>
  <c r="H644" i="1"/>
  <c r="H645" i="1"/>
  <c r="H646" i="1"/>
  <c r="H647" i="1"/>
  <c r="H648" i="1"/>
  <c r="H649" i="1"/>
  <c r="H650" i="1"/>
  <c r="H651" i="1"/>
  <c r="H652" i="1"/>
  <c r="H653" i="1"/>
  <c r="H654" i="1"/>
  <c r="H638" i="1"/>
  <c r="I606" i="1"/>
  <c r="I607" i="1"/>
  <c r="I608" i="1"/>
  <c r="I609" i="1"/>
  <c r="I610" i="1"/>
  <c r="I611" i="1"/>
  <c r="I612" i="1"/>
  <c r="I613" i="1"/>
  <c r="I614" i="1"/>
  <c r="I615" i="1"/>
  <c r="I616" i="1"/>
  <c r="I617" i="1"/>
  <c r="I618" i="1"/>
  <c r="I619" i="1"/>
  <c r="I620" i="1"/>
  <c r="I621" i="1"/>
  <c r="I605"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57" i="1"/>
  <c r="I557" i="1"/>
  <c r="J557" i="1"/>
  <c r="K557" i="1"/>
  <c r="H558" i="1"/>
  <c r="I558" i="1"/>
  <c r="J558" i="1"/>
  <c r="K558" i="1"/>
  <c r="H559" i="1"/>
  <c r="I559" i="1"/>
  <c r="J559" i="1"/>
  <c r="K559" i="1"/>
  <c r="H560" i="1"/>
  <c r="I560" i="1"/>
  <c r="J560" i="1"/>
  <c r="K560" i="1"/>
  <c r="H561" i="1"/>
  <c r="I561" i="1"/>
  <c r="J561" i="1"/>
  <c r="K561" i="1"/>
  <c r="H563" i="1"/>
  <c r="I563" i="1"/>
  <c r="J563" i="1"/>
  <c r="K563" i="1"/>
  <c r="H565" i="1"/>
  <c r="I565" i="1"/>
  <c r="J565" i="1"/>
  <c r="K565" i="1"/>
  <c r="H571" i="1"/>
  <c r="I571" i="1"/>
  <c r="J571" i="1"/>
  <c r="K571" i="1"/>
  <c r="H573" i="1"/>
  <c r="I573" i="1"/>
  <c r="J573" i="1"/>
  <c r="K573" i="1"/>
  <c r="H575" i="1"/>
  <c r="I575" i="1"/>
  <c r="J575" i="1"/>
  <c r="K575" i="1"/>
  <c r="H577" i="1"/>
  <c r="I577" i="1"/>
  <c r="J577" i="1"/>
  <c r="K577" i="1"/>
  <c r="H579" i="1"/>
  <c r="I579" i="1"/>
  <c r="J579" i="1"/>
  <c r="K579" i="1"/>
  <c r="H581" i="1"/>
  <c r="I581" i="1"/>
  <c r="J581" i="1"/>
  <c r="K581" i="1"/>
  <c r="H582" i="1"/>
  <c r="I582" i="1"/>
  <c r="J582" i="1"/>
  <c r="K582"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75" i="1" a="1"/>
  <c r="M575" i="1" s="1"/>
  <c r="Q575" i="1" a="1"/>
  <c r="Q575" i="1" s="1"/>
  <c r="U575" i="1" a="1"/>
  <c r="U575" i="1" s="1"/>
  <c r="Y575" i="1" a="1"/>
  <c r="Y575" i="1" s="1"/>
  <c r="AC575" i="1" a="1"/>
  <c r="AC575" i="1" s="1"/>
  <c r="AG575" i="1" a="1"/>
  <c r="AG575" i="1" s="1"/>
  <c r="AK575" i="1" a="1"/>
  <c r="AK575" i="1" s="1"/>
  <c r="AO575" i="1" a="1"/>
  <c r="AO575" i="1" s="1"/>
  <c r="AS575" i="1" a="1"/>
  <c r="AS575" i="1" s="1"/>
  <c r="L581" i="1" a="1"/>
  <c r="L581" i="1" s="1"/>
  <c r="P581" i="1" a="1"/>
  <c r="P581" i="1" s="1"/>
  <c r="T581" i="1" a="1"/>
  <c r="T581" i="1" s="1"/>
  <c r="X581" i="1" a="1"/>
  <c r="X581" i="1" s="1"/>
  <c r="AB581" i="1" a="1"/>
  <c r="AB581" i="1" s="1"/>
  <c r="AF581" i="1" a="1"/>
  <c r="AF581" i="1" s="1"/>
  <c r="AJ581" i="1" a="1"/>
  <c r="AJ581" i="1" s="1"/>
  <c r="AN581" i="1" a="1"/>
  <c r="AN581" i="1" s="1"/>
  <c r="AR581" i="1" a="1"/>
  <c r="AR581" i="1" s="1"/>
  <c r="L577" i="1" a="1"/>
  <c r="L577" i="1" s="1"/>
  <c r="P577" i="1" a="1"/>
  <c r="P577" i="1" s="1"/>
  <c r="T577" i="1" a="1"/>
  <c r="T577" i="1" s="1"/>
  <c r="X577" i="1" a="1"/>
  <c r="X577" i="1" s="1"/>
  <c r="AB577" i="1" a="1"/>
  <c r="AB577" i="1" s="1"/>
  <c r="AF577" i="1" a="1"/>
  <c r="AF577" i="1" s="1"/>
  <c r="AJ577" i="1" a="1"/>
  <c r="AJ577" i="1" s="1"/>
  <c r="AN577" i="1" a="1"/>
  <c r="AN577" i="1" s="1"/>
  <c r="AR577" i="1" a="1"/>
  <c r="AR577" i="1" s="1"/>
  <c r="L575" i="1" a="1"/>
  <c r="L575" i="1" s="1"/>
  <c r="P575" i="1" a="1"/>
  <c r="P575" i="1" s="1"/>
  <c r="T575" i="1" a="1"/>
  <c r="T575" i="1" s="1"/>
  <c r="X575" i="1" a="1"/>
  <c r="X575" i="1" s="1"/>
  <c r="AB575" i="1" a="1"/>
  <c r="AB575" i="1" s="1"/>
  <c r="AF575" i="1" a="1"/>
  <c r="AF575" i="1" s="1"/>
  <c r="AJ575" i="1" a="1"/>
  <c r="AJ575" i="1" s="1"/>
  <c r="AN575" i="1" a="1"/>
  <c r="AN575" i="1" s="1"/>
  <c r="AR575" i="1" a="1"/>
  <c r="AR575" i="1" s="1"/>
  <c r="L571" i="1" a="1"/>
  <c r="L571" i="1" s="1"/>
  <c r="P571" i="1" a="1"/>
  <c r="P571" i="1" s="1"/>
  <c r="T571" i="1" a="1"/>
  <c r="T571" i="1" s="1"/>
  <c r="X571" i="1" a="1"/>
  <c r="X571" i="1" s="1"/>
  <c r="AB571" i="1" a="1"/>
  <c r="AB571" i="1" s="1"/>
  <c r="AF571" i="1" a="1"/>
  <c r="AF571" i="1" s="1"/>
  <c r="AJ571" i="1" a="1"/>
  <c r="AJ571" i="1" s="1"/>
  <c r="AN571" i="1" a="1"/>
  <c r="AN571" i="1" s="1"/>
  <c r="AR571" i="1" a="1"/>
  <c r="AR571" i="1" s="1"/>
  <c r="L563" i="1" a="1"/>
  <c r="L563" i="1" s="1"/>
  <c r="P563" i="1" a="1"/>
  <c r="P563" i="1" s="1"/>
  <c r="T563" i="1" a="1"/>
  <c r="T563" i="1" s="1"/>
  <c r="X563" i="1" a="1"/>
  <c r="X563" i="1" s="1"/>
  <c r="AB563" i="1" a="1"/>
  <c r="AB563" i="1" s="1"/>
  <c r="AF563" i="1" a="1"/>
  <c r="AF563" i="1" s="1"/>
  <c r="AJ563" i="1" a="1"/>
  <c r="AJ563" i="1" s="1"/>
  <c r="AN563" i="1" a="1"/>
  <c r="AN563" i="1" s="1"/>
  <c r="AR563" i="1" a="1"/>
  <c r="AR563" i="1" s="1"/>
  <c r="L560" i="1" a="1"/>
  <c r="L560" i="1" s="1"/>
  <c r="P560" i="1" a="1"/>
  <c r="P560" i="1" s="1"/>
  <c r="T560" i="1" a="1"/>
  <c r="T560" i="1" s="1"/>
  <c r="X560" i="1" a="1"/>
  <c r="X560" i="1" s="1"/>
  <c r="AB560" i="1" a="1"/>
  <c r="AB560" i="1" s="1"/>
  <c r="AF560" i="1" a="1"/>
  <c r="AF560" i="1" s="1"/>
  <c r="AJ560" i="1" a="1"/>
  <c r="AJ560" i="1" s="1"/>
  <c r="AN560" i="1" a="1"/>
  <c r="AN560" i="1" s="1"/>
  <c r="AR560" i="1" a="1"/>
  <c r="AR560" i="1" s="1"/>
  <c r="L557" i="1" a="1"/>
  <c r="L557" i="1" s="1"/>
  <c r="P557" i="1" a="1"/>
  <c r="P557" i="1" s="1"/>
  <c r="T557" i="1" a="1"/>
  <c r="T557" i="1" s="1"/>
  <c r="X557" i="1" a="1"/>
  <c r="X557" i="1" s="1"/>
  <c r="AB557" i="1" a="1"/>
  <c r="AB557" i="1" s="1"/>
  <c r="AF557" i="1" a="1"/>
  <c r="AF557" i="1" s="1"/>
  <c r="AJ557" i="1" a="1"/>
  <c r="AJ557" i="1" s="1"/>
  <c r="AN557" i="1" a="1"/>
  <c r="AN557" i="1" s="1"/>
  <c r="AR557" i="1" a="1"/>
  <c r="AR557" i="1" s="1"/>
  <c r="M581" i="1" a="1"/>
  <c r="M581" i="1" s="1"/>
  <c r="Q581" i="1" a="1"/>
  <c r="Q581" i="1" s="1"/>
  <c r="U581" i="1" a="1"/>
  <c r="U581" i="1" s="1"/>
  <c r="Y581" i="1" a="1"/>
  <c r="Y581" i="1" s="1"/>
  <c r="AC581" i="1" a="1"/>
  <c r="AC581" i="1" s="1"/>
  <c r="AG581" i="1" a="1"/>
  <c r="AG581" i="1" s="1"/>
  <c r="AK581" i="1" a="1"/>
  <c r="AK581" i="1" s="1"/>
  <c r="AO581" i="1" a="1"/>
  <c r="AO581" i="1" s="1"/>
  <c r="AS581" i="1" a="1"/>
  <c r="AS581" i="1" s="1"/>
  <c r="M557" i="1" a="1"/>
  <c r="M557" i="1" s="1"/>
  <c r="Q557" i="1" a="1"/>
  <c r="Q557" i="1" s="1"/>
  <c r="U557" i="1" a="1"/>
  <c r="U557" i="1" s="1"/>
  <c r="Y557" i="1" a="1"/>
  <c r="Y557" i="1" s="1"/>
  <c r="AC557" i="1" a="1"/>
  <c r="AC557" i="1" s="1"/>
  <c r="AG557" i="1" a="1"/>
  <c r="AG557" i="1" s="1"/>
  <c r="AK557" i="1" a="1"/>
  <c r="AK557" i="1" s="1"/>
  <c r="AO557" i="1" a="1"/>
  <c r="AO557" i="1" s="1"/>
  <c r="AS557" i="1" a="1"/>
  <c r="AS557" i="1" s="1"/>
  <c r="O559" i="1" a="1"/>
  <c r="O559" i="1" s="1"/>
  <c r="S559" i="1" a="1"/>
  <c r="S559" i="1" s="1"/>
  <c r="W559" i="1" a="1"/>
  <c r="W559" i="1" s="1"/>
  <c r="AA559" i="1" a="1"/>
  <c r="AA559" i="1" s="1"/>
  <c r="AE559" i="1" a="1"/>
  <c r="AE559" i="1" s="1"/>
  <c r="AI559" i="1" a="1"/>
  <c r="AI559" i="1" s="1"/>
  <c r="AM559" i="1" a="1"/>
  <c r="AM559" i="1" s="1"/>
  <c r="AQ559" i="1" a="1"/>
  <c r="AQ559" i="1" s="1"/>
  <c r="AU559" i="1" a="1"/>
  <c r="AU559" i="1" s="1"/>
  <c r="N582" i="1" a="1"/>
  <c r="N582" i="1" s="1"/>
  <c r="R582" i="1" a="1"/>
  <c r="R582" i="1" s="1"/>
  <c r="V582" i="1" a="1"/>
  <c r="V582" i="1" s="1"/>
  <c r="Z582" i="1" a="1"/>
  <c r="Z582" i="1" s="1"/>
  <c r="AD582" i="1" a="1"/>
  <c r="AD582" i="1" s="1"/>
  <c r="AH582" i="1" a="1"/>
  <c r="AH582" i="1" s="1"/>
  <c r="AL582" i="1" a="1"/>
  <c r="AL582" i="1" s="1"/>
  <c r="AP582" i="1" a="1"/>
  <c r="AP582" i="1" s="1"/>
  <c r="AT582" i="1" a="1"/>
  <c r="AT582" i="1" s="1"/>
  <c r="N579" i="1" a="1"/>
  <c r="N579" i="1" s="1"/>
  <c r="R579" i="1" a="1"/>
  <c r="R579" i="1" s="1"/>
  <c r="V579" i="1" a="1"/>
  <c r="V579" i="1" s="1"/>
  <c r="Z579" i="1" a="1"/>
  <c r="Z579" i="1" s="1"/>
  <c r="AD579" i="1" a="1"/>
  <c r="AD579" i="1" s="1"/>
  <c r="AH579" i="1" a="1"/>
  <c r="AH579" i="1" s="1"/>
  <c r="AL579" i="1" a="1"/>
  <c r="AL579" i="1" s="1"/>
  <c r="AP579" i="1" a="1"/>
  <c r="AP579" i="1" s="1"/>
  <c r="AT579" i="1" a="1"/>
  <c r="AT579" i="1" s="1"/>
  <c r="N573" i="1" a="1"/>
  <c r="N573" i="1" s="1"/>
  <c r="R573" i="1" a="1"/>
  <c r="R573" i="1" s="1"/>
  <c r="V573" i="1" a="1"/>
  <c r="V573" i="1" s="1"/>
  <c r="Z573" i="1" a="1"/>
  <c r="Z573" i="1" s="1"/>
  <c r="AD573" i="1" a="1"/>
  <c r="AD573" i="1" s="1"/>
  <c r="AH573" i="1" a="1"/>
  <c r="AH573" i="1" s="1"/>
  <c r="AL573" i="1" a="1"/>
  <c r="AL573" i="1" s="1"/>
  <c r="AP573" i="1" a="1"/>
  <c r="AP573" i="1" s="1"/>
  <c r="AT573" i="1" a="1"/>
  <c r="AT573" i="1" s="1"/>
  <c r="N565" i="1" a="1"/>
  <c r="N565" i="1" s="1"/>
  <c r="R565" i="1" a="1"/>
  <c r="R565" i="1" s="1"/>
  <c r="V565" i="1" a="1"/>
  <c r="V565" i="1" s="1"/>
  <c r="Z565" i="1" a="1"/>
  <c r="Z565" i="1" s="1"/>
  <c r="AD565" i="1" a="1"/>
  <c r="AD565" i="1" s="1"/>
  <c r="AH565" i="1" a="1"/>
  <c r="AH565" i="1" s="1"/>
  <c r="AL565" i="1" a="1"/>
  <c r="AL565" i="1" s="1"/>
  <c r="AP565" i="1" a="1"/>
  <c r="AP565" i="1" s="1"/>
  <c r="AT565" i="1" a="1"/>
  <c r="AT565" i="1" s="1"/>
  <c r="N561" i="1" a="1"/>
  <c r="N561" i="1" s="1"/>
  <c r="R561" i="1" a="1"/>
  <c r="R561" i="1" s="1"/>
  <c r="V561" i="1" a="1"/>
  <c r="V561" i="1" s="1"/>
  <c r="Z561" i="1" a="1"/>
  <c r="Z561" i="1" s="1"/>
  <c r="AD561" i="1" a="1"/>
  <c r="AD561" i="1" s="1"/>
  <c r="AH561" i="1" a="1"/>
  <c r="AH561" i="1" s="1"/>
  <c r="AL561" i="1" a="1"/>
  <c r="AL561" i="1" s="1"/>
  <c r="AP561" i="1" a="1"/>
  <c r="AP561" i="1" s="1"/>
  <c r="AT561" i="1" a="1"/>
  <c r="AT561" i="1" s="1"/>
  <c r="N559" i="1" a="1"/>
  <c r="N559" i="1" s="1"/>
  <c r="R559" i="1" a="1"/>
  <c r="R559" i="1" s="1"/>
  <c r="V559" i="1" a="1"/>
  <c r="V559" i="1" s="1"/>
  <c r="Z559" i="1" a="1"/>
  <c r="Z559" i="1" s="1"/>
  <c r="AD559" i="1" a="1"/>
  <c r="AD559" i="1" s="1"/>
  <c r="AH559" i="1" a="1"/>
  <c r="AH559" i="1" s="1"/>
  <c r="AL559" i="1" a="1"/>
  <c r="AL559" i="1" s="1"/>
  <c r="AP559" i="1" a="1"/>
  <c r="AP559" i="1" s="1"/>
  <c r="AT559" i="1" a="1"/>
  <c r="AT559" i="1" s="1"/>
  <c r="N558" i="1" a="1"/>
  <c r="N558" i="1" s="1"/>
  <c r="R558" i="1" a="1"/>
  <c r="R558" i="1" s="1"/>
  <c r="V558" i="1" a="1"/>
  <c r="V558" i="1" s="1"/>
  <c r="Z558" i="1" a="1"/>
  <c r="Z558" i="1" s="1"/>
  <c r="AD558" i="1" a="1"/>
  <c r="AD558" i="1" s="1"/>
  <c r="AH558" i="1" a="1"/>
  <c r="AH558" i="1" s="1"/>
  <c r="AL558" i="1" a="1"/>
  <c r="AL558" i="1" s="1"/>
  <c r="AP558" i="1" a="1"/>
  <c r="AP558" i="1" s="1"/>
  <c r="AT558" i="1" a="1"/>
  <c r="AT558" i="1" s="1"/>
  <c r="M577" i="1" a="1"/>
  <c r="M577" i="1" s="1"/>
  <c r="Q577" i="1" a="1"/>
  <c r="Q577" i="1" s="1"/>
  <c r="U577" i="1" a="1"/>
  <c r="U577" i="1" s="1"/>
  <c r="Y577" i="1" a="1"/>
  <c r="Y577" i="1" s="1"/>
  <c r="AC577" i="1" a="1"/>
  <c r="AC577" i="1" s="1"/>
  <c r="AG577" i="1" a="1"/>
  <c r="AG577" i="1" s="1"/>
  <c r="AK577" i="1" a="1"/>
  <c r="AK577" i="1" s="1"/>
  <c r="AO577" i="1" a="1"/>
  <c r="AO577" i="1" s="1"/>
  <c r="AS577" i="1" a="1"/>
  <c r="AS577" i="1" s="1"/>
  <c r="M560" i="1" a="1"/>
  <c r="M560" i="1" s="1"/>
  <c r="Q560" i="1" a="1"/>
  <c r="Q560" i="1" s="1"/>
  <c r="U560" i="1" a="1"/>
  <c r="U560" i="1" s="1"/>
  <c r="Y560" i="1" a="1"/>
  <c r="Y560" i="1" s="1"/>
  <c r="AC560" i="1" a="1"/>
  <c r="AC560" i="1" s="1"/>
  <c r="AG560" i="1" a="1"/>
  <c r="AG560" i="1" s="1"/>
  <c r="AK560" i="1" a="1"/>
  <c r="AK560" i="1" s="1"/>
  <c r="AO560" i="1" a="1"/>
  <c r="AO560" i="1" s="1"/>
  <c r="AS560" i="1" a="1"/>
  <c r="AS560" i="1" s="1"/>
  <c r="O573" i="1" a="1"/>
  <c r="O573" i="1" s="1"/>
  <c r="S573" i="1" a="1"/>
  <c r="S573" i="1" s="1"/>
  <c r="W573" i="1" a="1"/>
  <c r="W573" i="1" s="1"/>
  <c r="AA573" i="1" a="1"/>
  <c r="AA573" i="1" s="1"/>
  <c r="AE573" i="1" a="1"/>
  <c r="AE573" i="1" s="1"/>
  <c r="AI573" i="1" a="1"/>
  <c r="AI573" i="1" s="1"/>
  <c r="AM573" i="1" a="1"/>
  <c r="AM573" i="1" s="1"/>
  <c r="AQ573" i="1" a="1"/>
  <c r="AQ573" i="1" s="1"/>
  <c r="AU573" i="1" a="1"/>
  <c r="AU573" i="1" s="1"/>
  <c r="M582" i="1" a="1"/>
  <c r="M582" i="1" s="1"/>
  <c r="Q582" i="1" a="1"/>
  <c r="Q582" i="1" s="1"/>
  <c r="U582" i="1" a="1"/>
  <c r="U582" i="1" s="1"/>
  <c r="Y582" i="1" a="1"/>
  <c r="Y582" i="1" s="1"/>
  <c r="AC582" i="1" a="1"/>
  <c r="AC582" i="1" s="1"/>
  <c r="AG582" i="1" a="1"/>
  <c r="AG582" i="1" s="1"/>
  <c r="AK582" i="1" a="1"/>
  <c r="AK582" i="1" s="1"/>
  <c r="AO582" i="1" a="1"/>
  <c r="AO582" i="1" s="1"/>
  <c r="AS582" i="1" a="1"/>
  <c r="AS582" i="1" s="1"/>
  <c r="M579" i="1" a="1"/>
  <c r="M579" i="1" s="1"/>
  <c r="Q579" i="1" a="1"/>
  <c r="Q579" i="1" s="1"/>
  <c r="U579" i="1" a="1"/>
  <c r="U579" i="1" s="1"/>
  <c r="Y579" i="1" a="1"/>
  <c r="Y579" i="1" s="1"/>
  <c r="AC579" i="1" a="1"/>
  <c r="AC579" i="1" s="1"/>
  <c r="AG579" i="1" a="1"/>
  <c r="AG579" i="1" s="1"/>
  <c r="AK579" i="1" a="1"/>
  <c r="AK579" i="1" s="1"/>
  <c r="AO579" i="1" a="1"/>
  <c r="AO579" i="1" s="1"/>
  <c r="AS579" i="1" a="1"/>
  <c r="AS579" i="1" s="1"/>
  <c r="M573" i="1" a="1"/>
  <c r="M573" i="1" s="1"/>
  <c r="Q573" i="1" a="1"/>
  <c r="Q573" i="1" s="1"/>
  <c r="U573" i="1" a="1"/>
  <c r="U573" i="1" s="1"/>
  <c r="Y573" i="1" a="1"/>
  <c r="Y573" i="1" s="1"/>
  <c r="AC573" i="1" a="1"/>
  <c r="AC573" i="1" s="1"/>
  <c r="AG573" i="1" a="1"/>
  <c r="AG573" i="1" s="1"/>
  <c r="AK573" i="1" a="1"/>
  <c r="AK573" i="1" s="1"/>
  <c r="AO573" i="1" a="1"/>
  <c r="AO573" i="1" s="1"/>
  <c r="AS573" i="1" a="1"/>
  <c r="AS573" i="1" s="1"/>
  <c r="M565" i="1" a="1"/>
  <c r="M565" i="1" s="1"/>
  <c r="Q565" i="1" a="1"/>
  <c r="Q565" i="1" s="1"/>
  <c r="U565" i="1" a="1"/>
  <c r="U565" i="1" s="1"/>
  <c r="Y565" i="1" a="1"/>
  <c r="Y565" i="1" s="1"/>
  <c r="AC565" i="1" a="1"/>
  <c r="AC565" i="1" s="1"/>
  <c r="AG565" i="1" a="1"/>
  <c r="AG565" i="1" s="1"/>
  <c r="AK565" i="1" a="1"/>
  <c r="AK565" i="1" s="1"/>
  <c r="AO565" i="1" a="1"/>
  <c r="AO565" i="1" s="1"/>
  <c r="AS565" i="1" a="1"/>
  <c r="AS565" i="1" s="1"/>
  <c r="M561" i="1" a="1"/>
  <c r="M561" i="1" s="1"/>
  <c r="Q561" i="1" a="1"/>
  <c r="Q561" i="1" s="1"/>
  <c r="U561" i="1" a="1"/>
  <c r="U561" i="1" s="1"/>
  <c r="Y561" i="1" a="1"/>
  <c r="Y561" i="1" s="1"/>
  <c r="AC561" i="1" a="1"/>
  <c r="AC561" i="1" s="1"/>
  <c r="AG561" i="1" a="1"/>
  <c r="AG561" i="1" s="1"/>
  <c r="AK561" i="1" a="1"/>
  <c r="AK561" i="1" s="1"/>
  <c r="AO561" i="1" a="1"/>
  <c r="AO561" i="1" s="1"/>
  <c r="AS561" i="1" a="1"/>
  <c r="AS561" i="1" s="1"/>
  <c r="M559" i="1" a="1"/>
  <c r="M559" i="1" s="1"/>
  <c r="Q559" i="1" a="1"/>
  <c r="Q559" i="1" s="1"/>
  <c r="U559" i="1" a="1"/>
  <c r="U559" i="1" s="1"/>
  <c r="Y559" i="1" a="1"/>
  <c r="Y559" i="1" s="1"/>
  <c r="AC559" i="1" a="1"/>
  <c r="AC559" i="1" s="1"/>
  <c r="AG559" i="1" a="1"/>
  <c r="AG559" i="1" s="1"/>
  <c r="AK559" i="1" a="1"/>
  <c r="AK559" i="1" s="1"/>
  <c r="AO559" i="1" a="1"/>
  <c r="AO559" i="1" s="1"/>
  <c r="AS559" i="1" a="1"/>
  <c r="AS559" i="1" s="1"/>
  <c r="M558" i="1" a="1"/>
  <c r="M558" i="1" s="1"/>
  <c r="Q558" i="1" a="1"/>
  <c r="Q558" i="1" s="1"/>
  <c r="U558" i="1" a="1"/>
  <c r="U558" i="1" s="1"/>
  <c r="Y558" i="1" a="1"/>
  <c r="Y558" i="1" s="1"/>
  <c r="AC558" i="1" a="1"/>
  <c r="AC558" i="1" s="1"/>
  <c r="AG558" i="1" a="1"/>
  <c r="AG558" i="1" s="1"/>
  <c r="AK558" i="1" a="1"/>
  <c r="AK558" i="1" s="1"/>
  <c r="AO558" i="1" a="1"/>
  <c r="AO558" i="1" s="1"/>
  <c r="AS558" i="1" a="1"/>
  <c r="AS558" i="1" s="1"/>
  <c r="O582" i="1" a="1"/>
  <c r="O582" i="1" s="1"/>
  <c r="S582" i="1" a="1"/>
  <c r="S582" i="1" s="1"/>
  <c r="W582" i="1" a="1"/>
  <c r="W582" i="1" s="1"/>
  <c r="AA582" i="1" a="1"/>
  <c r="AA582" i="1" s="1"/>
  <c r="AE582" i="1" a="1"/>
  <c r="AE582" i="1" s="1"/>
  <c r="AI582" i="1" a="1"/>
  <c r="AI582" i="1" s="1"/>
  <c r="AM582" i="1" a="1"/>
  <c r="AM582" i="1" s="1"/>
  <c r="AQ582" i="1" a="1"/>
  <c r="AQ582" i="1" s="1"/>
  <c r="AU582" i="1" a="1"/>
  <c r="AU582" i="1" s="1"/>
  <c r="O565" i="1" a="1"/>
  <c r="O565" i="1" s="1"/>
  <c r="S565" i="1" a="1"/>
  <c r="S565" i="1" s="1"/>
  <c r="W565" i="1" a="1"/>
  <c r="W565" i="1" s="1"/>
  <c r="AA565" i="1" a="1"/>
  <c r="AA565" i="1" s="1"/>
  <c r="AE565" i="1" a="1"/>
  <c r="AE565" i="1" s="1"/>
  <c r="AI565" i="1" a="1"/>
  <c r="AI565" i="1" s="1"/>
  <c r="AM565" i="1" a="1"/>
  <c r="AM565" i="1" s="1"/>
  <c r="AQ565" i="1" a="1"/>
  <c r="AQ565" i="1" s="1"/>
  <c r="AU565" i="1" a="1"/>
  <c r="AU565" i="1" s="1"/>
  <c r="L582" i="1" a="1"/>
  <c r="L582" i="1" s="1"/>
  <c r="P582" i="1" a="1"/>
  <c r="P582" i="1" s="1"/>
  <c r="T582" i="1" a="1"/>
  <c r="T582" i="1" s="1"/>
  <c r="X582" i="1" a="1"/>
  <c r="X582" i="1" s="1"/>
  <c r="AB582" i="1" a="1"/>
  <c r="AB582" i="1" s="1"/>
  <c r="AF582" i="1" a="1"/>
  <c r="AF582" i="1" s="1"/>
  <c r="AJ582" i="1" a="1"/>
  <c r="AJ582" i="1" s="1"/>
  <c r="AN582" i="1" a="1"/>
  <c r="AN582" i="1" s="1"/>
  <c r="AR582" i="1" a="1"/>
  <c r="AR582" i="1" s="1"/>
  <c r="L579" i="1" a="1"/>
  <c r="L579" i="1" s="1"/>
  <c r="P579" i="1" a="1"/>
  <c r="P579" i="1" s="1"/>
  <c r="T579" i="1" a="1"/>
  <c r="T579" i="1" s="1"/>
  <c r="X579" i="1" a="1"/>
  <c r="X579" i="1" s="1"/>
  <c r="AB579" i="1" a="1"/>
  <c r="AB579" i="1" s="1"/>
  <c r="AF579" i="1" a="1"/>
  <c r="AF579" i="1" s="1"/>
  <c r="AJ579" i="1" a="1"/>
  <c r="AJ579" i="1" s="1"/>
  <c r="AN579" i="1" a="1"/>
  <c r="AN579" i="1" s="1"/>
  <c r="AR579" i="1" a="1"/>
  <c r="AR579" i="1" s="1"/>
  <c r="L573" i="1" a="1"/>
  <c r="L573" i="1" s="1"/>
  <c r="P573" i="1" a="1"/>
  <c r="P573" i="1" s="1"/>
  <c r="T573" i="1" a="1"/>
  <c r="T573" i="1" s="1"/>
  <c r="X573" i="1" a="1"/>
  <c r="X573" i="1" s="1"/>
  <c r="AB573" i="1" a="1"/>
  <c r="AB573" i="1" s="1"/>
  <c r="AF573" i="1" a="1"/>
  <c r="AF573" i="1" s="1"/>
  <c r="AJ573" i="1" a="1"/>
  <c r="AJ573" i="1" s="1"/>
  <c r="AN573" i="1" a="1"/>
  <c r="AN573" i="1" s="1"/>
  <c r="AR573" i="1" a="1"/>
  <c r="AR573" i="1" s="1"/>
  <c r="L565" i="1" a="1"/>
  <c r="L565" i="1" s="1"/>
  <c r="P565" i="1" a="1"/>
  <c r="P565" i="1" s="1"/>
  <c r="T565" i="1" a="1"/>
  <c r="T565" i="1" s="1"/>
  <c r="X565" i="1" a="1"/>
  <c r="X565" i="1" s="1"/>
  <c r="AB565" i="1" a="1"/>
  <c r="AB565" i="1" s="1"/>
  <c r="AF565" i="1" a="1"/>
  <c r="AF565" i="1" s="1"/>
  <c r="AJ565" i="1" a="1"/>
  <c r="AJ565" i="1" s="1"/>
  <c r="AN565" i="1" a="1"/>
  <c r="AN565" i="1" s="1"/>
  <c r="AR565" i="1" a="1"/>
  <c r="AR565" i="1" s="1"/>
  <c r="L561" i="1" a="1"/>
  <c r="L561" i="1" s="1"/>
  <c r="P561" i="1" a="1"/>
  <c r="P561" i="1" s="1"/>
  <c r="T561" i="1" a="1"/>
  <c r="T561" i="1" s="1"/>
  <c r="X561" i="1" a="1"/>
  <c r="X561" i="1" s="1"/>
  <c r="AB561" i="1" a="1"/>
  <c r="AB561" i="1" s="1"/>
  <c r="AF561" i="1" a="1"/>
  <c r="AF561" i="1" s="1"/>
  <c r="AJ561" i="1" a="1"/>
  <c r="AJ561" i="1" s="1"/>
  <c r="AN561" i="1" a="1"/>
  <c r="AN561" i="1" s="1"/>
  <c r="AR561" i="1" a="1"/>
  <c r="AR561" i="1" s="1"/>
  <c r="L559" i="1" a="1"/>
  <c r="L559" i="1" s="1"/>
  <c r="P559" i="1" a="1"/>
  <c r="P559" i="1" s="1"/>
  <c r="T559" i="1" a="1"/>
  <c r="T559" i="1" s="1"/>
  <c r="X559" i="1" a="1"/>
  <c r="X559" i="1" s="1"/>
  <c r="AB559" i="1" a="1"/>
  <c r="AB559" i="1" s="1"/>
  <c r="AF559" i="1" a="1"/>
  <c r="AF559" i="1" s="1"/>
  <c r="AJ559" i="1" a="1"/>
  <c r="AJ559" i="1" s="1"/>
  <c r="AN559" i="1" a="1"/>
  <c r="AN559" i="1" s="1"/>
  <c r="AR559" i="1" a="1"/>
  <c r="AR559" i="1" s="1"/>
  <c r="L558" i="1" a="1"/>
  <c r="L558" i="1" s="1"/>
  <c r="P558" i="1" a="1"/>
  <c r="P558" i="1" s="1"/>
  <c r="T558" i="1" a="1"/>
  <c r="T558" i="1" s="1"/>
  <c r="X558" i="1" a="1"/>
  <c r="X558" i="1" s="1"/>
  <c r="AB558" i="1" a="1"/>
  <c r="AB558" i="1" s="1"/>
  <c r="AF558" i="1" a="1"/>
  <c r="AF558" i="1" s="1"/>
  <c r="AJ558" i="1" a="1"/>
  <c r="AJ558" i="1" s="1"/>
  <c r="AN558" i="1" a="1"/>
  <c r="AN558" i="1" s="1"/>
  <c r="AR558" i="1" a="1"/>
  <c r="AR558" i="1" s="1"/>
  <c r="M563" i="1" a="1"/>
  <c r="M563" i="1" s="1"/>
  <c r="Q563" i="1" a="1"/>
  <c r="Q563" i="1" s="1"/>
  <c r="U563" i="1" a="1"/>
  <c r="U563" i="1" s="1"/>
  <c r="Y563" i="1" a="1"/>
  <c r="Y563" i="1" s="1"/>
  <c r="AC563" i="1" a="1"/>
  <c r="AC563" i="1" s="1"/>
  <c r="AG563" i="1" a="1"/>
  <c r="AG563" i="1" s="1"/>
  <c r="AK563" i="1" a="1"/>
  <c r="AK563" i="1" s="1"/>
  <c r="AO563" i="1" a="1"/>
  <c r="AO563" i="1" s="1"/>
  <c r="AS563" i="1" a="1"/>
  <c r="AS563" i="1" s="1"/>
  <c r="O558" i="1" a="1"/>
  <c r="O558" i="1" s="1"/>
  <c r="S558" i="1" a="1"/>
  <c r="S558" i="1" s="1"/>
  <c r="W558" i="1" a="1"/>
  <c r="W558" i="1" s="1"/>
  <c r="AA558" i="1" a="1"/>
  <c r="AA558" i="1" s="1"/>
  <c r="AE558" i="1" a="1"/>
  <c r="AE558" i="1" s="1"/>
  <c r="AI558" i="1" a="1"/>
  <c r="AI558" i="1" s="1"/>
  <c r="AM558" i="1" a="1"/>
  <c r="AM558" i="1" s="1"/>
  <c r="AQ558" i="1" a="1"/>
  <c r="AQ558" i="1" s="1"/>
  <c r="AU558" i="1" a="1"/>
  <c r="AU558" i="1" s="1"/>
  <c r="O581" i="1" a="1"/>
  <c r="O581" i="1" s="1"/>
  <c r="S581" i="1" a="1"/>
  <c r="S581" i="1" s="1"/>
  <c r="W581" i="1" a="1"/>
  <c r="W581" i="1" s="1"/>
  <c r="AA581" i="1" a="1"/>
  <c r="AA581" i="1" s="1"/>
  <c r="AE581" i="1" a="1"/>
  <c r="AE581" i="1" s="1"/>
  <c r="AI581" i="1" a="1"/>
  <c r="AI581" i="1" s="1"/>
  <c r="AM581" i="1" a="1"/>
  <c r="AM581" i="1" s="1"/>
  <c r="AQ581" i="1" a="1"/>
  <c r="AQ581" i="1" s="1"/>
  <c r="AU581" i="1" a="1"/>
  <c r="AU581" i="1" s="1"/>
  <c r="O577" i="1" a="1"/>
  <c r="O577" i="1" s="1"/>
  <c r="S577" i="1" a="1"/>
  <c r="S577" i="1" s="1"/>
  <c r="W577" i="1" a="1"/>
  <c r="W577" i="1" s="1"/>
  <c r="AA577" i="1" a="1"/>
  <c r="AA577" i="1" s="1"/>
  <c r="AE577" i="1" a="1"/>
  <c r="AE577" i="1" s="1"/>
  <c r="AI577" i="1" a="1"/>
  <c r="AI577" i="1" s="1"/>
  <c r="AM577" i="1" a="1"/>
  <c r="AM577" i="1" s="1"/>
  <c r="AQ577" i="1" a="1"/>
  <c r="AQ577" i="1" s="1"/>
  <c r="AU577" i="1" a="1"/>
  <c r="AU577" i="1" s="1"/>
  <c r="O575" i="1" a="1"/>
  <c r="O575" i="1" s="1"/>
  <c r="S575" i="1" a="1"/>
  <c r="S575" i="1" s="1"/>
  <c r="W575" i="1" a="1"/>
  <c r="W575" i="1" s="1"/>
  <c r="AA575" i="1" a="1"/>
  <c r="AA575" i="1" s="1"/>
  <c r="AE575" i="1" a="1"/>
  <c r="AE575" i="1" s="1"/>
  <c r="AI575" i="1" a="1"/>
  <c r="AI575" i="1" s="1"/>
  <c r="AM575" i="1" a="1"/>
  <c r="AM575" i="1" s="1"/>
  <c r="AQ575" i="1" a="1"/>
  <c r="AQ575" i="1" s="1"/>
  <c r="AU575" i="1" a="1"/>
  <c r="AU575" i="1" s="1"/>
  <c r="O571" i="1" a="1"/>
  <c r="O571" i="1" s="1"/>
  <c r="S571" i="1" a="1"/>
  <c r="S571" i="1" s="1"/>
  <c r="W571" i="1" a="1"/>
  <c r="W571" i="1" s="1"/>
  <c r="AA571" i="1" a="1"/>
  <c r="AA571" i="1" s="1"/>
  <c r="AE571" i="1" a="1"/>
  <c r="AE571" i="1" s="1"/>
  <c r="AI571" i="1" a="1"/>
  <c r="AI571" i="1" s="1"/>
  <c r="AM571" i="1" a="1"/>
  <c r="AM571" i="1" s="1"/>
  <c r="AQ571" i="1" a="1"/>
  <c r="AQ571" i="1" s="1"/>
  <c r="AU571" i="1" a="1"/>
  <c r="AU571" i="1" s="1"/>
  <c r="O563" i="1" a="1"/>
  <c r="O563" i="1" s="1"/>
  <c r="S563" i="1" a="1"/>
  <c r="S563" i="1" s="1"/>
  <c r="W563" i="1" a="1"/>
  <c r="W563" i="1" s="1"/>
  <c r="AA563" i="1" a="1"/>
  <c r="AA563" i="1" s="1"/>
  <c r="AE563" i="1" a="1"/>
  <c r="AE563" i="1" s="1"/>
  <c r="AI563" i="1" a="1"/>
  <c r="AI563" i="1" s="1"/>
  <c r="AM563" i="1" a="1"/>
  <c r="AM563" i="1" s="1"/>
  <c r="AQ563" i="1" a="1"/>
  <c r="AQ563" i="1" s="1"/>
  <c r="AU563" i="1" a="1"/>
  <c r="AU563" i="1" s="1"/>
  <c r="O560" i="1" a="1"/>
  <c r="O560" i="1" s="1"/>
  <c r="S560" i="1" a="1"/>
  <c r="S560" i="1" s="1"/>
  <c r="W560" i="1" a="1"/>
  <c r="W560" i="1" s="1"/>
  <c r="AA560" i="1" a="1"/>
  <c r="AA560" i="1" s="1"/>
  <c r="AE560" i="1" a="1"/>
  <c r="AE560" i="1" s="1"/>
  <c r="AI560" i="1" a="1"/>
  <c r="AI560" i="1" s="1"/>
  <c r="AM560" i="1" a="1"/>
  <c r="AM560" i="1" s="1"/>
  <c r="AQ560" i="1" a="1"/>
  <c r="AQ560" i="1" s="1"/>
  <c r="AU560" i="1" a="1"/>
  <c r="AU560" i="1" s="1"/>
  <c r="O557" i="1" a="1"/>
  <c r="O557" i="1" s="1"/>
  <c r="S557" i="1" a="1"/>
  <c r="S557" i="1" s="1"/>
  <c r="W557" i="1" a="1"/>
  <c r="W557" i="1" s="1"/>
  <c r="AA557" i="1" a="1"/>
  <c r="AA557" i="1" s="1"/>
  <c r="AE557" i="1" a="1"/>
  <c r="AE557" i="1" s="1"/>
  <c r="AI557" i="1" a="1"/>
  <c r="AI557" i="1" s="1"/>
  <c r="AM557" i="1" a="1"/>
  <c r="AM557" i="1" s="1"/>
  <c r="AQ557" i="1" a="1"/>
  <c r="AQ557" i="1" s="1"/>
  <c r="AU557" i="1" a="1"/>
  <c r="AU557" i="1" s="1"/>
  <c r="M571" i="1" a="1"/>
  <c r="M571" i="1" s="1"/>
  <c r="Q571" i="1" a="1"/>
  <c r="Q571" i="1" s="1"/>
  <c r="U571" i="1" a="1"/>
  <c r="U571" i="1" s="1"/>
  <c r="Y571" i="1" a="1"/>
  <c r="Y571" i="1" s="1"/>
  <c r="AC571" i="1" a="1"/>
  <c r="AC571" i="1" s="1"/>
  <c r="AG571" i="1" a="1"/>
  <c r="AG571" i="1" s="1"/>
  <c r="AK571" i="1" a="1"/>
  <c r="AK571" i="1" s="1"/>
  <c r="AO571" i="1" a="1"/>
  <c r="AO571" i="1" s="1"/>
  <c r="AS571" i="1" a="1"/>
  <c r="AS571" i="1" s="1"/>
  <c r="O579" i="1" a="1"/>
  <c r="O579" i="1" s="1"/>
  <c r="S579" i="1" a="1"/>
  <c r="S579" i="1" s="1"/>
  <c r="W579" i="1" a="1"/>
  <c r="W579" i="1" s="1"/>
  <c r="AA579" i="1" a="1"/>
  <c r="AA579" i="1" s="1"/>
  <c r="AE579" i="1" a="1"/>
  <c r="AE579" i="1" s="1"/>
  <c r="AI579" i="1" a="1"/>
  <c r="AI579" i="1" s="1"/>
  <c r="AM579" i="1" a="1"/>
  <c r="AM579" i="1" s="1"/>
  <c r="AQ579" i="1" a="1"/>
  <c r="AQ579" i="1" s="1"/>
  <c r="AU579" i="1" a="1"/>
  <c r="AU579" i="1" s="1"/>
  <c r="O561" i="1" a="1"/>
  <c r="O561" i="1" s="1"/>
  <c r="S561" i="1" a="1"/>
  <c r="S561" i="1" s="1"/>
  <c r="W561" i="1" a="1"/>
  <c r="W561" i="1" s="1"/>
  <c r="AA561" i="1" a="1"/>
  <c r="AA561" i="1" s="1"/>
  <c r="AE561" i="1" a="1"/>
  <c r="AE561" i="1" s="1"/>
  <c r="AI561" i="1" a="1"/>
  <c r="AI561" i="1" s="1"/>
  <c r="AM561" i="1" a="1"/>
  <c r="AM561" i="1" s="1"/>
  <c r="AQ561" i="1" a="1"/>
  <c r="AQ561" i="1" s="1"/>
  <c r="AU561" i="1" a="1"/>
  <c r="AU561" i="1" s="1"/>
  <c r="N581" i="1" a="1"/>
  <c r="N581" i="1" s="1"/>
  <c r="R581" i="1" a="1"/>
  <c r="R581" i="1" s="1"/>
  <c r="V581" i="1" a="1"/>
  <c r="V581" i="1" s="1"/>
  <c r="Z581" i="1" a="1"/>
  <c r="Z581" i="1" s="1"/>
  <c r="AD581" i="1" a="1"/>
  <c r="AD581" i="1" s="1"/>
  <c r="AH581" i="1" a="1"/>
  <c r="AH581" i="1" s="1"/>
  <c r="AL581" i="1" a="1"/>
  <c r="AL581" i="1" s="1"/>
  <c r="AP581" i="1" a="1"/>
  <c r="AP581" i="1" s="1"/>
  <c r="AT581" i="1" a="1"/>
  <c r="AT581" i="1" s="1"/>
  <c r="N577" i="1" a="1"/>
  <c r="N577" i="1" s="1"/>
  <c r="R577" i="1" a="1"/>
  <c r="R577" i="1" s="1"/>
  <c r="V577" i="1" a="1"/>
  <c r="V577" i="1" s="1"/>
  <c r="Z577" i="1" a="1"/>
  <c r="Z577" i="1" s="1"/>
  <c r="AD577" i="1" a="1"/>
  <c r="AD577" i="1" s="1"/>
  <c r="AH577" i="1" a="1"/>
  <c r="AH577" i="1" s="1"/>
  <c r="AL577" i="1" a="1"/>
  <c r="AL577" i="1" s="1"/>
  <c r="AP577" i="1" a="1"/>
  <c r="AP577" i="1" s="1"/>
  <c r="AT577" i="1" a="1"/>
  <c r="AT577" i="1" s="1"/>
  <c r="N575" i="1" a="1"/>
  <c r="N575" i="1" s="1"/>
  <c r="R575" i="1" a="1"/>
  <c r="R575" i="1" s="1"/>
  <c r="V575" i="1" a="1"/>
  <c r="V575" i="1" s="1"/>
  <c r="Z575" i="1" a="1"/>
  <c r="Z575" i="1" s="1"/>
  <c r="AD575" i="1" a="1"/>
  <c r="AD575" i="1" s="1"/>
  <c r="AH575" i="1" a="1"/>
  <c r="AH575" i="1" s="1"/>
  <c r="AL575" i="1" a="1"/>
  <c r="AL575" i="1" s="1"/>
  <c r="AP575" i="1" a="1"/>
  <c r="AP575" i="1" s="1"/>
  <c r="AT575" i="1" a="1"/>
  <c r="AT575" i="1" s="1"/>
  <c r="N571" i="1" a="1"/>
  <c r="N571" i="1" s="1"/>
  <c r="R571" i="1" a="1"/>
  <c r="R571" i="1" s="1"/>
  <c r="V571" i="1" a="1"/>
  <c r="V571" i="1" s="1"/>
  <c r="Z571" i="1" a="1"/>
  <c r="Z571" i="1" s="1"/>
  <c r="AD571" i="1" a="1"/>
  <c r="AD571" i="1" s="1"/>
  <c r="AH571" i="1" a="1"/>
  <c r="AH571" i="1" s="1"/>
  <c r="AL571" i="1" a="1"/>
  <c r="AL571" i="1" s="1"/>
  <c r="AP571" i="1" a="1"/>
  <c r="AP571" i="1" s="1"/>
  <c r="AT571" i="1" a="1"/>
  <c r="AT571" i="1" s="1"/>
  <c r="N563" i="1" a="1"/>
  <c r="N563" i="1" s="1"/>
  <c r="R563" i="1" a="1"/>
  <c r="R563" i="1" s="1"/>
  <c r="V563" i="1" a="1"/>
  <c r="V563" i="1" s="1"/>
  <c r="Z563" i="1" a="1"/>
  <c r="Z563" i="1" s="1"/>
  <c r="AD563" i="1" a="1"/>
  <c r="AD563" i="1" s="1"/>
  <c r="AH563" i="1" a="1"/>
  <c r="AH563" i="1" s="1"/>
  <c r="AL563" i="1" a="1"/>
  <c r="AL563" i="1" s="1"/>
  <c r="AP563" i="1" a="1"/>
  <c r="AP563" i="1" s="1"/>
  <c r="AT563" i="1" a="1"/>
  <c r="AT563" i="1" s="1"/>
  <c r="N560" i="1" a="1"/>
  <c r="N560" i="1" s="1"/>
  <c r="R560" i="1" a="1"/>
  <c r="R560" i="1" s="1"/>
  <c r="V560" i="1" a="1"/>
  <c r="V560" i="1" s="1"/>
  <c r="Z560" i="1" a="1"/>
  <c r="Z560" i="1" s="1"/>
  <c r="AD560" i="1" a="1"/>
  <c r="AD560" i="1" s="1"/>
  <c r="AH560" i="1" a="1"/>
  <c r="AH560" i="1" s="1"/>
  <c r="AL560" i="1" a="1"/>
  <c r="AL560" i="1" s="1"/>
  <c r="AP560" i="1" a="1"/>
  <c r="AP560" i="1" s="1"/>
  <c r="AT560" i="1" a="1"/>
  <c r="AT560" i="1" s="1"/>
  <c r="N557" i="1" a="1"/>
  <c r="N557" i="1" s="1"/>
  <c r="R557" i="1" a="1"/>
  <c r="R557" i="1" s="1"/>
  <c r="V557" i="1" a="1"/>
  <c r="V557" i="1" s="1"/>
  <c r="Z557" i="1" a="1"/>
  <c r="Z557" i="1" s="1"/>
  <c r="AD557" i="1" a="1"/>
  <c r="AD557" i="1" s="1"/>
  <c r="AH557" i="1" a="1"/>
  <c r="AH557" i="1" s="1"/>
  <c r="AL557" i="1" a="1"/>
  <c r="AL557" i="1" s="1"/>
  <c r="AP557" i="1" a="1"/>
  <c r="AP557" i="1" s="1"/>
  <c r="AT557" i="1" a="1"/>
  <c r="AT557"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57" i="1"/>
  <c r="G558" i="1"/>
  <c r="G559" i="1"/>
  <c r="G560" i="1"/>
  <c r="G561" i="1"/>
  <c r="G563" i="1"/>
  <c r="G565" i="1"/>
  <c r="G571" i="1"/>
  <c r="G573" i="1"/>
  <c r="G575" i="1"/>
  <c r="G577" i="1"/>
  <c r="G579" i="1"/>
  <c r="G581" i="1"/>
  <c r="G582" i="1"/>
  <c r="G485" i="1"/>
  <c r="G486" i="1"/>
  <c r="G487" i="1"/>
  <c r="G488" i="1"/>
  <c r="G489" i="1"/>
  <c r="G491" i="1"/>
  <c r="G493" i="1"/>
  <c r="G499" i="1"/>
  <c r="G501" i="1"/>
  <c r="G503" i="1"/>
  <c r="G505" i="1"/>
  <c r="G507" i="1"/>
  <c r="G509" i="1"/>
  <c r="G51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6" i="1"/>
  <c r="G415"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13" i="1" l="1"/>
  <c r="G414" i="1"/>
  <c r="G417" i="1"/>
  <c r="G419" i="1"/>
  <c r="G421" i="1"/>
  <c r="G427" i="1"/>
  <c r="G429" i="1"/>
  <c r="G431" i="1"/>
  <c r="G433" i="1"/>
  <c r="G435" i="1"/>
  <c r="G437" i="1"/>
  <c r="G438"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1" i="1" l="1"/>
  <c r="G213" i="1"/>
  <c r="G215" i="1"/>
  <c r="G217" i="1"/>
  <c r="G218" i="1"/>
  <c r="N218" i="1" s="1"/>
  <c r="G193" i="1"/>
  <c r="G194" i="1"/>
  <c r="N194" i="1" s="1"/>
  <c r="G197" i="1"/>
  <c r="G199" i="1"/>
  <c r="G201" i="1"/>
  <c r="G207" i="1"/>
  <c r="G161" i="1"/>
  <c r="N207" i="1" l="1"/>
  <c r="N205" i="1"/>
  <c r="N203" i="1"/>
  <c r="N204" i="1"/>
  <c r="N206" i="1"/>
  <c r="N202" i="1"/>
  <c r="N201" i="1"/>
  <c r="N200" i="1"/>
  <c r="N198" i="1"/>
  <c r="N199" i="1"/>
  <c r="N197" i="1"/>
  <c r="N195" i="1"/>
  <c r="N196" i="1"/>
  <c r="N214" i="1"/>
  <c r="N215" i="1"/>
  <c r="N189" i="1"/>
  <c r="N180" i="1"/>
  <c r="N193" i="1"/>
  <c r="N179" i="1"/>
  <c r="N178" i="1"/>
  <c r="N191" i="1"/>
  <c r="N192" i="1"/>
  <c r="N186" i="1"/>
  <c r="N181" i="1"/>
  <c r="N172" i="1"/>
  <c r="N173" i="1"/>
  <c r="N182" i="1"/>
  <c r="N176" i="1"/>
  <c r="N184" i="1"/>
  <c r="N177" i="1"/>
  <c r="N175" i="1"/>
  <c r="N185" i="1"/>
  <c r="N190" i="1"/>
  <c r="N187" i="1"/>
  <c r="N174" i="1"/>
  <c r="N183" i="1"/>
  <c r="N188" i="1"/>
  <c r="N171" i="1"/>
  <c r="N163" i="1"/>
  <c r="N169" i="1"/>
  <c r="N168" i="1"/>
  <c r="N164" i="1"/>
  <c r="N167" i="1"/>
  <c r="N170" i="1"/>
  <c r="N165" i="1"/>
  <c r="N166" i="1"/>
  <c r="N162" i="1"/>
  <c r="N212" i="1"/>
  <c r="N213" i="1"/>
  <c r="N216" i="1"/>
  <c r="N217" i="1"/>
  <c r="N211" i="1"/>
  <c r="N210" i="1"/>
  <c r="N209" i="1"/>
  <c r="N208" i="1"/>
  <c r="N161" i="1"/>
  <c r="H460" i="18"/>
  <c r="H459" i="18"/>
  <c r="H458" i="18"/>
  <c r="H457" i="18"/>
  <c r="H456" i="18"/>
  <c r="H455" i="18"/>
  <c r="H454" i="18"/>
  <c r="H453" i="18"/>
  <c r="H441" i="18"/>
  <c r="H440" i="18"/>
  <c r="H439" i="18"/>
  <c r="H438" i="18"/>
  <c r="H437" i="18"/>
  <c r="H436" i="18"/>
  <c r="H435" i="18"/>
  <c r="H434" i="18"/>
  <c r="H433" i="18"/>
  <c r="H452" i="18"/>
  <c r="C452" i="18"/>
  <c r="N65" i="18"/>
  <c r="N226"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81" i="1"/>
  <c r="G453" i="1"/>
  <c r="G525" i="1"/>
  <c r="G231"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25" i="1" l="1"/>
  <c r="I525" i="1"/>
  <c r="J525" i="1"/>
  <c r="K525" i="1"/>
  <c r="O525" i="1" l="1" a="1"/>
  <c r="O525" i="1" s="1"/>
  <c r="S525" i="1" a="1"/>
  <c r="S525" i="1" s="1"/>
  <c r="W525" i="1" a="1"/>
  <c r="W525" i="1" s="1"/>
  <c r="AA525" i="1" a="1"/>
  <c r="AA525" i="1" s="1"/>
  <c r="AE525" i="1" a="1"/>
  <c r="AE525" i="1" s="1"/>
  <c r="AI525" i="1" a="1"/>
  <c r="AI525" i="1" s="1"/>
  <c r="AM525" i="1" a="1"/>
  <c r="AM525" i="1" s="1"/>
  <c r="AQ525" i="1" a="1"/>
  <c r="AQ525" i="1" s="1"/>
  <c r="AU525" i="1" a="1"/>
  <c r="AU525" i="1" s="1"/>
  <c r="M525" i="1" a="1"/>
  <c r="M525" i="1" s="1"/>
  <c r="Q525" i="1" a="1"/>
  <c r="Q525" i="1" s="1"/>
  <c r="U525" i="1" a="1"/>
  <c r="U525" i="1" s="1"/>
  <c r="Y525" i="1" a="1"/>
  <c r="Y525" i="1" s="1"/>
  <c r="AC525" i="1" a="1"/>
  <c r="AC525" i="1" s="1"/>
  <c r="AG525" i="1" a="1"/>
  <c r="AG525" i="1" s="1"/>
  <c r="AK525" i="1" a="1"/>
  <c r="AK525" i="1" s="1"/>
  <c r="AO525" i="1" a="1"/>
  <c r="AO525" i="1" s="1"/>
  <c r="AS525" i="1" a="1"/>
  <c r="AS525" i="1" s="1"/>
  <c r="N525" i="1" a="1"/>
  <c r="N525" i="1" s="1"/>
  <c r="R525" i="1" a="1"/>
  <c r="R525" i="1" s="1"/>
  <c r="V525" i="1" a="1"/>
  <c r="V525" i="1" s="1"/>
  <c r="Z525" i="1" a="1"/>
  <c r="Z525" i="1" s="1"/>
  <c r="AD525" i="1" a="1"/>
  <c r="AD525" i="1" s="1"/>
  <c r="AH525" i="1" a="1"/>
  <c r="AH525" i="1" s="1"/>
  <c r="AL525" i="1" a="1"/>
  <c r="AL525" i="1" s="1"/>
  <c r="AP525" i="1" a="1"/>
  <c r="AP525" i="1" s="1"/>
  <c r="AT525" i="1" a="1"/>
  <c r="AT525" i="1" s="1"/>
  <c r="L525" i="1" a="1"/>
  <c r="L525" i="1" s="1"/>
  <c r="P525" i="1" a="1"/>
  <c r="P525" i="1" s="1"/>
  <c r="T525" i="1" a="1"/>
  <c r="T525" i="1" s="1"/>
  <c r="X525" i="1" a="1"/>
  <c r="X525" i="1" s="1"/>
  <c r="AB525" i="1" a="1"/>
  <c r="AB525" i="1" s="1"/>
  <c r="AF525" i="1" a="1"/>
  <c r="AF525" i="1" s="1"/>
  <c r="AJ525" i="1" a="1"/>
  <c r="AJ525" i="1" s="1"/>
  <c r="AN525" i="1" a="1"/>
  <c r="AN525" i="1" s="1"/>
  <c r="AR525" i="1" a="1"/>
  <c r="AR525" i="1" s="1"/>
  <c r="P123" i="1"/>
  <c r="P124" i="1"/>
  <c r="P126" i="1"/>
  <c r="P128" i="1"/>
  <c r="P132" i="1"/>
  <c r="P131" i="1" s="1"/>
  <c r="P135" i="1"/>
  <c r="P134" i="1" s="1"/>
  <c r="P120" i="1"/>
  <c r="P125" i="1" l="1"/>
  <c r="G592" i="1"/>
  <c r="G89" i="1" l="1"/>
  <c r="G677"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39" i="1" l="1"/>
  <c r="G737" i="1" l="1"/>
  <c r="G78" i="6" l="1"/>
  <c r="G866" i="1" l="1"/>
  <c r="G657" i="1"/>
  <c r="G788" i="1"/>
  <c r="G718" i="1"/>
  <c r="G700" i="1"/>
  <c r="G625"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A7906493-1E23-48D9-8233-A2AAEAA55135}">
      <text>
        <r>
          <rPr>
            <sz val="9"/>
            <color indexed="81"/>
            <rFont val="Tahoma"/>
            <family val="2"/>
          </rPr>
          <t>Paddocks that are never cropped.</t>
        </r>
      </text>
    </comment>
    <comment ref="J68" authorId="1" shapeId="0" xr:uid="{48A53771-8835-4A48-A6EF-D200E07BEB44}">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29" authorId="0" shapeId="0" xr:uid="{401F8463-D98F-40FE-B44F-C3E80E53D17B}">
      <text>
        <r>
          <rPr>
            <b/>
            <sz val="9"/>
            <color indexed="81"/>
            <rFont val="Tahoma"/>
            <family val="2"/>
          </rPr>
          <t>Michael Young:</t>
        </r>
        <r>
          <rPr>
            <sz val="9"/>
            <color indexed="81"/>
            <rFont val="Tahoma"/>
            <family val="2"/>
          </rPr>
          <t xml:space="preserve">
to stop model selecting sr on lmu1 that is 100% non arable.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2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2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6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2"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03"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2"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8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67"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6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6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67" authorId="0" shapeId="0" xr:uid="{D3F3B3C9-466A-4594-A382-33020F4688C2}">
      <text>
        <r>
          <rPr>
            <b/>
            <sz val="9"/>
            <color indexed="81"/>
            <rFont val="Tahoma"/>
            <family val="2"/>
          </rPr>
          <t>Michael Young:</t>
        </r>
        <r>
          <rPr>
            <sz val="9"/>
            <color indexed="81"/>
            <rFont val="Tahoma"/>
            <family val="2"/>
          </rPr>
          <t xml:space="preserve">
fert density t/m3</t>
        </r>
      </text>
    </comment>
    <comment ref="K667" authorId="1" shapeId="0" xr:uid="{9A7F1B3F-94DC-42D9-8A9D-872033935F16}">
      <text>
        <r>
          <rPr>
            <b/>
            <sz val="9"/>
            <color indexed="81"/>
            <rFont val="Tahoma"/>
            <family val="2"/>
          </rPr>
          <t>Michael Young (21512438):</t>
        </r>
        <r>
          <rPr>
            <sz val="9"/>
            <color indexed="81"/>
            <rFont val="Tahoma"/>
            <family val="2"/>
          </rPr>
          <t xml:space="preserve">
day of yr</t>
        </r>
      </text>
    </comment>
    <comment ref="L66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67"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7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7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30" authorId="1" shapeId="0" xr:uid="{1C4ECD8C-347F-4792-9A1A-C7DB8838AF03}">
      <text>
        <r>
          <rPr>
            <b/>
            <sz val="9"/>
            <color indexed="81"/>
            <rFont val="Tahoma"/>
            <family val="2"/>
          </rPr>
          <t>Michael Young (21512438):</t>
        </r>
        <r>
          <rPr>
            <sz val="9"/>
            <color indexed="81"/>
            <rFont val="Tahoma"/>
            <family val="2"/>
          </rPr>
          <t xml:space="preserve">
day of yr</t>
        </r>
      </text>
    </comment>
    <comment ref="L7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3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0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13" authorId="2" shapeId="0" xr:uid="{8641B555-A045-41ED-9149-4D3D13FCD205}">
      <text>
        <r>
          <rPr>
            <sz val="9"/>
            <color indexed="81"/>
            <rFont val="Tahoma"/>
            <family val="2"/>
          </rPr>
          <t>innoculant is covered in the chemical cost stuff because that is what agros do</t>
        </r>
      </text>
    </comment>
    <comment ref="G81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4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2728EC3A-2157-45C5-86AB-E34EE8E9FAF5}">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EA52D10D-2CBA-48B4-A962-023F2482587C}">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<sst xmlns="http://schemas.openxmlformats.org/spreadsheetml/2006/main" count="7590" uniqueCount="1286">
  <si>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</si>
  <si>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</si>
  <si>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</si>
  <si>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</si>
  <si>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</si>
  <si>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</si>
  <si>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</si>
  <si>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</si>
  <si>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</si>
  <si>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</si>
  <si>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</si>
  <si>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</si>
  <si>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</si>
  <si>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</si>
  <si>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</si>
  <si>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</si>
  <si>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</si>
  <si>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</si>
  <si>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</si>
  <si>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</si>
  <si>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</si>
  <si>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</si>
  <si>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</si>
  <si>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</si>
  <si>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</si>
  <si>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</si>
  <si>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</si>
  <si>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</si>
  <si>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</si>
  <si>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</si>
  <si>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</si>
  <si>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</si>
  <si>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</si>
  <si>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</si>
  <si>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</si>
  <si>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</si>
  <si>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</si>
  <si>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</si>
  <si>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</si>
  <si>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</si>
  <si>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</si>
  <si>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</si>
  <si>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</si>
  <si>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</si>
  <si>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</si>
  <si>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</si>
  <si>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</si>
  <si>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</si>
  <si>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</si>
  <si>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</si>
  <si>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</si>
  <si>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</si>
  <si>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</si>
  <si>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</si>
  <si>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</si>
  <si>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</si>
  <si>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</si>
  <si>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</si>
  <si>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</si>
  <si>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</si>
  <si>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</si>
  <si>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</si>
  <si>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</si>
  <si>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</si>
  <si>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</si>
  <si>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</si>
  <si>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</si>
  <si>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</si>
  <si>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</si>
  <si>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</si>
  <si>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</si>
  <si>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</si>
  <si>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</si>
  <si>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</si>
  <si>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</si>
  <si>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</si>
  <si>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</si>
  <si>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</si>
  <si>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</si>
  <si>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</si>
  <si>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</si>
  <si>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</si>
  <si>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</si>
  <si>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</si>
  <si>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</si>
  <si>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</si>
  <si>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</si>
  <si>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</si>
  <si>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</si>
  <si>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</si>
  <si>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</si>
  <si>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</si>
  <si>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</si>
  <si>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</si>
  <si>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</si>
  <si>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</si>
  <si>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</si>
  <si>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</si>
  <si>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</si>
  <si>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</si>
  <si>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</si>
  <si>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</si>
  <si>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</si>
  <si>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</si>
  <si>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</si>
  <si>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</si>
  <si>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</si>
  <si>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</si>
  <si>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</si>
  <si>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</si>
  <si>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</si>
  <si>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</si>
  <si>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</si>
  <si>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</si>
  <si>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</si>
  <si>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</si>
  <si>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</si>
  <si>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</si>
  <si>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</si>
  <si>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</si>
  <si>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</si>
  <si>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</si>
  <si>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</si>
  <si>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</si>
  <si>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</si>
  <si>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</si>
  <si>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</si>
  <si>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</si>
  <si>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</si>
  <si>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</si>
  <si>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</si>
  <si>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</si>
  <si>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</si>
  <si>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</si>
  <si>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</si>
  <si>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</si>
  <si>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</si>
  <si>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</si>
  <si>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</si>
  <si>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</si>
  <si>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</si>
  <si>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</si>
  <si>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</si>
  <si>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</si>
  <si>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</si>
  <si>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</si>
  <si>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</si>
  <si>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</si>
  <si>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</si>
  <si>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</si>
  <si>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</si>
  <si>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</si>
  <si>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</si>
  <si>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</si>
  <si>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</si>
  <si>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</si>
  <si>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</si>
  <si>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</si>
  <si>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</si>
  <si>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</si>
  <si>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</si>
  <si>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</si>
  <si>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</si>
  <si>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</si>
  <si>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</si>
  <si>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</si>
  <si>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</si>
  <si>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</si>
  <si>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</si>
  <si>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</si>
  <si>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</si>
  <si>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</si>
  <si>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</si>
  <si>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</si>
  <si>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</si>
  <si>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</si>
  <si>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</si>
  <si>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</si>
  <si>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</si>
  <si>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</si>
  <si>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</si>
  <si>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</si>
  <si>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</si>
  <si>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</si>
  <si>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</si>
  <si>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</si>
  <si>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</si>
  <si>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</si>
  <si>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</si>
  <si>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</si>
  <si>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</si>
  <si>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</si>
  <si>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</si>
  <si>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</si>
  <si>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</si>
  <si>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</si>
  <si>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</si>
  <si>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</si>
  <si>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</si>
  <si>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</si>
  <si>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</si>
  <si>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</si>
  <si>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</si>
  <si>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</si>
  <si>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</si>
  <si>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</si>
  <si>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</si>
  <si>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</si>
  <si>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</si>
  <si>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</si>
  <si>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</si>
  <si>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</si>
  <si>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</si>
  <si>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</si>
  <si>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</si>
  <si>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</si>
  <si>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</si>
  <si>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</si>
  <si>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</si>
  <si>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</si>
  <si>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</si>
  <si>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</si>
  <si>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</si>
  <si>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</si>
  <si>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</si>
  <si>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</si>
  <si>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</si>
  <si>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</si>
  <si>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</si>
  <si>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</si>
  <si>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</si>
  <si>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</si>
  <si>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</si>
  <si>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</si>
  <si>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</si>
  <si>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</si>
  <si>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</si>
  <si>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</si>
  <si>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</si>
  <si>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</si>
  <si>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</si>
  <si>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</si>
  <si>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</si>
  <si>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</si>
  <si>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</si>
  <si>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</si>
  <si>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</si>
  <si>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</si>
  <si>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</si>
  <si>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</si>
  <si>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</si>
  <si>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</si>
  <si>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</si>
  <si>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</si>
  <si>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</si>
  <si>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</si>
  <si>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</si>
  <si>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</si>
  <si>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</si>
  <si>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</si>
  <si>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</si>
  <si>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</si>
  <si>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</si>
  <si>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</si>
  <si>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</si>
  <si>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</si>
  <si>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</si>
  <si>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</si>
  <si>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</si>
  <si>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</si>
  <si>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</si>
  <si>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</si>
  <si>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</si>
  <si>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</si>
  <si>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</si>
  <si>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</si>
  <si>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</si>
  <si>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</si>
  <si>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</si>
  <si>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</si>
  <si>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</si>
  <si>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</si>
  <si>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</si>
  <si>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</si>
  <si>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</si>
  <si>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</si>
  <si>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</si>
  <si>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</si>
  <si>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</si>
  <si>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</si>
  <si>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</si>
  <si>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</si>
  <si>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</si>
  <si>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</si>
  <si>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</si>
  <si>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</si>
  <si>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</si>
  <si>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</si>
  <si>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</si>
  <si>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</si>
  <si>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</si>
  <si>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</si>
  <si>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</si>
  <si>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</si>
  <si>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</si>
  <si>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</si>
  <si>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</si>
  <si>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</si>
  <si>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</si>
  <si>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</si>
  <si>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</si>
  <si>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</si>
  <si>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</si>
  <si>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</si>
  <si>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</si>
  <si>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</si>
  <si>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</si>
  <si>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</si>
  <si>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</si>
  <si>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</si>
  <si>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</si>
  <si>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</si>
  <si>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</si>
  <si>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</si>
  <si>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</si>
  <si>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</si>
  <si>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</si>
  <si>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</si>
  <si>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</si>
  <si>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</si>
  <si>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</si>
  <si>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</si>
  <si>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</si>
  <si>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</si>
  <si>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</si>
  <si>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</si>
  <si>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</si>
  <si>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</si>
  <si>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</si>
  <si>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</si>
  <si>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</si>
  <si>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</si>
  <si>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</si>
  <si>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</si>
  <si>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</si>
  <si>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</si>
  <si>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</si>
  <si>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</si>
  <si>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</si>
  <si>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</si>
  <si>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</si>
  <si>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</si>
  <si>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</si>
  <si>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</si>
  <si>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</si>
  <si>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</si>
  <si>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</si>
  <si>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</si>
  <si>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</si>
  <si>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</si>
  <si>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</si>
  <si>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</si>
  <si>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</si>
  <si>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</si>
  <si>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</si>
  <si>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</si>
  <si>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</si>
  <si>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</si>
  <si>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</si>
  <si>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</si>
  <si>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</si>
  <si>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</si>
  <si>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</si>
  <si>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</si>
  <si>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</si>
  <si>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</si>
  <si>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</si>
  <si>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</si>
  <si>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</si>
  <si>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</si>
  <si>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</si>
  <si>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</si>
  <si>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</si>
  <si>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</si>
  <si>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</si>
  <si>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</si>
  <si>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</si>
  <si>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</si>
  <si>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</si>
  <si>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</si>
  <si>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</si>
  <si>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</si>
  <si>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</si>
  <si>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</si>
  <si>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</si>
  <si>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</si>
  <si>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</si>
  <si>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</si>
  <si>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</si>
  <si>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</si>
  <si>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</si>
  <si>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</si>
  <si>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</si>
  <si>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</si>
  <si>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</si>
  <si>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</si>
  <si>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</si>
  <si>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</si>
  <si>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</si>
  <si>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</si>
  <si>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</si>
  <si>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</si>
  <si>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</si>
  <si>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</si>
  <si>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</si>
  <si>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</si>
  <si>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</si>
  <si>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</si>
  <si>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</si>
  <si>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</si>
  <si>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</si>
  <si>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</si>
  <si>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</si>
  <si>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</si>
  <si>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</si>
  <si>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</si>
  <si>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</si>
  <si>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</si>
  <si>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</si>
  <si>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</si>
  <si>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</si>
  <si>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</si>
  <si>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</si>
  <si>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</si>
  <si>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</si>
  <si>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</si>
  <si>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</si>
  <si>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</si>
  <si>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</si>
  <si>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</si>
  <si>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</si>
  <si>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</si>
  <si>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</si>
  <si>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</si>
  <si>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</si>
  <si>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</si>
  <si>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</si>
  <si>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</si>
  <si>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</si>
  <si>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</si>
  <si>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</si>
  <si>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</si>
  <si>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</si>
  <si>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</si>
  <si>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</si>
  <si>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</si>
  <si>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</si>
  <si>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</si>
  <si>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</si>
  <si>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</si>
  <si>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</si>
  <si>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</si>
  <si>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</si>
  <si>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</si>
  <si>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</si>
  <si>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</si>
  <si>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</si>
  <si>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</si>
  <si>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</si>
  <si>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</si>
  <si>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</si>
  <si>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</si>
  <si>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</si>
  <si>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</si>
  <si>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</si>
  <si>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</si>
  <si>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</si>
  <si>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</si>
  <si>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</si>
  <si>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</si>
  <si>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</si>
  <si>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</si>
  <si>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</si>
  <si>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</si>
  <si>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</si>
  <si>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</si>
  <si>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</si>
  <si>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</si>
  <si>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</si>
  <si>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</si>
  <si>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</si>
  <si>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</si>
  <si>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</si>
  <si>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</si>
  <si>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</si>
  <si>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</si>
  <si>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</si>
  <si>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</si>
  <si>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</si>
  <si>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</si>
  <si>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</si>
  <si>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</si>
  <si>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</si>
  <si>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</si>
  <si>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</si>
  <si>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</si>
  <si>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</si>
  <si>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</si>
  <si>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</si>
  <si>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</si>
  <si>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</si>
  <si>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</si>
  <si>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</si>
  <si>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</si>
  <si>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</si>
  <si>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</si>
  <si>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</si>
  <si>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</si>
  <si>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</si>
  <si>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</si>
  <si>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</si>
  <si>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</si>
  <si>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</si>
  <si>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</si>
  <si>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</si>
  <si>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</si>
  <si>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</si>
  <si>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</si>
  <si>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</si>
  <si>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</si>
  <si>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</si>
  <si>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</si>
  <si>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</si>
  <si>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</si>
  <si>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</si>
  <si>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</si>
  <si>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</si>
  <si>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</si>
  <si>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</si>
  <si>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</si>
  <si>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</si>
  <si>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</si>
  <si>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</si>
  <si>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</si>
  <si>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</si>
  <si>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</si>
  <si>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</si>
  <si>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</si>
  <si>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</si>
  <si>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</si>
  <si>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</si>
  <si>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</si>
  <si>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</si>
  <si>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</si>
  <si>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</si>
  <si>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</si>
  <si>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</si>
  <si>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</si>
  <si>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</si>
  <si>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</si>
  <si>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</si>
  <si>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</si>
  <si>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</si>
  <si>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</si>
  <si>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</si>
  <si>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</si>
  <si>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</si>
  <si>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</si>
  <si>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</si>
  <si>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</si>
  <si>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</si>
  <si>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</si>
  <si>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</si>
  <si>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</si>
  <si>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</si>
  <si>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</si>
  <si>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</si>
  <si>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</si>
  <si>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</si>
  <si>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</si>
  <si>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</si>
  <si>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</si>
  <si>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</si>
  <si>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</si>
  <si>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</si>
  <si>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</si>
  <si>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</si>
  <si>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</si>
  <si>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</si>
  <si>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</si>
  <si>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</si>
  <si>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</si>
  <si>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</si>
  <si>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</si>
  <si>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</si>
  <si>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</si>
  <si>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</si>
  <si>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</si>
  <si>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</si>
  <si>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</si>
  <si>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</si>
  <si>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</si>
  <si>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</si>
  <si>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</si>
  <si>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</si>
  <si>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</si>
  <si>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</si>
  <si>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</si>
  <si>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</si>
  <si>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</si>
  <si>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</si>
  <si>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</si>
  <si>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</si>
  <si>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</si>
  <si>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</si>
  <si>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</si>
  <si>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</si>
  <si>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</si>
  <si>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</si>
  <si>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</si>
  <si>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</si>
  <si>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</si>
  <si>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</si>
  <si>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</si>
  <si>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</si>
  <si>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</si>
  <si>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</si>
  <si>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</si>
  <si>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</si>
  <si>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</si>
  <si>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</si>
  <si>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</si>
  <si>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</si>
  <si>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</si>
  <si>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</si>
  <si>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</si>
  <si>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</si>
  <si>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</si>
  <si>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</si>
  <si>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</si>
  <si>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</si>
  <si>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</si>
  <si>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</si>
  <si>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</si>
  <si>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</si>
  <si>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</si>
  <si>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</si>
  <si>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</si>
  <si>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</si>
  <si>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</si>
  <si>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</si>
  <si>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</si>
  <si>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</si>
  <si>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</si>
  <si>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</si>
  <si>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</si>
  <si>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</si>
  <si>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</si>
  <si>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</si>
  <si>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</si>
  <si>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</si>
  <si>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</si>
  <si>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</si>
  <si>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</si>
  <si>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</si>
  <si>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</si>
  <si>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</si>
  <si>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</si>
  <si>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</si>
  <si>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</si>
  <si>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</si>
  <si>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</si>
  <si>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</si>
  <si>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</si>
  <si>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</si>
  <si>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</si>
  <si>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</si>
  <si>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</si>
  <si>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</si>
  <si>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</si>
  <si>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</si>
  <si>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</si>
  <si>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</si>
  <si>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</si>
  <si>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</si>
  <si>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</si>
  <si>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</si>
  <si>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</si>
  <si>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</si>
  <si>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</si>
  <si>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</si>
  <si>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</si>
  <si>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</si>
  <si>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</si>
  <si>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</si>
  <si>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</si>
  <si>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</si>
  <si>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</si>
  <si>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</si>
  <si>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</si>
  <si>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</si>
  <si>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</si>
  <si>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</si>
  <si>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</si>
  <si>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</si>
  <si>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</si>
  <si>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</si>
  <si>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</si>
  <si>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</si>
  <si>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</si>
  <si>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</si>
  <si>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</si>
  <si>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</si>
  <si>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</si>
  <si>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</si>
  <si>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</si>
  <si>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</si>
  <si>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</si>
  <si>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</si>
  <si>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</si>
  <si>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</si>
  <si>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</si>
  <si>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</si>
  <si>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</si>
  <si>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</si>
  <si>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</si>
  <si>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</si>
  <si>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</si>
  <si>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</si>
  <si>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</si>
  <si>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</si>
  <si>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</si>
  <si>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</si>
  <si>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</si>
  <si>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</si>
  <si>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</si>
  <si>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</si>
  <si>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</si>
  <si>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</si>
  <si>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</si>
  <si>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</si>
  <si>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</si>
  <si>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</si>
  <si>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</si>
  <si>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</si>
  <si>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</si>
  <si>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</si>
  <si>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</si>
  <si>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</si>
  <si>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</si>
  <si>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</si>
  <si>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</si>
  <si>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</si>
  <si>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</si>
  <si>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</si>
  <si>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</si>
  <si>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</si>
  <si>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</si>
  <si>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</si>
  <si>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</si>
  <si>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</si>
  <si>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</si>
  <si>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</si>
  <si>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</si>
  <si>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</si>
  <si>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</si>
  <si>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</si>
  <si>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</si>
  <si>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</si>
  <si>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</si>
  <si>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</si>
  <si>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</si>
  <si>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</si>
  <si>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</si>
  <si>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</si>
  <si>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</si>
  <si>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</si>
  <si>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</si>
  <si>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</si>
  <si>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</si>
  <si>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</si>
  <si>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</si>
  <si>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</si>
  <si>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</si>
  <si>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</si>
  <si>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</si>
  <si>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</si>
  <si>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</si>
  <si>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</si>
  <si>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</si>
  <si>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</si>
  <si>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</si>
  <si>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</si>
  <si>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</si>
  <si>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</si>
  <si>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</si>
  <si>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</si>
  <si>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</si>
  <si>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</si>
  <si>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</si>
  <si>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</si>
  <si>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</si>
  <si>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</si>
  <si>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</si>
  <si>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</si>
  <si>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</si>
  <si>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</si>
  <si>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</si>
  <si>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</si>
  <si>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</si>
  <si>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</si>
  <si>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</si>
  <si>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</si>
  <si>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</si>
  <si>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</si>
  <si>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</si>
  <si>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</si>
  <si>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</si>
  <si>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</si>
  <si>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</si>
  <si>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</si>
  <si>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</si>
  <si>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</si>
  <si>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</si>
  <si>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</si>
  <si>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</si>
  <si>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</si>
  <si>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</si>
  <si>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</si>
  <si>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</si>
  <si>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</si>
  <si>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</si>
  <si>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</si>
  <si>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</si>
  <si>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</si>
  <si>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</si>
  <si>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</si>
  <si>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</si>
  <si>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</si>
  <si>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</si>
  <si>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</si>
  <si>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</si>
  <si>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</si>
  <si>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</si>
  <si>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</si>
  <si>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</si>
  <si>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</si>
  <si>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</si>
  <si>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</si>
  <si>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</si>
  <si>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</si>
  <si>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</si>
  <si>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</si>
  <si>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</si>
  <si>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</si>
  <si>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</si>
  <si>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</si>
  <si>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</si>
  <si>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</si>
  <si>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</si>
  <si>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</si>
  <si>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</si>
  <si>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</si>
  <si>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</si>
  <si>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</si>
  <si>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</si>
  <si>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</si>
  <si>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</si>
  <si>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</si>
  <si>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</si>
  <si>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</si>
  <si>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</si>
  <si>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</si>
  <si>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</si>
  <si>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</si>
  <si>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</si>
  <si>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</si>
  <si>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</si>
  <si>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</si>
  <si>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</si>
  <si>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</si>
  <si>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</si>
  <si>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</si>
  <si>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</si>
  <si>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</si>
  <si>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</si>
  <si>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</si>
  <si>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</si>
  <si>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</si>
  <si>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</si>
  <si>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</si>
  <si>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</si>
  <si>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</si>
  <si>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</si>
  <si>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</si>
  <si>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</si>
  <si>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</si>
  <si>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</si>
  <si>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</si>
  <si>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</si>
  <si>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</si>
  <si>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</si>
  <si>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</si>
  <si>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</si>
  <si>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</si>
  <si>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</si>
  <si>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</si>
  <si>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</si>
  <si>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</si>
  <si>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</si>
  <si>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</si>
  <si>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</si>
  <si>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</si>
  <si>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</si>
  <si>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</si>
  <si>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</si>
  <si>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</si>
  <si>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</si>
  <si>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</si>
  <si>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</si>
  <si>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</si>
  <si>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</si>
  <si>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</si>
  <si>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</si>
  <si>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</si>
  <si>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</si>
  <si>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</si>
  <si>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</si>
  <si>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</si>
  <si>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</si>
  <si>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</si>
  <si>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</si>
  <si>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</si>
  <si>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</si>
  <si>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</si>
  <si>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</si>
  <si>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</si>
  <si>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</si>
  <si>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</si>
  <si>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</si>
  <si>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</si>
  <si>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</si>
  <si>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</si>
  <si>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</si>
  <si>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</si>
  <si>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</si>
  <si>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</si>
  <si>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</si>
  <si>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</si>
  <si>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</si>
  <si>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</si>
  <si>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</si>
  <si>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</si>
  <si>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</si>
  <si>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</si>
  <si>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</si>
  <si>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</si>
  <si>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</si>
  <si>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</si>
  <si>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</si>
  <si>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</si>
  <si>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</si>
  <si>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</si>
  <si>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</si>
  <si>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</si>
  <si>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</si>
  <si>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</si>
  <si>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</si>
  <si>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</si>
  <si>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</si>
  <si>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</si>
  <si>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</si>
  <si>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</si>
  <si>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</si>
  <si>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</si>
  <si>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</si>
  <si>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</si>
  <si>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</si>
  <si>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</si>
  <si>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</si>
  <si>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</si>
  <si>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</si>
  <si>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</si>
  <si>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</si>
  <si>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</si>
  <si>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</si>
  <si>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</si>
  <si>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</si>
  <si>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</si>
  <si>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</si>
  <si>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</si>
  <si>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</si>
  <si>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</si>
  <si>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</si>
  <si>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</si>
  <si>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</si>
  <si>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</si>
  <si>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</si>
  <si>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</si>
  <si>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</si>
  <si>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</si>
  <si>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</si>
  <si>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</si>
  <si>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</si>
  <si>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</si>
  <si>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</si>
  <si>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</si>
  <si>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</si>
  <si>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</si>
  <si>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</si>
  <si>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</si>
  <si>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</si>
  <si>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</si>
  <si>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</si>
  <si>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</si>
  <si>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</si>
  <si>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</si>
  <si>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</si>
  <si>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</si>
  <si>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</si>
  <si>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</si>
  <si>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</si>
  <si>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</si>
  <si>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</si>
  <si>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</si>
  <si>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</si>
  <si>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</si>
  <si>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</si>
  <si>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</si>
  <si>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</si>
  <si>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</si>
  <si>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</si>
  <si>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</si>
  <si>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</si>
  <si>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</si>
  <si>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</si>
  <si>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</si>
  <si>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</si>
  <si>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</si>
  <si>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</si>
  <si>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</si>
  <si>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</si>
  <si>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</si>
  <si>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</si>
  <si>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</si>
  <si>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</si>
  <si>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</si>
  <si>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</si>
  <si>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</si>
  <si>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</si>
  <si>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</si>
  <si>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</si>
  <si>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</si>
  <si>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</si>
  <si>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</si>
  <si>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</si>
  <si>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</si>
  <si>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</si>
  <si>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</si>
  <si>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</si>
  <si>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</si>
  <si>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</si>
  <si>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</si>
  <si>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</si>
  <si>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</si>
  <si>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</si>
  <si>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</si>
  <si>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</si>
  <si>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</si>
  <si>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</si>
  <si>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</si>
  <si>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</si>
  <si>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</si>
  <si>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</si>
  <si>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</si>
  <si>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</si>
  <si>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</si>
  <si>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</si>
  <si>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</si>
  <si>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</si>
  <si>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</si>
  <si>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</si>
  <si>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</si>
  <si>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</si>
  <si>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</si>
  <si>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</si>
  <si>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</si>
  <si>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</si>
  <si>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</si>
  <si>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</si>
  <si>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</si>
  <si>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</si>
  <si>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</si>
  <si>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</si>
  <si>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</si>
  <si>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</si>
  <si>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</si>
  <si>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</si>
  <si>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</si>
  <si>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</si>
  <si>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</si>
  <si>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</si>
  <si>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</si>
  <si>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</si>
  <si>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</si>
  <si>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</si>
  <si>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</si>
  <si>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</si>
  <si>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</si>
  <si>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</si>
  <si>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</si>
  <si>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</si>
  <si>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</si>
  <si>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</si>
  <si>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</si>
  <si>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</si>
  <si>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</si>
  <si>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</si>
  <si>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</si>
  <si>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</si>
  <si>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</si>
  <si>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</si>
  <si>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</si>
  <si>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</si>
  <si>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</si>
  <si>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</si>
  <si>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</si>
  <si>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</si>
  <si>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</si>
  <si>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</si>
  <si>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</si>
  <si>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</si>
  <si>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</si>
  <si>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</si>
  <si>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</si>
  <si>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</si>
  <si>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</si>
  <si>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</si>
  <si>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</si>
  <si>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</si>
  <si>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</si>
  <si>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</si>
  <si>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</si>
  <si>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</si>
  <si>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</si>
  <si>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</si>
  <si>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</si>
  <si>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</si>
  <si>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</si>
  <si>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</si>
  <si>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</si>
  <si>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</si>
  <si>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</si>
  <si>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</si>
  <si>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</si>
  <si>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</si>
  <si>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</si>
  <si>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</si>
  <si>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</si>
  <si>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</si>
  <si>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</si>
  <si>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</si>
  <si>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</si>
  <si>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</si>
  <si>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</si>
  <si>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</si>
  <si>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</si>
  <si>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</si>
  <si>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</si>
  <si>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</si>
  <si>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</si>
  <si>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</si>
  <si>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</si>
  <si>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</si>
  <si>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</si>
  <si>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</si>
  <si>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</si>
  <si>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</si>
  <si>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</si>
  <si>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</si>
  <si>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</si>
  <si>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</si>
  <si>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</si>
  <si>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</si>
  <si>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</si>
  <si>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</si>
  <si>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</si>
  <si>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</si>
  <si>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</si>
  <si>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</si>
  <si>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</si>
  <si>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</si>
  <si>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</si>
  <si>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</si>
  <si>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</si>
  <si>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</si>
  <si>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</si>
  <si>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</si>
  <si>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</si>
  <si>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</si>
  <si>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</si>
  <si>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</si>
  <si>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</si>
  <si>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</si>
  <si>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</si>
  <si>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</si>
  <si>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</si>
  <si>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</si>
  <si>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</si>
  <si>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</si>
  <si>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</si>
  <si>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</si>
  <si>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</si>
  <si>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</si>
  <si>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</si>
  <si>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</si>
  <si>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</si>
  <si>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</si>
  <si>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</si>
  <si>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</si>
  <si>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</si>
  <si>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</si>
  <si>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</si>
  <si>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</si>
  <si>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</si>
  <si>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</si>
  <si>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</si>
  <si>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</si>
  <si>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</si>
  <si>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</si>
  <si>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</si>
  <si>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</si>
  <si>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</si>
  <si>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</si>
  <si>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</si>
  <si>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</si>
  <si>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</si>
  <si>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</si>
  <si>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</si>
  <si>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</si>
  <si>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</si>
  <si>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</si>
  <si>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</si>
  <si>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</si>
  <si>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</si>
  <si>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</si>
  <si>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</si>
  <si>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</si>
  <si>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</si>
  <si>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</si>
  <si>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</si>
  <si>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</si>
  <si>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</si>
  <si>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</si>
  <si>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</si>
  <si>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</si>
  <si>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</si>
  <si>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</si>
  <si>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</si>
  <si>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</si>
  <si>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</si>
  <si>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</si>
  <si>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</si>
  <si>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</si>
  <si>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</si>
  <si>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</si>
  <si>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</si>
  <si>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</si>
  <si>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</si>
  <si>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</si>
  <si>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</si>
  <si>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</si>
  <si>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</si>
  <si>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</si>
  <si>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</si>
  <si>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</si>
  <si>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</si>
  <si>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</si>
  <si>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</si>
  <si>
    <t>Crude Protein</t>
  </si>
  <si>
    <t>Crude</t>
  </si>
  <si>
    <t>Protein</t>
  </si>
  <si>
    <t xml:space="preserve">*hay, fodder hasn’t been updated in 2019 </t>
  </si>
  <si>
    <t>non-cropable area</t>
  </si>
  <si>
    <t>Arable propn</t>
  </si>
  <si>
    <t>seeding_rate_lmu_adj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</si>
</sst>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7">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97FE5459-F34C-4CEF-BCD7-9F70166BC238}"/>
    <cellStyle name="Normal_Records 2-1" xfId="36" xr:uid="{4E8C58B8-F818-4BFF-9F9B-4E67492FA02B}"/>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44" workbookViewId="0">
      <selection activeCell="J69" sqref="J69:J77"/>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10.08984375" style="66" bestFit="1" customWidth="1"/>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1068</v>
      </c>
      <c r="H4" s="14"/>
      <c r="I4" s="14" t="s">
        <v>316</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1069</v>
      </c>
      <c r="I6" s="252" t="s">
        <v>1277</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1030</v>
      </c>
      <c r="H14" s="33"/>
      <c r="I14" s="35" t="s">
        <v>1033</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1265</v>
      </c>
      <c r="Q15" s="33"/>
      <c r="R15" s="33"/>
      <c r="S15" s="33"/>
      <c r="T15" s="35" t="s">
        <v>1205</v>
      </c>
      <c r="U15" s="33"/>
      <c r="V15" s="33"/>
      <c r="W15" s="17"/>
      <c r="X15" s="9"/>
      <c r="Y15" s="9"/>
      <c r="Z15" s="9"/>
    </row>
    <row r="16" spans="1:26" customFormat="1" ht="12" customHeight="1" outlineLevel="1" x14ac:dyDescent="0.35">
      <c r="A16" s="7"/>
      <c r="B16" s="8"/>
      <c r="C16" s="18"/>
      <c r="D16" s="18"/>
      <c r="E16" s="18"/>
      <c r="F16" s="27"/>
      <c r="G16" t="s">
        <v>1024</v>
      </c>
      <c r="H16" s="33" t="s">
        <v>1266</v>
      </c>
      <c r="I16" t="s">
        <v>1267</v>
      </c>
      <c r="K16" t="s">
        <v>1031</v>
      </c>
      <c r="L16" s="33" t="s">
        <v>1266</v>
      </c>
      <c r="M16" t="s">
        <v>1267</v>
      </c>
      <c r="N16" s="33"/>
      <c r="O16" t="s">
        <v>1025</v>
      </c>
      <c r="P16" s="33" t="s">
        <v>961</v>
      </c>
      <c r="Q16" s="33" t="s">
        <v>962</v>
      </c>
      <c r="R16" s="33" t="s">
        <v>918</v>
      </c>
      <c r="S16" s="33"/>
      <c r="T16" s="33" t="s">
        <v>961</v>
      </c>
      <c r="U16" s="33" t="s">
        <v>962</v>
      </c>
      <c r="V16" s="33" t="s">
        <v>918</v>
      </c>
      <c r="W16" s="17"/>
      <c r="X16" s="9"/>
      <c r="Y16" s="9"/>
      <c r="Z16" s="9"/>
    </row>
    <row r="17" spans="1:26" customFormat="1" ht="12" customHeight="1" outlineLevel="1" x14ac:dyDescent="0.35">
      <c r="A17" s="7"/>
      <c r="B17" s="8"/>
      <c r="C17" s="18"/>
      <c r="D17" s="18"/>
      <c r="E17" s="18"/>
      <c r="F17" s="27"/>
      <c r="G17" s="498" t="s">
        <v>68</v>
      </c>
      <c r="H17" s="208" t="b">
        <v>1</v>
      </c>
      <c r="I17" s="208" t="b">
        <v>1</v>
      </c>
      <c r="K17" s="691" t="s">
        <v>71</v>
      </c>
      <c r="L17" s="208" t="b">
        <v>1</v>
      </c>
      <c r="M17" s="208" t="b">
        <v>1</v>
      </c>
      <c r="N17" s="33"/>
      <c r="O17" s="498"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499" t="s">
        <v>950</v>
      </c>
      <c r="H18" s="208" t="b">
        <v>1</v>
      </c>
      <c r="I18" s="208" t="b">
        <v>1</v>
      </c>
      <c r="K18" s="692" t="s">
        <v>72</v>
      </c>
      <c r="L18" s="208" t="b">
        <v>1</v>
      </c>
      <c r="M18" s="208" t="b">
        <v>1</v>
      </c>
      <c r="N18" s="33"/>
      <c r="O18" s="499"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499" t="s">
        <v>66</v>
      </c>
      <c r="H19" s="208" t="b">
        <v>1</v>
      </c>
      <c r="I19" s="870" t="b">
        <v>1</v>
      </c>
      <c r="K19" s="692" t="s">
        <v>825</v>
      </c>
      <c r="L19" s="208" t="b">
        <v>1</v>
      </c>
      <c r="M19" s="870" t="b">
        <v>1</v>
      </c>
      <c r="N19" s="33"/>
      <c r="O19" s="499" t="s">
        <v>825</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1" t="b">
        <v>1</v>
      </c>
      <c r="I20" s="648" t="b">
        <v>1</v>
      </c>
      <c r="K20" s="692" t="s">
        <v>342</v>
      </c>
      <c r="L20" s="871" t="b">
        <v>1</v>
      </c>
      <c r="M20" s="648" t="b">
        <v>1</v>
      </c>
      <c r="N20" s="33"/>
      <c r="O20" s="499"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499" t="s">
        <v>74</v>
      </c>
      <c r="H21" s="208" t="b">
        <v>0</v>
      </c>
      <c r="I21" s="243" t="b">
        <v>0</v>
      </c>
      <c r="K21" s="499" t="s">
        <v>343</v>
      </c>
      <c r="L21" s="208" t="b">
        <v>0</v>
      </c>
      <c r="M21" s="243" t="b">
        <v>0</v>
      </c>
      <c r="N21" s="33"/>
      <c r="O21" s="499" t="s">
        <v>950</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499" t="s">
        <v>75</v>
      </c>
      <c r="H22" s="208" t="b">
        <v>0</v>
      </c>
      <c r="I22" s="208" t="b">
        <v>0</v>
      </c>
      <c r="K22" s="499" t="s">
        <v>1026</v>
      </c>
      <c r="L22" s="208" t="b">
        <v>0</v>
      </c>
      <c r="M22" s="208" t="b">
        <v>0</v>
      </c>
      <c r="N22" s="33"/>
      <c r="O22" s="499"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499" t="s">
        <v>69</v>
      </c>
      <c r="H23" s="208" t="b">
        <v>0</v>
      </c>
      <c r="I23" s="208" t="b">
        <v>0</v>
      </c>
      <c r="K23" s="499" t="s">
        <v>230</v>
      </c>
      <c r="L23" s="208" t="b">
        <v>0</v>
      </c>
      <c r="M23" s="208" t="b">
        <v>0</v>
      </c>
      <c r="N23" s="33"/>
      <c r="O23" s="499"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499" t="s">
        <v>67</v>
      </c>
      <c r="H24" s="208" t="b">
        <v>1</v>
      </c>
      <c r="I24" s="208" t="b">
        <v>1</v>
      </c>
      <c r="K24" s="692" t="s">
        <v>344</v>
      </c>
      <c r="L24" s="208" t="b">
        <v>1</v>
      </c>
      <c r="M24" s="208" t="b">
        <v>1</v>
      </c>
      <c r="N24" s="33"/>
      <c r="O24" s="499"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499" t="s">
        <v>951</v>
      </c>
      <c r="H25" s="208" t="b">
        <v>1</v>
      </c>
      <c r="I25" s="208" t="b">
        <v>1</v>
      </c>
      <c r="K25" s="692" t="s">
        <v>1139</v>
      </c>
      <c r="L25" s="208" t="b">
        <v>1</v>
      </c>
      <c r="M25" s="208" t="b">
        <v>1</v>
      </c>
      <c r="N25" s="33"/>
      <c r="O25" s="499" t="s">
        <v>343</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499" t="s">
        <v>222</v>
      </c>
      <c r="H26" s="208" t="b">
        <v>1</v>
      </c>
      <c r="I26" s="208" t="b">
        <v>1</v>
      </c>
      <c r="K26" s="692" t="s">
        <v>77</v>
      </c>
      <c r="L26" s="208" t="b">
        <v>1</v>
      </c>
      <c r="M26" s="208" t="b">
        <v>1</v>
      </c>
      <c r="N26" s="33"/>
      <c r="O26" s="499" t="s">
        <v>1026</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499" t="s">
        <v>64</v>
      </c>
      <c r="H27" s="208" t="b">
        <v>1</v>
      </c>
      <c r="I27" s="208" t="b">
        <v>1</v>
      </c>
      <c r="K27" s="692" t="s">
        <v>345</v>
      </c>
      <c r="L27" s="208" t="b">
        <v>0</v>
      </c>
      <c r="M27" s="208" t="b">
        <v>0</v>
      </c>
      <c r="N27" s="33"/>
      <c r="O27" s="499" t="s">
        <v>230</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499" t="s">
        <v>953</v>
      </c>
      <c r="H28" s="208" t="b">
        <v>1</v>
      </c>
      <c r="I28" s="208" t="b">
        <v>1</v>
      </c>
      <c r="K28" s="692" t="s">
        <v>1027</v>
      </c>
      <c r="L28" s="208" t="b">
        <v>0</v>
      </c>
      <c r="M28" s="208" t="b">
        <v>0</v>
      </c>
      <c r="N28" s="33"/>
      <c r="O28" s="499"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499" t="s">
        <v>76</v>
      </c>
      <c r="H29" s="208" t="b">
        <v>0</v>
      </c>
      <c r="I29" s="208" t="b">
        <v>0</v>
      </c>
      <c r="K29" s="692" t="s">
        <v>229</v>
      </c>
      <c r="L29" s="208" t="b">
        <v>0</v>
      </c>
      <c r="M29" s="208" t="b">
        <v>0</v>
      </c>
      <c r="N29" s="33"/>
      <c r="O29" s="499"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499" t="s">
        <v>65</v>
      </c>
      <c r="H30" s="208" t="b">
        <v>1</v>
      </c>
      <c r="I30" s="208" t="b">
        <v>1</v>
      </c>
      <c r="K30" s="692" t="s">
        <v>346</v>
      </c>
      <c r="L30" s="208" t="b">
        <v>0</v>
      </c>
      <c r="M30" s="208" t="b">
        <v>0</v>
      </c>
      <c r="N30" s="33"/>
      <c r="O30" s="499" t="s">
        <v>342</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499" t="s">
        <v>949</v>
      </c>
      <c r="H31" s="208" t="b">
        <v>1</v>
      </c>
      <c r="I31" s="208" t="b">
        <v>1</v>
      </c>
      <c r="K31" s="693" t="s">
        <v>1028</v>
      </c>
      <c r="L31" s="208" t="b">
        <v>0</v>
      </c>
      <c r="M31" s="208" t="b">
        <v>0</v>
      </c>
      <c r="N31" s="33"/>
      <c r="O31" s="499"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499" t="s">
        <v>73</v>
      </c>
      <c r="H32" s="208" t="b">
        <v>1</v>
      </c>
      <c r="I32" s="208" t="b">
        <v>1</v>
      </c>
      <c r="K32" s="693" t="s">
        <v>227</v>
      </c>
      <c r="L32" s="208" t="b">
        <v>0</v>
      </c>
      <c r="M32" s="208" t="b">
        <v>0</v>
      </c>
      <c r="N32" s="33"/>
      <c r="O32" s="499" t="s">
        <v>951</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0" t="s">
        <v>952</v>
      </c>
      <c r="H33" s="208" t="b">
        <v>1</v>
      </c>
      <c r="I33" s="208" t="b">
        <v>1</v>
      </c>
      <c r="K33" s="693" t="s">
        <v>347</v>
      </c>
      <c r="L33" s="208" t="b">
        <v>0</v>
      </c>
      <c r="M33" s="208" t="b">
        <v>0</v>
      </c>
      <c r="N33" s="33"/>
      <c r="O33" s="499" t="s">
        <v>222</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3" t="s">
        <v>1029</v>
      </c>
      <c r="L34" s="208" t="b">
        <v>0</v>
      </c>
      <c r="M34" s="208" t="b">
        <v>0</v>
      </c>
      <c r="N34" s="33"/>
      <c r="O34" s="499"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0" t="s">
        <v>228</v>
      </c>
      <c r="L35" s="208" t="b">
        <v>0</v>
      </c>
      <c r="M35" s="208" t="b">
        <v>0</v>
      </c>
      <c r="N35" s="33"/>
      <c r="O35" s="499" t="s">
        <v>953</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499" t="s">
        <v>344</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499" t="s">
        <v>1139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499"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499" t="s">
        <v>345</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499" t="s">
        <v>1027</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499" t="s">
        <v>229</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499" t="s">
        <v>346</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499" t="s">
        <v>1028</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499" t="s">
        <v>227</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499"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499"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499" t="s">
        <v>949</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499" t="s">
        <v>347</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499" t="s">
        <v>1029</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499" t="s">
        <v>228</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499"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0" t="s">
        <v>952</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402</v>
      </c>
      <c r="R67" s="25"/>
      <c r="S67" s="23"/>
      <c r="T67" s="23"/>
      <c r="U67" s="23"/>
      <c r="V67" s="23"/>
      <c r="W67" s="17"/>
      <c r="X67" s="9"/>
      <c r="Y67" s="9"/>
      <c r="Z67" s="9"/>
    </row>
    <row r="68" spans="1:26" customFormat="1" ht="39.5" outlineLevel="1" x14ac:dyDescent="0.35">
      <c r="A68" s="7"/>
      <c r="B68" s="8"/>
      <c r="C68" s="18"/>
      <c r="D68" s="18"/>
      <c r="E68" s="18"/>
      <c r="F68" s="27"/>
      <c r="G68" t="s">
        <v>217</v>
      </c>
      <c r="H68" t="s">
        <v>218</v>
      </c>
      <c r="I68" s="886" t="s">
        <v>1283</v>
      </c>
      <c r="J68" s="886" t="s">
        <v>1284</v>
      </c>
      <c r="K68" s="35"/>
      <c r="L68" s="35"/>
      <c r="M68" t="s">
        <v>104</v>
      </c>
      <c r="N68" s="206">
        <v>13.59</v>
      </c>
      <c r="O68" s="35"/>
      <c r="P68" s="35"/>
      <c r="Q68" s="253">
        <v>27</v>
      </c>
      <c r="R68" s="33"/>
      <c r="S68" s="33"/>
      <c r="T68" s="33"/>
      <c r="U68" s="33"/>
      <c r="V68" s="31"/>
      <c r="W68" s="17"/>
      <c r="X68" s="9"/>
      <c r="Y68" s="9"/>
      <c r="Z68" s="9"/>
    </row>
    <row r="69" spans="1:26" customFormat="1" ht="12" customHeight="1" outlineLevel="1" x14ac:dyDescent="0.35">
      <c r="A69" s="7"/>
      <c r="B69" s="8"/>
      <c r="C69" s="18"/>
      <c r="D69" s="18"/>
      <c r="E69" s="18"/>
      <c r="F69" s="27"/>
      <c r="G69" s="498" t="s">
        <v>386</v>
      </c>
      <c r="H69" s="206">
        <v>151</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56</v>
      </c>
      <c r="H70" s="206">
        <v>170</v>
      </c>
      <c r="I70" s="206">
        <v>0</v>
      </c>
      <c r="J70" s="206">
        <v>0</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57</v>
      </c>
      <c r="H71" s="206">
        <v>676</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58</v>
      </c>
      <c r="H72" s="206">
        <v>0</v>
      </c>
      <c r="I72" s="206">
        <v>0</v>
      </c>
      <c r="J72" s="206">
        <v>0</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59</v>
      </c>
      <c r="H73" s="206">
        <v>0</v>
      </c>
      <c r="I73" s="206">
        <v>0</v>
      </c>
      <c r="J73" s="206">
        <v>0</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884</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885</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886</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1197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790</v>
      </c>
      <c r="H89" s="14"/>
      <c r="I89" s="14"/>
      <c r="J89" s="14" t="s">
        <v>263</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791</v>
      </c>
      <c r="J90" s="14" t="s">
        <v>801</v>
      </c>
      <c r="K90" s="14" t="s">
        <v>802</v>
      </c>
      <c r="L90" s="14" t="s">
        <v>1142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1194</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792</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352</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354</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1091</v>
      </c>
      <c r="K106" s="18"/>
      <c r="L106" s="18"/>
      <c r="M106" s="24"/>
      <c r="N106" s="887" t="s">
        <v>921</v>
      </c>
      <c r="O106" s="25"/>
      <c r="P106" s="726" t="s">
        <v>920</v>
      </c>
      <c r="Q106" s="726"/>
      <c r="R106" s="726"/>
      <c r="S106" s="25"/>
      <c r="T106" s="23" t="s">
        <v>978</v>
      </c>
      <c r="U106" s="23"/>
      <c r="V106" s="726" t="s">
        <v>920</v>
      </c>
      <c r="W106" s="726"/>
      <c r="X106" s="726"/>
      <c r="Y106" s="25"/>
      <c r="Z106" s="23" t="s">
        <v>978</v>
      </c>
      <c r="AA106" s="23"/>
      <c r="AB106" s="23" t="s">
        <v>1211</v>
      </c>
      <c r="AC106" s="23"/>
      <c r="AD106" s="23"/>
      <c r="AE106" s="135" t="s">
        <v>1208</v>
      </c>
      <c r="AF106" s="23"/>
      <c r="AG106" s="17"/>
      <c r="AH106" s="9"/>
      <c r="AI106" s="9"/>
      <c r="AJ106" s="9"/>
    </row>
    <row r="107" spans="1:36" customFormat="1" ht="12" customHeight="1" outlineLevel="1" x14ac:dyDescent="0.35">
      <c r="A107" s="7"/>
      <c r="B107" s="8"/>
      <c r="C107" s="18"/>
      <c r="D107" s="18"/>
      <c r="E107" s="18"/>
      <c r="F107" s="18"/>
      <c r="G107" s="201" t="s">
        <v>919</v>
      </c>
      <c r="H107" s="201"/>
      <c r="I107" s="201"/>
      <c r="J107" s="23" t="s">
        <v>1102</v>
      </c>
      <c r="K107" s="18"/>
      <c r="L107" s="24" t="s">
        <v>353</v>
      </c>
      <c r="M107" s="24" t="s">
        <v>355</v>
      </c>
      <c r="N107" s="888"/>
      <c r="O107" s="25"/>
      <c r="P107" s="25" t="s">
        <v>961</v>
      </c>
      <c r="Q107" s="25" t="s">
        <v>962</v>
      </c>
      <c r="R107" s="25" t="s">
        <v>918</v>
      </c>
      <c r="S107" s="25"/>
      <c r="T107" s="23"/>
      <c r="U107" s="23"/>
      <c r="V107" s="25" t="s">
        <v>961</v>
      </c>
      <c r="W107" s="25" t="s">
        <v>962</v>
      </c>
      <c r="X107" s="25" t="s">
        <v>918</v>
      </c>
      <c r="Y107" s="25"/>
      <c r="Z107" s="23"/>
      <c r="AA107" s="23"/>
      <c r="AB107" s="23" t="s">
        <v>1209</v>
      </c>
      <c r="AC107" s="23" t="s">
        <v>1210</v>
      </c>
      <c r="AD107" s="23"/>
      <c r="AE107" s="23" t="s">
        <v>1206</v>
      </c>
      <c r="AF107" s="23" t="s">
        <v>1207</v>
      </c>
      <c r="AG107" s="17"/>
      <c r="AH107" s="9"/>
      <c r="AI107" s="9"/>
      <c r="AJ107" s="9"/>
    </row>
    <row r="108" spans="1:36" customFormat="1" ht="12" customHeight="1" outlineLevel="1" x14ac:dyDescent="0.35">
      <c r="A108" s="7"/>
      <c r="B108" s="8"/>
      <c r="C108" s="18"/>
      <c r="D108" s="18"/>
      <c r="E108" s="18"/>
      <c r="F108" s="27"/>
      <c r="G108" s="208" t="b">
        <v>1</v>
      </c>
      <c r="J108" s="164" t="s">
        <v>1092</v>
      </c>
      <c r="K108" s="501" t="s">
        <v>823</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5">
      <c r="A109" s="7"/>
      <c r="B109" s="8"/>
      <c r="C109" s="18"/>
      <c r="D109" s="18"/>
      <c r="E109" s="18"/>
      <c r="F109" s="27"/>
      <c r="J109" s="164" t="s">
        <v>1093</v>
      </c>
      <c r="K109" s="502" t="s">
        <v>400</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5">
      <c r="A110" s="7"/>
      <c r="B110" s="8"/>
      <c r="C110" s="18"/>
      <c r="D110" s="18"/>
      <c r="E110" s="18"/>
      <c r="F110" s="27"/>
      <c r="G110" t="s">
        <v>917</v>
      </c>
      <c r="J110" s="164" t="s">
        <v>1094</v>
      </c>
      <c r="K110" s="502" t="s">
        <v>793</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1095</v>
      </c>
      <c r="K111" s="502" t="s">
        <v>794</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1096</v>
      </c>
      <c r="K112" s="502" t="s">
        <v>795</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958</v>
      </c>
      <c r="J113" s="164" t="s">
        <v>1097</v>
      </c>
      <c r="K113" s="502" t="s">
        <v>796</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5">
      <c r="A114" s="7"/>
      <c r="B114" s="8"/>
      <c r="C114" s="18"/>
      <c r="D114" s="18"/>
      <c r="E114" s="18"/>
      <c r="F114" s="27"/>
      <c r="G114" s="252">
        <v>1</v>
      </c>
      <c r="J114" s="164" t="s">
        <v>1098</v>
      </c>
      <c r="K114" s="502" t="s">
        <v>797</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5">
      <c r="A115" s="7"/>
      <c r="B115" s="8"/>
      <c r="C115" s="18"/>
      <c r="D115" s="18"/>
      <c r="E115" s="18"/>
      <c r="F115" s="27"/>
      <c r="J115" s="164" t="s">
        <v>1099</v>
      </c>
      <c r="K115" s="502" t="s">
        <v>798</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1100</v>
      </c>
      <c r="K116" s="502" t="s">
        <v>799</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6" t="s">
        <v>1101</v>
      </c>
      <c r="K117" s="503" t="s">
        <v>800</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916</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282</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275</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274</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277</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1241</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1243</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1244</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278</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279</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280</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281</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231</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282</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283</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284</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285</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286</v>
      </c>
      <c r="K10" s="24" t="s">
        <v>287</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291</v>
      </c>
      <c r="K13" s="30" t="s">
        <v>292</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293</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294</v>
      </c>
      <c r="J15" s="211">
        <v>4760</v>
      </c>
      <c r="K15" s="211">
        <v>6752</v>
      </c>
      <c r="L15" s="35" t="s">
        <v>276</v>
      </c>
      <c r="M15" s="35" t="s">
        <v>290</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295</v>
      </c>
      <c r="J16" s="211">
        <v>30</v>
      </c>
      <c r="K16" s="211">
        <v>30</v>
      </c>
      <c r="L16" s="35" t="s">
        <v>288</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296</v>
      </c>
      <c r="J17" s="5">
        <f>J15/EXP(J16*LN(1.2))</f>
        <v>20.052548309496157</v>
      </c>
      <c r="K17" s="5">
        <f>K15/EXP(K16*LN(1.2))</f>
        <v>28.444287013806314</v>
      </c>
      <c r="L17" s="35" t="s">
        <v>276</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231</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1238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1239</v>
      </c>
      <c r="L31" s="30"/>
      <c r="N31" t="s">
        <v>1240</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294</v>
      </c>
      <c r="K32" s="211">
        <v>15000</v>
      </c>
      <c r="L32" s="35" t="s">
        <v>276</v>
      </c>
      <c r="M32" s="35"/>
      <c r="N32" s="811">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295</v>
      </c>
      <c r="K33" s="211">
        <v>30</v>
      </c>
      <c r="L33" s="35" t="s">
        <v>288</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296</v>
      </c>
      <c r="K34" s="5">
        <f>K32/EXP(K33*LN(1.2))</f>
        <v>63.190803496311425</v>
      </c>
      <c r="L34" s="35" t="s">
        <v>276</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4">
        <f>MIN(364,INT((L49 - DATE(YEAR(L49),1,1))))</f>
        <v>353</v>
      </c>
      <c r="L49" s="745">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298</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299</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300</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301</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302</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303</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291</v>
      </c>
      <c r="I67" s="180" t="s">
        <v>292</v>
      </c>
      <c r="J67" s="180"/>
      <c r="K67" s="180"/>
      <c r="L67" s="180"/>
      <c r="M67" s="180"/>
      <c r="W67" s="17"/>
      <c r="X67" s="9"/>
      <c r="Y67" s="9"/>
      <c r="Z67" s="9"/>
    </row>
    <row r="68" spans="1:26" ht="12.75" customHeight="1" outlineLevel="1" x14ac:dyDescent="0.35">
      <c r="A68" s="171"/>
      <c r="B68" s="8"/>
      <c r="C68" s="18"/>
      <c r="D68" s="18"/>
      <c r="E68" s="18"/>
      <c r="F68" s="27"/>
      <c r="G68" s="191" t="s">
        <v>314</v>
      </c>
      <c r="H68" s="213">
        <v>0.1</v>
      </c>
      <c r="I68" s="213">
        <v>0.2</v>
      </c>
      <c r="J68" s="180" t="s">
        <v>304</v>
      </c>
      <c r="K68" s="215">
        <f>H68*60</f>
        <v>6</v>
      </c>
      <c r="L68" s="215">
        <f>I68*60</f>
        <v>12</v>
      </c>
      <c r="M68" s="180" t="s">
        <v>305</v>
      </c>
      <c r="Q68" s="180"/>
      <c r="R68" s="180"/>
      <c r="S68" s="180"/>
      <c r="T68" s="180"/>
      <c r="U68" s="180"/>
      <c r="V68" s="181"/>
      <c r="W68" s="17"/>
      <c r="X68" s="9"/>
      <c r="Y68" s="9"/>
      <c r="Z68" s="9"/>
    </row>
    <row r="69" spans="1:26" ht="12.75" customHeight="1" outlineLevel="1" x14ac:dyDescent="0.35">
      <c r="A69" s="171"/>
      <c r="B69" s="8"/>
      <c r="C69" s="18"/>
      <c r="D69" s="18"/>
      <c r="E69" s="18"/>
      <c r="F69" s="27"/>
      <c r="G69" s="191" t="s">
        <v>315</v>
      </c>
      <c r="H69" s="213">
        <v>0.1</v>
      </c>
      <c r="I69" s="213">
        <v>0.1</v>
      </c>
      <c r="J69" s="180" t="s">
        <v>306</v>
      </c>
      <c r="K69" s="215">
        <f>H69*60</f>
        <v>6</v>
      </c>
      <c r="L69" s="215">
        <f>I69*60</f>
        <v>6</v>
      </c>
      <c r="M69" s="180" t="s">
        <v>305</v>
      </c>
      <c r="Q69" s="180"/>
      <c r="R69" s="180"/>
      <c r="S69" s="180"/>
      <c r="T69" s="180"/>
      <c r="U69" s="180"/>
      <c r="V69" s="181"/>
      <c r="W69" s="17"/>
      <c r="X69" s="9"/>
      <c r="Y69" s="9"/>
      <c r="Z69" s="9"/>
    </row>
    <row r="70" spans="1:26" ht="12.75" customHeight="1" outlineLevel="1" x14ac:dyDescent="0.35">
      <c r="A70" s="171"/>
      <c r="B70" s="8"/>
      <c r="C70" s="18"/>
      <c r="D70" s="18"/>
      <c r="E70" s="18"/>
      <c r="F70" s="27"/>
      <c r="G70" s="191" t="s">
        <v>293</v>
      </c>
      <c r="H70" s="213">
        <v>2</v>
      </c>
      <c r="I70" s="213">
        <v>2</v>
      </c>
      <c r="J70" s="180" t="s">
        <v>307</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308</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310</v>
      </c>
      <c r="O72" s="183"/>
      <c r="P72" s="183"/>
      <c r="Q72" s="180" t="s">
        <v>316</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309</v>
      </c>
      <c r="K74" s="183"/>
      <c r="L74" s="183"/>
      <c r="M74" s="183"/>
      <c r="N74" s="183" t="s">
        <v>268</v>
      </c>
      <c r="O74" s="216">
        <v>0.2</v>
      </c>
      <c r="P74" s="188" t="s">
        <v>311</v>
      </c>
      <c r="Q74" s="218">
        <f>O74*60</f>
        <v>12</v>
      </c>
      <c r="R74" s="183" t="s">
        <v>305</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312</v>
      </c>
      <c r="O75" s="217">
        <v>2</v>
      </c>
      <c r="P75" s="188" t="s">
        <v>313</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291</v>
      </c>
      <c r="J77" s="182" t="s">
        <v>292</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1132</v>
      </c>
      <c r="I78" s="182" t="s">
        <v>320</v>
      </c>
      <c r="J78" s="182" t="s">
        <v>317</v>
      </c>
      <c r="M78" s="183"/>
      <c r="N78" s="183" t="s">
        <v>1132</v>
      </c>
      <c r="O78" s="183" t="s">
        <v>318</v>
      </c>
      <c r="P78" s="189" t="s">
        <v>319</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72"/>
  <sheetViews>
    <sheetView topLeftCell="B73" zoomScale="87" zoomScaleNormal="87" workbookViewId="0">
      <selection activeCell="B91" sqref="A91:XFD10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957</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955</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956</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980</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768</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332</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823</v>
      </c>
      <c r="J42" s="36" t="s">
        <v>400</v>
      </c>
      <c r="K42" s="27" t="s">
        <v>793</v>
      </c>
      <c r="L42" s="27" t="s">
        <v>794</v>
      </c>
      <c r="M42" s="27" t="s">
        <v>795</v>
      </c>
      <c r="N42" s="36" t="s">
        <v>796</v>
      </c>
      <c r="O42" s="36" t="s">
        <v>797</v>
      </c>
      <c r="P42" s="36" t="s">
        <v>798</v>
      </c>
      <c r="Q42" s="36" t="s">
        <v>799</v>
      </c>
      <c r="R42" s="36" t="s">
        <v>800</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267</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823</v>
      </c>
      <c r="J62" s="36" t="s">
        <v>400</v>
      </c>
      <c r="K62" s="27" t="s">
        <v>793</v>
      </c>
      <c r="L62" s="27" t="s">
        <v>794</v>
      </c>
      <c r="M62" s="27" t="s">
        <v>795</v>
      </c>
      <c r="N62" s="36" t="s">
        <v>796</v>
      </c>
      <c r="O62" s="36" t="s">
        <v>797</v>
      </c>
      <c r="P62" s="36" t="s">
        <v>798</v>
      </c>
      <c r="Q62" s="36" t="s">
        <v>799</v>
      </c>
      <c r="R62" s="36" t="s">
        <v>800</v>
      </c>
      <c r="S62" s="36"/>
      <c r="T62" s="36" t="s">
        <v>101</v>
      </c>
      <c r="U62" s="36" t="s">
        <v>823</v>
      </c>
      <c r="V62" s="36" t="s">
        <v>400</v>
      </c>
      <c r="W62" s="27" t="s">
        <v>793</v>
      </c>
      <c r="X62" s="27" t="s">
        <v>794</v>
      </c>
      <c r="Y62" s="27" t="s">
        <v>795</v>
      </c>
      <c r="Z62" s="36" t="s">
        <v>796</v>
      </c>
      <c r="AA62" s="36" t="s">
        <v>797</v>
      </c>
      <c r="AB62" s="36" t="s">
        <v>798</v>
      </c>
      <c r="AC62" s="36" t="s">
        <v>799</v>
      </c>
      <c r="AD62" s="36" t="s">
        <v>800</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223</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234</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3"/>
      <c r="H85" s="36" t="s">
        <v>1246</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235</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3" t="s">
        <v>351</v>
      </c>
      <c r="I99" s="893"/>
      <c r="J99" s="893"/>
      <c r="K99" s="23"/>
      <c r="L99" s="23"/>
      <c r="M99" s="894" t="s">
        <v>1250</v>
      </c>
      <c r="N99" s="894"/>
      <c r="O99" s="89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250</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25"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1251</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263</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0" t="s">
        <v>351</v>
      </c>
      <c r="I117" s="890"/>
      <c r="J117" s="890"/>
      <c r="K117" s="23"/>
      <c r="L117" s="23"/>
      <c r="M117" s="23"/>
      <c r="N117" s="23"/>
      <c r="O117" s="54" t="s">
        <v>269</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19" t="str">
        <f>INDEX($G$669:$G$676,MATCH(H119,$H$669:$H$676,0))</f>
        <v>super</v>
      </c>
      <c r="I118" s="819" t="str">
        <f>INDEX($G$669:$G$676,MATCH(I119,$H$669:$H$676,0))</f>
        <v>mop</v>
      </c>
      <c r="J118" s="23"/>
      <c r="K118" s="23"/>
      <c r="L118" s="23"/>
      <c r="M118" s="23"/>
      <c r="N118" s="23"/>
      <c r="O118" s="819" t="str">
        <f>INDEX($G$669:$G$676,MATCH(O119,$H$669:$H$676,0))</f>
        <v>super</v>
      </c>
      <c r="P118" s="819" t="str">
        <f>INDEX($G$669:$G$676,MATCH(P119,$H$669:$H$676,0))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1253</v>
      </c>
      <c r="I119" s="25" t="s">
        <v>1254</v>
      </c>
      <c r="J119" s="25"/>
      <c r="K119" s="23" t="s">
        <v>1255</v>
      </c>
      <c r="L119" s="25"/>
      <c r="M119" s="25"/>
      <c r="N119" s="25"/>
      <c r="O119" s="25" t="s">
        <v>1253</v>
      </c>
      <c r="P119" s="25" t="s">
        <v>1254</v>
      </c>
      <c r="Q119" s="25"/>
      <c r="R119" s="23" t="s">
        <v>1255</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8" t="str">
        <f>General!K17</f>
        <v>a</v>
      </c>
      <c r="H120" s="232">
        <v>200</v>
      </c>
      <c r="I120" s="232">
        <v>0</v>
      </c>
      <c r="J120" s="705" t="str">
        <f>$G120</f>
        <v>a</v>
      </c>
      <c r="K120" s="232">
        <v>1</v>
      </c>
      <c r="N120" s="43" t="str">
        <f>$G120</f>
        <v>a</v>
      </c>
      <c r="O120" s="232">
        <f>IF(H120&gt;0,1,0)</f>
        <v>1</v>
      </c>
      <c r="P120" s="232">
        <f>IF(I120&gt;0,1,0)</f>
        <v>0</v>
      </c>
      <c r="Q120" s="705"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8" t="str">
        <f>General!K18</f>
        <v>ar</v>
      </c>
      <c r="H121" s="232">
        <v>0</v>
      </c>
      <c r="I121" s="232">
        <v>80</v>
      </c>
      <c r="J121" s="705" t="str">
        <f t="shared" ref="J121:J138" si="13">$G121</f>
        <v>ar</v>
      </c>
      <c r="K121" s="232">
        <v>0</v>
      </c>
      <c r="N121" s="43" t="str">
        <f t="shared" ref="N121:N138" si="14">$G121</f>
        <v>ar</v>
      </c>
      <c r="O121" s="232">
        <f>IF(H121&gt;0,1,0)</f>
        <v>0</v>
      </c>
      <c r="P121" s="232">
        <f>IF(I121&gt;0,1,0)</f>
        <v>1</v>
      </c>
      <c r="Q121" s="705"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8" t="str">
        <f>General!K19</f>
        <v>a2</v>
      </c>
      <c r="H122" s="232">
        <v>0</v>
      </c>
      <c r="I122" s="232">
        <v>0</v>
      </c>
      <c r="J122" s="705" t="str">
        <f t="shared" si="13"/>
        <v>a2</v>
      </c>
      <c r="K122" s="232">
        <v>0</v>
      </c>
      <c r="N122" s="43" t="str">
        <f t="shared" si="14"/>
        <v>a2</v>
      </c>
      <c r="O122" s="232">
        <v>0</v>
      </c>
      <c r="P122" s="232">
        <v>0</v>
      </c>
      <c r="Q122" s="705"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8" t="str">
        <f>General!K20</f>
        <v>m</v>
      </c>
      <c r="H123" s="232">
        <v>200</v>
      </c>
      <c r="I123" s="232">
        <v>0</v>
      </c>
      <c r="J123" s="705" t="str">
        <f t="shared" si="13"/>
        <v>m</v>
      </c>
      <c r="K123" s="232">
        <v>1</v>
      </c>
      <c r="N123" s="43" t="str">
        <f t="shared" si="14"/>
        <v>m</v>
      </c>
      <c r="O123" s="232">
        <f>IF(H123&gt;0,1,0)</f>
        <v>1</v>
      </c>
      <c r="P123" s="232">
        <f>IF(I123&gt;0,1,0)</f>
        <v>0</v>
      </c>
      <c r="Q123" s="705"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8" t="str">
        <f>General!K21</f>
        <v>j</v>
      </c>
      <c r="H124" s="232">
        <v>200</v>
      </c>
      <c r="I124" s="232">
        <v>0</v>
      </c>
      <c r="J124" s="705" t="str">
        <f t="shared" si="13"/>
        <v>j</v>
      </c>
      <c r="K124" s="232">
        <v>1</v>
      </c>
      <c r="N124" s="43" t="str">
        <f t="shared" si="14"/>
        <v>j</v>
      </c>
      <c r="O124" s="232">
        <f>IF(H124&gt;0,1,0)</f>
        <v>1</v>
      </c>
      <c r="P124" s="232">
        <f>IF(I124&gt;0,1,0)</f>
        <v>0</v>
      </c>
      <c r="Q124" s="705"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8" t="str">
        <f>General!K22</f>
        <v>jc</v>
      </c>
      <c r="H125" s="697">
        <f>H126*$T$759+H124*(1-$T$759)</f>
        <v>180</v>
      </c>
      <c r="I125" s="697">
        <f>I126*$T$759+I124*(1-$T$759)</f>
        <v>8</v>
      </c>
      <c r="J125" s="705" t="str">
        <f t="shared" si="13"/>
        <v>jc</v>
      </c>
      <c r="K125" s="232">
        <v>1</v>
      </c>
      <c r="N125" s="43" t="str">
        <f t="shared" si="14"/>
        <v>jc</v>
      </c>
      <c r="O125" s="697">
        <f>O126*$T$759+O124*(1-$T$759)</f>
        <v>0.9</v>
      </c>
      <c r="P125" s="697">
        <f>P126*$T$759+P124*(1-$T$759)</f>
        <v>0.1</v>
      </c>
      <c r="Q125" s="705"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8" t="str">
        <f>General!K23</f>
        <v>jr</v>
      </c>
      <c r="H126" s="232">
        <v>0</v>
      </c>
      <c r="I126" s="232">
        <v>80</v>
      </c>
      <c r="J126" s="705" t="str">
        <f t="shared" si="13"/>
        <v>jr</v>
      </c>
      <c r="K126" s="232">
        <v>0</v>
      </c>
      <c r="N126" s="43" t="str">
        <f t="shared" si="14"/>
        <v>jr</v>
      </c>
      <c r="O126" s="232">
        <f t="shared" ref="O126:P130" si="16">IF(H126&gt;0,1,0)</f>
        <v>0</v>
      </c>
      <c r="P126" s="232">
        <f t="shared" si="16"/>
        <v>1</v>
      </c>
      <c r="Q126" s="705"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8" t="str">
        <f>General!K24</f>
        <v>s</v>
      </c>
      <c r="H127" s="232">
        <v>200</v>
      </c>
      <c r="I127" s="232">
        <v>0</v>
      </c>
      <c r="J127" s="705" t="str">
        <f t="shared" si="13"/>
        <v>s</v>
      </c>
      <c r="K127" s="232">
        <v>1</v>
      </c>
      <c r="N127" s="43" t="str">
        <f t="shared" si="14"/>
        <v>s</v>
      </c>
      <c r="O127" s="232">
        <f t="shared" si="16"/>
        <v>1</v>
      </c>
      <c r="P127" s="232">
        <f t="shared" si="16"/>
        <v>0</v>
      </c>
      <c r="Q127" s="705"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8" t="str">
        <f>General!K25</f>
        <v>sp</v>
      </c>
      <c r="H128" s="232">
        <v>200</v>
      </c>
      <c r="I128" s="232">
        <v>0</v>
      </c>
      <c r="J128" s="705" t="str">
        <f t="shared" si="13"/>
        <v>sp</v>
      </c>
      <c r="K128" s="232">
        <v>1</v>
      </c>
      <c r="N128" s="43" t="str">
        <f t="shared" si="14"/>
        <v>sp</v>
      </c>
      <c r="O128" s="232">
        <f t="shared" si="16"/>
        <v>1</v>
      </c>
      <c r="P128" s="232">
        <f t="shared" si="16"/>
        <v>0</v>
      </c>
      <c r="Q128" s="705"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8" t="str">
        <f>General!K26</f>
        <v>sr</v>
      </c>
      <c r="H129" s="232">
        <v>0</v>
      </c>
      <c r="I129" s="232">
        <v>80</v>
      </c>
      <c r="J129" s="705" t="str">
        <f t="shared" si="13"/>
        <v>sr</v>
      </c>
      <c r="K129" s="232">
        <v>5</v>
      </c>
      <c r="N129" s="43" t="str">
        <f t="shared" si="14"/>
        <v>sr</v>
      </c>
      <c r="O129" s="232">
        <f t="shared" si="16"/>
        <v>0</v>
      </c>
      <c r="P129" s="232">
        <f t="shared" si="16"/>
        <v>1</v>
      </c>
      <c r="Q129" s="705"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8" t="str">
        <f>General!K27</f>
        <v>t</v>
      </c>
      <c r="H130" s="232">
        <v>200</v>
      </c>
      <c r="I130" s="232">
        <v>0</v>
      </c>
      <c r="J130" s="705" t="str">
        <f t="shared" si="13"/>
        <v>t</v>
      </c>
      <c r="K130" s="232">
        <v>1</v>
      </c>
      <c r="N130" s="43" t="str">
        <f t="shared" si="14"/>
        <v>t</v>
      </c>
      <c r="O130" s="232">
        <f t="shared" si="16"/>
        <v>1</v>
      </c>
      <c r="P130" s="232">
        <f t="shared" si="16"/>
        <v>0</v>
      </c>
      <c r="Q130" s="705"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8" t="str">
        <f>General!K28</f>
        <v>tc</v>
      </c>
      <c r="H131" s="697">
        <f>H132*$T$773+H130*(1-$T$773)</f>
        <v>180</v>
      </c>
      <c r="I131" s="697">
        <f>I132*$T$773+I130*(1-$T$773)</f>
        <v>8</v>
      </c>
      <c r="J131" s="705" t="str">
        <f t="shared" si="13"/>
        <v>tc</v>
      </c>
      <c r="K131" s="232">
        <v>1</v>
      </c>
      <c r="N131" s="43" t="str">
        <f t="shared" si="14"/>
        <v>tc</v>
      </c>
      <c r="O131" s="697">
        <f>O132*$T$773+O130*(1-$T$773)</f>
        <v>0.9</v>
      </c>
      <c r="P131" s="697">
        <f>P132*$T$773+P130*(1-$T$773)</f>
        <v>0.1</v>
      </c>
      <c r="Q131" s="705"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8" t="str">
        <f>General!K29</f>
        <v>tr</v>
      </c>
      <c r="H132" s="232">
        <v>0</v>
      </c>
      <c r="I132" s="232">
        <v>80</v>
      </c>
      <c r="J132" s="705" t="str">
        <f t="shared" si="13"/>
        <v>tr</v>
      </c>
      <c r="K132" s="232">
        <v>0</v>
      </c>
      <c r="N132" s="43" t="str">
        <f t="shared" si="14"/>
        <v>tr</v>
      </c>
      <c r="O132" s="232">
        <f>IF(H132&gt;0,1,0)</f>
        <v>0</v>
      </c>
      <c r="P132" s="232">
        <f>IF(I132&gt;0,1,0)</f>
        <v>1</v>
      </c>
      <c r="Q132" s="705"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8" t="str">
        <f>General!K30</f>
        <v>u</v>
      </c>
      <c r="H133" s="232">
        <v>200</v>
      </c>
      <c r="I133" s="232">
        <v>0</v>
      </c>
      <c r="J133" s="705" t="str">
        <f t="shared" si="13"/>
        <v>u</v>
      </c>
      <c r="K133" s="232">
        <v>1</v>
      </c>
      <c r="N133" s="43" t="str">
        <f t="shared" si="14"/>
        <v>u</v>
      </c>
      <c r="O133" s="232">
        <f>IF(H133&gt;0,1,0)</f>
        <v>1</v>
      </c>
      <c r="P133" s="232">
        <f>IF(I133&gt;0,1,0)</f>
        <v>0</v>
      </c>
      <c r="Q133" s="705"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8" t="str">
        <f>General!K31</f>
        <v>uc</v>
      </c>
      <c r="H134" s="697">
        <f>H135*$T$776+H133*(1-$T$776)</f>
        <v>180</v>
      </c>
      <c r="I134" s="697">
        <f>I135*$T$776+I133*(1-$T$776)</f>
        <v>8</v>
      </c>
      <c r="J134" s="705" t="str">
        <f t="shared" si="13"/>
        <v>uc</v>
      </c>
      <c r="K134" s="232">
        <v>1</v>
      </c>
      <c r="N134" s="43" t="str">
        <f t="shared" si="14"/>
        <v>uc</v>
      </c>
      <c r="O134" s="697">
        <f>O135*$T$776+O133*(1-$T$776)</f>
        <v>0.9</v>
      </c>
      <c r="P134" s="697">
        <f>P135*$T$776+P133*(1-$T$776)</f>
        <v>0.1</v>
      </c>
      <c r="Q134" s="705"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8" t="str">
        <f>General!K32</f>
        <v>ur</v>
      </c>
      <c r="H135" s="232">
        <v>0</v>
      </c>
      <c r="I135" s="232">
        <v>80</v>
      </c>
      <c r="J135" s="705" t="str">
        <f t="shared" si="13"/>
        <v>ur</v>
      </c>
      <c r="K135" s="232">
        <v>0</v>
      </c>
      <c r="N135" s="43" t="str">
        <f t="shared" si="14"/>
        <v>ur</v>
      </c>
      <c r="O135" s="232">
        <f>IF(H135&gt;0,1,0)</f>
        <v>0</v>
      </c>
      <c r="P135" s="232">
        <f>IF(I135&gt;0,1,0)</f>
        <v>1</v>
      </c>
      <c r="Q135" s="705"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8" t="str">
        <f>General!K33</f>
        <v>x</v>
      </c>
      <c r="H136" s="232">
        <v>200</v>
      </c>
      <c r="I136" s="232">
        <v>0</v>
      </c>
      <c r="J136" s="705" t="str">
        <f t="shared" si="13"/>
        <v>x</v>
      </c>
      <c r="K136" s="232">
        <v>1</v>
      </c>
      <c r="N136" s="43" t="str">
        <f t="shared" si="14"/>
        <v>x</v>
      </c>
      <c r="O136" s="232">
        <f>IF(H136&gt;0,1,0)</f>
        <v>1</v>
      </c>
      <c r="P136" s="232">
        <f>IF(I136&gt;0,1,0)</f>
        <v>0</v>
      </c>
      <c r="Q136" s="705"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8" t="str">
        <f>General!K34</f>
        <v>xc</v>
      </c>
      <c r="H137" s="697">
        <f>H138*$T$782+H136*(1-$T$782)</f>
        <v>180</v>
      </c>
      <c r="I137" s="697">
        <f>I138*$T$782+I136*(1-$T$782)</f>
        <v>8</v>
      </c>
      <c r="J137" s="705" t="str">
        <f t="shared" si="13"/>
        <v>xc</v>
      </c>
      <c r="K137" s="232">
        <v>1</v>
      </c>
      <c r="N137" s="43" t="str">
        <f t="shared" si="14"/>
        <v>xc</v>
      </c>
      <c r="O137" s="697">
        <f>O138*$T$782+O136*(1-$T$782)</f>
        <v>0.9</v>
      </c>
      <c r="P137" s="697">
        <f>P138*$T$782+P136*(1-$T$782)</f>
        <v>0.1</v>
      </c>
      <c r="Q137" s="705"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8" t="str">
        <f>General!K35</f>
        <v>xr</v>
      </c>
      <c r="H138" s="232">
        <v>0</v>
      </c>
      <c r="I138" s="232">
        <v>80</v>
      </c>
      <c r="J138" s="705" t="str">
        <f t="shared" si="13"/>
        <v>xr</v>
      </c>
      <c r="K138" s="232">
        <v>0</v>
      </c>
      <c r="N138" s="43" t="str">
        <f t="shared" si="14"/>
        <v>xr</v>
      </c>
      <c r="O138" s="232">
        <f>IF(H138&gt;0,1,0)</f>
        <v>0</v>
      </c>
      <c r="P138" s="232">
        <f>IF(I138&gt;0,1,0)</f>
        <v>1</v>
      </c>
      <c r="Q138" s="705"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25"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333</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334</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341</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263</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340</v>
      </c>
      <c r="I160" s="24" t="s">
        <v>339</v>
      </c>
      <c r="J160" s="24" t="s">
        <v>337</v>
      </c>
      <c r="K160" s="24" t="s">
        <v>338</v>
      </c>
      <c r="L160" s="24" t="s">
        <v>336</v>
      </c>
      <c r="M160" s="24" t="s">
        <v>335</v>
      </c>
      <c r="N160" s="23" t="s">
        <v>820</v>
      </c>
      <c r="O160" s="23"/>
      <c r="P160" s="23"/>
      <c r="Q160" s="23" t="s">
        <v>792</v>
      </c>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25" si="17">_xlfn.CONCAT(H161:M161)</f>
        <v>AAAA2A1a</v>
      </c>
      <c r="H161" s="699" t="s">
        <v>23</v>
      </c>
      <c r="I161" s="699" t="s">
        <v>23</v>
      </c>
      <c r="J161" s="699" t="s">
        <v>23</v>
      </c>
      <c r="K161" s="699" t="s">
        <v>1232</v>
      </c>
      <c r="L161" s="699" t="s">
        <v>224</v>
      </c>
      <c r="M161" s="700" t="s">
        <v>71</v>
      </c>
      <c r="N161" t="b">
        <f>AND(COUNTIF(G162:$G$225,G161))</f>
        <v>0</v>
      </c>
      <c r="O161" s="34" t="s">
        <v>23</v>
      </c>
      <c r="Q161" s="252" t="b">
        <v>1</v>
      </c>
      <c r="AX161" s="17"/>
      <c r="AY161" s="9"/>
      <c r="AZ161" s="9"/>
      <c r="BA161" s="9"/>
    </row>
    <row r="162" spans="1:53" ht="14.5" outlineLevel="1" x14ac:dyDescent="0.35">
      <c r="A162" s="7"/>
      <c r="B162" s="8"/>
      <c r="C162" s="18"/>
      <c r="D162" s="18"/>
      <c r="E162" s="18"/>
      <c r="F162" s="27"/>
      <c r="G162" t="str">
        <f t="shared" si="17"/>
        <v>GGGGAg1a2</v>
      </c>
      <c r="H162" s="699" t="s">
        <v>152</v>
      </c>
      <c r="I162" s="699" t="s">
        <v>152</v>
      </c>
      <c r="J162" s="699" t="s">
        <v>152</v>
      </c>
      <c r="K162" s="699" t="s">
        <v>152</v>
      </c>
      <c r="L162" s="699" t="s">
        <v>1228</v>
      </c>
      <c r="M162" s="699" t="s">
        <v>825</v>
      </c>
      <c r="N162" t="b">
        <f>AND(COUNTIF(G163:$G$225,G162))</f>
        <v>0</v>
      </c>
      <c r="O162" s="34" t="s">
        <v>1204</v>
      </c>
      <c r="Q162" s="252" t="b">
        <v>1</v>
      </c>
      <c r="AX162" s="17"/>
      <c r="AY162" s="9"/>
      <c r="AZ162" s="9"/>
      <c r="BA162" s="9"/>
    </row>
    <row r="163" spans="1:53" ht="14.5" outlineLevel="1" x14ac:dyDescent="0.35">
      <c r="A163" s="7"/>
      <c r="B163" s="8"/>
      <c r="C163" s="18"/>
      <c r="D163" s="18"/>
      <c r="E163" s="18"/>
      <c r="F163" s="27"/>
      <c r="G163" t="str">
        <f t="shared" ref="G163" si="18">_xlfn.CONCAT(H163:M163)</f>
        <v>GGGGSg1a2</v>
      </c>
      <c r="H163" s="699" t="s">
        <v>152</v>
      </c>
      <c r="I163" s="699" t="s">
        <v>152</v>
      </c>
      <c r="J163" s="699" t="s">
        <v>152</v>
      </c>
      <c r="K163" s="699" t="s">
        <v>152</v>
      </c>
      <c r="L163" s="699" t="s">
        <v>1229</v>
      </c>
      <c r="M163" s="699" t="s">
        <v>825</v>
      </c>
      <c r="N163" t="b">
        <f>AND(COUNTIF(G164:$G$225,G163))</f>
        <v>0</v>
      </c>
      <c r="O163" s="34" t="s">
        <v>1204</v>
      </c>
      <c r="Q163" s="252" t="b">
        <v>1</v>
      </c>
      <c r="AX163" s="17"/>
      <c r="AY163" s="9"/>
      <c r="AZ163" s="9"/>
      <c r="BA163" s="9"/>
    </row>
    <row r="164" spans="1:53" ht="14.5" outlineLevel="1" x14ac:dyDescent="0.35">
      <c r="A164" s="7"/>
      <c r="B164" s="8"/>
      <c r="C164" s="18"/>
      <c r="D164" s="18"/>
      <c r="E164" s="18"/>
      <c r="F164" s="27"/>
      <c r="G164" t="str">
        <f t="shared" si="17"/>
        <v>GGGAg2Na2</v>
      </c>
      <c r="H164" s="699" t="s">
        <v>152</v>
      </c>
      <c r="I164" s="699" t="s">
        <v>152</v>
      </c>
      <c r="J164" s="699" t="s">
        <v>152</v>
      </c>
      <c r="K164" s="699" t="s">
        <v>1231</v>
      </c>
      <c r="L164" s="699" t="s">
        <v>78</v>
      </c>
      <c r="M164" s="699" t="s">
        <v>825</v>
      </c>
      <c r="N164" t="b">
        <f>AND(COUNTIF(G165:$G$225,G164))</f>
        <v>0</v>
      </c>
      <c r="O164" s="34" t="s">
        <v>1204</v>
      </c>
      <c r="Q164" s="252" t="b">
        <v>1</v>
      </c>
      <c r="AX164" s="17"/>
      <c r="AY164" s="9"/>
      <c r="AZ164" s="9"/>
      <c r="BA164" s="9"/>
    </row>
    <row r="165" spans="1:53" ht="14.5" outlineLevel="1" x14ac:dyDescent="0.35">
      <c r="A165" s="7"/>
      <c r="B165" s="8"/>
      <c r="C165" s="18"/>
      <c r="D165" s="18"/>
      <c r="E165" s="18"/>
      <c r="F165" s="27"/>
      <c r="G165" t="str">
        <f t="shared" si="17"/>
        <v>GGGAg2Ea2</v>
      </c>
      <c r="H165" s="699" t="s">
        <v>152</v>
      </c>
      <c r="I165" s="699" t="s">
        <v>152</v>
      </c>
      <c r="J165" s="699" t="s">
        <v>152</v>
      </c>
      <c r="K165" s="699" t="s">
        <v>1231</v>
      </c>
      <c r="L165" s="699" t="s">
        <v>79</v>
      </c>
      <c r="M165" s="699" t="s">
        <v>825</v>
      </c>
      <c r="N165" t="b">
        <f>AND(COUNTIF(G166:$G$225,G165))</f>
        <v>0</v>
      </c>
      <c r="O165" s="34" t="s">
        <v>1204</v>
      </c>
      <c r="Q165" s="252" t="b">
        <v>1</v>
      </c>
      <c r="AX165" s="17"/>
      <c r="AY165" s="9"/>
      <c r="AZ165" s="9"/>
      <c r="BA165" s="9"/>
    </row>
    <row r="166" spans="1:53" ht="14.5" outlineLevel="1" x14ac:dyDescent="0.35">
      <c r="A166" s="7"/>
      <c r="B166" s="8"/>
      <c r="C166" s="18"/>
      <c r="D166" s="18"/>
      <c r="E166" s="18"/>
      <c r="F166" s="27"/>
      <c r="G166" t="str">
        <f t="shared" si="17"/>
        <v>GGGAg2OFa2</v>
      </c>
      <c r="H166" s="699" t="s">
        <v>152</v>
      </c>
      <c r="I166" s="699" t="s">
        <v>152</v>
      </c>
      <c r="J166" s="699" t="s">
        <v>152</v>
      </c>
      <c r="K166" s="699" t="s">
        <v>1231</v>
      </c>
      <c r="L166" s="699" t="s">
        <v>153</v>
      </c>
      <c r="M166" s="699" t="s">
        <v>825</v>
      </c>
      <c r="N166" t="b">
        <f>AND(COUNTIF(G167:$G$225,G166))</f>
        <v>0</v>
      </c>
      <c r="O166" s="34" t="s">
        <v>1204</v>
      </c>
      <c r="Q166" s="252" t="b">
        <v>1</v>
      </c>
      <c r="AX166" s="17"/>
      <c r="AY166" s="9"/>
      <c r="AZ166" s="9"/>
      <c r="BA166" s="9"/>
    </row>
    <row r="167" spans="1:53" ht="14.5" outlineLevel="1" x14ac:dyDescent="0.35">
      <c r="A167" s="7"/>
      <c r="B167" s="8"/>
      <c r="C167" s="18"/>
      <c r="D167" s="18"/>
      <c r="E167" s="18"/>
      <c r="F167" s="27"/>
      <c r="G167" t="str">
        <f t="shared" si="17"/>
        <v>GGGC1Na2</v>
      </c>
      <c r="H167" s="699" t="s">
        <v>152</v>
      </c>
      <c r="I167" s="699" t="s">
        <v>152</v>
      </c>
      <c r="J167" s="699" t="s">
        <v>152</v>
      </c>
      <c r="K167" s="699" t="s">
        <v>225</v>
      </c>
      <c r="L167" s="699" t="s">
        <v>78</v>
      </c>
      <c r="M167" s="699" t="s">
        <v>825</v>
      </c>
      <c r="N167" t="b">
        <f>AND(COUNTIF(G168:$G$225,G167))</f>
        <v>0</v>
      </c>
      <c r="O167" s="34" t="s">
        <v>1204</v>
      </c>
      <c r="Q167" s="252" t="b">
        <v>1</v>
      </c>
      <c r="AX167" s="17"/>
      <c r="AY167" s="9"/>
      <c r="AZ167" s="9"/>
      <c r="BA167" s="9"/>
    </row>
    <row r="168" spans="1:53" ht="14.5" outlineLevel="1" x14ac:dyDescent="0.35">
      <c r="A168" s="7"/>
      <c r="B168" s="8"/>
      <c r="C168" s="18"/>
      <c r="D168" s="18"/>
      <c r="E168" s="18"/>
      <c r="F168" s="27"/>
      <c r="G168" t="str">
        <f t="shared" si="17"/>
        <v>GGGC1Ea2</v>
      </c>
      <c r="H168" s="699" t="s">
        <v>152</v>
      </c>
      <c r="I168" s="699" t="s">
        <v>152</v>
      </c>
      <c r="J168" s="699" t="s">
        <v>152</v>
      </c>
      <c r="K168" s="699" t="s">
        <v>225</v>
      </c>
      <c r="L168" s="699" t="s">
        <v>79</v>
      </c>
      <c r="M168" s="699" t="s">
        <v>825</v>
      </c>
      <c r="N168" t="b">
        <f>AND(COUNTIF(G169:$G$225,G168))</f>
        <v>0</v>
      </c>
      <c r="O168" s="34" t="s">
        <v>1204</v>
      </c>
      <c r="Q168" s="252" t="b">
        <v>1</v>
      </c>
      <c r="AX168" s="17"/>
      <c r="AY168" s="9"/>
      <c r="AZ168" s="9"/>
      <c r="BA168" s="9"/>
    </row>
    <row r="169" spans="1:53" ht="14.5" outlineLevel="1" x14ac:dyDescent="0.35">
      <c r="A169" s="7"/>
      <c r="B169" s="8"/>
      <c r="C169" s="18"/>
      <c r="D169" s="18"/>
      <c r="E169" s="18"/>
      <c r="F169" s="27"/>
      <c r="G169" t="str">
        <f t="shared" si="17"/>
        <v>GGGC1Pa2</v>
      </c>
      <c r="H169" s="699" t="s">
        <v>152</v>
      </c>
      <c r="I169" s="699" t="s">
        <v>152</v>
      </c>
      <c r="J169" s="699" t="s">
        <v>152</v>
      </c>
      <c r="K169" s="699" t="s">
        <v>225</v>
      </c>
      <c r="L169" s="699" t="s">
        <v>80</v>
      </c>
      <c r="M169" s="699" t="s">
        <v>825</v>
      </c>
      <c r="N169" t="b">
        <f>AND(COUNTIF(G170:$G$225,G169))</f>
        <v>0</v>
      </c>
      <c r="O169" s="34" t="s">
        <v>1204</v>
      </c>
      <c r="Q169" s="252" t="b">
        <v>1</v>
      </c>
      <c r="AX169" s="17"/>
      <c r="AY169" s="9"/>
      <c r="AZ169" s="9"/>
      <c r="BA169" s="9"/>
    </row>
    <row r="170" spans="1:53" ht="14.5" outlineLevel="1" x14ac:dyDescent="0.35">
      <c r="A170" s="7"/>
      <c r="B170" s="8"/>
      <c r="C170" s="18"/>
      <c r="D170" s="18"/>
      <c r="E170" s="18"/>
      <c r="F170" s="27"/>
      <c r="G170" t="str">
        <f t="shared" si="17"/>
        <v>GGGC1OFa2</v>
      </c>
      <c r="H170" s="699" t="s">
        <v>152</v>
      </c>
      <c r="I170" s="699" t="s">
        <v>152</v>
      </c>
      <c r="J170" s="699" t="s">
        <v>152</v>
      </c>
      <c r="K170" s="699" t="s">
        <v>225</v>
      </c>
      <c r="L170" s="699" t="s">
        <v>153</v>
      </c>
      <c r="M170" s="699" t="s">
        <v>825</v>
      </c>
      <c r="N170" t="b">
        <f>AND(COUNTIF(G171:$G$225,G170))</f>
        <v>0</v>
      </c>
      <c r="O170" s="34" t="s">
        <v>1204</v>
      </c>
      <c r="Q170" s="252" t="b">
        <v>1</v>
      </c>
      <c r="AX170" s="17"/>
      <c r="AY170" s="9"/>
      <c r="AZ170" s="9"/>
      <c r="BA170" s="9"/>
    </row>
    <row r="171" spans="1:53" ht="14.5" outlineLevel="1" x14ac:dyDescent="0.35">
      <c r="A171" s="7"/>
      <c r="B171" s="8"/>
      <c r="C171" s="18"/>
      <c r="D171" s="18"/>
      <c r="E171" s="18"/>
      <c r="F171" s="27"/>
      <c r="G171" t="str">
        <f t="shared" ref="G171" si="19">_xlfn.CONCAT(H171:M171)</f>
        <v>SPSPSPSPSPsp</v>
      </c>
      <c r="H171" s="699" t="s">
        <v>1195</v>
      </c>
      <c r="I171" s="699" t="s">
        <v>1195</v>
      </c>
      <c r="J171" s="699" t="s">
        <v>1195</v>
      </c>
      <c r="K171" s="699" t="s">
        <v>1195</v>
      </c>
      <c r="L171" s="699" t="s">
        <v>1195</v>
      </c>
      <c r="M171" s="700" t="s">
        <v>1139</v>
      </c>
      <c r="N171" t="b">
        <f>AND(COUNTIF(G172:$G$225,G171))</f>
        <v>0</v>
      </c>
      <c r="O171" s="34" t="s">
        <v>1196</v>
      </c>
      <c r="Q171" s="252" t="b">
        <v>1</v>
      </c>
      <c r="AX171" s="17"/>
      <c r="AY171" s="9"/>
      <c r="AZ171" s="9"/>
      <c r="BA171" s="9"/>
    </row>
    <row r="172" spans="1:53" ht="14.5" outlineLevel="1" x14ac:dyDescent="0.35">
      <c r="A172" s="7"/>
      <c r="B172" s="8"/>
      <c r="C172" s="18"/>
      <c r="D172" s="18"/>
      <c r="E172" s="18"/>
      <c r="F172" s="27"/>
      <c r="G172" t="str">
        <f t="shared" ref="G172:G192" si="20">_xlfn.CONCAT(H172:M172)</f>
        <v>ANWFWb</v>
      </c>
      <c r="H172" s="699" t="s">
        <v>23</v>
      </c>
      <c r="I172" s="699" t="s">
        <v>78</v>
      </c>
      <c r="J172" s="699" t="s">
        <v>8</v>
      </c>
      <c r="K172" s="699" t="s">
        <v>10</v>
      </c>
      <c r="L172" s="699" t="s">
        <v>8</v>
      </c>
      <c r="M172" s="700" t="s">
        <v>68</v>
      </c>
      <c r="N172" t="b">
        <f>AND(COUNTIF(G173:$G$225,G172))</f>
        <v>0</v>
      </c>
      <c r="O172" s="34" t="s">
        <v>1273</v>
      </c>
      <c r="Q172" s="252" t="b">
        <v>1</v>
      </c>
      <c r="AX172" s="17"/>
      <c r="AY172" s="9"/>
      <c r="AZ172" s="9"/>
      <c r="BA172" s="9"/>
    </row>
    <row r="173" spans="1:53" ht="14.5" outlineLevel="1" x14ac:dyDescent="0.35">
      <c r="A173" s="7"/>
      <c r="B173" s="8"/>
      <c r="C173" s="18"/>
      <c r="D173" s="18"/>
      <c r="E173" s="18"/>
      <c r="F173" s="27"/>
      <c r="G173" t="str">
        <f t="shared" ref="G173" si="21">_xlfn.CONCAT(H173:M173)</f>
        <v>ANWFWbd</v>
      </c>
      <c r="H173" s="699" t="s">
        <v>23</v>
      </c>
      <c r="I173" s="699" t="s">
        <v>78</v>
      </c>
      <c r="J173" s="699" t="s">
        <v>8</v>
      </c>
      <c r="K173" s="699" t="s">
        <v>10</v>
      </c>
      <c r="L173" s="699" t="s">
        <v>8</v>
      </c>
      <c r="M173" s="700" t="s">
        <v>950</v>
      </c>
      <c r="N173" t="b">
        <f>AND(COUNTIF(G174:$G$225,G173))</f>
        <v>0</v>
      </c>
      <c r="O173" s="34" t="s">
        <v>1273</v>
      </c>
      <c r="Q173" s="252" t="b">
        <v>1</v>
      </c>
      <c r="AX173" s="17"/>
      <c r="AY173" s="9"/>
      <c r="AZ173" s="9"/>
      <c r="BA173" s="9"/>
    </row>
    <row r="174" spans="1:53" ht="14.5" outlineLevel="1" x14ac:dyDescent="0.35">
      <c r="A174" s="7"/>
      <c r="B174" s="8"/>
      <c r="C174" s="18"/>
      <c r="D174" s="18"/>
      <c r="E174" s="18"/>
      <c r="F174" s="27"/>
      <c r="G174" t="str">
        <f t="shared" si="20"/>
        <v>AANWFw</v>
      </c>
      <c r="H174" s="699" t="s">
        <v>23</v>
      </c>
      <c r="I174" s="699" t="s">
        <v>23</v>
      </c>
      <c r="J174" s="699" t="s">
        <v>78</v>
      </c>
      <c r="K174" s="699" t="s">
        <v>8</v>
      </c>
      <c r="L174" s="699" t="s">
        <v>10</v>
      </c>
      <c r="M174" s="700" t="s">
        <v>65</v>
      </c>
      <c r="N174" t="b">
        <f>AND(COUNTIF(G175:$G$225,G174))</f>
        <v>0</v>
      </c>
      <c r="O174" s="34" t="s">
        <v>1273</v>
      </c>
      <c r="Q174" s="252" t="b">
        <v>1</v>
      </c>
      <c r="AX174" s="17"/>
      <c r="AY174" s="9"/>
      <c r="AZ174" s="9"/>
      <c r="BA174" s="9"/>
    </row>
    <row r="175" spans="1:53" ht="14.5" outlineLevel="1" x14ac:dyDescent="0.35">
      <c r="A175" s="7"/>
      <c r="B175" s="8"/>
      <c r="C175" s="18"/>
      <c r="D175" s="18"/>
      <c r="E175" s="18"/>
      <c r="F175" s="27"/>
      <c r="G175" t="str">
        <f t="shared" ref="G175" si="22">_xlfn.CONCAT(H175:M175)</f>
        <v>AANWFwd</v>
      </c>
      <c r="H175" s="699" t="s">
        <v>23</v>
      </c>
      <c r="I175" s="699" t="s">
        <v>23</v>
      </c>
      <c r="J175" s="699" t="s">
        <v>78</v>
      </c>
      <c r="K175" s="699" t="s">
        <v>8</v>
      </c>
      <c r="L175" s="699" t="s">
        <v>10</v>
      </c>
      <c r="M175" s="700" t="s">
        <v>949</v>
      </c>
      <c r="N175" t="b">
        <f>AND(COUNTIF(G176:$G$225,G175))</f>
        <v>0</v>
      </c>
      <c r="O175" s="34" t="s">
        <v>1273</v>
      </c>
      <c r="Q175" s="252" t="b">
        <v>1</v>
      </c>
      <c r="AX175" s="17"/>
      <c r="AY175" s="9"/>
      <c r="AZ175" s="9"/>
      <c r="BA175" s="9"/>
    </row>
    <row r="176" spans="1:53" ht="14.5" outlineLevel="1" x14ac:dyDescent="0.35">
      <c r="A176" s="7"/>
      <c r="B176" s="8"/>
      <c r="C176" s="18"/>
      <c r="D176" s="18"/>
      <c r="E176" s="18"/>
      <c r="F176" s="27"/>
      <c r="G176" t="str">
        <f t="shared" si="20"/>
        <v>AAANWf</v>
      </c>
      <c r="H176" s="699" t="s">
        <v>23</v>
      </c>
      <c r="I176" s="699" t="s">
        <v>23</v>
      </c>
      <c r="J176" s="699" t="s">
        <v>23</v>
      </c>
      <c r="K176" s="699" t="s">
        <v>78</v>
      </c>
      <c r="L176" s="699" t="s">
        <v>8</v>
      </c>
      <c r="M176" s="700" t="s">
        <v>66</v>
      </c>
      <c r="N176" t="b">
        <f>AND(COUNTIF(G177:$G$225,G176))</f>
        <v>0</v>
      </c>
      <c r="O176" s="34" t="s">
        <v>1273</v>
      </c>
      <c r="Q176" s="252" t="b">
        <v>1</v>
      </c>
      <c r="AX176" s="17"/>
      <c r="AY176" s="9"/>
      <c r="AZ176" s="9"/>
      <c r="BA176" s="9"/>
    </row>
    <row r="177" spans="1:53" ht="14.5" outlineLevel="1" x14ac:dyDescent="0.35">
      <c r="A177" s="7"/>
      <c r="B177" s="8"/>
      <c r="C177" s="18"/>
      <c r="D177" s="18"/>
      <c r="E177" s="18"/>
      <c r="F177" s="27"/>
      <c r="G177" t="str">
        <f t="shared" si="20"/>
        <v>YAAA2Nw</v>
      </c>
      <c r="H177" s="699" t="s">
        <v>356</v>
      </c>
      <c r="I177" s="699" t="s">
        <v>23</v>
      </c>
      <c r="J177" s="699" t="s">
        <v>23</v>
      </c>
      <c r="K177" s="699" t="s">
        <v>1232</v>
      </c>
      <c r="L177" s="699" t="s">
        <v>78</v>
      </c>
      <c r="M177" s="700" t="s">
        <v>65</v>
      </c>
      <c r="N177" t="b">
        <f>AND(COUNTIF(G178:$G$225,G177))</f>
        <v>0</v>
      </c>
      <c r="O177" s="34" t="s">
        <v>1273</v>
      </c>
      <c r="Q177" s="252" t="b">
        <v>1</v>
      </c>
      <c r="AX177" s="17"/>
      <c r="AY177" s="9"/>
      <c r="AZ177" s="9"/>
      <c r="BA177" s="9"/>
    </row>
    <row r="178" spans="1:53" ht="14.5" outlineLevel="1" x14ac:dyDescent="0.35">
      <c r="A178" s="7"/>
      <c r="B178" s="8"/>
      <c r="C178" s="18"/>
      <c r="D178" s="18"/>
      <c r="E178" s="18"/>
      <c r="F178" s="27"/>
      <c r="G178" t="str">
        <f t="shared" ref="G178" si="23">_xlfn.CONCAT(H178:M178)</f>
        <v>YAAA2Nwd</v>
      </c>
      <c r="H178" s="699" t="s">
        <v>356</v>
      </c>
      <c r="I178" s="699" t="s">
        <v>23</v>
      </c>
      <c r="J178" s="699" t="s">
        <v>23</v>
      </c>
      <c r="K178" s="699" t="s">
        <v>1232</v>
      </c>
      <c r="L178" s="699" t="s">
        <v>78</v>
      </c>
      <c r="M178" s="700" t="s">
        <v>949</v>
      </c>
      <c r="N178" t="b">
        <f>AND(COUNTIF(G179:$G$225,G178))</f>
        <v>0</v>
      </c>
      <c r="O178" s="34" t="s">
        <v>1273</v>
      </c>
      <c r="Q178" s="252" t="b">
        <v>1</v>
      </c>
      <c r="AX178" s="17"/>
      <c r="AY178" s="9"/>
      <c r="AZ178" s="9"/>
      <c r="BA178" s="9"/>
    </row>
    <row r="179" spans="1:53" ht="14.5" outlineLevel="1" x14ac:dyDescent="0.35">
      <c r="A179" s="7"/>
      <c r="B179" s="8"/>
      <c r="C179" s="18"/>
      <c r="D179" s="18"/>
      <c r="E179" s="18"/>
      <c r="F179" s="27"/>
      <c r="G179" t="str">
        <f t="shared" si="20"/>
        <v>YYAA2A1z</v>
      </c>
      <c r="H179" s="699" t="s">
        <v>356</v>
      </c>
      <c r="I179" s="699" t="s">
        <v>356</v>
      </c>
      <c r="J179" s="699" t="s">
        <v>23</v>
      </c>
      <c r="K179" s="699" t="s">
        <v>1232</v>
      </c>
      <c r="L179" s="699" t="s">
        <v>224</v>
      </c>
      <c r="M179" s="700" t="s">
        <v>73</v>
      </c>
      <c r="N179" t="b">
        <f>AND(COUNTIF(G180:$G$225,G179))</f>
        <v>0</v>
      </c>
      <c r="O179" s="34" t="s">
        <v>1273</v>
      </c>
      <c r="Q179" s="252" t="b">
        <v>1</v>
      </c>
      <c r="AX179" s="17"/>
      <c r="AY179" s="9"/>
      <c r="AZ179" s="9"/>
      <c r="BA179" s="9"/>
    </row>
    <row r="180" spans="1:53" ht="14.5" outlineLevel="1" x14ac:dyDescent="0.35">
      <c r="A180" s="7"/>
      <c r="B180" s="8"/>
      <c r="C180" s="18"/>
      <c r="D180" s="18"/>
      <c r="E180" s="18"/>
      <c r="F180" s="27"/>
      <c r="G180" t="str">
        <f t="shared" si="20"/>
        <v>YYBA2A1a</v>
      </c>
      <c r="H180" s="699" t="s">
        <v>356</v>
      </c>
      <c r="I180" s="699" t="s">
        <v>356</v>
      </c>
      <c r="J180" s="699" t="s">
        <v>14</v>
      </c>
      <c r="K180" s="699" t="s">
        <v>1232</v>
      </c>
      <c r="L180" s="699" t="s">
        <v>224</v>
      </c>
      <c r="M180" s="700" t="s">
        <v>71</v>
      </c>
      <c r="N180" t="b">
        <f>AND(COUNTIF(G181:$G$225,G180))</f>
        <v>0</v>
      </c>
      <c r="O180" s="34" t="s">
        <v>1273</v>
      </c>
      <c r="P180" s="34" t="s">
        <v>1276</v>
      </c>
      <c r="Q180" s="252" t="b">
        <v>1</v>
      </c>
      <c r="AX180" s="17"/>
      <c r="AY180" s="9"/>
      <c r="AZ180" s="9"/>
      <c r="BA180" s="9"/>
    </row>
    <row r="181" spans="1:53" ht="14.5" outlineLevel="1" x14ac:dyDescent="0.35">
      <c r="A181" s="7"/>
      <c r="B181" s="8"/>
      <c r="C181" s="18"/>
      <c r="D181" s="18"/>
      <c r="E181" s="18"/>
      <c r="F181" s="27"/>
      <c r="G181" t="str">
        <f t="shared" si="20"/>
        <v>YYWBA1a</v>
      </c>
      <c r="H181" s="699" t="s">
        <v>356</v>
      </c>
      <c r="I181" s="699" t="s">
        <v>356</v>
      </c>
      <c r="J181" s="699" t="s">
        <v>8</v>
      </c>
      <c r="K181" s="699" t="s">
        <v>14</v>
      </c>
      <c r="L181" s="699" t="s">
        <v>224</v>
      </c>
      <c r="M181" s="700" t="s">
        <v>71</v>
      </c>
      <c r="N181" t="b">
        <f>AND(COUNTIF(G182:$G$225,G181))</f>
        <v>0</v>
      </c>
      <c r="O181" s="34" t="s">
        <v>1273</v>
      </c>
      <c r="Q181" s="252" t="b">
        <v>1</v>
      </c>
      <c r="AX181" s="17"/>
      <c r="AY181" s="9"/>
      <c r="AZ181" s="9"/>
      <c r="BA181" s="9"/>
    </row>
    <row r="182" spans="1:53" ht="14.5" outlineLevel="1" x14ac:dyDescent="0.35">
      <c r="A182" s="7"/>
      <c r="B182" s="8"/>
      <c r="C182" s="18"/>
      <c r="D182" s="18"/>
      <c r="E182" s="18"/>
      <c r="F182" s="27"/>
      <c r="G182" t="str">
        <f t="shared" si="20"/>
        <v>YYFWBa</v>
      </c>
      <c r="H182" s="699" t="s">
        <v>356</v>
      </c>
      <c r="I182" s="699" t="s">
        <v>356</v>
      </c>
      <c r="J182" s="699" t="s">
        <v>10</v>
      </c>
      <c r="K182" s="699" t="s">
        <v>8</v>
      </c>
      <c r="L182" s="699" t="s">
        <v>14</v>
      </c>
      <c r="M182" s="700" t="s">
        <v>71</v>
      </c>
      <c r="N182" t="b">
        <f>AND(COUNTIF(G183:$G$225,G182))</f>
        <v>0</v>
      </c>
      <c r="O182" s="34" t="s">
        <v>1273</v>
      </c>
      <c r="Q182" s="252" t="b">
        <v>1</v>
      </c>
      <c r="AX182" s="17"/>
      <c r="AY182" s="9"/>
      <c r="AZ182" s="9"/>
      <c r="BA182" s="9"/>
    </row>
    <row r="183" spans="1:53" ht="14.5" outlineLevel="1" x14ac:dyDescent="0.35">
      <c r="A183" s="7"/>
      <c r="B183" s="8"/>
      <c r="C183" s="18"/>
      <c r="D183" s="18"/>
      <c r="E183" s="18"/>
      <c r="F183" s="27"/>
      <c r="G183" t="str">
        <f t="shared" si="20"/>
        <v>AAANBo</v>
      </c>
      <c r="H183" s="699" t="s">
        <v>23</v>
      </c>
      <c r="I183" s="699" t="s">
        <v>23</v>
      </c>
      <c r="J183" s="699" t="s">
        <v>23</v>
      </c>
      <c r="K183" s="699" t="s">
        <v>78</v>
      </c>
      <c r="L183" s="699" t="s">
        <v>14</v>
      </c>
      <c r="M183" s="700" t="s">
        <v>67</v>
      </c>
      <c r="N183" t="b">
        <f>AND(COUNTIF(G184:$G$225,G183))</f>
        <v>0</v>
      </c>
      <c r="O183" s="34" t="s">
        <v>1275</v>
      </c>
      <c r="Q183" s="252" t="b">
        <v>1</v>
      </c>
      <c r="AX183" s="17"/>
      <c r="AY183" s="9"/>
      <c r="AZ183" s="9"/>
      <c r="BA183" s="9"/>
    </row>
    <row r="184" spans="1:53" ht="14.5" outlineLevel="1" x14ac:dyDescent="0.35">
      <c r="A184" s="7"/>
      <c r="B184" s="8"/>
      <c r="C184" s="18"/>
      <c r="D184" s="18"/>
      <c r="E184" s="18"/>
      <c r="F184" s="27"/>
      <c r="G184" t="str">
        <f t="shared" ref="G184" si="24">_xlfn.CONCAT(H184:M184)</f>
        <v>AAANBod</v>
      </c>
      <c r="H184" s="699" t="s">
        <v>23</v>
      </c>
      <c r="I184" s="699" t="s">
        <v>23</v>
      </c>
      <c r="J184" s="699" t="s">
        <v>23</v>
      </c>
      <c r="K184" s="699" t="s">
        <v>78</v>
      </c>
      <c r="L184" s="699" t="s">
        <v>14</v>
      </c>
      <c r="M184" s="700" t="s">
        <v>951</v>
      </c>
      <c r="N184" t="b">
        <f>AND(COUNTIF(G185:$G$225,G184))</f>
        <v>0</v>
      </c>
      <c r="O184" s="34" t="s">
        <v>1275</v>
      </c>
      <c r="Q184" s="252" t="b">
        <v>1</v>
      </c>
      <c r="AX184" s="17"/>
      <c r="AY184" s="9"/>
      <c r="AZ184" s="9"/>
      <c r="BA184" s="9"/>
    </row>
    <row r="185" spans="1:53" ht="14.5" outlineLevel="1" x14ac:dyDescent="0.35">
      <c r="A185" s="7"/>
      <c r="B185" s="8"/>
      <c r="C185" s="18"/>
      <c r="D185" s="18"/>
      <c r="E185" s="18"/>
      <c r="F185" s="27"/>
      <c r="G185" t="str">
        <f t="shared" si="20"/>
        <v>AAAA2Nb</v>
      </c>
      <c r="H185" s="699" t="s">
        <v>23</v>
      </c>
      <c r="I185" s="699" t="s">
        <v>23</v>
      </c>
      <c r="J185" s="699" t="s">
        <v>23</v>
      </c>
      <c r="K185" s="699" t="s">
        <v>1232</v>
      </c>
      <c r="L185" s="699" t="s">
        <v>78</v>
      </c>
      <c r="M185" s="700" t="s">
        <v>68</v>
      </c>
      <c r="N185" t="b">
        <f>AND(COUNTIF(G186:$G$225,G185))</f>
        <v>0</v>
      </c>
      <c r="O185" s="34" t="s">
        <v>1275</v>
      </c>
      <c r="Q185" s="252" t="b">
        <v>1</v>
      </c>
      <c r="AX185" s="17"/>
      <c r="AY185" s="9"/>
      <c r="AZ185" s="9"/>
      <c r="BA185" s="9"/>
    </row>
    <row r="186" spans="1:53" ht="14.5" outlineLevel="1" x14ac:dyDescent="0.35">
      <c r="A186" s="7"/>
      <c r="B186" s="8"/>
      <c r="C186" s="18"/>
      <c r="D186" s="18"/>
      <c r="E186" s="18"/>
      <c r="F186" s="27"/>
      <c r="G186" t="str">
        <f t="shared" ref="G186" si="25">_xlfn.CONCAT(H186:M186)</f>
        <v>AAAA2Nbd</v>
      </c>
      <c r="H186" s="699" t="s">
        <v>23</v>
      </c>
      <c r="I186" s="699" t="s">
        <v>23</v>
      </c>
      <c r="J186" s="699" t="s">
        <v>23</v>
      </c>
      <c r="K186" s="699" t="s">
        <v>1232</v>
      </c>
      <c r="L186" s="699" t="s">
        <v>78</v>
      </c>
      <c r="M186" s="700" t="s">
        <v>950</v>
      </c>
      <c r="N186" t="b">
        <f>AND(COUNTIF(G187:$G$225,G186))</f>
        <v>0</v>
      </c>
      <c r="O186" s="34" t="s">
        <v>1275</v>
      </c>
      <c r="Q186" s="252" t="b">
        <v>1</v>
      </c>
      <c r="AX186" s="17"/>
      <c r="AY186" s="9"/>
      <c r="AZ186" s="9"/>
      <c r="BA186" s="9"/>
    </row>
    <row r="187" spans="1:53" ht="14.5" outlineLevel="1" x14ac:dyDescent="0.35">
      <c r="A187" s="7"/>
      <c r="B187" s="8"/>
      <c r="C187" s="18"/>
      <c r="D187" s="18"/>
      <c r="E187" s="18"/>
      <c r="F187" s="27"/>
      <c r="G187" t="str">
        <f t="shared" si="20"/>
        <v>AAAA2A1z</v>
      </c>
      <c r="H187" s="699" t="s">
        <v>23</v>
      </c>
      <c r="I187" s="699" t="s">
        <v>23</v>
      </c>
      <c r="J187" s="699" t="s">
        <v>23</v>
      </c>
      <c r="K187" s="699" t="s">
        <v>1232</v>
      </c>
      <c r="L187" s="699" t="s">
        <v>224</v>
      </c>
      <c r="M187" s="700" t="s">
        <v>73</v>
      </c>
      <c r="N187" t="b">
        <f>AND(COUNTIF(G188:$G$225,G187))</f>
        <v>0</v>
      </c>
      <c r="O187" s="34" t="s">
        <v>1275</v>
      </c>
      <c r="P187" s="34" t="s">
        <v>1276</v>
      </c>
      <c r="Q187" s="252" t="b">
        <v>1</v>
      </c>
      <c r="AX187" s="17"/>
      <c r="AY187" s="9"/>
      <c r="AZ187" s="9"/>
      <c r="BA187" s="9"/>
    </row>
    <row r="188" spans="1:53" ht="14.5" outlineLevel="1" x14ac:dyDescent="0.35">
      <c r="A188" s="7"/>
      <c r="B188" s="8"/>
      <c r="C188" s="18"/>
      <c r="D188" s="18"/>
      <c r="E188" s="18"/>
      <c r="F188" s="27"/>
      <c r="G188" t="str">
        <f t="shared" si="20"/>
        <v>YAAA2A1a</v>
      </c>
      <c r="H188" s="699" t="s">
        <v>356</v>
      </c>
      <c r="I188" s="699" t="s">
        <v>23</v>
      </c>
      <c r="J188" s="699" t="s">
        <v>23</v>
      </c>
      <c r="K188" s="699" t="s">
        <v>1232</v>
      </c>
      <c r="L188" s="699" t="s">
        <v>224</v>
      </c>
      <c r="M188" s="700" t="s">
        <v>71</v>
      </c>
      <c r="N188" t="b">
        <f>AND(COUNTIF(G189:$G$225,G188))</f>
        <v>0</v>
      </c>
      <c r="O188" s="34" t="s">
        <v>1275</v>
      </c>
      <c r="P188" s="34" t="s">
        <v>1276</v>
      </c>
      <c r="Q188" s="252" t="b">
        <v>1</v>
      </c>
      <c r="AX188" s="17"/>
      <c r="AY188" s="9"/>
      <c r="AZ188" s="9"/>
      <c r="BA188" s="9"/>
    </row>
    <row r="189" spans="1:53" ht="14.5" outlineLevel="1" x14ac:dyDescent="0.35">
      <c r="A189" s="7"/>
      <c r="B189" s="8"/>
      <c r="C189" s="18"/>
      <c r="D189" s="18"/>
      <c r="E189" s="18"/>
      <c r="F189" s="27"/>
      <c r="G189" t="str">
        <f t="shared" si="20"/>
        <v>YYAA2A1a</v>
      </c>
      <c r="H189" s="699" t="s">
        <v>356</v>
      </c>
      <c r="I189" s="699" t="s">
        <v>356</v>
      </c>
      <c r="J189" s="699" t="s">
        <v>23</v>
      </c>
      <c r="K189" s="699" t="s">
        <v>1232</v>
      </c>
      <c r="L189" s="699" t="s">
        <v>224</v>
      </c>
      <c r="M189" s="700" t="s">
        <v>71</v>
      </c>
      <c r="N189" t="b">
        <f>AND(COUNTIF(G190:$G$225,G189))</f>
        <v>0</v>
      </c>
      <c r="O189" s="34" t="s">
        <v>1275</v>
      </c>
      <c r="P189" s="34" t="s">
        <v>1276</v>
      </c>
      <c r="Q189" s="252" t="b">
        <v>1</v>
      </c>
      <c r="AX189" s="17"/>
      <c r="AY189" s="9"/>
      <c r="AZ189" s="9"/>
      <c r="BA189" s="9"/>
    </row>
    <row r="190" spans="1:53" ht="14.5" outlineLevel="1" x14ac:dyDescent="0.35">
      <c r="A190" s="7"/>
      <c r="B190" s="8"/>
      <c r="C190" s="18"/>
      <c r="D190" s="18"/>
      <c r="E190" s="18"/>
      <c r="F190" s="27"/>
      <c r="G190" t="str">
        <f t="shared" si="20"/>
        <v>YYOA2A1a</v>
      </c>
      <c r="H190" s="699" t="s">
        <v>356</v>
      </c>
      <c r="I190" s="699" t="s">
        <v>356</v>
      </c>
      <c r="J190" s="699" t="s">
        <v>12</v>
      </c>
      <c r="K190" s="699" t="s">
        <v>1232</v>
      </c>
      <c r="L190" s="699" t="s">
        <v>224</v>
      </c>
      <c r="M190" s="700" t="s">
        <v>71</v>
      </c>
      <c r="N190" t="b">
        <f>AND(COUNTIF(G191:$G$225,G190))</f>
        <v>0</v>
      </c>
      <c r="O190" s="34" t="s">
        <v>1275</v>
      </c>
      <c r="Q190" s="252" t="b">
        <v>1</v>
      </c>
      <c r="AX190" s="17"/>
      <c r="AY190" s="9"/>
      <c r="AZ190" s="9"/>
      <c r="BA190" s="9"/>
    </row>
    <row r="191" spans="1:53" ht="14.5" outlineLevel="1" x14ac:dyDescent="0.35">
      <c r="A191" s="7"/>
      <c r="B191" s="8"/>
      <c r="C191" s="18"/>
      <c r="D191" s="18"/>
      <c r="E191" s="18"/>
      <c r="F191" s="27"/>
      <c r="G191" t="str">
        <f t="shared" si="20"/>
        <v>AYBOA1a</v>
      </c>
      <c r="H191" s="699" t="s">
        <v>23</v>
      </c>
      <c r="I191" s="699" t="s">
        <v>356</v>
      </c>
      <c r="J191" s="699" t="s">
        <v>14</v>
      </c>
      <c r="K191" s="699" t="s">
        <v>12</v>
      </c>
      <c r="L191" s="699" t="s">
        <v>224</v>
      </c>
      <c r="M191" s="700" t="s">
        <v>71</v>
      </c>
      <c r="N191" t="b">
        <f>AND(COUNTIF(G192:$G$225,G191))</f>
        <v>0</v>
      </c>
      <c r="O191" s="34" t="s">
        <v>1275</v>
      </c>
      <c r="Q191" s="252" t="b">
        <v>1</v>
      </c>
      <c r="AX191" s="17"/>
      <c r="AY191" s="9"/>
      <c r="AZ191" s="9"/>
      <c r="BA191" s="9"/>
    </row>
    <row r="192" spans="1:53" ht="14.5" outlineLevel="1" x14ac:dyDescent="0.35">
      <c r="A192" s="7"/>
      <c r="B192" s="8"/>
      <c r="C192" s="18"/>
      <c r="D192" s="18"/>
      <c r="E192" s="18"/>
      <c r="F192" s="27"/>
      <c r="G192" t="str">
        <f t="shared" si="20"/>
        <v>AANBOa</v>
      </c>
      <c r="H192" s="699" t="s">
        <v>23</v>
      </c>
      <c r="I192" s="699" t="s">
        <v>23</v>
      </c>
      <c r="J192" s="699" t="s">
        <v>78</v>
      </c>
      <c r="K192" s="699" t="s">
        <v>14</v>
      </c>
      <c r="L192" s="699" t="s">
        <v>12</v>
      </c>
      <c r="M192" s="700" t="s">
        <v>71</v>
      </c>
      <c r="N192" t="b">
        <f>AND(COUNTIF(G193:$G$225,G192))</f>
        <v>0</v>
      </c>
      <c r="O192" s="34" t="s">
        <v>1275</v>
      </c>
      <c r="Q192" s="252" t="b">
        <v>1</v>
      </c>
      <c r="AX192" s="17"/>
      <c r="AY192" s="9"/>
      <c r="AZ192" s="9"/>
      <c r="BA192" s="9"/>
    </row>
    <row r="193" spans="1:53" ht="14.5" outlineLevel="1" x14ac:dyDescent="0.35">
      <c r="A193" s="7"/>
      <c r="B193" s="8"/>
      <c r="C193" s="18"/>
      <c r="D193" s="18"/>
      <c r="E193" s="18"/>
      <c r="F193" s="27"/>
      <c r="G193" t="str">
        <f t="shared" si="17"/>
        <v>YABA2Ba</v>
      </c>
      <c r="H193" s="699" t="s">
        <v>356</v>
      </c>
      <c r="I193" s="699" t="s">
        <v>23</v>
      </c>
      <c r="J193" s="699" t="s">
        <v>14</v>
      </c>
      <c r="K193" s="699" t="s">
        <v>1232</v>
      </c>
      <c r="L193" s="699" t="s">
        <v>14</v>
      </c>
      <c r="M193" s="700" t="s">
        <v>71</v>
      </c>
      <c r="N193" t="b">
        <f>AND(COUNTIF(G194:$G$225,G193))</f>
        <v>0</v>
      </c>
      <c r="O193" s="34" t="s">
        <v>358</v>
      </c>
      <c r="Q193" s="252" t="b">
        <v>1</v>
      </c>
      <c r="AX193" s="17"/>
      <c r="AY193" s="9"/>
      <c r="AZ193" s="9"/>
      <c r="BA193" s="9"/>
    </row>
    <row r="194" spans="1:53" ht="14.5" outlineLevel="1" x14ac:dyDescent="0.35">
      <c r="A194" s="7"/>
      <c r="B194" s="8"/>
      <c r="C194" s="18"/>
      <c r="D194" s="18"/>
      <c r="E194" s="18"/>
      <c r="F194" s="27"/>
      <c r="G194" t="str">
        <f t="shared" si="17"/>
        <v>AYABA1b</v>
      </c>
      <c r="H194" s="699" t="s">
        <v>23</v>
      </c>
      <c r="I194" s="699" t="s">
        <v>356</v>
      </c>
      <c r="J194" s="699" t="s">
        <v>23</v>
      </c>
      <c r="K194" s="699" t="s">
        <v>14</v>
      </c>
      <c r="L194" s="699" t="s">
        <v>224</v>
      </c>
      <c r="M194" s="700" t="s">
        <v>68</v>
      </c>
      <c r="N194" t="b">
        <f>AND(COUNTIF(G195:$G$225,G194))</f>
        <v>0</v>
      </c>
      <c r="O194" s="34" t="s">
        <v>358</v>
      </c>
      <c r="Q194" s="252" t="b">
        <v>1</v>
      </c>
      <c r="AX194" s="17"/>
      <c r="AY194" s="9"/>
      <c r="AZ194" s="9"/>
      <c r="BA194" s="9"/>
    </row>
    <row r="195" spans="1:53" ht="14.5" outlineLevel="1" x14ac:dyDescent="0.35">
      <c r="A195" s="7"/>
      <c r="B195" s="8"/>
      <c r="C195" s="18"/>
      <c r="D195" s="18"/>
      <c r="E195" s="18"/>
      <c r="F195" s="27"/>
      <c r="G195" t="str">
        <f t="shared" ref="G195:G196" si="26">_xlfn.CONCAT(H195:M195)</f>
        <v>YAOA2OFa</v>
      </c>
      <c r="H195" s="699" t="s">
        <v>356</v>
      </c>
      <c r="I195" s="699" t="s">
        <v>23</v>
      </c>
      <c r="J195" s="699" t="s">
        <v>12</v>
      </c>
      <c r="K195" s="699" t="s">
        <v>1232</v>
      </c>
      <c r="L195" s="699" t="s">
        <v>153</v>
      </c>
      <c r="M195" s="700" t="s">
        <v>71</v>
      </c>
      <c r="N195" t="b">
        <f>AND(COUNTIF(G196:$G$225,G195))</f>
        <v>0</v>
      </c>
      <c r="O195" s="34" t="s">
        <v>947</v>
      </c>
      <c r="Q195" s="252" t="b">
        <v>1</v>
      </c>
      <c r="AX195" s="17"/>
      <c r="AY195" s="9"/>
      <c r="AZ195" s="9"/>
      <c r="BA195" s="9"/>
    </row>
    <row r="196" spans="1:53" ht="14.5" outlineLevel="1" x14ac:dyDescent="0.35">
      <c r="A196" s="7"/>
      <c r="B196" s="8"/>
      <c r="C196" s="18"/>
      <c r="D196" s="18"/>
      <c r="E196" s="18"/>
      <c r="F196" s="27"/>
      <c r="G196" t="str">
        <f t="shared" si="26"/>
        <v>AYAOA1of</v>
      </c>
      <c r="H196" s="699" t="s">
        <v>23</v>
      </c>
      <c r="I196" s="699" t="s">
        <v>356</v>
      </c>
      <c r="J196" s="699" t="s">
        <v>23</v>
      </c>
      <c r="K196" s="699" t="s">
        <v>12</v>
      </c>
      <c r="L196" s="699" t="s">
        <v>224</v>
      </c>
      <c r="M196" s="700" t="s">
        <v>222</v>
      </c>
      <c r="N196" t="b">
        <f>AND(COUNTIF(G197:$G$225,G196))</f>
        <v>0</v>
      </c>
      <c r="O196" s="34" t="s">
        <v>947</v>
      </c>
      <c r="Q196" s="252" t="b">
        <v>1</v>
      </c>
      <c r="AX196" s="17"/>
      <c r="AY196" s="9"/>
      <c r="AZ196" s="9"/>
      <c r="BA196" s="9"/>
    </row>
    <row r="197" spans="1:53" ht="14.5" outlineLevel="1" x14ac:dyDescent="0.35">
      <c r="A197" s="7"/>
      <c r="B197" s="8"/>
      <c r="C197" s="18"/>
      <c r="D197" s="18"/>
      <c r="E197" s="18"/>
      <c r="F197" s="27"/>
      <c r="G197" t="str">
        <f t="shared" si="17"/>
        <v>YYNBNb</v>
      </c>
      <c r="H197" s="699" t="s">
        <v>356</v>
      </c>
      <c r="I197" s="699" t="s">
        <v>356</v>
      </c>
      <c r="J197" s="699" t="s">
        <v>78</v>
      </c>
      <c r="K197" s="699" t="s">
        <v>14</v>
      </c>
      <c r="L197" s="699" t="s">
        <v>78</v>
      </c>
      <c r="M197" s="700" t="s">
        <v>68</v>
      </c>
      <c r="N197" t="b">
        <f>AND(COUNTIF(G198:$G$225,G197))</f>
        <v>0</v>
      </c>
      <c r="O197" s="34" t="s">
        <v>359</v>
      </c>
      <c r="Q197" s="252" t="b">
        <v>1</v>
      </c>
      <c r="AX197" s="17"/>
      <c r="AY197" s="9"/>
      <c r="AZ197" s="9"/>
      <c r="BA197" s="9"/>
    </row>
    <row r="198" spans="1:53" ht="14.5" outlineLevel="1" x14ac:dyDescent="0.35">
      <c r="A198" s="7"/>
      <c r="B198" s="8"/>
      <c r="C198" s="18"/>
      <c r="D198" s="18"/>
      <c r="E198" s="18"/>
      <c r="F198" s="27"/>
      <c r="G198" t="str">
        <f t="shared" ref="G198" si="27">_xlfn.CONCAT(H198:M198)</f>
        <v>YYNBNbd</v>
      </c>
      <c r="H198" s="699" t="s">
        <v>356</v>
      </c>
      <c r="I198" s="699" t="s">
        <v>356</v>
      </c>
      <c r="J198" s="699" t="s">
        <v>78</v>
      </c>
      <c r="K198" s="699" t="s">
        <v>14</v>
      </c>
      <c r="L198" s="699" t="s">
        <v>78</v>
      </c>
      <c r="M198" s="700" t="s">
        <v>950</v>
      </c>
      <c r="N198" t="b">
        <f>AND(COUNTIF(G199:$G$225,G198))</f>
        <v>0</v>
      </c>
      <c r="O198" s="34" t="s">
        <v>359</v>
      </c>
      <c r="Q198" s="252" t="b">
        <v>1</v>
      </c>
      <c r="AX198" s="17"/>
      <c r="AY198" s="9"/>
      <c r="AZ198" s="9"/>
      <c r="BA198" s="9"/>
    </row>
    <row r="199" spans="1:53" ht="14.5" outlineLevel="1" x14ac:dyDescent="0.35">
      <c r="A199" s="7"/>
      <c r="B199" s="8"/>
      <c r="C199" s="18"/>
      <c r="D199" s="18"/>
      <c r="E199" s="18"/>
      <c r="F199" s="27"/>
      <c r="G199" t="str">
        <f t="shared" si="17"/>
        <v>YYBNBz</v>
      </c>
      <c r="H199" s="699" t="s">
        <v>356</v>
      </c>
      <c r="I199" s="699" t="s">
        <v>356</v>
      </c>
      <c r="J199" s="699" t="s">
        <v>14</v>
      </c>
      <c r="K199" s="699" t="s">
        <v>78</v>
      </c>
      <c r="L199" s="699" t="s">
        <v>14</v>
      </c>
      <c r="M199" s="699" t="s">
        <v>73</v>
      </c>
      <c r="N199" t="b">
        <f>AND(COUNTIF(G200:$G$225,G199))</f>
        <v>0</v>
      </c>
      <c r="O199" s="34" t="s">
        <v>359</v>
      </c>
      <c r="Q199" s="252" t="b">
        <v>1</v>
      </c>
      <c r="AX199" s="17"/>
      <c r="AY199" s="9"/>
      <c r="AZ199" s="9"/>
      <c r="BA199" s="9"/>
    </row>
    <row r="200" spans="1:53" ht="14.5" outlineLevel="1" x14ac:dyDescent="0.35">
      <c r="A200" s="7"/>
      <c r="B200" s="8"/>
      <c r="C200" s="18"/>
      <c r="D200" s="18"/>
      <c r="E200" s="18"/>
      <c r="F200" s="27"/>
      <c r="G200" t="str">
        <f t="shared" ref="G200" si="28">_xlfn.CONCAT(H200:M200)</f>
        <v>YYBNBzd</v>
      </c>
      <c r="H200" s="699" t="s">
        <v>356</v>
      </c>
      <c r="I200" s="699" t="s">
        <v>356</v>
      </c>
      <c r="J200" s="699" t="s">
        <v>14</v>
      </c>
      <c r="K200" s="699" t="s">
        <v>78</v>
      </c>
      <c r="L200" s="699" t="s">
        <v>14</v>
      </c>
      <c r="M200" s="699" t="s">
        <v>952</v>
      </c>
      <c r="N200" t="b">
        <f>AND(COUNTIF(G201:$G$225,G200))</f>
        <v>0</v>
      </c>
      <c r="O200" s="34" t="s">
        <v>359</v>
      </c>
      <c r="Q200" s="252" t="b">
        <v>1</v>
      </c>
      <c r="AX200" s="17"/>
      <c r="AY200" s="9"/>
      <c r="AZ200" s="9"/>
      <c r="BA200" s="9"/>
    </row>
    <row r="201" spans="1:53" ht="14.5" outlineLevel="1" x14ac:dyDescent="0.35">
      <c r="A201" s="7"/>
      <c r="B201" s="8"/>
      <c r="C201" s="18"/>
      <c r="D201" s="18"/>
      <c r="E201" s="18"/>
      <c r="F201" s="27"/>
      <c r="G201" t="str">
        <f t="shared" si="17"/>
        <v>YYBNBr</v>
      </c>
      <c r="H201" s="699" t="s">
        <v>356</v>
      </c>
      <c r="I201" s="699" t="s">
        <v>356</v>
      </c>
      <c r="J201" s="699" t="s">
        <v>14</v>
      </c>
      <c r="K201" s="699" t="s">
        <v>78</v>
      </c>
      <c r="L201" s="699" t="s">
        <v>14</v>
      </c>
      <c r="M201" s="699" t="s">
        <v>64</v>
      </c>
      <c r="N201" t="b">
        <f>AND(COUNTIF(G202:$G$225,G201))</f>
        <v>0</v>
      </c>
      <c r="O201" s="34" t="s">
        <v>359</v>
      </c>
      <c r="Q201" s="252" t="b">
        <v>1</v>
      </c>
      <c r="AX201" s="17"/>
      <c r="AY201" s="9"/>
      <c r="AZ201" s="9"/>
      <c r="BA201" s="9"/>
    </row>
    <row r="202" spans="1:53" ht="14.5" outlineLevel="1" x14ac:dyDescent="0.35">
      <c r="A202" s="7"/>
      <c r="B202" s="8"/>
      <c r="C202" s="18"/>
      <c r="D202" s="18"/>
      <c r="E202" s="18"/>
      <c r="F202" s="27"/>
      <c r="G202" t="str">
        <f t="shared" ref="G202" si="29">_xlfn.CONCAT(H202:M202)</f>
        <v>YYBNBrd</v>
      </c>
      <c r="H202" s="699" t="s">
        <v>356</v>
      </c>
      <c r="I202" s="699" t="s">
        <v>356</v>
      </c>
      <c r="J202" s="699" t="s">
        <v>14</v>
      </c>
      <c r="K202" s="699" t="s">
        <v>78</v>
      </c>
      <c r="L202" s="699" t="s">
        <v>14</v>
      </c>
      <c r="M202" s="699" t="s">
        <v>953</v>
      </c>
      <c r="N202" t="b">
        <f>AND(COUNTIF(G203:$G$225,G202))</f>
        <v>0</v>
      </c>
      <c r="O202" s="34" t="s">
        <v>359</v>
      </c>
      <c r="Q202" s="252" t="b">
        <v>1</v>
      </c>
      <c r="AX202" s="17"/>
      <c r="AY202" s="9"/>
      <c r="AZ202" s="9"/>
      <c r="BA202" s="9"/>
    </row>
    <row r="203" spans="1:53" ht="14.5" outlineLevel="1" x14ac:dyDescent="0.35">
      <c r="A203" s="7"/>
      <c r="B203" s="8"/>
      <c r="C203" s="18"/>
      <c r="D203" s="18"/>
      <c r="E203" s="18"/>
      <c r="F203" s="27"/>
      <c r="G203" t="str">
        <f t="shared" ref="G203:G205" si="30">_xlfn.CONCAT(H203:M203)</f>
        <v>YYNWNw</v>
      </c>
      <c r="H203" s="699" t="s">
        <v>356</v>
      </c>
      <c r="I203" s="699" t="s">
        <v>356</v>
      </c>
      <c r="J203" s="699" t="s">
        <v>78</v>
      </c>
      <c r="K203" s="699" t="s">
        <v>8</v>
      </c>
      <c r="L203" s="699" t="s">
        <v>78</v>
      </c>
      <c r="M203" s="700" t="s">
        <v>65</v>
      </c>
      <c r="N203" t="b">
        <f>AND(COUNTIF(G204:$G$225,G203))</f>
        <v>0</v>
      </c>
      <c r="O203" s="34" t="s">
        <v>1274</v>
      </c>
      <c r="Q203" s="252" t="b">
        <v>1</v>
      </c>
      <c r="AX203" s="17"/>
      <c r="AY203" s="9"/>
      <c r="AZ203" s="9"/>
      <c r="BA203" s="9"/>
    </row>
    <row r="204" spans="1:53" ht="14.5" outlineLevel="1" x14ac:dyDescent="0.35">
      <c r="A204" s="7"/>
      <c r="B204" s="8"/>
      <c r="C204" s="18"/>
      <c r="D204" s="18"/>
      <c r="E204" s="18"/>
      <c r="F204" s="27"/>
      <c r="G204" t="str">
        <f t="shared" ref="G204" si="31">_xlfn.CONCAT(H204:M204)</f>
        <v>YYNWNwd</v>
      </c>
      <c r="H204" s="699" t="s">
        <v>356</v>
      </c>
      <c r="I204" s="699" t="s">
        <v>356</v>
      </c>
      <c r="J204" s="699" t="s">
        <v>78</v>
      </c>
      <c r="K204" s="699" t="s">
        <v>8</v>
      </c>
      <c r="L204" s="699" t="s">
        <v>78</v>
      </c>
      <c r="M204" s="700" t="s">
        <v>949</v>
      </c>
      <c r="N204" t="b">
        <f>AND(COUNTIF(G205:$G$225,G204))</f>
        <v>0</v>
      </c>
      <c r="O204" s="34" t="s">
        <v>1274</v>
      </c>
      <c r="Q204" s="252" t="b">
        <v>1</v>
      </c>
      <c r="AX204" s="17"/>
      <c r="AY204" s="9"/>
      <c r="AZ204" s="9"/>
      <c r="BA204" s="9"/>
    </row>
    <row r="205" spans="1:53" ht="14.5" outlineLevel="1" x14ac:dyDescent="0.35">
      <c r="A205" s="7"/>
      <c r="B205" s="8"/>
      <c r="C205" s="18"/>
      <c r="D205" s="18"/>
      <c r="E205" s="18"/>
      <c r="F205" s="27"/>
      <c r="G205" t="str">
        <f t="shared" si="30"/>
        <v>YYWNWz</v>
      </c>
      <c r="H205" s="699" t="s">
        <v>356</v>
      </c>
      <c r="I205" s="699" t="s">
        <v>356</v>
      </c>
      <c r="J205" s="699" t="s">
        <v>8</v>
      </c>
      <c r="K205" s="699" t="s">
        <v>78</v>
      </c>
      <c r="L205" s="699" t="s">
        <v>8</v>
      </c>
      <c r="M205" s="699" t="s">
        <v>73</v>
      </c>
      <c r="N205" t="b">
        <f>AND(COUNTIF(G206:$G$225,G205))</f>
        <v>0</v>
      </c>
      <c r="O205" s="34" t="s">
        <v>1274</v>
      </c>
      <c r="Q205" s="252" t="b">
        <v>1</v>
      </c>
      <c r="AX205" s="17"/>
      <c r="AY205" s="9"/>
      <c r="AZ205" s="9"/>
      <c r="BA205" s="9"/>
    </row>
    <row r="206" spans="1:53" ht="14.5" outlineLevel="1" x14ac:dyDescent="0.35">
      <c r="A206" s="7"/>
      <c r="B206" s="8"/>
      <c r="C206" s="18"/>
      <c r="D206" s="18"/>
      <c r="E206" s="18"/>
      <c r="F206" s="27"/>
      <c r="G206" t="str">
        <f t="shared" ref="G206" si="32">_xlfn.CONCAT(H206:M206)</f>
        <v>YYWNWzd</v>
      </c>
      <c r="H206" s="699" t="s">
        <v>356</v>
      </c>
      <c r="I206" s="699" t="s">
        <v>356</v>
      </c>
      <c r="J206" s="699" t="s">
        <v>8</v>
      </c>
      <c r="K206" s="699" t="s">
        <v>78</v>
      </c>
      <c r="L206" s="699" t="s">
        <v>8</v>
      </c>
      <c r="M206" s="699" t="s">
        <v>952</v>
      </c>
      <c r="N206" t="b">
        <f>AND(COUNTIF(G207:$G$225,G206))</f>
        <v>0</v>
      </c>
      <c r="O206" s="34" t="s">
        <v>1274</v>
      </c>
      <c r="Q206" s="252" t="b">
        <v>1</v>
      </c>
      <c r="AX206" s="17"/>
      <c r="AY206" s="9"/>
      <c r="AZ206" s="9"/>
      <c r="BA206" s="9"/>
    </row>
    <row r="207" spans="1:53" ht="14.5" outlineLevel="1" x14ac:dyDescent="0.35">
      <c r="A207" s="7"/>
      <c r="B207" s="8"/>
      <c r="C207" s="18"/>
      <c r="D207" s="18"/>
      <c r="E207" s="18"/>
      <c r="F207" s="27"/>
      <c r="G207" t="str">
        <f t="shared" si="17"/>
        <v>YYNWBr</v>
      </c>
      <c r="H207" s="699" t="s">
        <v>356</v>
      </c>
      <c r="I207" s="699" t="s">
        <v>356</v>
      </c>
      <c r="J207" s="699" t="s">
        <v>78</v>
      </c>
      <c r="K207" s="699" t="s">
        <v>8</v>
      </c>
      <c r="L207" s="699" t="s">
        <v>14</v>
      </c>
      <c r="M207" s="699" t="s">
        <v>64</v>
      </c>
      <c r="N207" t="b">
        <f>AND(COUNTIF(G208:$G$225,G207))</f>
        <v>0</v>
      </c>
      <c r="O207" s="34" t="s">
        <v>819</v>
      </c>
      <c r="Q207" s="252" t="b">
        <v>1</v>
      </c>
      <c r="AX207" s="17"/>
      <c r="AY207" s="9"/>
      <c r="AZ207" s="9"/>
      <c r="BA207" s="9"/>
    </row>
    <row r="208" spans="1:53" ht="14.5" outlineLevel="1" x14ac:dyDescent="0.35">
      <c r="A208" s="7"/>
      <c r="B208" s="8"/>
      <c r="C208" s="18"/>
      <c r="D208" s="18"/>
      <c r="E208" s="18"/>
      <c r="F208" s="27"/>
      <c r="G208" t="str">
        <f t="shared" ref="G208" si="33">_xlfn.CONCAT(H208:M208)</f>
        <v>YYNWBrd</v>
      </c>
      <c r="H208" s="699" t="s">
        <v>356</v>
      </c>
      <c r="I208" s="699" t="s">
        <v>356</v>
      </c>
      <c r="J208" s="699" t="s">
        <v>78</v>
      </c>
      <c r="K208" s="699" t="s">
        <v>8</v>
      </c>
      <c r="L208" s="699" t="s">
        <v>14</v>
      </c>
      <c r="M208" s="699" t="s">
        <v>953</v>
      </c>
      <c r="N208" t="b">
        <f>AND(COUNTIF(G209:$G$225,G208))</f>
        <v>0</v>
      </c>
      <c r="O208" s="34" t="s">
        <v>819</v>
      </c>
      <c r="Q208" s="252" t="b">
        <v>1</v>
      </c>
      <c r="AX208" s="17"/>
      <c r="AY208" s="9"/>
      <c r="AZ208" s="9"/>
      <c r="BA208" s="9"/>
    </row>
    <row r="209" spans="1:53" ht="14.5" outlineLevel="1" x14ac:dyDescent="0.35">
      <c r="A209" s="7"/>
      <c r="B209" s="8"/>
      <c r="C209" s="18"/>
      <c r="D209" s="18"/>
      <c r="E209" s="18"/>
      <c r="F209" s="27"/>
      <c r="G209" t="str">
        <f t="shared" si="17"/>
        <v>YYWBNw</v>
      </c>
      <c r="H209" s="699" t="s">
        <v>356</v>
      </c>
      <c r="I209" s="699" t="s">
        <v>356</v>
      </c>
      <c r="J209" s="699" t="s">
        <v>8</v>
      </c>
      <c r="K209" s="699" t="s">
        <v>14</v>
      </c>
      <c r="L209" s="699" t="s">
        <v>78</v>
      </c>
      <c r="M209" s="699" t="s">
        <v>65</v>
      </c>
      <c r="N209" t="b">
        <f>AND(COUNTIF(G210:$G$225,G209))</f>
        <v>0</v>
      </c>
      <c r="O209" s="34" t="s">
        <v>819</v>
      </c>
      <c r="P209" s="34" t="s">
        <v>1090</v>
      </c>
      <c r="Q209" s="252" t="b">
        <v>1</v>
      </c>
      <c r="AX209" s="17"/>
      <c r="AY209" s="9"/>
      <c r="AZ209" s="9"/>
      <c r="BA209" s="9"/>
    </row>
    <row r="210" spans="1:53" ht="14.5" outlineLevel="1" x14ac:dyDescent="0.35">
      <c r="A210" s="7"/>
      <c r="B210" s="8"/>
      <c r="C210" s="18"/>
      <c r="D210" s="18"/>
      <c r="E210" s="18"/>
      <c r="F210" s="27"/>
      <c r="G210" t="str">
        <f t="shared" ref="G210" si="34">_xlfn.CONCAT(H210:M210)</f>
        <v>YYWBNwd</v>
      </c>
      <c r="H210" s="699" t="s">
        <v>356</v>
      </c>
      <c r="I210" s="699" t="s">
        <v>356</v>
      </c>
      <c r="J210" s="699" t="s">
        <v>8</v>
      </c>
      <c r="K210" s="699" t="s">
        <v>14</v>
      </c>
      <c r="L210" s="699" t="s">
        <v>78</v>
      </c>
      <c r="M210" s="699" t="s">
        <v>949</v>
      </c>
      <c r="N210" t="b">
        <f>AND(COUNTIF(G211:$G$225,G210))</f>
        <v>0</v>
      </c>
      <c r="O210" s="34" t="s">
        <v>819</v>
      </c>
      <c r="P210" s="34" t="s">
        <v>1090</v>
      </c>
      <c r="Q210" s="252" t="b">
        <v>1</v>
      </c>
      <c r="AX210" s="17"/>
      <c r="AY210" s="9"/>
      <c r="AZ210" s="9"/>
      <c r="BA210" s="9"/>
    </row>
    <row r="211" spans="1:53" ht="14.5" outlineLevel="1" x14ac:dyDescent="0.35">
      <c r="A211" s="7"/>
      <c r="B211" s="8"/>
      <c r="C211" s="18"/>
      <c r="D211" s="18"/>
      <c r="E211" s="18"/>
      <c r="F211" s="27"/>
      <c r="G211" t="str">
        <f t="shared" si="17"/>
        <v>YYBNWb</v>
      </c>
      <c r="H211" s="699" t="s">
        <v>356</v>
      </c>
      <c r="I211" s="699" t="s">
        <v>356</v>
      </c>
      <c r="J211" s="699" t="s">
        <v>14</v>
      </c>
      <c r="K211" s="699" t="s">
        <v>78</v>
      </c>
      <c r="L211" s="699" t="s">
        <v>8</v>
      </c>
      <c r="M211" s="699" t="s">
        <v>68</v>
      </c>
      <c r="N211" t="b">
        <f>AND(COUNTIF(G212:$G$225,G211))</f>
        <v>0</v>
      </c>
      <c r="O211" s="34" t="s">
        <v>819</v>
      </c>
      <c r="Q211" s="252" t="b">
        <v>1</v>
      </c>
      <c r="AX211" s="17"/>
      <c r="AY211" s="9"/>
      <c r="AZ211" s="9"/>
      <c r="BA211" s="9"/>
    </row>
    <row r="212" spans="1:53" ht="14.5" outlineLevel="1" x14ac:dyDescent="0.35">
      <c r="A212" s="7"/>
      <c r="B212" s="8"/>
      <c r="C212" s="18"/>
      <c r="D212" s="18"/>
      <c r="E212" s="18"/>
      <c r="F212" s="27"/>
      <c r="G212" t="str">
        <f t="shared" ref="G212" si="35">_xlfn.CONCAT(H212:M212)</f>
        <v>YYBNWbd</v>
      </c>
      <c r="H212" s="699" t="s">
        <v>356</v>
      </c>
      <c r="I212" s="699" t="s">
        <v>356</v>
      </c>
      <c r="J212" s="699" t="s">
        <v>14</v>
      </c>
      <c r="K212" s="699" t="s">
        <v>78</v>
      </c>
      <c r="L212" s="699" t="s">
        <v>8</v>
      </c>
      <c r="M212" s="699" t="s">
        <v>950</v>
      </c>
      <c r="N212" t="b">
        <f>AND(COUNTIF(G213:$G$225,G212))</f>
        <v>0</v>
      </c>
      <c r="O212" s="34" t="s">
        <v>819</v>
      </c>
      <c r="Q212" s="252" t="b">
        <v>1</v>
      </c>
      <c r="AX212" s="17"/>
      <c r="AY212" s="9"/>
      <c r="AZ212" s="9"/>
      <c r="BA212" s="9"/>
    </row>
    <row r="213" spans="1:53" ht="14.5" outlineLevel="1" x14ac:dyDescent="0.35">
      <c r="A213" s="7"/>
      <c r="B213" s="8"/>
      <c r="C213" s="18"/>
      <c r="D213" s="18"/>
      <c r="E213" s="18"/>
      <c r="F213" s="27"/>
      <c r="G213" t="str">
        <f t="shared" si="17"/>
        <v>AAAA2Nw</v>
      </c>
      <c r="H213" s="699" t="s">
        <v>23</v>
      </c>
      <c r="I213" s="699" t="s">
        <v>23</v>
      </c>
      <c r="J213" s="699" t="s">
        <v>23</v>
      </c>
      <c r="K213" s="699" t="s">
        <v>1232</v>
      </c>
      <c r="L213" s="699" t="s">
        <v>78</v>
      </c>
      <c r="M213" s="699" t="s">
        <v>65</v>
      </c>
      <c r="N213" t="b">
        <f>AND(COUNTIF(G214:$G$225,G213))</f>
        <v>0</v>
      </c>
      <c r="O213" s="34" t="s">
        <v>1276</v>
      </c>
      <c r="Q213" s="252" t="b">
        <v>1</v>
      </c>
      <c r="AX213" s="17"/>
      <c r="AY213" s="9"/>
      <c r="AZ213" s="9"/>
      <c r="BA213" s="9"/>
    </row>
    <row r="214" spans="1:53" ht="14.5" outlineLevel="1" x14ac:dyDescent="0.35">
      <c r="A214" s="7"/>
      <c r="B214" s="8"/>
      <c r="C214" s="18"/>
      <c r="D214" s="18"/>
      <c r="E214" s="18"/>
      <c r="F214" s="27"/>
      <c r="G214" t="str">
        <f t="shared" ref="G214" si="36">_xlfn.CONCAT(H214:M214)</f>
        <v>AAAA2Nwd</v>
      </c>
      <c r="H214" s="699" t="s">
        <v>23</v>
      </c>
      <c r="I214" s="699" t="s">
        <v>23</v>
      </c>
      <c r="J214" s="699" t="s">
        <v>23</v>
      </c>
      <c r="K214" s="699" t="s">
        <v>1232</v>
      </c>
      <c r="L214" s="699" t="s">
        <v>78</v>
      </c>
      <c r="M214" s="699" t="s">
        <v>949</v>
      </c>
      <c r="N214" t="b">
        <f>AND(COUNTIF(G215:$G$225,G214))</f>
        <v>0</v>
      </c>
      <c r="O214" s="34" t="s">
        <v>1276</v>
      </c>
      <c r="Q214" s="252" t="b">
        <v>1</v>
      </c>
      <c r="AX214" s="17"/>
      <c r="AY214" s="9"/>
      <c r="AZ214" s="9"/>
      <c r="BA214" s="9"/>
    </row>
    <row r="215" spans="1:53" ht="14.5" outlineLevel="1" x14ac:dyDescent="0.35">
      <c r="A215" s="7"/>
      <c r="B215" s="8"/>
      <c r="C215" s="18"/>
      <c r="D215" s="18"/>
      <c r="E215" s="18"/>
      <c r="F215" s="27"/>
      <c r="G215" t="str">
        <f t="shared" si="17"/>
        <v>AAANWb</v>
      </c>
      <c r="H215" s="699" t="s">
        <v>23</v>
      </c>
      <c r="I215" s="699" t="s">
        <v>23</v>
      </c>
      <c r="J215" s="699" t="s">
        <v>23</v>
      </c>
      <c r="K215" s="699" t="s">
        <v>78</v>
      </c>
      <c r="L215" s="699" t="s">
        <v>8</v>
      </c>
      <c r="M215" s="699" t="s">
        <v>68</v>
      </c>
      <c r="N215" t="b">
        <f>AND(COUNTIF(G216:$G$225,G215))</f>
        <v>0</v>
      </c>
      <c r="O215" s="34" t="s">
        <v>1276</v>
      </c>
      <c r="Q215" s="252" t="b">
        <v>1</v>
      </c>
      <c r="AX215" s="17"/>
      <c r="AY215" s="9"/>
      <c r="AZ215" s="9"/>
      <c r="BA215" s="9"/>
    </row>
    <row r="216" spans="1:53" ht="14.5" outlineLevel="1" x14ac:dyDescent="0.35">
      <c r="A216" s="7"/>
      <c r="B216" s="8"/>
      <c r="C216" s="18"/>
      <c r="D216" s="18"/>
      <c r="E216" s="18"/>
      <c r="F216" s="27"/>
      <c r="G216" t="str">
        <f t="shared" ref="G216" si="37">_xlfn.CONCAT(H216:M216)</f>
        <v>AAANWbd</v>
      </c>
      <c r="H216" s="699" t="s">
        <v>23</v>
      </c>
      <c r="I216" s="699" t="s">
        <v>23</v>
      </c>
      <c r="J216" s="699" t="s">
        <v>23</v>
      </c>
      <c r="K216" s="699" t="s">
        <v>78</v>
      </c>
      <c r="L216" s="699" t="s">
        <v>8</v>
      </c>
      <c r="M216" s="699" t="s">
        <v>950</v>
      </c>
      <c r="N216" t="b">
        <f>AND(COUNTIF(G217:$G$225,G216))</f>
        <v>0</v>
      </c>
      <c r="O216" s="34" t="s">
        <v>1276</v>
      </c>
      <c r="Q216" s="252" t="b">
        <v>1</v>
      </c>
      <c r="AX216" s="17"/>
      <c r="AY216" s="9"/>
      <c r="AZ216" s="9"/>
      <c r="BA216" s="9"/>
    </row>
    <row r="217" spans="1:53" ht="14.5" outlineLevel="1" x14ac:dyDescent="0.35">
      <c r="A217" s="7"/>
      <c r="B217" s="8"/>
      <c r="C217" s="18"/>
      <c r="D217" s="18"/>
      <c r="E217" s="18"/>
      <c r="F217" s="27"/>
      <c r="G217" t="str">
        <f t="shared" si="17"/>
        <v>AANWBa</v>
      </c>
      <c r="H217" s="699" t="s">
        <v>23</v>
      </c>
      <c r="I217" s="699" t="s">
        <v>23</v>
      </c>
      <c r="J217" s="699" t="s">
        <v>78</v>
      </c>
      <c r="K217" s="699" t="s">
        <v>8</v>
      </c>
      <c r="L217" s="699" t="s">
        <v>14</v>
      </c>
      <c r="M217" s="699" t="s">
        <v>71</v>
      </c>
      <c r="N217" t="b">
        <f>AND(COUNTIF(G218:$G$225,G217))</f>
        <v>0</v>
      </c>
      <c r="O217" s="34" t="s">
        <v>1276</v>
      </c>
      <c r="Q217" s="252" t="b">
        <v>1</v>
      </c>
      <c r="AX217" s="17"/>
      <c r="AY217" s="9"/>
      <c r="AZ217" s="9"/>
      <c r="BA217" s="9"/>
    </row>
    <row r="218" spans="1:53" ht="14.5" outlineLevel="1" x14ac:dyDescent="0.35">
      <c r="A218" s="7"/>
      <c r="B218" s="8"/>
      <c r="C218" s="18"/>
      <c r="D218" s="18"/>
      <c r="E218" s="18"/>
      <c r="F218" s="27"/>
      <c r="G218" t="str">
        <f t="shared" si="17"/>
        <v>AYWBA1a</v>
      </c>
      <c r="H218" s="699" t="s">
        <v>23</v>
      </c>
      <c r="I218" s="699" t="s">
        <v>356</v>
      </c>
      <c r="J218" s="699" t="s">
        <v>8</v>
      </c>
      <c r="K218" s="699" t="s">
        <v>14</v>
      </c>
      <c r="L218" s="699" t="s">
        <v>224</v>
      </c>
      <c r="M218" s="699" t="s">
        <v>71</v>
      </c>
      <c r="N218" t="b">
        <f>AND(COUNTIF(G219:$G$225,G218))</f>
        <v>0</v>
      </c>
      <c r="O218" s="34" t="s">
        <v>1276</v>
      </c>
      <c r="Q218" s="252" t="b">
        <v>1</v>
      </c>
      <c r="AX218" s="17"/>
      <c r="AY218" s="9"/>
      <c r="AZ218" s="9"/>
      <c r="BA218" s="9"/>
    </row>
    <row r="219" spans="1:53" ht="14.5" outlineLevel="1" x14ac:dyDescent="0.35">
      <c r="A219" s="7"/>
      <c r="B219" s="8"/>
      <c r="C219" s="18"/>
      <c r="D219" s="18"/>
      <c r="E219" s="18"/>
      <c r="F219" s="27"/>
      <c r="G219" t="str">
        <f t="shared" si="17"/>
        <v>YYFWBz</v>
      </c>
      <c r="H219" s="699" t="s">
        <v>356</v>
      </c>
      <c r="I219" s="699" t="s">
        <v>356</v>
      </c>
      <c r="J219" s="699" t="s">
        <v>10</v>
      </c>
      <c r="K219" s="699" t="s">
        <v>8</v>
      </c>
      <c r="L219" s="699" t="s">
        <v>14</v>
      </c>
      <c r="M219" s="699" t="s">
        <v>73</v>
      </c>
      <c r="N219" t="b">
        <f>AND(COUNTIF(G220:$G$225,G219))</f>
        <v>0</v>
      </c>
      <c r="O219" s="34" t="s">
        <v>1090</v>
      </c>
      <c r="Q219" s="252" t="b">
        <v>1</v>
      </c>
      <c r="AX219" s="17"/>
      <c r="AY219" s="9"/>
      <c r="AZ219" s="9"/>
      <c r="BA219" s="9"/>
    </row>
    <row r="220" spans="1:53" ht="14.5" outlineLevel="1" x14ac:dyDescent="0.35">
      <c r="A220" s="7"/>
      <c r="B220" s="8"/>
      <c r="C220" s="18"/>
      <c r="D220" s="18"/>
      <c r="E220" s="18"/>
      <c r="F220" s="27"/>
      <c r="G220" t="str">
        <f t="shared" ref="G220" si="38">_xlfn.CONCAT(H220:M220)</f>
        <v>YYFWBzd</v>
      </c>
      <c r="H220" s="699" t="s">
        <v>356</v>
      </c>
      <c r="I220" s="699" t="s">
        <v>356</v>
      </c>
      <c r="J220" s="699" t="s">
        <v>10</v>
      </c>
      <c r="K220" s="699" t="s">
        <v>8</v>
      </c>
      <c r="L220" s="699" t="s">
        <v>14</v>
      </c>
      <c r="M220" s="699" t="s">
        <v>952</v>
      </c>
      <c r="N220" t="b">
        <f>AND(COUNTIF(G221:$G$225,G220))</f>
        <v>0</v>
      </c>
      <c r="O220" s="34" t="s">
        <v>1090</v>
      </c>
      <c r="Q220" s="252" t="b">
        <v>1</v>
      </c>
      <c r="AX220" s="17"/>
      <c r="AY220" s="9"/>
      <c r="AZ220" s="9"/>
      <c r="BA220" s="9"/>
    </row>
    <row r="221" spans="1:53" ht="14.5" outlineLevel="1" x14ac:dyDescent="0.35">
      <c r="A221" s="7"/>
      <c r="B221" s="8"/>
      <c r="C221" s="18"/>
      <c r="D221" s="18"/>
      <c r="E221" s="18"/>
      <c r="F221" s="27"/>
      <c r="G221" t="str">
        <f t="shared" si="17"/>
        <v>YYBNWf</v>
      </c>
      <c r="H221" s="699" t="s">
        <v>356</v>
      </c>
      <c r="I221" s="699" t="s">
        <v>356</v>
      </c>
      <c r="J221" s="699" t="s">
        <v>14</v>
      </c>
      <c r="K221" s="699" t="s">
        <v>78</v>
      </c>
      <c r="L221" s="699" t="s">
        <v>8</v>
      </c>
      <c r="M221" s="699" t="s">
        <v>66</v>
      </c>
      <c r="N221" t="b">
        <f>AND(COUNTIF(G222:$G$225,G221))</f>
        <v>0</v>
      </c>
      <c r="O221" s="34" t="s">
        <v>1090</v>
      </c>
      <c r="Q221" s="252" t="b">
        <v>1</v>
      </c>
      <c r="AX221" s="17"/>
      <c r="AY221" s="9"/>
      <c r="AZ221" s="9"/>
      <c r="BA221" s="9"/>
    </row>
    <row r="222" spans="1:53" ht="14.5" outlineLevel="1" x14ac:dyDescent="0.35">
      <c r="A222" s="7"/>
      <c r="B222" s="8"/>
      <c r="C222" s="18"/>
      <c r="D222" s="18"/>
      <c r="E222" s="18"/>
      <c r="F222" s="27"/>
      <c r="G222" t="str">
        <f t="shared" si="17"/>
        <v>YYNWFw</v>
      </c>
      <c r="H222" s="699" t="s">
        <v>356</v>
      </c>
      <c r="I222" s="699" t="s">
        <v>356</v>
      </c>
      <c r="J222" s="699" t="s">
        <v>78</v>
      </c>
      <c r="K222" s="699" t="s">
        <v>8</v>
      </c>
      <c r="L222" s="699" t="s">
        <v>10</v>
      </c>
      <c r="M222" s="699" t="s">
        <v>65</v>
      </c>
      <c r="N222" t="b">
        <f>AND(COUNTIF(G223:$G$225,G222))</f>
        <v>0</v>
      </c>
      <c r="O222" s="34" t="s">
        <v>1090</v>
      </c>
      <c r="Q222" s="252" t="b">
        <v>1</v>
      </c>
      <c r="AX222" s="17"/>
      <c r="AY222" s="9"/>
      <c r="AZ222" s="9"/>
      <c r="BA222" s="9"/>
    </row>
    <row r="223" spans="1:53" ht="14.5" outlineLevel="1" x14ac:dyDescent="0.35">
      <c r="A223" s="7"/>
      <c r="B223" s="8"/>
      <c r="C223" s="18"/>
      <c r="D223" s="18"/>
      <c r="E223" s="18"/>
      <c r="F223" s="27"/>
      <c r="G223" t="str">
        <f t="shared" ref="G223:G224" si="39">_xlfn.CONCAT(H223:M223)</f>
        <v>YYNWFwd</v>
      </c>
      <c r="H223" s="699" t="s">
        <v>356</v>
      </c>
      <c r="I223" s="699" t="s">
        <v>356</v>
      </c>
      <c r="J223" s="699" t="s">
        <v>78</v>
      </c>
      <c r="K223" s="699" t="s">
        <v>8</v>
      </c>
      <c r="L223" s="699" t="s">
        <v>10</v>
      </c>
      <c r="M223" s="699" t="s">
        <v>949</v>
      </c>
      <c r="N223" t="b">
        <f>AND(COUNTIF(G224:$G$225,G223))</f>
        <v>0</v>
      </c>
      <c r="O223" s="34" t="s">
        <v>1090</v>
      </c>
      <c r="Q223" s="252" t="b">
        <v>1</v>
      </c>
      <c r="AX223" s="17"/>
      <c r="AY223" s="9"/>
      <c r="AZ223" s="9"/>
      <c r="BA223" s="9"/>
    </row>
    <row r="224" spans="1:53" ht="14.5" outlineLevel="1" x14ac:dyDescent="0.35">
      <c r="A224" s="7"/>
      <c r="B224" s="8"/>
      <c r="C224" s="18"/>
      <c r="D224" s="18"/>
      <c r="E224" s="18"/>
      <c r="F224" s="27"/>
      <c r="G224" t="str">
        <f t="shared" si="39"/>
        <v>YYWFWb</v>
      </c>
      <c r="H224" s="699" t="s">
        <v>356</v>
      </c>
      <c r="I224" s="699" t="s">
        <v>356</v>
      </c>
      <c r="J224" s="699" t="s">
        <v>8</v>
      </c>
      <c r="K224" s="699" t="s">
        <v>10</v>
      </c>
      <c r="L224" s="699" t="s">
        <v>8</v>
      </c>
      <c r="M224" s="699" t="s">
        <v>68</v>
      </c>
      <c r="N224" t="b">
        <f>AND(COUNTIF(G225:$G$225,G224))</f>
        <v>0</v>
      </c>
      <c r="O224" s="34" t="s">
        <v>1090</v>
      </c>
      <c r="Q224" s="252" t="b">
        <v>1</v>
      </c>
      <c r="AX224" s="17"/>
      <c r="AY224" s="9"/>
      <c r="AZ224" s="9"/>
      <c r="BA224" s="9"/>
    </row>
    <row r="225" spans="1:53" ht="14.5" outlineLevel="1" x14ac:dyDescent="0.35">
      <c r="A225" s="7"/>
      <c r="B225" s="8"/>
      <c r="C225" s="18"/>
      <c r="D225" s="18"/>
      <c r="E225" s="18"/>
      <c r="F225" s="27"/>
      <c r="G225" t="str">
        <f t="shared" si="17"/>
        <v>YYWFWbd</v>
      </c>
      <c r="H225" s="699" t="s">
        <v>356</v>
      </c>
      <c r="I225" s="699" t="s">
        <v>356</v>
      </c>
      <c r="J225" s="699" t="s">
        <v>8</v>
      </c>
      <c r="K225" s="699" t="s">
        <v>10</v>
      </c>
      <c r="L225" s="699" t="s">
        <v>8</v>
      </c>
      <c r="M225" s="699" t="s">
        <v>950</v>
      </c>
      <c r="N225" t="b">
        <f>AND(COUNTIF(G$226:$G226,G225))</f>
        <v>0</v>
      </c>
      <c r="O225" s="34" t="s">
        <v>1090</v>
      </c>
      <c r="Q225" s="252" t="b">
        <v>1</v>
      </c>
      <c r="AX225" s="17"/>
      <c r="AY225" s="9"/>
      <c r="AZ225" s="9"/>
      <c r="BA225" s="9"/>
    </row>
    <row r="226" spans="1:53" ht="15" customHeight="1" outlineLevel="1" x14ac:dyDescent="0.35">
      <c r="A226" s="7"/>
      <c r="B226" s="8"/>
      <c r="C226" s="18"/>
      <c r="D226" s="18"/>
      <c r="E226" s="18"/>
      <c r="F226" s="27"/>
      <c r="N226" t="b">
        <f>OR(N161:N225)</f>
        <v>0</v>
      </c>
      <c r="AX226" s="17"/>
      <c r="AY226" s="9"/>
      <c r="AZ226" s="9"/>
      <c r="BA226" s="9"/>
    </row>
    <row r="227" spans="1:53" ht="14.5" outlineLevel="1" x14ac:dyDescent="0.35">
      <c r="A227" s="7"/>
      <c r="B227" s="8"/>
      <c r="C227" s="18"/>
      <c r="D227" s="18"/>
      <c r="E227" s="18"/>
      <c r="F227" s="27"/>
      <c r="AX227" s="17"/>
      <c r="AY227" s="9"/>
      <c r="AZ227" s="9"/>
      <c r="BA227" s="9"/>
    </row>
    <row r="228" spans="1:53" ht="14.5" outlineLevel="1" x14ac:dyDescent="0.35">
      <c r="A228" s="7"/>
      <c r="B228" s="8"/>
      <c r="C228" s="18"/>
      <c r="D228" s="18"/>
      <c r="E228" s="18"/>
      <c r="F228" s="27"/>
      <c r="G228" s="505" t="s">
        <v>1040</v>
      </c>
      <c r="I228" s="27" t="s">
        <v>1119</v>
      </c>
      <c r="J228" s="27"/>
      <c r="K228" s="27"/>
      <c r="L228" s="27"/>
      <c r="M228" s="27"/>
      <c r="N228" s="27"/>
      <c r="O228" s="196"/>
      <c r="P228" s="196"/>
      <c r="Q228" s="196"/>
      <c r="R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4.5" outlineLevel="1" x14ac:dyDescent="0.35">
      <c r="A229" s="7"/>
      <c r="B229" s="8"/>
      <c r="C229" s="18"/>
      <c r="D229" s="18"/>
      <c r="E229" s="18"/>
      <c r="F229" s="27"/>
      <c r="G229" s="505"/>
      <c r="I229" s="739">
        <v>1.1435172857122147</v>
      </c>
      <c r="J229" s="739">
        <v>0.97413294020834063</v>
      </c>
      <c r="K229" s="739">
        <v>1.0811715295173046</v>
      </c>
      <c r="L229" s="739">
        <v>0.72030478902679418</v>
      </c>
      <c r="M229" s="739">
        <v>1.1210994964516616</v>
      </c>
      <c r="N229" s="739">
        <v>0.72140209582157577</v>
      </c>
      <c r="O229" s="740">
        <v>0</v>
      </c>
      <c r="P229" s="740">
        <v>0</v>
      </c>
      <c r="Q229" s="740">
        <v>0</v>
      </c>
      <c r="R229" s="196"/>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4.5" outlineLevel="1" x14ac:dyDescent="0.35">
      <c r="A230" s="7"/>
      <c r="B230" s="8"/>
      <c r="C230" s="18"/>
      <c r="D230" s="18"/>
      <c r="E230" s="18"/>
      <c r="F230" s="27"/>
      <c r="G230" s="27" t="s">
        <v>807</v>
      </c>
      <c r="H230" t="s">
        <v>823</v>
      </c>
      <c r="I230" t="s">
        <v>400</v>
      </c>
      <c r="J230" t="s">
        <v>793</v>
      </c>
      <c r="K230" t="s">
        <v>794</v>
      </c>
      <c r="L230" t="s">
        <v>795</v>
      </c>
      <c r="M230" t="s">
        <v>796</v>
      </c>
      <c r="N230" t="s">
        <v>797</v>
      </c>
      <c r="O230" t="s">
        <v>798</v>
      </c>
      <c r="P230" t="s">
        <v>799</v>
      </c>
      <c r="Q230" t="s">
        <v>800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4.5" outlineLevel="1" x14ac:dyDescent="0.35">
      <c r="A231" s="7"/>
      <c r="B231" s="8"/>
      <c r="C231" s="18"/>
      <c r="D231" s="18"/>
      <c r="E231" s="18"/>
      <c r="F231" s="27"/>
      <c r="G231" s="27" t="str">
        <f t="shared" ref="G231:G262" si="40">_xlfn.CONCAT(H161:M161)</f>
        <v>AAAA2A1a</v>
      </c>
      <c r="H231" s="232">
        <v>0</v>
      </c>
      <c r="I231" s="743">
        <f t="shared" ref="I231:Q231" si="41">$H231*I$229</f>
        <v>0</v>
      </c>
      <c r="J231" s="743">
        <f t="shared" si="41"/>
        <v>0</v>
      </c>
      <c r="K231" s="743">
        <f t="shared" si="41"/>
        <v>0</v>
      </c>
      <c r="L231" s="743">
        <f t="shared" si="41"/>
        <v>0</v>
      </c>
      <c r="M231" s="743">
        <f t="shared" si="41"/>
        <v>0</v>
      </c>
      <c r="N231" s="743">
        <f t="shared" si="41"/>
        <v>0</v>
      </c>
      <c r="O231" s="743">
        <f t="shared" si="41"/>
        <v>0</v>
      </c>
      <c r="P231" s="743">
        <f t="shared" si="41"/>
        <v>0</v>
      </c>
      <c r="Q231" s="743">
        <f t="shared" si="41"/>
        <v>0</v>
      </c>
      <c r="R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4.5" outlineLevel="1" x14ac:dyDescent="0.35">
      <c r="A232" s="7"/>
      <c r="B232" s="8"/>
      <c r="C232" s="18"/>
      <c r="D232" s="18"/>
      <c r="E232" s="18"/>
      <c r="F232" s="27"/>
      <c r="G232" s="27" t="str">
        <f t="shared" si="40"/>
        <v>GGGGAg1a2</v>
      </c>
      <c r="H232" s="232">
        <v>0</v>
      </c>
      <c r="I232" s="743">
        <f t="shared" ref="I232:I240" si="42">$H232*I$229</f>
        <v>0</v>
      </c>
      <c r="J232" s="743">
        <f t="shared" ref="J232:Q242" si="43">$H232*J$229</f>
        <v>0</v>
      </c>
      <c r="K232" s="743">
        <f t="shared" si="43"/>
        <v>0</v>
      </c>
      <c r="L232" s="743">
        <f t="shared" si="43"/>
        <v>0</v>
      </c>
      <c r="M232" s="743">
        <f t="shared" si="43"/>
        <v>0</v>
      </c>
      <c r="N232" s="743">
        <f t="shared" si="43"/>
        <v>0</v>
      </c>
      <c r="O232" s="743">
        <f t="shared" si="43"/>
        <v>0</v>
      </c>
      <c r="P232" s="743">
        <f t="shared" si="43"/>
        <v>0</v>
      </c>
      <c r="Q232" s="743">
        <f t="shared" si="43"/>
        <v>0</v>
      </c>
      <c r="R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4.5" outlineLevel="1" x14ac:dyDescent="0.35">
      <c r="A233" s="7"/>
      <c r="B233" s="8"/>
      <c r="C233" s="18"/>
      <c r="D233" s="18"/>
      <c r="E233" s="18"/>
      <c r="F233" s="27"/>
      <c r="G233" s="27" t="str">
        <f t="shared" si="40"/>
        <v>GGGGSg1a2</v>
      </c>
      <c r="H233" s="232">
        <v>0</v>
      </c>
      <c r="I233" s="743">
        <f t="shared" si="42"/>
        <v>0</v>
      </c>
      <c r="J233" s="743">
        <f t="shared" si="43"/>
        <v>0</v>
      </c>
      <c r="K233" s="743">
        <f t="shared" si="43"/>
        <v>0</v>
      </c>
      <c r="L233" s="743">
        <f t="shared" si="43"/>
        <v>0</v>
      </c>
      <c r="M233" s="743">
        <f t="shared" si="43"/>
        <v>0</v>
      </c>
      <c r="N233" s="743">
        <f t="shared" si="43"/>
        <v>0</v>
      </c>
      <c r="O233" s="743">
        <f t="shared" si="43"/>
        <v>0</v>
      </c>
      <c r="P233" s="743">
        <f t="shared" si="43"/>
        <v>0</v>
      </c>
      <c r="Q233" s="743">
        <f t="shared" si="43"/>
        <v>0</v>
      </c>
      <c r="R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4.5" outlineLevel="1" x14ac:dyDescent="0.35">
      <c r="A234" s="7"/>
      <c r="B234" s="8"/>
      <c r="C234" s="18"/>
      <c r="D234" s="18"/>
      <c r="E234" s="18"/>
      <c r="F234" s="27"/>
      <c r="G234" s="27" t="str">
        <f t="shared" si="40"/>
        <v>GGGAg2Na2</v>
      </c>
      <c r="H234" s="232">
        <v>0</v>
      </c>
      <c r="I234" s="743">
        <f t="shared" si="42"/>
        <v>0</v>
      </c>
      <c r="J234" s="743">
        <f t="shared" si="43"/>
        <v>0</v>
      </c>
      <c r="K234" s="743">
        <f t="shared" si="43"/>
        <v>0</v>
      </c>
      <c r="L234" s="743">
        <f t="shared" si="43"/>
        <v>0</v>
      </c>
      <c r="M234" s="743">
        <f t="shared" si="43"/>
        <v>0</v>
      </c>
      <c r="N234" s="743">
        <f t="shared" si="43"/>
        <v>0</v>
      </c>
      <c r="O234" s="743">
        <f t="shared" si="43"/>
        <v>0</v>
      </c>
      <c r="P234" s="743">
        <f t="shared" si="43"/>
        <v>0</v>
      </c>
      <c r="Q234" s="743">
        <f t="shared" si="43"/>
        <v>0</v>
      </c>
      <c r="R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4.5" outlineLevel="1" x14ac:dyDescent="0.35">
      <c r="A235" s="7"/>
      <c r="B235" s="8"/>
      <c r="C235" s="18"/>
      <c r="D235" s="18"/>
      <c r="E235" s="18"/>
      <c r="F235" s="27"/>
      <c r="G235" s="27" t="str">
        <f t="shared" si="40"/>
        <v>GGGAg2Ea2</v>
      </c>
      <c r="H235" s="232">
        <v>0</v>
      </c>
      <c r="I235" s="743">
        <f t="shared" si="42"/>
        <v>0</v>
      </c>
      <c r="J235" s="743">
        <f t="shared" si="43"/>
        <v>0</v>
      </c>
      <c r="K235" s="743">
        <f t="shared" si="43"/>
        <v>0</v>
      </c>
      <c r="L235" s="743">
        <f t="shared" si="43"/>
        <v>0</v>
      </c>
      <c r="M235" s="743">
        <f t="shared" si="43"/>
        <v>0</v>
      </c>
      <c r="N235" s="743">
        <f t="shared" si="43"/>
        <v>0</v>
      </c>
      <c r="O235" s="743">
        <f t="shared" si="43"/>
        <v>0</v>
      </c>
      <c r="P235" s="743">
        <f t="shared" si="43"/>
        <v>0</v>
      </c>
      <c r="Q235" s="743">
        <f t="shared" si="43"/>
        <v>0</v>
      </c>
      <c r="R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4.5" outlineLevel="1" x14ac:dyDescent="0.35">
      <c r="A236" s="7"/>
      <c r="B236" s="8"/>
      <c r="C236" s="18"/>
      <c r="D236" s="18"/>
      <c r="E236" s="18"/>
      <c r="F236" s="27"/>
      <c r="G236" s="27" t="str">
        <f t="shared" si="40"/>
        <v>GGGAg2OFa2</v>
      </c>
      <c r="H236" s="232">
        <v>0</v>
      </c>
      <c r="I236" s="743">
        <f t="shared" si="42"/>
        <v>0</v>
      </c>
      <c r="J236" s="743">
        <f t="shared" si="43"/>
        <v>0</v>
      </c>
      <c r="K236" s="743">
        <f t="shared" si="43"/>
        <v>0</v>
      </c>
      <c r="L236" s="743">
        <f t="shared" si="43"/>
        <v>0</v>
      </c>
      <c r="M236" s="743">
        <f t="shared" si="43"/>
        <v>0</v>
      </c>
      <c r="N236" s="743">
        <f t="shared" si="43"/>
        <v>0</v>
      </c>
      <c r="O236" s="743">
        <f t="shared" si="43"/>
        <v>0</v>
      </c>
      <c r="P236" s="743">
        <f t="shared" si="43"/>
        <v>0</v>
      </c>
      <c r="Q236" s="743">
        <f t="shared" si="43"/>
        <v>0</v>
      </c>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27" t="str">
        <f t="shared" si="40"/>
        <v>GGGC1Na2</v>
      </c>
      <c r="H237" s="232">
        <v>0</v>
      </c>
      <c r="I237" s="743">
        <f t="shared" si="42"/>
        <v>0</v>
      </c>
      <c r="J237" s="743">
        <f t="shared" si="43"/>
        <v>0</v>
      </c>
      <c r="K237" s="743">
        <f t="shared" si="43"/>
        <v>0</v>
      </c>
      <c r="L237" s="743">
        <f t="shared" si="43"/>
        <v>0</v>
      </c>
      <c r="M237" s="743">
        <f t="shared" si="43"/>
        <v>0</v>
      </c>
      <c r="N237" s="743">
        <f t="shared" si="43"/>
        <v>0</v>
      </c>
      <c r="O237" s="743">
        <f t="shared" si="43"/>
        <v>0</v>
      </c>
      <c r="P237" s="743">
        <f t="shared" si="43"/>
        <v>0</v>
      </c>
      <c r="Q237" s="743">
        <f t="shared" si="43"/>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tr">
        <f t="shared" si="40"/>
        <v>GGGC1Ea2</v>
      </c>
      <c r="H238" s="232">
        <v>0</v>
      </c>
      <c r="I238" s="743">
        <f t="shared" si="42"/>
        <v>0</v>
      </c>
      <c r="J238" s="743">
        <f t="shared" si="43"/>
        <v>0</v>
      </c>
      <c r="K238" s="743">
        <f t="shared" si="43"/>
        <v>0</v>
      </c>
      <c r="L238" s="743">
        <f t="shared" si="43"/>
        <v>0</v>
      </c>
      <c r="M238" s="743">
        <f t="shared" si="43"/>
        <v>0</v>
      </c>
      <c r="N238" s="743">
        <f t="shared" si="43"/>
        <v>0</v>
      </c>
      <c r="O238" s="743">
        <f t="shared" si="43"/>
        <v>0</v>
      </c>
      <c r="P238" s="743">
        <f t="shared" si="43"/>
        <v>0</v>
      </c>
      <c r="Q238" s="743">
        <f t="shared" si="43"/>
        <v>0</v>
      </c>
      <c r="R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si="40"/>
        <v>GGGC1Pa2</v>
      </c>
      <c r="H239" s="232">
        <v>0</v>
      </c>
      <c r="I239" s="743">
        <f t="shared" si="42"/>
        <v>0</v>
      </c>
      <c r="J239" s="743">
        <f t="shared" si="43"/>
        <v>0</v>
      </c>
      <c r="K239" s="743">
        <f t="shared" si="43"/>
        <v>0</v>
      </c>
      <c r="L239" s="743">
        <f t="shared" si="43"/>
        <v>0</v>
      </c>
      <c r="M239" s="743">
        <f t="shared" si="43"/>
        <v>0</v>
      </c>
      <c r="N239" s="743">
        <f t="shared" si="43"/>
        <v>0</v>
      </c>
      <c r="O239" s="743">
        <f t="shared" si="43"/>
        <v>0</v>
      </c>
      <c r="P239" s="743">
        <f t="shared" si="43"/>
        <v>0</v>
      </c>
      <c r="Q239" s="743">
        <f t="shared" si="43"/>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40"/>
        <v>GGGC1OFa2</v>
      </c>
      <c r="H240" s="232">
        <v>0</v>
      </c>
      <c r="I240" s="743">
        <f t="shared" si="42"/>
        <v>0</v>
      </c>
      <c r="J240" s="743">
        <f t="shared" si="43"/>
        <v>0</v>
      </c>
      <c r="K240" s="743">
        <f t="shared" si="43"/>
        <v>0</v>
      </c>
      <c r="L240" s="743">
        <f t="shared" si="43"/>
        <v>0</v>
      </c>
      <c r="M240" s="743">
        <f t="shared" si="43"/>
        <v>0</v>
      </c>
      <c r="N240" s="743">
        <f t="shared" si="43"/>
        <v>0</v>
      </c>
      <c r="O240" s="743">
        <f t="shared" si="43"/>
        <v>0</v>
      </c>
      <c r="P240" s="743">
        <f t="shared" si="43"/>
        <v>0</v>
      </c>
      <c r="Q240" s="743">
        <f t="shared" si="43"/>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40"/>
        <v>SPSPSPSPSPsp</v>
      </c>
      <c r="H241" s="232">
        <v>0</v>
      </c>
      <c r="I241" s="743">
        <f>$H241*I$229</f>
        <v>0</v>
      </c>
      <c r="J241" s="743">
        <f t="shared" si="43"/>
        <v>0</v>
      </c>
      <c r="K241" s="743">
        <f t="shared" si="43"/>
        <v>0</v>
      </c>
      <c r="L241" s="743">
        <f t="shared" si="43"/>
        <v>0</v>
      </c>
      <c r="M241" s="743">
        <f t="shared" si="43"/>
        <v>0</v>
      </c>
      <c r="N241" s="743">
        <f t="shared" si="43"/>
        <v>0</v>
      </c>
      <c r="O241" s="743">
        <f t="shared" si="43"/>
        <v>0</v>
      </c>
      <c r="P241" s="743">
        <f t="shared" si="43"/>
        <v>0</v>
      </c>
      <c r="Q241" s="743">
        <f t="shared" si="43"/>
        <v>0</v>
      </c>
      <c r="R241" s="196"/>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40"/>
        <v>ANWFWb</v>
      </c>
      <c r="H242" s="232">
        <v>3850</v>
      </c>
      <c r="I242" s="743">
        <f t="shared" ref="I242:Q262" si="44">$H242*I$229</f>
        <v>4402.5415499920264</v>
      </c>
      <c r="J242" s="743">
        <f t="shared" si="43"/>
        <v>3750.4118198021115</v>
      </c>
      <c r="K242" s="743">
        <f t="shared" si="43"/>
        <v>4162.5103886416227</v>
      </c>
      <c r="L242" s="743">
        <f t="shared" si="43"/>
        <v>2773.1734377531575</v>
      </c>
      <c r="M242" s="743">
        <f t="shared" si="43"/>
        <v>4316.2330613388976</v>
      </c>
      <c r="N242" s="743">
        <f t="shared" si="43"/>
        <v>2777.3980689130667</v>
      </c>
      <c r="O242" s="743">
        <f t="shared" si="43"/>
        <v>0</v>
      </c>
      <c r="P242" s="743">
        <f t="shared" si="43"/>
        <v>0</v>
      </c>
      <c r="Q242" s="743">
        <f t="shared" si="43"/>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40"/>
        <v>ANWFWbd</v>
      </c>
      <c r="H243" s="232">
        <v>3850</v>
      </c>
      <c r="I243" s="743">
        <f t="shared" si="44"/>
        <v>4402.5415499920264</v>
      </c>
      <c r="J243" s="743">
        <f t="shared" si="44"/>
        <v>3750.4118198021115</v>
      </c>
      <c r="K243" s="743">
        <f t="shared" si="44"/>
        <v>4162.5103886416227</v>
      </c>
      <c r="L243" s="743">
        <f t="shared" si="44"/>
        <v>2773.1734377531575</v>
      </c>
      <c r="M243" s="743">
        <f t="shared" si="44"/>
        <v>4316.2330613388976</v>
      </c>
      <c r="N243" s="743">
        <f t="shared" si="44"/>
        <v>2777.3980689130667</v>
      </c>
      <c r="O243" s="743">
        <f t="shared" si="44"/>
        <v>0</v>
      </c>
      <c r="P243" s="743">
        <f t="shared" si="44"/>
        <v>0</v>
      </c>
      <c r="Q243" s="743">
        <f t="shared" si="44"/>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40"/>
        <v>AANWFw</v>
      </c>
      <c r="H244" s="232">
        <v>4500</v>
      </c>
      <c r="I244" s="743">
        <f t="shared" si="44"/>
        <v>5145.8277857049661</v>
      </c>
      <c r="J244" s="743">
        <f t="shared" ref="J244:Q244" si="45">$H244*J$229</f>
        <v>4383.5982309375331</v>
      </c>
      <c r="K244" s="743">
        <f t="shared" si="45"/>
        <v>4865.2718828278703</v>
      </c>
      <c r="L244" s="743">
        <f t="shared" si="45"/>
        <v>3241.371550620574</v>
      </c>
      <c r="M244" s="743">
        <f t="shared" si="45"/>
        <v>5044.9477340324775</v>
      </c>
      <c r="N244" s="743">
        <f t="shared" si="45"/>
        <v>3246.3094311970908</v>
      </c>
      <c r="O244" s="743">
        <f t="shared" si="45"/>
        <v>0</v>
      </c>
      <c r="P244" s="743">
        <f t="shared" si="45"/>
        <v>0</v>
      </c>
      <c r="Q244" s="743">
        <f t="shared" si="45"/>
        <v>0</v>
      </c>
      <c r="R244" s="196"/>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40"/>
        <v>AANWFwd</v>
      </c>
      <c r="H245" s="232">
        <v>4500</v>
      </c>
      <c r="I245" s="743">
        <f t="shared" si="44"/>
        <v>5145.8277857049661</v>
      </c>
      <c r="J245" s="743">
        <f t="shared" si="44"/>
        <v>4383.5982309375331</v>
      </c>
      <c r="K245" s="743">
        <f t="shared" si="44"/>
        <v>4865.2718828278703</v>
      </c>
      <c r="L245" s="743">
        <f t="shared" si="44"/>
        <v>3241.371550620574</v>
      </c>
      <c r="M245" s="743">
        <f t="shared" si="44"/>
        <v>5044.9477340324775</v>
      </c>
      <c r="N245" s="743">
        <f t="shared" si="44"/>
        <v>3246.3094311970908</v>
      </c>
      <c r="O245" s="743">
        <f t="shared" si="44"/>
        <v>0</v>
      </c>
      <c r="P245" s="743">
        <f t="shared" si="44"/>
        <v>0</v>
      </c>
      <c r="Q245" s="743">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0"/>
        <v>AAANWf</v>
      </c>
      <c r="H246" s="232">
        <v>2200</v>
      </c>
      <c r="I246" s="743">
        <f t="shared" si="44"/>
        <v>2515.7380285668723</v>
      </c>
      <c r="J246" s="743">
        <f t="shared" ref="J246:Q247" si="46">$H246*J$229</f>
        <v>2143.0924684583492</v>
      </c>
      <c r="K246" s="743">
        <f t="shared" si="46"/>
        <v>2378.5773649380699</v>
      </c>
      <c r="L246" s="743">
        <f t="shared" si="46"/>
        <v>1584.6705358589472</v>
      </c>
      <c r="M246" s="743">
        <f t="shared" si="46"/>
        <v>2466.4188921936557</v>
      </c>
      <c r="N246" s="743">
        <f t="shared" si="46"/>
        <v>1587.0846108074668</v>
      </c>
      <c r="O246" s="743">
        <f t="shared" si="46"/>
        <v>0</v>
      </c>
      <c r="P246" s="743">
        <f t="shared" si="46"/>
        <v>0</v>
      </c>
      <c r="Q246" s="743">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0"/>
        <v>YAAA2Nw</v>
      </c>
      <c r="H247" s="232">
        <v>4500</v>
      </c>
      <c r="I247" s="743">
        <f t="shared" si="44"/>
        <v>5145.8277857049661</v>
      </c>
      <c r="J247" s="743">
        <f t="shared" si="46"/>
        <v>4383.5982309375331</v>
      </c>
      <c r="K247" s="743">
        <f t="shared" si="46"/>
        <v>4865.2718828278703</v>
      </c>
      <c r="L247" s="743">
        <f t="shared" si="46"/>
        <v>3241.371550620574</v>
      </c>
      <c r="M247" s="743">
        <f t="shared" si="46"/>
        <v>5044.9477340324775</v>
      </c>
      <c r="N247" s="743">
        <f t="shared" si="46"/>
        <v>3246.3094311970908</v>
      </c>
      <c r="O247" s="743">
        <f t="shared" si="46"/>
        <v>0</v>
      </c>
      <c r="P247" s="743">
        <f t="shared" si="46"/>
        <v>0</v>
      </c>
      <c r="Q247" s="743">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0"/>
        <v>YAAA2Nwd</v>
      </c>
      <c r="H248" s="232">
        <v>4500</v>
      </c>
      <c r="I248" s="743">
        <f t="shared" si="44"/>
        <v>5145.8277857049661</v>
      </c>
      <c r="J248" s="743">
        <f t="shared" si="44"/>
        <v>4383.5982309375331</v>
      </c>
      <c r="K248" s="743">
        <f t="shared" si="44"/>
        <v>4865.2718828278703</v>
      </c>
      <c r="L248" s="743">
        <f t="shared" si="44"/>
        <v>3241.371550620574</v>
      </c>
      <c r="M248" s="743">
        <f t="shared" si="44"/>
        <v>5044.9477340324775</v>
      </c>
      <c r="N248" s="743">
        <f t="shared" si="44"/>
        <v>3246.3094311970908</v>
      </c>
      <c r="O248" s="743">
        <f t="shared" si="44"/>
        <v>0</v>
      </c>
      <c r="P248" s="743">
        <f t="shared" si="44"/>
        <v>0</v>
      </c>
      <c r="Q248" s="743">
        <f t="shared" si="44"/>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YYAA2A1z</v>
      </c>
      <c r="H249" s="232">
        <v>2330</v>
      </c>
      <c r="I249" s="743">
        <f t="shared" si="44"/>
        <v>2664.3952757094603</v>
      </c>
      <c r="J249" s="743">
        <f t="shared" ref="J249:Q249" si="47">$H249*J$229</f>
        <v>2269.7297506854338</v>
      </c>
      <c r="K249" s="743">
        <f t="shared" si="47"/>
        <v>2519.1296637753194</v>
      </c>
      <c r="L249" s="743">
        <f t="shared" si="47"/>
        <v>1678.3101584324304</v>
      </c>
      <c r="M249" s="743">
        <f t="shared" si="47"/>
        <v>2612.1618267323715</v>
      </c>
      <c r="N249" s="743">
        <f t="shared" si="47"/>
        <v>1680.8668832642716</v>
      </c>
      <c r="O249" s="743">
        <f t="shared" si="47"/>
        <v>0</v>
      </c>
      <c r="P249" s="743">
        <f t="shared" si="47"/>
        <v>0</v>
      </c>
      <c r="Q249" s="743">
        <f t="shared" si="47"/>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YYBA2A1a</v>
      </c>
      <c r="H250" s="232">
        <v>0</v>
      </c>
      <c r="I250" s="743">
        <f t="shared" si="44"/>
        <v>0</v>
      </c>
      <c r="J250" s="743">
        <f t="shared" ref="J250:P250" si="48">$H250*J$229</f>
        <v>0</v>
      </c>
      <c r="K250" s="743">
        <f t="shared" si="48"/>
        <v>0</v>
      </c>
      <c r="L250" s="743">
        <f t="shared" si="48"/>
        <v>0</v>
      </c>
      <c r="M250" s="743">
        <f t="shared" si="48"/>
        <v>0</v>
      </c>
      <c r="N250" s="743">
        <f t="shared" si="48"/>
        <v>0</v>
      </c>
      <c r="O250" s="743">
        <f t="shared" si="48"/>
        <v>0</v>
      </c>
      <c r="P250" s="743">
        <f t="shared" si="48"/>
        <v>0</v>
      </c>
      <c r="Q250" s="743">
        <f t="shared" ref="J250:Q262" si="49">$H250*Q$229</f>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YYWBA1a</v>
      </c>
      <c r="H251" s="232">
        <v>0</v>
      </c>
      <c r="I251" s="743">
        <f t="shared" si="44"/>
        <v>0</v>
      </c>
      <c r="J251" s="743">
        <f t="shared" si="49"/>
        <v>0</v>
      </c>
      <c r="K251" s="743">
        <f t="shared" si="49"/>
        <v>0</v>
      </c>
      <c r="L251" s="743">
        <f t="shared" si="49"/>
        <v>0</v>
      </c>
      <c r="M251" s="743">
        <f t="shared" si="49"/>
        <v>0</v>
      </c>
      <c r="N251" s="743">
        <f t="shared" si="49"/>
        <v>0</v>
      </c>
      <c r="O251" s="743">
        <f t="shared" si="49"/>
        <v>0</v>
      </c>
      <c r="P251" s="743">
        <f t="shared" si="49"/>
        <v>0</v>
      </c>
      <c r="Q251" s="743">
        <f t="shared" si="49"/>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YYFWBa</v>
      </c>
      <c r="H252" s="232">
        <v>0</v>
      </c>
      <c r="I252" s="743">
        <f t="shared" si="44"/>
        <v>0</v>
      </c>
      <c r="J252" s="743">
        <f t="shared" si="49"/>
        <v>0</v>
      </c>
      <c r="K252" s="743">
        <f t="shared" si="49"/>
        <v>0</v>
      </c>
      <c r="L252" s="743">
        <f t="shared" si="49"/>
        <v>0</v>
      </c>
      <c r="M252" s="743">
        <f t="shared" si="49"/>
        <v>0</v>
      </c>
      <c r="N252" s="743">
        <f t="shared" si="49"/>
        <v>0</v>
      </c>
      <c r="O252" s="743">
        <f t="shared" si="49"/>
        <v>0</v>
      </c>
      <c r="P252" s="743">
        <f t="shared" si="49"/>
        <v>0</v>
      </c>
      <c r="Q252" s="743">
        <f t="shared" si="49"/>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AAANBo</v>
      </c>
      <c r="H253" s="232">
        <v>3070</v>
      </c>
      <c r="I253" s="743">
        <f t="shared" si="44"/>
        <v>3510.5980671364991</v>
      </c>
      <c r="J253" s="743">
        <f t="shared" si="49"/>
        <v>2990.5881264396057</v>
      </c>
      <c r="K253" s="743">
        <f t="shared" si="49"/>
        <v>3319.1965956181248</v>
      </c>
      <c r="L253" s="743">
        <f t="shared" si="49"/>
        <v>2211.335702312258</v>
      </c>
      <c r="M253" s="743">
        <f t="shared" si="49"/>
        <v>3441.775454106601</v>
      </c>
      <c r="N253" s="743">
        <f t="shared" si="49"/>
        <v>2214.7044341722376</v>
      </c>
      <c r="O253" s="743">
        <f t="shared" si="49"/>
        <v>0</v>
      </c>
      <c r="P253" s="743">
        <f t="shared" si="49"/>
        <v>0</v>
      </c>
      <c r="Q253" s="743">
        <f t="shared" si="49"/>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AAANBod</v>
      </c>
      <c r="H254" s="232">
        <v>3070</v>
      </c>
      <c r="I254" s="743">
        <f t="shared" si="44"/>
        <v>3510.5980671364991</v>
      </c>
      <c r="J254" s="743">
        <f t="shared" si="49"/>
        <v>2990.5881264396057</v>
      </c>
      <c r="K254" s="743">
        <f t="shared" si="49"/>
        <v>3319.1965956181248</v>
      </c>
      <c r="L254" s="743">
        <f t="shared" si="49"/>
        <v>2211.335702312258</v>
      </c>
      <c r="M254" s="743">
        <f t="shared" si="49"/>
        <v>3441.775454106601</v>
      </c>
      <c r="N254" s="743">
        <f t="shared" si="49"/>
        <v>2214.7044341722376</v>
      </c>
      <c r="O254" s="743">
        <f t="shared" si="49"/>
        <v>0</v>
      </c>
      <c r="P254" s="743">
        <f t="shared" si="49"/>
        <v>0</v>
      </c>
      <c r="Q254" s="743">
        <f t="shared" si="49"/>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AAAA2Nb</v>
      </c>
      <c r="H255" s="232">
        <v>3850</v>
      </c>
      <c r="I255" s="743">
        <f t="shared" si="44"/>
        <v>4402.5415499920264</v>
      </c>
      <c r="J255" s="743">
        <f t="shared" si="49"/>
        <v>3750.4118198021115</v>
      </c>
      <c r="K255" s="743">
        <f t="shared" si="49"/>
        <v>4162.5103886416227</v>
      </c>
      <c r="L255" s="743">
        <f t="shared" si="49"/>
        <v>2773.1734377531575</v>
      </c>
      <c r="M255" s="743">
        <f t="shared" si="49"/>
        <v>4316.2330613388976</v>
      </c>
      <c r="N255" s="743">
        <f t="shared" si="49"/>
        <v>2777.3980689130667</v>
      </c>
      <c r="O255" s="743">
        <f t="shared" si="49"/>
        <v>0</v>
      </c>
      <c r="P255" s="743">
        <f t="shared" si="49"/>
        <v>0</v>
      </c>
      <c r="Q255" s="743">
        <f t="shared" si="49"/>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AAAA2Nbd</v>
      </c>
      <c r="H256" s="232">
        <v>3850</v>
      </c>
      <c r="I256" s="743">
        <f t="shared" si="44"/>
        <v>4402.5415499920264</v>
      </c>
      <c r="J256" s="743">
        <f t="shared" si="49"/>
        <v>3750.4118198021115</v>
      </c>
      <c r="K256" s="743">
        <f t="shared" si="49"/>
        <v>4162.5103886416227</v>
      </c>
      <c r="L256" s="743">
        <f t="shared" si="49"/>
        <v>2773.1734377531575</v>
      </c>
      <c r="M256" s="743">
        <f t="shared" si="49"/>
        <v>4316.2330613388976</v>
      </c>
      <c r="N256" s="743">
        <f t="shared" si="49"/>
        <v>2777.3980689130667</v>
      </c>
      <c r="O256" s="743">
        <f t="shared" si="49"/>
        <v>0</v>
      </c>
      <c r="P256" s="743">
        <f t="shared" si="49"/>
        <v>0</v>
      </c>
      <c r="Q256" s="743">
        <f t="shared" si="49"/>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AAAA2A1z</v>
      </c>
      <c r="H257" s="232">
        <v>2330</v>
      </c>
      <c r="I257" s="743">
        <f t="shared" si="44"/>
        <v>2664.3952757094603</v>
      </c>
      <c r="J257" s="743">
        <f t="shared" si="49"/>
        <v>2269.7297506854338</v>
      </c>
      <c r="K257" s="743">
        <f t="shared" si="49"/>
        <v>2519.1296637753194</v>
      </c>
      <c r="L257" s="743">
        <f t="shared" si="49"/>
        <v>1678.3101584324304</v>
      </c>
      <c r="M257" s="743">
        <f t="shared" si="49"/>
        <v>2612.1618267323715</v>
      </c>
      <c r="N257" s="743">
        <f t="shared" si="49"/>
        <v>1680.8668832642716</v>
      </c>
      <c r="O257" s="743">
        <f t="shared" si="49"/>
        <v>0</v>
      </c>
      <c r="P257" s="743">
        <f t="shared" si="49"/>
        <v>0</v>
      </c>
      <c r="Q257" s="743">
        <f t="shared" si="49"/>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YAAA2A1a</v>
      </c>
      <c r="H258" s="232">
        <v>0</v>
      </c>
      <c r="I258" s="743">
        <f t="shared" si="44"/>
        <v>0</v>
      </c>
      <c r="J258" s="743">
        <f t="shared" si="49"/>
        <v>0</v>
      </c>
      <c r="K258" s="743">
        <f t="shared" si="49"/>
        <v>0</v>
      </c>
      <c r="L258" s="743">
        <f t="shared" si="49"/>
        <v>0</v>
      </c>
      <c r="M258" s="743">
        <f t="shared" si="49"/>
        <v>0</v>
      </c>
      <c r="N258" s="743">
        <f t="shared" si="49"/>
        <v>0</v>
      </c>
      <c r="O258" s="743">
        <f t="shared" si="49"/>
        <v>0</v>
      </c>
      <c r="P258" s="743">
        <f t="shared" si="49"/>
        <v>0</v>
      </c>
      <c r="Q258" s="743">
        <f t="shared" si="49"/>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YYAA2A1a</v>
      </c>
      <c r="H259" s="232">
        <v>0</v>
      </c>
      <c r="I259" s="743">
        <f t="shared" si="44"/>
        <v>0</v>
      </c>
      <c r="J259" s="743">
        <f t="shared" si="49"/>
        <v>0</v>
      </c>
      <c r="K259" s="743">
        <f t="shared" si="49"/>
        <v>0</v>
      </c>
      <c r="L259" s="743">
        <f t="shared" si="49"/>
        <v>0</v>
      </c>
      <c r="M259" s="743">
        <f t="shared" si="49"/>
        <v>0</v>
      </c>
      <c r="N259" s="743">
        <f t="shared" si="49"/>
        <v>0</v>
      </c>
      <c r="O259" s="743">
        <f t="shared" si="49"/>
        <v>0</v>
      </c>
      <c r="P259" s="743">
        <f t="shared" si="49"/>
        <v>0</v>
      </c>
      <c r="Q259" s="743">
        <f t="shared" si="49"/>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YYOA2A1a</v>
      </c>
      <c r="H260" s="232">
        <v>0</v>
      </c>
      <c r="I260" s="743">
        <f t="shared" si="44"/>
        <v>0</v>
      </c>
      <c r="J260" s="743">
        <f t="shared" si="49"/>
        <v>0</v>
      </c>
      <c r="K260" s="743">
        <f t="shared" si="49"/>
        <v>0</v>
      </c>
      <c r="L260" s="743">
        <f t="shared" si="49"/>
        <v>0</v>
      </c>
      <c r="M260" s="743">
        <f t="shared" si="49"/>
        <v>0</v>
      </c>
      <c r="N260" s="743">
        <f t="shared" si="49"/>
        <v>0</v>
      </c>
      <c r="O260" s="743">
        <f t="shared" si="49"/>
        <v>0</v>
      </c>
      <c r="P260" s="743">
        <f t="shared" si="49"/>
        <v>0</v>
      </c>
      <c r="Q260" s="743">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AYBOA1a</v>
      </c>
      <c r="H261" s="232">
        <v>0</v>
      </c>
      <c r="I261" s="743">
        <f t="shared" si="44"/>
        <v>0</v>
      </c>
      <c r="J261" s="743">
        <f t="shared" si="49"/>
        <v>0</v>
      </c>
      <c r="K261" s="743">
        <f t="shared" si="49"/>
        <v>0</v>
      </c>
      <c r="L261" s="743">
        <f t="shared" si="49"/>
        <v>0</v>
      </c>
      <c r="M261" s="743">
        <f t="shared" si="49"/>
        <v>0</v>
      </c>
      <c r="N261" s="743">
        <f t="shared" si="49"/>
        <v>0</v>
      </c>
      <c r="O261" s="743">
        <f t="shared" si="49"/>
        <v>0</v>
      </c>
      <c r="P261" s="743">
        <f t="shared" si="49"/>
        <v>0</v>
      </c>
      <c r="Q261" s="743">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AANBOa</v>
      </c>
      <c r="H262" s="232">
        <v>0</v>
      </c>
      <c r="I262" s="743">
        <f t="shared" si="44"/>
        <v>0</v>
      </c>
      <c r="J262" s="743">
        <f t="shared" si="49"/>
        <v>0</v>
      </c>
      <c r="K262" s="743">
        <f t="shared" si="49"/>
        <v>0</v>
      </c>
      <c r="L262" s="743">
        <f t="shared" si="49"/>
        <v>0</v>
      </c>
      <c r="M262" s="743">
        <f t="shared" si="49"/>
        <v>0</v>
      </c>
      <c r="N262" s="743">
        <f t="shared" si="49"/>
        <v>0</v>
      </c>
      <c r="O262" s="743">
        <f t="shared" si="49"/>
        <v>0</v>
      </c>
      <c r="P262" s="743">
        <f t="shared" si="49"/>
        <v>0</v>
      </c>
      <c r="Q262" s="743">
        <f t="shared" si="49"/>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ref="G263:G294" si="50">_xlfn.CONCAT(H193:M193)</f>
        <v>YABA2Ba</v>
      </c>
      <c r="H263" s="232">
        <v>0</v>
      </c>
      <c r="I263" s="743">
        <f t="shared" ref="I263:Q272" si="51">$H263*I$229</f>
        <v>0</v>
      </c>
      <c r="J263" s="743">
        <f t="shared" si="51"/>
        <v>0</v>
      </c>
      <c r="K263" s="743">
        <f t="shared" si="51"/>
        <v>0</v>
      </c>
      <c r="L263" s="743">
        <f t="shared" si="51"/>
        <v>0</v>
      </c>
      <c r="M263" s="743">
        <f t="shared" si="51"/>
        <v>0</v>
      </c>
      <c r="N263" s="743">
        <f t="shared" si="51"/>
        <v>0</v>
      </c>
      <c r="O263" s="743">
        <f t="shared" si="51"/>
        <v>0</v>
      </c>
      <c r="P263" s="743">
        <f t="shared" si="51"/>
        <v>0</v>
      </c>
      <c r="Q263" s="743">
        <f t="shared" si="51"/>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50"/>
        <v>AYABA1b</v>
      </c>
      <c r="H264" s="232">
        <v>3850</v>
      </c>
      <c r="I264" s="743">
        <f t="shared" si="51"/>
        <v>4402.5415499920264</v>
      </c>
      <c r="J264" s="743">
        <f t="shared" si="51"/>
        <v>3750.4118198021115</v>
      </c>
      <c r="K264" s="743">
        <f t="shared" si="51"/>
        <v>4162.5103886416227</v>
      </c>
      <c r="L264" s="743">
        <f t="shared" si="51"/>
        <v>2773.1734377531575</v>
      </c>
      <c r="M264" s="743">
        <f t="shared" si="51"/>
        <v>4316.2330613388976</v>
      </c>
      <c r="N264" s="743">
        <f t="shared" si="51"/>
        <v>2777.3980689130667</v>
      </c>
      <c r="O264" s="743">
        <f t="shared" si="51"/>
        <v>0</v>
      </c>
      <c r="P264" s="743">
        <f t="shared" si="51"/>
        <v>0</v>
      </c>
      <c r="Q264" s="743">
        <f t="shared" si="51"/>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50"/>
        <v>YAOA2OFa</v>
      </c>
      <c r="H265" s="232">
        <v>0</v>
      </c>
      <c r="I265" s="743">
        <f t="shared" si="51"/>
        <v>0</v>
      </c>
      <c r="J265" s="743">
        <f t="shared" si="51"/>
        <v>0</v>
      </c>
      <c r="K265" s="743">
        <f t="shared" si="51"/>
        <v>0</v>
      </c>
      <c r="L265" s="743">
        <f t="shared" si="51"/>
        <v>0</v>
      </c>
      <c r="M265" s="743">
        <f t="shared" si="51"/>
        <v>0</v>
      </c>
      <c r="N265" s="743">
        <f t="shared" si="51"/>
        <v>0</v>
      </c>
      <c r="O265" s="743">
        <f t="shared" si="51"/>
        <v>0</v>
      </c>
      <c r="P265" s="743">
        <f t="shared" si="51"/>
        <v>0</v>
      </c>
      <c r="Q265" s="743">
        <f t="shared" si="51"/>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50"/>
        <v>AYAOA1of</v>
      </c>
      <c r="H266" s="232">
        <v>3070</v>
      </c>
      <c r="I266" s="743">
        <f t="shared" si="51"/>
        <v>3510.5980671364991</v>
      </c>
      <c r="J266" s="743">
        <f t="shared" si="51"/>
        <v>2990.5881264396057</v>
      </c>
      <c r="K266" s="743">
        <f t="shared" si="51"/>
        <v>3319.1965956181248</v>
      </c>
      <c r="L266" s="743">
        <f t="shared" si="51"/>
        <v>2211.335702312258</v>
      </c>
      <c r="M266" s="743">
        <f t="shared" si="51"/>
        <v>3441.775454106601</v>
      </c>
      <c r="N266" s="743">
        <f t="shared" si="51"/>
        <v>2214.7044341722376</v>
      </c>
      <c r="O266" s="743">
        <f t="shared" si="51"/>
        <v>0</v>
      </c>
      <c r="P266" s="743">
        <f t="shared" si="51"/>
        <v>0</v>
      </c>
      <c r="Q266" s="743">
        <f t="shared" si="51"/>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50"/>
        <v>YYNBNb</v>
      </c>
      <c r="H267" s="232">
        <v>3850</v>
      </c>
      <c r="I267" s="743">
        <f t="shared" si="51"/>
        <v>4402.5415499920264</v>
      </c>
      <c r="J267" s="743">
        <f t="shared" si="51"/>
        <v>3750.4118198021115</v>
      </c>
      <c r="K267" s="743">
        <f t="shared" si="51"/>
        <v>4162.5103886416227</v>
      </c>
      <c r="L267" s="743">
        <f t="shared" si="51"/>
        <v>2773.1734377531575</v>
      </c>
      <c r="M267" s="743">
        <f t="shared" si="51"/>
        <v>4316.2330613388976</v>
      </c>
      <c r="N267" s="743">
        <f t="shared" si="51"/>
        <v>2777.3980689130667</v>
      </c>
      <c r="O267" s="743">
        <f t="shared" si="51"/>
        <v>0</v>
      </c>
      <c r="P267" s="743">
        <f t="shared" si="51"/>
        <v>0</v>
      </c>
      <c r="Q267" s="743">
        <f t="shared" si="51"/>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50"/>
        <v>YYNBNbd</v>
      </c>
      <c r="H268" s="232">
        <v>3850</v>
      </c>
      <c r="I268" s="743">
        <f t="shared" si="51"/>
        <v>4402.5415499920264</v>
      </c>
      <c r="J268" s="743">
        <f t="shared" si="51"/>
        <v>3750.4118198021115</v>
      </c>
      <c r="K268" s="743">
        <f t="shared" si="51"/>
        <v>4162.5103886416227</v>
      </c>
      <c r="L268" s="743">
        <f t="shared" si="51"/>
        <v>2773.1734377531575</v>
      </c>
      <c r="M268" s="743">
        <f t="shared" si="51"/>
        <v>4316.2330613388976</v>
      </c>
      <c r="N268" s="743">
        <f t="shared" si="51"/>
        <v>2777.3980689130667</v>
      </c>
      <c r="O268" s="743">
        <f t="shared" si="51"/>
        <v>0</v>
      </c>
      <c r="P268" s="743">
        <f t="shared" si="51"/>
        <v>0</v>
      </c>
      <c r="Q268" s="743">
        <f t="shared" si="51"/>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50"/>
        <v>YYBNBz</v>
      </c>
      <c r="H269" s="232">
        <v>2330</v>
      </c>
      <c r="I269" s="743">
        <f t="shared" si="51"/>
        <v>2664.3952757094603</v>
      </c>
      <c r="J269" s="743">
        <f t="shared" si="51"/>
        <v>2269.7297506854338</v>
      </c>
      <c r="K269" s="743">
        <f t="shared" si="51"/>
        <v>2519.1296637753194</v>
      </c>
      <c r="L269" s="743">
        <f t="shared" si="51"/>
        <v>1678.3101584324304</v>
      </c>
      <c r="M269" s="743">
        <f t="shared" si="51"/>
        <v>2612.1618267323715</v>
      </c>
      <c r="N269" s="743">
        <f t="shared" si="51"/>
        <v>1680.8668832642716</v>
      </c>
      <c r="O269" s="743">
        <f t="shared" si="51"/>
        <v>0</v>
      </c>
      <c r="P269" s="743">
        <f t="shared" si="51"/>
        <v>0</v>
      </c>
      <c r="Q269" s="743">
        <f t="shared" si="51"/>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50"/>
        <v>YYBNBzd</v>
      </c>
      <c r="H270" s="232">
        <v>2330</v>
      </c>
      <c r="I270" s="743">
        <f t="shared" si="51"/>
        <v>2664.3952757094603</v>
      </c>
      <c r="J270" s="743">
        <f t="shared" si="51"/>
        <v>2269.7297506854338</v>
      </c>
      <c r="K270" s="743">
        <f t="shared" si="51"/>
        <v>2519.1296637753194</v>
      </c>
      <c r="L270" s="743">
        <f t="shared" si="51"/>
        <v>1678.3101584324304</v>
      </c>
      <c r="M270" s="743">
        <f t="shared" si="51"/>
        <v>2612.1618267323715</v>
      </c>
      <c r="N270" s="743">
        <f t="shared" si="51"/>
        <v>1680.8668832642716</v>
      </c>
      <c r="O270" s="743">
        <f t="shared" si="51"/>
        <v>0</v>
      </c>
      <c r="P270" s="743">
        <f t="shared" si="51"/>
        <v>0</v>
      </c>
      <c r="Q270" s="743">
        <f t="shared" si="51"/>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50"/>
        <v>YYBNBr</v>
      </c>
      <c r="H271" s="232">
        <v>2330</v>
      </c>
      <c r="I271" s="743">
        <f t="shared" si="51"/>
        <v>2664.3952757094603</v>
      </c>
      <c r="J271" s="743">
        <f t="shared" si="51"/>
        <v>2269.7297506854338</v>
      </c>
      <c r="K271" s="743">
        <f t="shared" si="51"/>
        <v>2519.1296637753194</v>
      </c>
      <c r="L271" s="743">
        <f t="shared" si="51"/>
        <v>1678.3101584324304</v>
      </c>
      <c r="M271" s="743">
        <f t="shared" si="51"/>
        <v>2612.1618267323715</v>
      </c>
      <c r="N271" s="743">
        <f t="shared" si="51"/>
        <v>1680.8668832642716</v>
      </c>
      <c r="O271" s="743">
        <f t="shared" si="51"/>
        <v>0</v>
      </c>
      <c r="P271" s="743">
        <f t="shared" si="51"/>
        <v>0</v>
      </c>
      <c r="Q271" s="743">
        <f t="shared" si="51"/>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50"/>
        <v>YYBNBrd</v>
      </c>
      <c r="H272" s="232">
        <v>2330</v>
      </c>
      <c r="I272" s="743">
        <f t="shared" si="51"/>
        <v>2664.3952757094603</v>
      </c>
      <c r="J272" s="743">
        <f t="shared" si="51"/>
        <v>2269.7297506854338</v>
      </c>
      <c r="K272" s="743">
        <f t="shared" si="51"/>
        <v>2519.1296637753194</v>
      </c>
      <c r="L272" s="743">
        <f t="shared" si="51"/>
        <v>1678.3101584324304</v>
      </c>
      <c r="M272" s="743">
        <f t="shared" si="51"/>
        <v>2612.1618267323715</v>
      </c>
      <c r="N272" s="743">
        <f t="shared" si="51"/>
        <v>1680.8668832642716</v>
      </c>
      <c r="O272" s="743">
        <f t="shared" si="51"/>
        <v>0</v>
      </c>
      <c r="P272" s="743">
        <f t="shared" si="51"/>
        <v>0</v>
      </c>
      <c r="Q272" s="743">
        <f t="shared" si="51"/>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50"/>
        <v>YYNWNw</v>
      </c>
      <c r="H273" s="232">
        <v>4500</v>
      </c>
      <c r="I273" s="743">
        <f t="shared" ref="I273:Q282" si="52">$H273*I$229</f>
        <v>5145.8277857049661</v>
      </c>
      <c r="J273" s="743">
        <f t="shared" si="52"/>
        <v>4383.5982309375331</v>
      </c>
      <c r="K273" s="743">
        <f t="shared" si="52"/>
        <v>4865.2718828278703</v>
      </c>
      <c r="L273" s="743">
        <f t="shared" si="52"/>
        <v>3241.371550620574</v>
      </c>
      <c r="M273" s="743">
        <f t="shared" si="52"/>
        <v>5044.9477340324775</v>
      </c>
      <c r="N273" s="743">
        <f t="shared" si="52"/>
        <v>3246.3094311970908</v>
      </c>
      <c r="O273" s="743">
        <f t="shared" si="52"/>
        <v>0</v>
      </c>
      <c r="P273" s="743">
        <f t="shared" si="52"/>
        <v>0</v>
      </c>
      <c r="Q273" s="743">
        <f t="shared" si="52"/>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50"/>
        <v>YYNWNwd</v>
      </c>
      <c r="H274" s="232">
        <v>4500</v>
      </c>
      <c r="I274" s="743">
        <f t="shared" si="52"/>
        <v>5145.8277857049661</v>
      </c>
      <c r="J274" s="743">
        <f t="shared" si="52"/>
        <v>4383.5982309375331</v>
      </c>
      <c r="K274" s="743">
        <f t="shared" si="52"/>
        <v>4865.2718828278703</v>
      </c>
      <c r="L274" s="743">
        <f t="shared" si="52"/>
        <v>3241.371550620574</v>
      </c>
      <c r="M274" s="743">
        <f t="shared" si="52"/>
        <v>5044.9477340324775</v>
      </c>
      <c r="N274" s="743">
        <f t="shared" si="52"/>
        <v>3246.3094311970908</v>
      </c>
      <c r="O274" s="743">
        <f t="shared" si="52"/>
        <v>0</v>
      </c>
      <c r="P274" s="743">
        <f t="shared" si="52"/>
        <v>0</v>
      </c>
      <c r="Q274" s="743">
        <f t="shared" si="52"/>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50"/>
        <v>YYWNWz</v>
      </c>
      <c r="H275" s="232">
        <v>2330</v>
      </c>
      <c r="I275" s="743">
        <f t="shared" si="52"/>
        <v>2664.3952757094603</v>
      </c>
      <c r="J275" s="743">
        <f t="shared" si="52"/>
        <v>2269.7297506854338</v>
      </c>
      <c r="K275" s="743">
        <f t="shared" si="52"/>
        <v>2519.1296637753194</v>
      </c>
      <c r="L275" s="743">
        <f t="shared" si="52"/>
        <v>1678.3101584324304</v>
      </c>
      <c r="M275" s="743">
        <f t="shared" si="52"/>
        <v>2612.1618267323715</v>
      </c>
      <c r="N275" s="743">
        <f t="shared" si="52"/>
        <v>1680.8668832642716</v>
      </c>
      <c r="O275" s="743">
        <f t="shared" si="52"/>
        <v>0</v>
      </c>
      <c r="P275" s="743">
        <f t="shared" si="52"/>
        <v>0</v>
      </c>
      <c r="Q275" s="743">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50"/>
        <v>YYWNWzd</v>
      </c>
      <c r="H276" s="232">
        <v>2330</v>
      </c>
      <c r="I276" s="743">
        <f t="shared" si="52"/>
        <v>2664.3952757094603</v>
      </c>
      <c r="J276" s="743">
        <f t="shared" si="52"/>
        <v>2269.7297506854338</v>
      </c>
      <c r="K276" s="743">
        <f t="shared" si="52"/>
        <v>2519.1296637753194</v>
      </c>
      <c r="L276" s="743">
        <f t="shared" si="52"/>
        <v>1678.3101584324304</v>
      </c>
      <c r="M276" s="743">
        <f t="shared" si="52"/>
        <v>2612.1618267323715</v>
      </c>
      <c r="N276" s="743">
        <f t="shared" si="52"/>
        <v>1680.8668832642716</v>
      </c>
      <c r="O276" s="743">
        <f t="shared" si="52"/>
        <v>0</v>
      </c>
      <c r="P276" s="743">
        <f t="shared" si="52"/>
        <v>0</v>
      </c>
      <c r="Q276" s="743">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50"/>
        <v>YYNWBr</v>
      </c>
      <c r="H277" s="232">
        <v>2330</v>
      </c>
      <c r="I277" s="743">
        <f t="shared" si="52"/>
        <v>2664.3952757094603</v>
      </c>
      <c r="J277" s="743">
        <f t="shared" si="52"/>
        <v>2269.7297506854338</v>
      </c>
      <c r="K277" s="743">
        <f t="shared" si="52"/>
        <v>2519.1296637753194</v>
      </c>
      <c r="L277" s="743">
        <f t="shared" si="52"/>
        <v>1678.3101584324304</v>
      </c>
      <c r="M277" s="743">
        <f t="shared" si="52"/>
        <v>2612.1618267323715</v>
      </c>
      <c r="N277" s="743">
        <f t="shared" si="52"/>
        <v>1680.8668832642716</v>
      </c>
      <c r="O277" s="743">
        <f t="shared" si="52"/>
        <v>0</v>
      </c>
      <c r="P277" s="743">
        <f t="shared" si="52"/>
        <v>0</v>
      </c>
      <c r="Q277" s="743">
        <f t="shared" si="52"/>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50"/>
        <v>YYNWBrd</v>
      </c>
      <c r="H278" s="232">
        <v>2330</v>
      </c>
      <c r="I278" s="743">
        <f t="shared" si="52"/>
        <v>2664.3952757094603</v>
      </c>
      <c r="J278" s="743">
        <f t="shared" si="52"/>
        <v>2269.7297506854338</v>
      </c>
      <c r="K278" s="743">
        <f t="shared" si="52"/>
        <v>2519.1296637753194</v>
      </c>
      <c r="L278" s="743">
        <f t="shared" si="52"/>
        <v>1678.3101584324304</v>
      </c>
      <c r="M278" s="743">
        <f t="shared" si="52"/>
        <v>2612.1618267323715</v>
      </c>
      <c r="N278" s="743">
        <f t="shared" si="52"/>
        <v>1680.8668832642716</v>
      </c>
      <c r="O278" s="743">
        <f t="shared" si="52"/>
        <v>0</v>
      </c>
      <c r="P278" s="743">
        <f t="shared" si="52"/>
        <v>0</v>
      </c>
      <c r="Q278" s="743">
        <f t="shared" si="52"/>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50"/>
        <v>YYWBNw</v>
      </c>
      <c r="H279" s="232">
        <v>4500</v>
      </c>
      <c r="I279" s="743">
        <f t="shared" si="52"/>
        <v>5145.8277857049661</v>
      </c>
      <c r="J279" s="743">
        <f t="shared" si="52"/>
        <v>4383.5982309375331</v>
      </c>
      <c r="K279" s="743">
        <f t="shared" si="52"/>
        <v>4865.2718828278703</v>
      </c>
      <c r="L279" s="743">
        <f t="shared" si="52"/>
        <v>3241.371550620574</v>
      </c>
      <c r="M279" s="743">
        <f t="shared" si="52"/>
        <v>5044.9477340324775</v>
      </c>
      <c r="N279" s="743">
        <f t="shared" si="52"/>
        <v>3246.3094311970908</v>
      </c>
      <c r="O279" s="743">
        <f t="shared" si="52"/>
        <v>0</v>
      </c>
      <c r="P279" s="743">
        <f t="shared" si="52"/>
        <v>0</v>
      </c>
      <c r="Q279" s="743">
        <f t="shared" si="52"/>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50"/>
        <v>YYWBNwd</v>
      </c>
      <c r="H280" s="232">
        <v>4500</v>
      </c>
      <c r="I280" s="743">
        <f t="shared" si="52"/>
        <v>5145.8277857049661</v>
      </c>
      <c r="J280" s="743">
        <f t="shared" si="52"/>
        <v>4383.5982309375331</v>
      </c>
      <c r="K280" s="743">
        <f t="shared" si="52"/>
        <v>4865.2718828278703</v>
      </c>
      <c r="L280" s="743">
        <f t="shared" si="52"/>
        <v>3241.371550620574</v>
      </c>
      <c r="M280" s="743">
        <f t="shared" si="52"/>
        <v>5044.9477340324775</v>
      </c>
      <c r="N280" s="743">
        <f t="shared" si="52"/>
        <v>3246.3094311970908</v>
      </c>
      <c r="O280" s="743">
        <f t="shared" si="52"/>
        <v>0</v>
      </c>
      <c r="P280" s="743">
        <f t="shared" si="52"/>
        <v>0</v>
      </c>
      <c r="Q280" s="743">
        <f t="shared" si="52"/>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YYBNWb</v>
      </c>
      <c r="H281" s="232">
        <v>3850</v>
      </c>
      <c r="I281" s="743">
        <f t="shared" si="52"/>
        <v>4402.5415499920264</v>
      </c>
      <c r="J281" s="743">
        <f t="shared" si="52"/>
        <v>3750.4118198021115</v>
      </c>
      <c r="K281" s="743">
        <f t="shared" si="52"/>
        <v>4162.5103886416227</v>
      </c>
      <c r="L281" s="743">
        <f t="shared" si="52"/>
        <v>2773.1734377531575</v>
      </c>
      <c r="M281" s="743">
        <f t="shared" si="52"/>
        <v>4316.2330613388976</v>
      </c>
      <c r="N281" s="743">
        <f t="shared" si="52"/>
        <v>2777.3980689130667</v>
      </c>
      <c r="O281" s="743">
        <f t="shared" si="52"/>
        <v>0</v>
      </c>
      <c r="P281" s="743">
        <f t="shared" si="52"/>
        <v>0</v>
      </c>
      <c r="Q281" s="743">
        <f t="shared" si="52"/>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YYBNWbd</v>
      </c>
      <c r="H282" s="232">
        <v>3850</v>
      </c>
      <c r="I282" s="743">
        <f t="shared" si="52"/>
        <v>4402.5415499920264</v>
      </c>
      <c r="J282" s="743">
        <f t="shared" si="52"/>
        <v>3750.4118198021115</v>
      </c>
      <c r="K282" s="743">
        <f t="shared" si="52"/>
        <v>4162.5103886416227</v>
      </c>
      <c r="L282" s="743">
        <f t="shared" si="52"/>
        <v>2773.1734377531575</v>
      </c>
      <c r="M282" s="743">
        <f t="shared" si="52"/>
        <v>4316.2330613388976</v>
      </c>
      <c r="N282" s="743">
        <f t="shared" si="52"/>
        <v>2777.3980689130667</v>
      </c>
      <c r="O282" s="743">
        <f t="shared" si="52"/>
        <v>0</v>
      </c>
      <c r="P282" s="743">
        <f t="shared" si="52"/>
        <v>0</v>
      </c>
      <c r="Q282" s="743">
        <f t="shared" si="52"/>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AAAA2Nw</v>
      </c>
      <c r="H283" s="232">
        <v>4500</v>
      </c>
      <c r="I283" s="743">
        <f t="shared" ref="I283:Q295" si="53">$H283*I$229</f>
        <v>5145.8277857049661</v>
      </c>
      <c r="J283" s="743">
        <f t="shared" si="53"/>
        <v>4383.5982309375331</v>
      </c>
      <c r="K283" s="743">
        <f t="shared" si="53"/>
        <v>4865.2718828278703</v>
      </c>
      <c r="L283" s="743">
        <f t="shared" si="53"/>
        <v>3241.371550620574</v>
      </c>
      <c r="M283" s="743">
        <f t="shared" si="53"/>
        <v>5044.9477340324775</v>
      </c>
      <c r="N283" s="743">
        <f t="shared" si="53"/>
        <v>3246.3094311970908</v>
      </c>
      <c r="O283" s="743">
        <f t="shared" si="53"/>
        <v>0</v>
      </c>
      <c r="P283" s="743">
        <f t="shared" si="53"/>
        <v>0</v>
      </c>
      <c r="Q283" s="743">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AAAA2Nwd</v>
      </c>
      <c r="H284" s="232">
        <v>4500</v>
      </c>
      <c r="I284" s="743">
        <f t="shared" si="53"/>
        <v>5145.8277857049661</v>
      </c>
      <c r="J284" s="743">
        <f t="shared" si="53"/>
        <v>4383.5982309375331</v>
      </c>
      <c r="K284" s="743">
        <f t="shared" si="53"/>
        <v>4865.2718828278703</v>
      </c>
      <c r="L284" s="743">
        <f t="shared" si="53"/>
        <v>3241.371550620574</v>
      </c>
      <c r="M284" s="743">
        <f t="shared" si="53"/>
        <v>5044.9477340324775</v>
      </c>
      <c r="N284" s="743">
        <f t="shared" si="53"/>
        <v>3246.3094311970908</v>
      </c>
      <c r="O284" s="743">
        <f t="shared" si="53"/>
        <v>0</v>
      </c>
      <c r="P284" s="743">
        <f t="shared" si="53"/>
        <v>0</v>
      </c>
      <c r="Q284" s="743">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AAANWb</v>
      </c>
      <c r="H285" s="232">
        <v>3850</v>
      </c>
      <c r="I285" s="743">
        <f t="shared" si="53"/>
        <v>4402.5415499920264</v>
      </c>
      <c r="J285" s="743">
        <f t="shared" si="53"/>
        <v>3750.4118198021115</v>
      </c>
      <c r="K285" s="743">
        <f t="shared" si="53"/>
        <v>4162.5103886416227</v>
      </c>
      <c r="L285" s="743">
        <f t="shared" si="53"/>
        <v>2773.1734377531575</v>
      </c>
      <c r="M285" s="743">
        <f t="shared" si="53"/>
        <v>4316.2330613388976</v>
      </c>
      <c r="N285" s="743">
        <f t="shared" si="53"/>
        <v>2777.3980689130667</v>
      </c>
      <c r="O285" s="743">
        <f t="shared" si="53"/>
        <v>0</v>
      </c>
      <c r="P285" s="743">
        <f t="shared" si="53"/>
        <v>0</v>
      </c>
      <c r="Q285" s="743">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AAANWbd</v>
      </c>
      <c r="H286" s="232">
        <v>3850</v>
      </c>
      <c r="I286" s="743">
        <f t="shared" si="53"/>
        <v>4402.5415499920264</v>
      </c>
      <c r="J286" s="743">
        <f t="shared" si="53"/>
        <v>3750.4118198021115</v>
      </c>
      <c r="K286" s="743">
        <f t="shared" si="53"/>
        <v>4162.5103886416227</v>
      </c>
      <c r="L286" s="743">
        <f t="shared" si="53"/>
        <v>2773.1734377531575</v>
      </c>
      <c r="M286" s="743">
        <f t="shared" si="53"/>
        <v>4316.2330613388976</v>
      </c>
      <c r="N286" s="743">
        <f t="shared" si="53"/>
        <v>2777.3980689130667</v>
      </c>
      <c r="O286" s="743">
        <f t="shared" si="53"/>
        <v>0</v>
      </c>
      <c r="P286" s="743">
        <f t="shared" si="53"/>
        <v>0</v>
      </c>
      <c r="Q286" s="743">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AANWBa</v>
      </c>
      <c r="H287" s="232">
        <v>0</v>
      </c>
      <c r="I287" s="743">
        <f t="shared" si="53"/>
        <v>0</v>
      </c>
      <c r="J287" s="743">
        <f t="shared" si="53"/>
        <v>0</v>
      </c>
      <c r="K287" s="743">
        <f t="shared" si="53"/>
        <v>0</v>
      </c>
      <c r="L287" s="743">
        <f t="shared" si="53"/>
        <v>0</v>
      </c>
      <c r="M287" s="743">
        <f t="shared" si="53"/>
        <v>0</v>
      </c>
      <c r="N287" s="743">
        <f t="shared" si="53"/>
        <v>0</v>
      </c>
      <c r="O287" s="743">
        <f t="shared" si="53"/>
        <v>0</v>
      </c>
      <c r="P287" s="743">
        <f t="shared" si="53"/>
        <v>0</v>
      </c>
      <c r="Q287" s="743">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AYWBA1a</v>
      </c>
      <c r="H288" s="232">
        <v>0</v>
      </c>
      <c r="I288" s="743">
        <f t="shared" si="53"/>
        <v>0</v>
      </c>
      <c r="J288" s="743">
        <f t="shared" si="53"/>
        <v>0</v>
      </c>
      <c r="K288" s="743">
        <f t="shared" si="53"/>
        <v>0</v>
      </c>
      <c r="L288" s="743">
        <f t="shared" si="53"/>
        <v>0</v>
      </c>
      <c r="M288" s="743">
        <f t="shared" si="53"/>
        <v>0</v>
      </c>
      <c r="N288" s="743">
        <f t="shared" si="53"/>
        <v>0</v>
      </c>
      <c r="O288" s="743">
        <f t="shared" si="53"/>
        <v>0</v>
      </c>
      <c r="P288" s="743">
        <f t="shared" si="53"/>
        <v>0</v>
      </c>
      <c r="Q288" s="743">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YYFWBz</v>
      </c>
      <c r="H289" s="232">
        <v>2330</v>
      </c>
      <c r="I289" s="743">
        <f t="shared" si="53"/>
        <v>2664.3952757094603</v>
      </c>
      <c r="J289" s="743">
        <f t="shared" si="53"/>
        <v>2269.7297506854338</v>
      </c>
      <c r="K289" s="743">
        <f t="shared" si="53"/>
        <v>2519.1296637753194</v>
      </c>
      <c r="L289" s="743">
        <f t="shared" si="53"/>
        <v>1678.3101584324304</v>
      </c>
      <c r="M289" s="743">
        <f t="shared" si="53"/>
        <v>2612.1618267323715</v>
      </c>
      <c r="N289" s="743">
        <f t="shared" si="53"/>
        <v>1680.8668832642716</v>
      </c>
      <c r="O289" s="743">
        <f t="shared" si="53"/>
        <v>0</v>
      </c>
      <c r="P289" s="743">
        <f t="shared" si="53"/>
        <v>0</v>
      </c>
      <c r="Q289" s="743">
        <f t="shared" si="53"/>
        <v>0</v>
      </c>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YYFWBzd</v>
      </c>
      <c r="H290" s="232">
        <v>2330</v>
      </c>
      <c r="I290" s="743">
        <f t="shared" si="53"/>
        <v>2664.3952757094603</v>
      </c>
      <c r="J290" s="743">
        <f t="shared" si="53"/>
        <v>2269.7297506854338</v>
      </c>
      <c r="K290" s="743">
        <f t="shared" si="53"/>
        <v>2519.1296637753194</v>
      </c>
      <c r="L290" s="743">
        <f t="shared" si="53"/>
        <v>1678.3101584324304</v>
      </c>
      <c r="M290" s="743">
        <f t="shared" si="53"/>
        <v>2612.1618267323715</v>
      </c>
      <c r="N290" s="743">
        <f t="shared" si="53"/>
        <v>1680.8668832642716</v>
      </c>
      <c r="O290" s="743">
        <f t="shared" si="53"/>
        <v>0</v>
      </c>
      <c r="P290" s="743">
        <f t="shared" si="53"/>
        <v>0</v>
      </c>
      <c r="Q290" s="743">
        <f t="shared" si="53"/>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YYBNWf</v>
      </c>
      <c r="H291" s="232">
        <v>2200</v>
      </c>
      <c r="I291" s="743">
        <f t="shared" si="53"/>
        <v>2515.7380285668723</v>
      </c>
      <c r="J291" s="743">
        <f t="shared" si="53"/>
        <v>2143.0924684583492</v>
      </c>
      <c r="K291" s="743">
        <f t="shared" si="53"/>
        <v>2378.5773649380699</v>
      </c>
      <c r="L291" s="743">
        <f t="shared" si="53"/>
        <v>1584.6705358589472</v>
      </c>
      <c r="M291" s="743">
        <f t="shared" si="53"/>
        <v>2466.4188921936557</v>
      </c>
      <c r="N291" s="743">
        <f t="shared" si="53"/>
        <v>1587.0846108074668</v>
      </c>
      <c r="O291" s="743">
        <f t="shared" si="53"/>
        <v>0</v>
      </c>
      <c r="P291" s="743">
        <f t="shared" si="53"/>
        <v>0</v>
      </c>
      <c r="Q291" s="743">
        <f t="shared" si="53"/>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YYNWFw</v>
      </c>
      <c r="H292" s="232">
        <v>4500</v>
      </c>
      <c r="I292" s="743">
        <f t="shared" si="53"/>
        <v>5145.8277857049661</v>
      </c>
      <c r="J292" s="743">
        <f t="shared" si="53"/>
        <v>4383.5982309375331</v>
      </c>
      <c r="K292" s="743">
        <f t="shared" si="53"/>
        <v>4865.2718828278703</v>
      </c>
      <c r="L292" s="743">
        <f t="shared" si="53"/>
        <v>3241.371550620574</v>
      </c>
      <c r="M292" s="743">
        <f t="shared" si="53"/>
        <v>5044.9477340324775</v>
      </c>
      <c r="N292" s="743">
        <f t="shared" si="53"/>
        <v>3246.3094311970908</v>
      </c>
      <c r="O292" s="743">
        <f t="shared" si="53"/>
        <v>0</v>
      </c>
      <c r="P292" s="743">
        <f t="shared" si="53"/>
        <v>0</v>
      </c>
      <c r="Q292" s="743">
        <f t="shared" si="53"/>
        <v>0</v>
      </c>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YYNWFwd</v>
      </c>
      <c r="H293" s="232">
        <v>4500</v>
      </c>
      <c r="I293" s="743">
        <f t="shared" si="53"/>
        <v>5145.8277857049661</v>
      </c>
      <c r="J293" s="743">
        <f t="shared" si="53"/>
        <v>4383.5982309375331</v>
      </c>
      <c r="K293" s="743">
        <f t="shared" si="53"/>
        <v>4865.2718828278703</v>
      </c>
      <c r="L293" s="743">
        <f t="shared" si="53"/>
        <v>3241.371550620574</v>
      </c>
      <c r="M293" s="743">
        <f t="shared" si="53"/>
        <v>5044.9477340324775</v>
      </c>
      <c r="N293" s="743">
        <f t="shared" si="53"/>
        <v>3246.3094311970908</v>
      </c>
      <c r="O293" s="743">
        <f t="shared" si="53"/>
        <v>0</v>
      </c>
      <c r="P293" s="743">
        <f t="shared" si="53"/>
        <v>0</v>
      </c>
      <c r="Q293" s="743">
        <f t="shared" si="53"/>
        <v>0</v>
      </c>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YYWFWb</v>
      </c>
      <c r="H294" s="232">
        <v>3850</v>
      </c>
      <c r="I294" s="743">
        <f t="shared" si="53"/>
        <v>4402.5415499920264</v>
      </c>
      <c r="J294" s="743">
        <f t="shared" si="53"/>
        <v>3750.4118198021115</v>
      </c>
      <c r="K294" s="743">
        <f t="shared" si="53"/>
        <v>4162.5103886416227</v>
      </c>
      <c r="L294" s="743">
        <f t="shared" si="53"/>
        <v>2773.1734377531575</v>
      </c>
      <c r="M294" s="743">
        <f t="shared" si="53"/>
        <v>4316.2330613388976</v>
      </c>
      <c r="N294" s="743">
        <f t="shared" si="53"/>
        <v>2777.3980689130667</v>
      </c>
      <c r="O294" s="743">
        <f t="shared" si="53"/>
        <v>0</v>
      </c>
      <c r="P294" s="743">
        <f t="shared" si="53"/>
        <v>0</v>
      </c>
      <c r="Q294" s="743">
        <f t="shared" si="53"/>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ref="G295" si="54">_xlfn.CONCAT(H225:M225)</f>
        <v>YYWFWbd</v>
      </c>
      <c r="H295" s="232">
        <v>3850</v>
      </c>
      <c r="I295" s="743">
        <f t="shared" si="53"/>
        <v>4402.5415499920264</v>
      </c>
      <c r="J295" s="743">
        <f t="shared" si="53"/>
        <v>3750.4118198021115</v>
      </c>
      <c r="K295" s="743">
        <f t="shared" si="53"/>
        <v>4162.5103886416227</v>
      </c>
      <c r="L295" s="743">
        <f t="shared" si="53"/>
        <v>2773.1734377531575</v>
      </c>
      <c r="M295" s="743">
        <f t="shared" si="53"/>
        <v>4316.2330613388976</v>
      </c>
      <c r="N295" s="743">
        <f t="shared" si="53"/>
        <v>2777.3980689130667</v>
      </c>
      <c r="O295" s="743">
        <f t="shared" si="53"/>
        <v>0</v>
      </c>
      <c r="P295" s="743">
        <f t="shared" si="53"/>
        <v>0</v>
      </c>
      <c r="Q295" s="743">
        <f t="shared" si="53"/>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c r="I296" s="27"/>
      <c r="J296" s="27"/>
      <c r="K296" s="27"/>
      <c r="N296" s="504"/>
      <c r="O296" s="196"/>
      <c r="P296" s="196"/>
      <c r="Q296" s="196"/>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c r="I297" s="27"/>
      <c r="J297" s="27"/>
      <c r="K297" s="27"/>
      <c r="N297" s="504"/>
      <c r="O297" s="196"/>
      <c r="P297" s="196"/>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c r="I298" s="27"/>
      <c r="J298" s="27"/>
      <c r="K298" s="27"/>
      <c r="N298" s="504"/>
      <c r="O298" s="196"/>
      <c r="P298" s="196"/>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c r="I299" s="27"/>
      <c r="J299" s="27"/>
      <c r="K299" s="27"/>
      <c r="N299" s="504"/>
      <c r="O299" s="196"/>
      <c r="P299" s="196"/>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c r="I300" s="27"/>
      <c r="J300" s="27"/>
      <c r="K300" s="27"/>
      <c r="N300" s="504"/>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c r="I301" s="27"/>
      <c r="J301" s="27"/>
      <c r="K301" s="27"/>
      <c r="N301" s="504"/>
      <c r="O301" s="196"/>
      <c r="P301" s="196"/>
      <c r="Q301" s="196"/>
      <c r="X301" s="196"/>
      <c r="Y301" s="196"/>
      <c r="Z301" s="196"/>
      <c r="AA301" s="196"/>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505" t="s">
        <v>1073</v>
      </c>
      <c r="I302" t="s">
        <v>400</v>
      </c>
      <c r="J302" t="s">
        <v>793</v>
      </c>
      <c r="K302" t="s">
        <v>794</v>
      </c>
      <c r="L302" t="s">
        <v>795</v>
      </c>
      <c r="M302" t="s">
        <v>796</v>
      </c>
      <c r="N302" t="s">
        <v>797</v>
      </c>
      <c r="O302" t="s">
        <v>798</v>
      </c>
      <c r="P302" t="s">
        <v>799</v>
      </c>
      <c r="Q302" t="s">
        <v>800</v>
      </c>
      <c r="S302" s="196"/>
      <c r="T302" s="196"/>
      <c r="U302" s="196"/>
      <c r="V302" s="196"/>
      <c r="W302" s="196"/>
      <c r="X302" s="196"/>
      <c r="Y302" s="196"/>
      <c r="Z302" s="196"/>
      <c r="AA302" s="196"/>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505"/>
      <c r="H303" t="s">
        <v>1120</v>
      </c>
      <c r="I303" s="741">
        <v>0.85</v>
      </c>
      <c r="J303" s="741">
        <v>0.85</v>
      </c>
      <c r="K303" s="741">
        <v>0.85</v>
      </c>
      <c r="L303" s="741">
        <v>0.85</v>
      </c>
      <c r="M303" s="741">
        <v>1</v>
      </c>
      <c r="N303" s="741">
        <v>1</v>
      </c>
      <c r="O303" s="741">
        <v>1</v>
      </c>
      <c r="P303" s="741">
        <v>1</v>
      </c>
      <c r="Q303" s="741">
        <v>1</v>
      </c>
      <c r="S303" s="196"/>
      <c r="T303" s="196"/>
      <c r="U303" s="196"/>
      <c r="V303" s="196"/>
      <c r="W303" s="196"/>
      <c r="X303" s="196"/>
      <c r="Y303" s="196"/>
      <c r="Z303" s="196"/>
      <c r="AA303" s="196"/>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505"/>
      <c r="I304" s="27"/>
      <c r="J304" s="27"/>
      <c r="K304" s="27"/>
      <c r="N304" s="504"/>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
        <v>807</v>
      </c>
      <c r="H305" t="s">
        <v>823</v>
      </c>
      <c r="I305" t="s">
        <v>823</v>
      </c>
      <c r="J305" t="s">
        <v>400</v>
      </c>
      <c r="K305" t="s">
        <v>400</v>
      </c>
      <c r="L305" t="s">
        <v>793</v>
      </c>
      <c r="M305" t="s">
        <v>793</v>
      </c>
      <c r="N305" t="s">
        <v>794</v>
      </c>
      <c r="O305" t="s">
        <v>794</v>
      </c>
      <c r="P305" t="s">
        <v>795</v>
      </c>
      <c r="Q305" t="s">
        <v>795</v>
      </c>
      <c r="R305" t="s">
        <v>796</v>
      </c>
      <c r="S305" t="s">
        <v>796</v>
      </c>
      <c r="T305" t="s">
        <v>797</v>
      </c>
      <c r="U305" t="s">
        <v>797</v>
      </c>
      <c r="V305" t="s">
        <v>798</v>
      </c>
      <c r="W305" t="s">
        <v>798</v>
      </c>
      <c r="X305" t="s">
        <v>799</v>
      </c>
      <c r="Y305" t="s">
        <v>799</v>
      </c>
      <c r="Z305" t="s">
        <v>800</v>
      </c>
      <c r="AA305" t="s">
        <v>800</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
        <v>806</v>
      </c>
      <c r="H306" t="s">
        <v>1072</v>
      </c>
      <c r="I306" t="s">
        <v>1055</v>
      </c>
      <c r="J306" t="s">
        <v>1072</v>
      </c>
      <c r="K306" t="s">
        <v>1055</v>
      </c>
      <c r="L306" t="s">
        <v>1072</v>
      </c>
      <c r="M306" t="s">
        <v>1055</v>
      </c>
      <c r="N306" t="s">
        <v>1072</v>
      </c>
      <c r="O306" t="s">
        <v>1055</v>
      </c>
      <c r="P306" t="s">
        <v>1072</v>
      </c>
      <c r="Q306" t="s">
        <v>1055</v>
      </c>
      <c r="R306" t="s">
        <v>1072</v>
      </c>
      <c r="S306" t="s">
        <v>1055</v>
      </c>
      <c r="T306" t="s">
        <v>1072</v>
      </c>
      <c r="U306" t="s">
        <v>1055</v>
      </c>
      <c r="V306" t="s">
        <v>1072</v>
      </c>
      <c r="W306" t="s">
        <v>1055</v>
      </c>
      <c r="X306" t="s">
        <v>1072</v>
      </c>
      <c r="Y306" t="s">
        <v>1055</v>
      </c>
      <c r="Z306" t="s">
        <v>1072</v>
      </c>
      <c r="AA306" t="s">
        <v>1055</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ref="G307:G338" si="55">_xlfn.CONCAT(H161:M161)</f>
        <v>AAAA2A1a</v>
      </c>
      <c r="H307" s="232">
        <v>0</v>
      </c>
      <c r="I307" s="232">
        <v>0</v>
      </c>
      <c r="J307" s="704">
        <f>$H307*HLOOKUP(J$305,$I$302:$Q$303,2)</f>
        <v>0</v>
      </c>
      <c r="K307" s="725">
        <f>$I307</f>
        <v>0</v>
      </c>
      <c r="L307" s="704">
        <f>$H307*HLOOKUP(L$305,$I$302:$Q$303,2)</f>
        <v>0</v>
      </c>
      <c r="M307" s="725">
        <f>$I307</f>
        <v>0</v>
      </c>
      <c r="N307" s="704">
        <f>$H307*HLOOKUP(N$305,$I$302:$Q$303,2)</f>
        <v>0</v>
      </c>
      <c r="O307" s="725">
        <f>$I307</f>
        <v>0</v>
      </c>
      <c r="P307" s="704">
        <f>$H307*HLOOKUP(P$305,$I$302:$Q$303,2)</f>
        <v>0</v>
      </c>
      <c r="Q307" s="725">
        <f>$I307</f>
        <v>0</v>
      </c>
      <c r="R307" s="704">
        <f>$H307*HLOOKUP(R$305,$I$302:$Q$303,2)</f>
        <v>0</v>
      </c>
      <c r="S307" s="725">
        <f>$I307</f>
        <v>0</v>
      </c>
      <c r="T307" s="704">
        <f>$H307*HLOOKUP(T$305,$I$302:$Q$303,2)</f>
        <v>0</v>
      </c>
      <c r="U307" s="725">
        <f>$I307</f>
        <v>0</v>
      </c>
      <c r="V307" s="704">
        <f>$H307*HLOOKUP(V$305,$I$302:$Q$303,2)</f>
        <v>0</v>
      </c>
      <c r="W307" s="725">
        <f>$I307</f>
        <v>0</v>
      </c>
      <c r="X307" s="704">
        <f>$H307*HLOOKUP(X$305,$I$302:$Q$303,2)</f>
        <v>0</v>
      </c>
      <c r="Y307" s="725">
        <f>$I307</f>
        <v>0</v>
      </c>
      <c r="Z307" s="704">
        <f>$H307*HLOOKUP(Z$305,$I$302:$Q$303,2)</f>
        <v>0</v>
      </c>
      <c r="AA307" s="725">
        <f>$I307</f>
        <v>0</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5"/>
        <v>GGGGAg1a2</v>
      </c>
      <c r="H308" s="232">
        <v>0</v>
      </c>
      <c r="I308" s="232">
        <v>0</v>
      </c>
      <c r="J308" s="704">
        <f t="shared" ref="J308:J316" si="56">$H308*HLOOKUP(J$305,$I$302:$Q$303,2)</f>
        <v>0</v>
      </c>
      <c r="K308" s="725">
        <f t="shared" ref="K308:K316" si="57">$I308</f>
        <v>0</v>
      </c>
      <c r="L308" s="704">
        <f t="shared" ref="L308:L316" si="58">$H308*HLOOKUP(L$305,$I$302:$Q$303,2)</f>
        <v>0</v>
      </c>
      <c r="M308" s="725">
        <f t="shared" ref="M308:M316" si="59">$I308</f>
        <v>0</v>
      </c>
      <c r="N308" s="704">
        <f t="shared" ref="N308:N316" si="60">$H308*HLOOKUP(N$305,$I$302:$Q$303,2)</f>
        <v>0</v>
      </c>
      <c r="O308" s="725">
        <f t="shared" ref="O308:O316" si="61">$I308</f>
        <v>0</v>
      </c>
      <c r="P308" s="704">
        <f t="shared" ref="P308:P316" si="62">$H308*HLOOKUP(P$305,$I$302:$Q$303,2)</f>
        <v>0</v>
      </c>
      <c r="Q308" s="725">
        <f t="shared" ref="Q308:Q316" si="63">$I308</f>
        <v>0</v>
      </c>
      <c r="R308" s="704">
        <f t="shared" ref="R308:R316" si="64">$H308*HLOOKUP(R$305,$I$302:$Q$303,2)</f>
        <v>0</v>
      </c>
      <c r="S308" s="725">
        <f t="shared" ref="S308:S316" si="65">$I308</f>
        <v>0</v>
      </c>
      <c r="T308" s="704">
        <f t="shared" ref="T308:T316" si="66">$H308*HLOOKUP(T$305,$I$302:$Q$303,2)</f>
        <v>0</v>
      </c>
      <c r="U308" s="725">
        <f t="shared" ref="U308:U316" si="67">$I308</f>
        <v>0</v>
      </c>
      <c r="V308" s="704">
        <f t="shared" ref="V308:V316" si="68">$H308*HLOOKUP(V$305,$I$302:$Q$303,2)</f>
        <v>0</v>
      </c>
      <c r="W308" s="725">
        <f t="shared" ref="W308:W316" si="69">$I308</f>
        <v>0</v>
      </c>
      <c r="X308" s="704">
        <f t="shared" ref="X308:X316" si="70">$H308*HLOOKUP(X$305,$I$302:$Q$303,2)</f>
        <v>0</v>
      </c>
      <c r="Y308" s="725">
        <f t="shared" ref="Y308:Y316" si="71">$I308</f>
        <v>0</v>
      </c>
      <c r="Z308" s="704">
        <f t="shared" ref="Z308:Z316" si="72">$H308*HLOOKUP(Z$305,$I$302:$Q$303,2)</f>
        <v>0</v>
      </c>
      <c r="AA308" s="725">
        <f t="shared" ref="AA308:AA316" si="73">$I308</f>
        <v>0</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5"/>
        <v>GGGGSg1a2</v>
      </c>
      <c r="H309" s="232">
        <v>0</v>
      </c>
      <c r="I309" s="232">
        <v>0</v>
      </c>
      <c r="J309" s="704">
        <f t="shared" si="56"/>
        <v>0</v>
      </c>
      <c r="K309" s="725">
        <f t="shared" si="57"/>
        <v>0</v>
      </c>
      <c r="L309" s="704">
        <f t="shared" si="58"/>
        <v>0</v>
      </c>
      <c r="M309" s="725">
        <f t="shared" si="59"/>
        <v>0</v>
      </c>
      <c r="N309" s="704">
        <f t="shared" si="60"/>
        <v>0</v>
      </c>
      <c r="O309" s="725">
        <f t="shared" si="61"/>
        <v>0</v>
      </c>
      <c r="P309" s="704">
        <f t="shared" si="62"/>
        <v>0</v>
      </c>
      <c r="Q309" s="725">
        <f t="shared" si="63"/>
        <v>0</v>
      </c>
      <c r="R309" s="704">
        <f t="shared" si="64"/>
        <v>0</v>
      </c>
      <c r="S309" s="725">
        <f t="shared" si="65"/>
        <v>0</v>
      </c>
      <c r="T309" s="704">
        <f t="shared" si="66"/>
        <v>0</v>
      </c>
      <c r="U309" s="725">
        <f t="shared" si="67"/>
        <v>0</v>
      </c>
      <c r="V309" s="704">
        <f t="shared" si="68"/>
        <v>0</v>
      </c>
      <c r="W309" s="725">
        <f t="shared" si="69"/>
        <v>0</v>
      </c>
      <c r="X309" s="704">
        <f t="shared" si="70"/>
        <v>0</v>
      </c>
      <c r="Y309" s="725">
        <f t="shared" si="71"/>
        <v>0</v>
      </c>
      <c r="Z309" s="704">
        <f t="shared" si="72"/>
        <v>0</v>
      </c>
      <c r="AA309" s="725">
        <f t="shared" si="73"/>
        <v>0</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5"/>
        <v>GGGAg2Na2</v>
      </c>
      <c r="H310" s="232">
        <v>0</v>
      </c>
      <c r="I310" s="232">
        <v>0</v>
      </c>
      <c r="J310" s="704">
        <f t="shared" si="56"/>
        <v>0</v>
      </c>
      <c r="K310" s="725">
        <f t="shared" si="57"/>
        <v>0</v>
      </c>
      <c r="L310" s="704">
        <f t="shared" si="58"/>
        <v>0</v>
      </c>
      <c r="M310" s="725">
        <f t="shared" si="59"/>
        <v>0</v>
      </c>
      <c r="N310" s="704">
        <f t="shared" si="60"/>
        <v>0</v>
      </c>
      <c r="O310" s="725">
        <f t="shared" si="61"/>
        <v>0</v>
      </c>
      <c r="P310" s="704">
        <f t="shared" si="62"/>
        <v>0</v>
      </c>
      <c r="Q310" s="725">
        <f t="shared" si="63"/>
        <v>0</v>
      </c>
      <c r="R310" s="704">
        <f t="shared" si="64"/>
        <v>0</v>
      </c>
      <c r="S310" s="725">
        <f t="shared" si="65"/>
        <v>0</v>
      </c>
      <c r="T310" s="704">
        <f t="shared" si="66"/>
        <v>0</v>
      </c>
      <c r="U310" s="725">
        <f t="shared" si="67"/>
        <v>0</v>
      </c>
      <c r="V310" s="704">
        <f t="shared" si="68"/>
        <v>0</v>
      </c>
      <c r="W310" s="725">
        <f t="shared" si="69"/>
        <v>0</v>
      </c>
      <c r="X310" s="704">
        <f t="shared" si="70"/>
        <v>0</v>
      </c>
      <c r="Y310" s="725">
        <f t="shared" si="71"/>
        <v>0</v>
      </c>
      <c r="Z310" s="704">
        <f t="shared" si="72"/>
        <v>0</v>
      </c>
      <c r="AA310" s="725">
        <f t="shared" si="7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5"/>
        <v>GGGAg2Ea2</v>
      </c>
      <c r="H311" s="232">
        <v>0</v>
      </c>
      <c r="I311" s="232">
        <v>0</v>
      </c>
      <c r="J311" s="704">
        <f t="shared" si="56"/>
        <v>0</v>
      </c>
      <c r="K311" s="725">
        <f t="shared" si="57"/>
        <v>0</v>
      </c>
      <c r="L311" s="704">
        <f t="shared" si="58"/>
        <v>0</v>
      </c>
      <c r="M311" s="725">
        <f t="shared" si="59"/>
        <v>0</v>
      </c>
      <c r="N311" s="704">
        <f t="shared" si="60"/>
        <v>0</v>
      </c>
      <c r="O311" s="725">
        <f t="shared" si="61"/>
        <v>0</v>
      </c>
      <c r="P311" s="704">
        <f t="shared" si="62"/>
        <v>0</v>
      </c>
      <c r="Q311" s="725">
        <f t="shared" si="63"/>
        <v>0</v>
      </c>
      <c r="R311" s="704">
        <f t="shared" si="64"/>
        <v>0</v>
      </c>
      <c r="S311" s="725">
        <f t="shared" si="65"/>
        <v>0</v>
      </c>
      <c r="T311" s="704">
        <f t="shared" si="66"/>
        <v>0</v>
      </c>
      <c r="U311" s="725">
        <f t="shared" si="67"/>
        <v>0</v>
      </c>
      <c r="V311" s="704">
        <f t="shared" si="68"/>
        <v>0</v>
      </c>
      <c r="W311" s="725">
        <f t="shared" si="69"/>
        <v>0</v>
      </c>
      <c r="X311" s="704">
        <f t="shared" si="70"/>
        <v>0</v>
      </c>
      <c r="Y311" s="725">
        <f t="shared" si="71"/>
        <v>0</v>
      </c>
      <c r="Z311" s="704">
        <f t="shared" si="72"/>
        <v>0</v>
      </c>
      <c r="AA311" s="725">
        <f t="shared" si="73"/>
        <v>0</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5"/>
        <v>GGGAg2OFa2</v>
      </c>
      <c r="H312" s="232">
        <v>0</v>
      </c>
      <c r="I312" s="232">
        <v>0</v>
      </c>
      <c r="J312" s="704">
        <f t="shared" si="56"/>
        <v>0</v>
      </c>
      <c r="K312" s="725">
        <f t="shared" si="57"/>
        <v>0</v>
      </c>
      <c r="L312" s="704">
        <f t="shared" si="58"/>
        <v>0</v>
      </c>
      <c r="M312" s="725">
        <f t="shared" si="59"/>
        <v>0</v>
      </c>
      <c r="N312" s="704">
        <f t="shared" si="60"/>
        <v>0</v>
      </c>
      <c r="O312" s="725">
        <f t="shared" si="61"/>
        <v>0</v>
      </c>
      <c r="P312" s="704">
        <f t="shared" si="62"/>
        <v>0</v>
      </c>
      <c r="Q312" s="725">
        <f t="shared" si="63"/>
        <v>0</v>
      </c>
      <c r="R312" s="704">
        <f t="shared" si="64"/>
        <v>0</v>
      </c>
      <c r="S312" s="725">
        <f t="shared" si="65"/>
        <v>0</v>
      </c>
      <c r="T312" s="704">
        <f t="shared" si="66"/>
        <v>0</v>
      </c>
      <c r="U312" s="725">
        <f t="shared" si="67"/>
        <v>0</v>
      </c>
      <c r="V312" s="704">
        <f t="shared" si="68"/>
        <v>0</v>
      </c>
      <c r="W312" s="725">
        <f t="shared" si="69"/>
        <v>0</v>
      </c>
      <c r="X312" s="704">
        <f t="shared" si="70"/>
        <v>0</v>
      </c>
      <c r="Y312" s="725">
        <f t="shared" si="71"/>
        <v>0</v>
      </c>
      <c r="Z312" s="704">
        <f t="shared" si="72"/>
        <v>0</v>
      </c>
      <c r="AA312" s="725">
        <f t="shared" si="73"/>
        <v>0</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5"/>
        <v>GGGC1Na2</v>
      </c>
      <c r="H313" s="232">
        <v>0</v>
      </c>
      <c r="I313" s="232">
        <v>0</v>
      </c>
      <c r="J313" s="704">
        <f t="shared" si="56"/>
        <v>0</v>
      </c>
      <c r="K313" s="725">
        <f t="shared" si="57"/>
        <v>0</v>
      </c>
      <c r="L313" s="704">
        <f t="shared" si="58"/>
        <v>0</v>
      </c>
      <c r="M313" s="725">
        <f t="shared" si="59"/>
        <v>0</v>
      </c>
      <c r="N313" s="704">
        <f t="shared" si="60"/>
        <v>0</v>
      </c>
      <c r="O313" s="725">
        <f t="shared" si="61"/>
        <v>0</v>
      </c>
      <c r="P313" s="704">
        <f t="shared" si="62"/>
        <v>0</v>
      </c>
      <c r="Q313" s="725">
        <f t="shared" si="63"/>
        <v>0</v>
      </c>
      <c r="R313" s="704">
        <f t="shared" si="64"/>
        <v>0</v>
      </c>
      <c r="S313" s="725">
        <f t="shared" si="65"/>
        <v>0</v>
      </c>
      <c r="T313" s="704">
        <f t="shared" si="66"/>
        <v>0</v>
      </c>
      <c r="U313" s="725">
        <f t="shared" si="67"/>
        <v>0</v>
      </c>
      <c r="V313" s="704">
        <f t="shared" si="68"/>
        <v>0</v>
      </c>
      <c r="W313" s="725">
        <f t="shared" si="69"/>
        <v>0</v>
      </c>
      <c r="X313" s="704">
        <f t="shared" si="70"/>
        <v>0</v>
      </c>
      <c r="Y313" s="725">
        <f t="shared" si="71"/>
        <v>0</v>
      </c>
      <c r="Z313" s="704">
        <f t="shared" si="72"/>
        <v>0</v>
      </c>
      <c r="AA313" s="725">
        <f t="shared" si="7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5"/>
        <v>GGGC1Ea2</v>
      </c>
      <c r="H314" s="232">
        <v>0</v>
      </c>
      <c r="I314" s="232">
        <v>0</v>
      </c>
      <c r="J314" s="704">
        <f t="shared" si="56"/>
        <v>0</v>
      </c>
      <c r="K314" s="725">
        <f t="shared" si="57"/>
        <v>0</v>
      </c>
      <c r="L314" s="704">
        <f t="shared" si="58"/>
        <v>0</v>
      </c>
      <c r="M314" s="725">
        <f t="shared" si="59"/>
        <v>0</v>
      </c>
      <c r="N314" s="704">
        <f t="shared" si="60"/>
        <v>0</v>
      </c>
      <c r="O314" s="725">
        <f t="shared" si="61"/>
        <v>0</v>
      </c>
      <c r="P314" s="704">
        <f t="shared" si="62"/>
        <v>0</v>
      </c>
      <c r="Q314" s="725">
        <f t="shared" si="63"/>
        <v>0</v>
      </c>
      <c r="R314" s="704">
        <f t="shared" si="64"/>
        <v>0</v>
      </c>
      <c r="S314" s="725">
        <f t="shared" si="65"/>
        <v>0</v>
      </c>
      <c r="T314" s="704">
        <f t="shared" si="66"/>
        <v>0</v>
      </c>
      <c r="U314" s="725">
        <f t="shared" si="67"/>
        <v>0</v>
      </c>
      <c r="V314" s="704">
        <f t="shared" si="68"/>
        <v>0</v>
      </c>
      <c r="W314" s="725">
        <f t="shared" si="69"/>
        <v>0</v>
      </c>
      <c r="X314" s="704">
        <f t="shared" si="70"/>
        <v>0</v>
      </c>
      <c r="Y314" s="725">
        <f t="shared" si="71"/>
        <v>0</v>
      </c>
      <c r="Z314" s="704">
        <f t="shared" si="72"/>
        <v>0</v>
      </c>
      <c r="AA314" s="725">
        <f t="shared" si="7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5"/>
        <v>GGGC1Pa2</v>
      </c>
      <c r="H315" s="232">
        <v>0</v>
      </c>
      <c r="I315" s="232">
        <v>0</v>
      </c>
      <c r="J315" s="704">
        <f t="shared" si="56"/>
        <v>0</v>
      </c>
      <c r="K315" s="725">
        <f t="shared" si="57"/>
        <v>0</v>
      </c>
      <c r="L315" s="704">
        <f t="shared" si="58"/>
        <v>0</v>
      </c>
      <c r="M315" s="725">
        <f t="shared" si="59"/>
        <v>0</v>
      </c>
      <c r="N315" s="704">
        <f t="shared" si="60"/>
        <v>0</v>
      </c>
      <c r="O315" s="725">
        <f t="shared" si="61"/>
        <v>0</v>
      </c>
      <c r="P315" s="704">
        <f t="shared" si="62"/>
        <v>0</v>
      </c>
      <c r="Q315" s="725">
        <f t="shared" si="63"/>
        <v>0</v>
      </c>
      <c r="R315" s="704">
        <f t="shared" si="64"/>
        <v>0</v>
      </c>
      <c r="S315" s="725">
        <f t="shared" si="65"/>
        <v>0</v>
      </c>
      <c r="T315" s="704">
        <f t="shared" si="66"/>
        <v>0</v>
      </c>
      <c r="U315" s="725">
        <f t="shared" si="67"/>
        <v>0</v>
      </c>
      <c r="V315" s="704">
        <f t="shared" si="68"/>
        <v>0</v>
      </c>
      <c r="W315" s="725">
        <f t="shared" si="69"/>
        <v>0</v>
      </c>
      <c r="X315" s="704">
        <f t="shared" si="70"/>
        <v>0</v>
      </c>
      <c r="Y315" s="725">
        <f t="shared" si="71"/>
        <v>0</v>
      </c>
      <c r="Z315" s="704">
        <f t="shared" si="72"/>
        <v>0</v>
      </c>
      <c r="AA315" s="725">
        <f t="shared" si="7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5"/>
        <v>GGGC1OFa2</v>
      </c>
      <c r="H316" s="232">
        <v>0</v>
      </c>
      <c r="I316" s="232">
        <v>0</v>
      </c>
      <c r="J316" s="704">
        <f t="shared" si="56"/>
        <v>0</v>
      </c>
      <c r="K316" s="725">
        <f t="shared" si="57"/>
        <v>0</v>
      </c>
      <c r="L316" s="704">
        <f t="shared" si="58"/>
        <v>0</v>
      </c>
      <c r="M316" s="725">
        <f t="shared" si="59"/>
        <v>0</v>
      </c>
      <c r="N316" s="704">
        <f t="shared" si="60"/>
        <v>0</v>
      </c>
      <c r="O316" s="725">
        <f t="shared" si="61"/>
        <v>0</v>
      </c>
      <c r="P316" s="704">
        <f t="shared" si="62"/>
        <v>0</v>
      </c>
      <c r="Q316" s="725">
        <f t="shared" si="63"/>
        <v>0</v>
      </c>
      <c r="R316" s="704">
        <f t="shared" si="64"/>
        <v>0</v>
      </c>
      <c r="S316" s="725">
        <f t="shared" si="65"/>
        <v>0</v>
      </c>
      <c r="T316" s="704">
        <f t="shared" si="66"/>
        <v>0</v>
      </c>
      <c r="U316" s="725">
        <f t="shared" si="67"/>
        <v>0</v>
      </c>
      <c r="V316" s="704">
        <f t="shared" si="68"/>
        <v>0</v>
      </c>
      <c r="W316" s="725">
        <f t="shared" si="69"/>
        <v>0</v>
      </c>
      <c r="X316" s="704">
        <f t="shared" si="70"/>
        <v>0</v>
      </c>
      <c r="Y316" s="725">
        <f t="shared" si="71"/>
        <v>0</v>
      </c>
      <c r="Z316" s="704">
        <f t="shared" si="72"/>
        <v>0</v>
      </c>
      <c r="AA316" s="725">
        <f t="shared" si="7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5"/>
        <v>SPSPSPSPSPsp</v>
      </c>
      <c r="H317" s="232">
        <v>0</v>
      </c>
      <c r="I317" s="232">
        <v>0</v>
      </c>
      <c r="J317" s="704">
        <f>$H317*HLOOKUP(J$305,$I$302:$Q$303,2)</f>
        <v>0</v>
      </c>
      <c r="K317" s="725">
        <f>$I317</f>
        <v>0</v>
      </c>
      <c r="L317" s="704">
        <f>$H317*HLOOKUP(L$305,$I$302:$Q$303,2)</f>
        <v>0</v>
      </c>
      <c r="M317" s="725">
        <f>$I317</f>
        <v>0</v>
      </c>
      <c r="N317" s="704">
        <f>$H317*HLOOKUP(N$305,$I$302:$Q$303,2)</f>
        <v>0</v>
      </c>
      <c r="O317" s="725">
        <f>$I317</f>
        <v>0</v>
      </c>
      <c r="P317" s="704">
        <f>$H317*HLOOKUP(P$305,$I$302:$Q$303,2)</f>
        <v>0</v>
      </c>
      <c r="Q317" s="725">
        <f>$I317</f>
        <v>0</v>
      </c>
      <c r="R317" s="704">
        <f>$H317*HLOOKUP(R$305,$I$302:$Q$303,2)</f>
        <v>0</v>
      </c>
      <c r="S317" s="725">
        <f>$I317</f>
        <v>0</v>
      </c>
      <c r="T317" s="704">
        <f>$H317*HLOOKUP(T$305,$I$302:$Q$303,2)</f>
        <v>0</v>
      </c>
      <c r="U317" s="725">
        <f>$I317</f>
        <v>0</v>
      </c>
      <c r="V317" s="704">
        <f>$H317*HLOOKUP(V$305,$I$302:$Q$303,2)</f>
        <v>0</v>
      </c>
      <c r="W317" s="725">
        <f>$I317</f>
        <v>0</v>
      </c>
      <c r="X317" s="704">
        <f>$H317*HLOOKUP(X$305,$I$302:$Q$303,2)</f>
        <v>0</v>
      </c>
      <c r="Y317" s="725">
        <f>$I317</f>
        <v>0</v>
      </c>
      <c r="Z317" s="704">
        <f>$H317*HLOOKUP(Z$305,$I$302:$Q$303,2)</f>
        <v>0</v>
      </c>
      <c r="AA317" s="725">
        <f>$I317</f>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5"/>
        <v>ANWFWb</v>
      </c>
      <c r="H318" s="232">
        <v>100</v>
      </c>
      <c r="I318" s="232">
        <v>30</v>
      </c>
      <c r="J318" s="704">
        <f t="shared" ref="J318:J338" si="74">$H318*HLOOKUP(J$305,$I$302:$Q$303,2)</f>
        <v>85</v>
      </c>
      <c r="K318" s="725">
        <f t="shared" ref="K318:K338" si="75">$I318</f>
        <v>30</v>
      </c>
      <c r="L318" s="704">
        <f t="shared" ref="L318:L338" si="76">$H318*HLOOKUP(L$305,$I$302:$Q$303,2)</f>
        <v>85</v>
      </c>
      <c r="M318" s="725">
        <f t="shared" ref="M318:M338" si="77">$I318</f>
        <v>30</v>
      </c>
      <c r="N318" s="704">
        <f t="shared" ref="N318:N338" si="78">$H318*HLOOKUP(N$305,$I$302:$Q$303,2)</f>
        <v>85</v>
      </c>
      <c r="O318" s="725">
        <f t="shared" ref="O318:O338" si="79">$I318</f>
        <v>30</v>
      </c>
      <c r="P318" s="704">
        <f t="shared" ref="P318:P338" si="80">$H318*HLOOKUP(P$305,$I$302:$Q$303,2)</f>
        <v>85</v>
      </c>
      <c r="Q318" s="725">
        <f t="shared" ref="Q318:Q338" si="81">$I318</f>
        <v>30</v>
      </c>
      <c r="R318" s="704">
        <f t="shared" ref="R318:R338" si="82">$H318*HLOOKUP(R$305,$I$302:$Q$303,2)</f>
        <v>100</v>
      </c>
      <c r="S318" s="725">
        <f t="shared" ref="S318:S338" si="83">$I318</f>
        <v>30</v>
      </c>
      <c r="T318" s="704">
        <f t="shared" ref="T318:T338" si="84">$H318*HLOOKUP(T$305,$I$302:$Q$303,2)</f>
        <v>100</v>
      </c>
      <c r="U318" s="725">
        <f t="shared" ref="U318:U338" si="85">$I318</f>
        <v>30</v>
      </c>
      <c r="V318" s="704">
        <f t="shared" ref="V318:V338" si="86">$H318*HLOOKUP(V$305,$I$302:$Q$303,2)</f>
        <v>100</v>
      </c>
      <c r="W318" s="725">
        <f t="shared" ref="W318:W338" si="87">$I318</f>
        <v>30</v>
      </c>
      <c r="X318" s="704">
        <f t="shared" ref="X318:X338" si="88">$H318*HLOOKUP(X$305,$I$302:$Q$303,2)</f>
        <v>100</v>
      </c>
      <c r="Y318" s="725">
        <f t="shared" ref="Y318:Y338" si="89">$I318</f>
        <v>30</v>
      </c>
      <c r="Z318" s="704">
        <f t="shared" ref="Z318:Z338" si="90">$H318*HLOOKUP(Z$305,$I$302:$Q$303,2)</f>
        <v>100</v>
      </c>
      <c r="AA318" s="725">
        <f t="shared" ref="AA318:AA338" si="91">$I318</f>
        <v>30</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5"/>
        <v>ANWFWbd</v>
      </c>
      <c r="H319" s="742">
        <f>H318*1.2</f>
        <v>120</v>
      </c>
      <c r="I319" s="742">
        <f>I318*1.2</f>
        <v>36</v>
      </c>
      <c r="J319" s="704">
        <f t="shared" si="74"/>
        <v>102</v>
      </c>
      <c r="K319" s="725">
        <f t="shared" si="75"/>
        <v>36</v>
      </c>
      <c r="L319" s="704">
        <f t="shared" si="76"/>
        <v>102</v>
      </c>
      <c r="M319" s="725">
        <f t="shared" si="77"/>
        <v>36</v>
      </c>
      <c r="N319" s="704">
        <f t="shared" si="78"/>
        <v>102</v>
      </c>
      <c r="O319" s="725">
        <f t="shared" si="79"/>
        <v>36</v>
      </c>
      <c r="P319" s="704">
        <f t="shared" si="80"/>
        <v>102</v>
      </c>
      <c r="Q319" s="725">
        <f t="shared" si="81"/>
        <v>36</v>
      </c>
      <c r="R319" s="704">
        <f t="shared" si="82"/>
        <v>120</v>
      </c>
      <c r="S319" s="725">
        <f t="shared" si="83"/>
        <v>36</v>
      </c>
      <c r="T319" s="704">
        <f t="shared" si="84"/>
        <v>120</v>
      </c>
      <c r="U319" s="725">
        <f t="shared" si="85"/>
        <v>36</v>
      </c>
      <c r="V319" s="704">
        <f t="shared" si="86"/>
        <v>120</v>
      </c>
      <c r="W319" s="725">
        <f t="shared" si="87"/>
        <v>36</v>
      </c>
      <c r="X319" s="704">
        <f t="shared" si="88"/>
        <v>120</v>
      </c>
      <c r="Y319" s="725">
        <f t="shared" si="89"/>
        <v>36</v>
      </c>
      <c r="Z319" s="704">
        <f t="shared" si="90"/>
        <v>120</v>
      </c>
      <c r="AA319" s="725">
        <f t="shared" si="91"/>
        <v>36</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5"/>
        <v>AANWFw</v>
      </c>
      <c r="H320" s="232">
        <v>100</v>
      </c>
      <c r="I320" s="232">
        <v>30</v>
      </c>
      <c r="J320" s="704">
        <f t="shared" si="74"/>
        <v>85</v>
      </c>
      <c r="K320" s="725">
        <f t="shared" si="75"/>
        <v>30</v>
      </c>
      <c r="L320" s="704">
        <f t="shared" si="76"/>
        <v>85</v>
      </c>
      <c r="M320" s="725">
        <f t="shared" si="77"/>
        <v>30</v>
      </c>
      <c r="N320" s="704">
        <f t="shared" si="78"/>
        <v>85</v>
      </c>
      <c r="O320" s="725">
        <f t="shared" si="79"/>
        <v>30</v>
      </c>
      <c r="P320" s="704">
        <f t="shared" si="80"/>
        <v>85</v>
      </c>
      <c r="Q320" s="725">
        <f t="shared" si="81"/>
        <v>30</v>
      </c>
      <c r="R320" s="704">
        <f t="shared" si="82"/>
        <v>100</v>
      </c>
      <c r="S320" s="725">
        <f t="shared" si="83"/>
        <v>30</v>
      </c>
      <c r="T320" s="704">
        <f t="shared" si="84"/>
        <v>100</v>
      </c>
      <c r="U320" s="725">
        <f t="shared" si="85"/>
        <v>30</v>
      </c>
      <c r="V320" s="704">
        <f t="shared" si="86"/>
        <v>100</v>
      </c>
      <c r="W320" s="725">
        <f t="shared" si="87"/>
        <v>30</v>
      </c>
      <c r="X320" s="704">
        <f t="shared" si="88"/>
        <v>100</v>
      </c>
      <c r="Y320" s="725">
        <f t="shared" si="89"/>
        <v>30</v>
      </c>
      <c r="Z320" s="704">
        <f t="shared" si="90"/>
        <v>100</v>
      </c>
      <c r="AA320" s="725">
        <f t="shared" si="91"/>
        <v>30</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5"/>
        <v>AANWFwd</v>
      </c>
      <c r="H321" s="742">
        <f>H320*1.2</f>
        <v>120</v>
      </c>
      <c r="I321" s="742">
        <f>I320*1.2</f>
        <v>36</v>
      </c>
      <c r="J321" s="704">
        <f t="shared" si="74"/>
        <v>102</v>
      </c>
      <c r="K321" s="725">
        <f t="shared" si="75"/>
        <v>36</v>
      </c>
      <c r="L321" s="704">
        <f t="shared" si="76"/>
        <v>102</v>
      </c>
      <c r="M321" s="725">
        <f t="shared" si="77"/>
        <v>36</v>
      </c>
      <c r="N321" s="704">
        <f t="shared" si="78"/>
        <v>102</v>
      </c>
      <c r="O321" s="725">
        <f t="shared" si="79"/>
        <v>36</v>
      </c>
      <c r="P321" s="704">
        <f t="shared" si="80"/>
        <v>102</v>
      </c>
      <c r="Q321" s="725">
        <f t="shared" si="81"/>
        <v>36</v>
      </c>
      <c r="R321" s="704">
        <f t="shared" si="82"/>
        <v>120</v>
      </c>
      <c r="S321" s="725">
        <f t="shared" si="83"/>
        <v>36</v>
      </c>
      <c r="T321" s="704">
        <f t="shared" si="84"/>
        <v>120</v>
      </c>
      <c r="U321" s="725">
        <f t="shared" si="85"/>
        <v>36</v>
      </c>
      <c r="V321" s="704">
        <f t="shared" si="86"/>
        <v>120</v>
      </c>
      <c r="W321" s="725">
        <f t="shared" si="87"/>
        <v>36</v>
      </c>
      <c r="X321" s="704">
        <f t="shared" si="88"/>
        <v>120</v>
      </c>
      <c r="Y321" s="725">
        <f t="shared" si="89"/>
        <v>36</v>
      </c>
      <c r="Z321" s="704">
        <f t="shared" si="90"/>
        <v>120</v>
      </c>
      <c r="AA321" s="725">
        <f t="shared" si="91"/>
        <v>36</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5"/>
        <v>AAANWf</v>
      </c>
      <c r="H322" s="232">
        <v>100</v>
      </c>
      <c r="I322" s="232">
        <v>30</v>
      </c>
      <c r="J322" s="704">
        <f t="shared" si="74"/>
        <v>85</v>
      </c>
      <c r="K322" s="725">
        <f t="shared" si="75"/>
        <v>30</v>
      </c>
      <c r="L322" s="704">
        <f t="shared" si="76"/>
        <v>85</v>
      </c>
      <c r="M322" s="725">
        <f t="shared" si="77"/>
        <v>30</v>
      </c>
      <c r="N322" s="704">
        <f t="shared" si="78"/>
        <v>85</v>
      </c>
      <c r="O322" s="725">
        <f t="shared" si="79"/>
        <v>30</v>
      </c>
      <c r="P322" s="704">
        <f t="shared" si="80"/>
        <v>85</v>
      </c>
      <c r="Q322" s="725">
        <f t="shared" si="81"/>
        <v>30</v>
      </c>
      <c r="R322" s="704">
        <f t="shared" si="82"/>
        <v>100</v>
      </c>
      <c r="S322" s="725">
        <f t="shared" si="83"/>
        <v>30</v>
      </c>
      <c r="T322" s="704">
        <f t="shared" si="84"/>
        <v>100</v>
      </c>
      <c r="U322" s="725">
        <f t="shared" si="85"/>
        <v>30</v>
      </c>
      <c r="V322" s="704">
        <f t="shared" si="86"/>
        <v>100</v>
      </c>
      <c r="W322" s="725">
        <f t="shared" si="87"/>
        <v>30</v>
      </c>
      <c r="X322" s="704">
        <f t="shared" si="88"/>
        <v>100</v>
      </c>
      <c r="Y322" s="725">
        <f t="shared" si="89"/>
        <v>30</v>
      </c>
      <c r="Z322" s="704">
        <f t="shared" si="90"/>
        <v>100</v>
      </c>
      <c r="AA322" s="725">
        <f t="shared" si="91"/>
        <v>30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55"/>
        <v>YAAA2Nw</v>
      </c>
      <c r="H323" s="232">
        <v>100</v>
      </c>
      <c r="I323" s="232">
        <v>30</v>
      </c>
      <c r="J323" s="704">
        <f t="shared" si="74"/>
        <v>85</v>
      </c>
      <c r="K323" s="725">
        <f t="shared" si="75"/>
        <v>30</v>
      </c>
      <c r="L323" s="704">
        <f t="shared" si="76"/>
        <v>85</v>
      </c>
      <c r="M323" s="725">
        <f t="shared" si="77"/>
        <v>30</v>
      </c>
      <c r="N323" s="704">
        <f t="shared" si="78"/>
        <v>85</v>
      </c>
      <c r="O323" s="725">
        <f t="shared" si="79"/>
        <v>30</v>
      </c>
      <c r="P323" s="704">
        <f t="shared" si="80"/>
        <v>85</v>
      </c>
      <c r="Q323" s="725">
        <f t="shared" si="81"/>
        <v>30</v>
      </c>
      <c r="R323" s="704">
        <f t="shared" si="82"/>
        <v>100</v>
      </c>
      <c r="S323" s="725">
        <f t="shared" si="83"/>
        <v>30</v>
      </c>
      <c r="T323" s="704">
        <f t="shared" si="84"/>
        <v>100</v>
      </c>
      <c r="U323" s="725">
        <f t="shared" si="85"/>
        <v>30</v>
      </c>
      <c r="V323" s="704">
        <f t="shared" si="86"/>
        <v>100</v>
      </c>
      <c r="W323" s="725">
        <f t="shared" si="87"/>
        <v>30</v>
      </c>
      <c r="X323" s="704">
        <f t="shared" si="88"/>
        <v>100</v>
      </c>
      <c r="Y323" s="725">
        <f t="shared" si="89"/>
        <v>30</v>
      </c>
      <c r="Z323" s="704">
        <f t="shared" si="90"/>
        <v>100</v>
      </c>
      <c r="AA323" s="725">
        <f t="shared" si="91"/>
        <v>30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55"/>
        <v>YAAA2Nwd</v>
      </c>
      <c r="H324" s="742">
        <f>H323*1.2</f>
        <v>120</v>
      </c>
      <c r="I324" s="742">
        <f>I323*1.2</f>
        <v>36</v>
      </c>
      <c r="J324" s="704">
        <f t="shared" si="74"/>
        <v>102</v>
      </c>
      <c r="K324" s="725">
        <f t="shared" si="75"/>
        <v>36</v>
      </c>
      <c r="L324" s="704">
        <f t="shared" si="76"/>
        <v>102</v>
      </c>
      <c r="M324" s="725">
        <f t="shared" si="77"/>
        <v>36</v>
      </c>
      <c r="N324" s="704">
        <f t="shared" si="78"/>
        <v>102</v>
      </c>
      <c r="O324" s="725">
        <f t="shared" si="79"/>
        <v>36</v>
      </c>
      <c r="P324" s="704">
        <f t="shared" si="80"/>
        <v>102</v>
      </c>
      <c r="Q324" s="725">
        <f t="shared" si="81"/>
        <v>36</v>
      </c>
      <c r="R324" s="704">
        <f t="shared" si="82"/>
        <v>120</v>
      </c>
      <c r="S324" s="725">
        <f t="shared" si="83"/>
        <v>36</v>
      </c>
      <c r="T324" s="704">
        <f t="shared" si="84"/>
        <v>120</v>
      </c>
      <c r="U324" s="725">
        <f t="shared" si="85"/>
        <v>36</v>
      </c>
      <c r="V324" s="704">
        <f t="shared" si="86"/>
        <v>120</v>
      </c>
      <c r="W324" s="725">
        <f t="shared" si="87"/>
        <v>36</v>
      </c>
      <c r="X324" s="704">
        <f t="shared" si="88"/>
        <v>120</v>
      </c>
      <c r="Y324" s="725">
        <f t="shared" si="89"/>
        <v>36</v>
      </c>
      <c r="Z324" s="704">
        <f t="shared" si="90"/>
        <v>120</v>
      </c>
      <c r="AA324" s="725">
        <f t="shared" si="91"/>
        <v>36</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YYAA2A1z</v>
      </c>
      <c r="H325" s="232">
        <v>100</v>
      </c>
      <c r="I325" s="232">
        <v>30</v>
      </c>
      <c r="J325" s="704">
        <f t="shared" si="74"/>
        <v>85</v>
      </c>
      <c r="K325" s="725">
        <f t="shared" si="75"/>
        <v>30</v>
      </c>
      <c r="L325" s="704">
        <f t="shared" si="76"/>
        <v>85</v>
      </c>
      <c r="M325" s="725">
        <f t="shared" si="77"/>
        <v>30</v>
      </c>
      <c r="N325" s="704">
        <f t="shared" si="78"/>
        <v>85</v>
      </c>
      <c r="O325" s="725">
        <f t="shared" si="79"/>
        <v>30</v>
      </c>
      <c r="P325" s="704">
        <f t="shared" si="80"/>
        <v>85</v>
      </c>
      <c r="Q325" s="725">
        <f t="shared" si="81"/>
        <v>30</v>
      </c>
      <c r="R325" s="704">
        <f t="shared" si="82"/>
        <v>100</v>
      </c>
      <c r="S325" s="725">
        <f t="shared" si="83"/>
        <v>30</v>
      </c>
      <c r="T325" s="704">
        <f t="shared" si="84"/>
        <v>100</v>
      </c>
      <c r="U325" s="725">
        <f t="shared" si="85"/>
        <v>30</v>
      </c>
      <c r="V325" s="704">
        <f t="shared" si="86"/>
        <v>100</v>
      </c>
      <c r="W325" s="725">
        <f t="shared" si="87"/>
        <v>30</v>
      </c>
      <c r="X325" s="704">
        <f t="shared" si="88"/>
        <v>100</v>
      </c>
      <c r="Y325" s="725">
        <f t="shared" si="89"/>
        <v>30</v>
      </c>
      <c r="Z325" s="704">
        <f t="shared" si="90"/>
        <v>100</v>
      </c>
      <c r="AA325" s="725">
        <f t="shared" si="91"/>
        <v>30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YYBA2A1a</v>
      </c>
      <c r="H326" s="232">
        <v>0</v>
      </c>
      <c r="I326" s="232">
        <v>0</v>
      </c>
      <c r="J326" s="704">
        <f t="shared" si="74"/>
        <v>0</v>
      </c>
      <c r="K326" s="725">
        <f t="shared" si="75"/>
        <v>0</v>
      </c>
      <c r="L326" s="704">
        <f t="shared" si="76"/>
        <v>0</v>
      </c>
      <c r="M326" s="725">
        <f t="shared" si="77"/>
        <v>0</v>
      </c>
      <c r="N326" s="704">
        <f t="shared" si="78"/>
        <v>0</v>
      </c>
      <c r="O326" s="725">
        <f t="shared" si="79"/>
        <v>0</v>
      </c>
      <c r="P326" s="704">
        <f t="shared" si="80"/>
        <v>0</v>
      </c>
      <c r="Q326" s="725">
        <f t="shared" si="81"/>
        <v>0</v>
      </c>
      <c r="R326" s="704">
        <f t="shared" si="82"/>
        <v>0</v>
      </c>
      <c r="S326" s="725">
        <f t="shared" si="83"/>
        <v>0</v>
      </c>
      <c r="T326" s="704">
        <f t="shared" si="84"/>
        <v>0</v>
      </c>
      <c r="U326" s="725">
        <f t="shared" si="85"/>
        <v>0</v>
      </c>
      <c r="V326" s="704">
        <f t="shared" si="86"/>
        <v>0</v>
      </c>
      <c r="W326" s="725">
        <f t="shared" si="87"/>
        <v>0</v>
      </c>
      <c r="X326" s="704">
        <f t="shared" si="88"/>
        <v>0</v>
      </c>
      <c r="Y326" s="725">
        <f t="shared" si="89"/>
        <v>0</v>
      </c>
      <c r="Z326" s="704">
        <f t="shared" si="90"/>
        <v>0</v>
      </c>
      <c r="AA326" s="725">
        <f t="shared" si="91"/>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YYWBA1a</v>
      </c>
      <c r="H327" s="232">
        <v>0</v>
      </c>
      <c r="I327" s="232">
        <v>0</v>
      </c>
      <c r="J327" s="704">
        <f t="shared" si="74"/>
        <v>0</v>
      </c>
      <c r="K327" s="725">
        <f t="shared" si="75"/>
        <v>0</v>
      </c>
      <c r="L327" s="704">
        <f t="shared" si="76"/>
        <v>0</v>
      </c>
      <c r="M327" s="725">
        <f t="shared" si="77"/>
        <v>0</v>
      </c>
      <c r="N327" s="704">
        <f t="shared" si="78"/>
        <v>0</v>
      </c>
      <c r="O327" s="725">
        <f t="shared" si="79"/>
        <v>0</v>
      </c>
      <c r="P327" s="704">
        <f t="shared" si="80"/>
        <v>0</v>
      </c>
      <c r="Q327" s="725">
        <f t="shared" si="81"/>
        <v>0</v>
      </c>
      <c r="R327" s="704">
        <f t="shared" si="82"/>
        <v>0</v>
      </c>
      <c r="S327" s="725">
        <f t="shared" si="83"/>
        <v>0</v>
      </c>
      <c r="T327" s="704">
        <f t="shared" si="84"/>
        <v>0</v>
      </c>
      <c r="U327" s="725">
        <f t="shared" si="85"/>
        <v>0</v>
      </c>
      <c r="V327" s="704">
        <f t="shared" si="86"/>
        <v>0</v>
      </c>
      <c r="W327" s="725">
        <f t="shared" si="87"/>
        <v>0</v>
      </c>
      <c r="X327" s="704">
        <f t="shared" si="88"/>
        <v>0</v>
      </c>
      <c r="Y327" s="725">
        <f t="shared" si="89"/>
        <v>0</v>
      </c>
      <c r="Z327" s="704">
        <f t="shared" si="90"/>
        <v>0</v>
      </c>
      <c r="AA327" s="725">
        <f t="shared" si="91"/>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YYFWBa</v>
      </c>
      <c r="H328" s="232">
        <v>0</v>
      </c>
      <c r="I328" s="232">
        <v>0</v>
      </c>
      <c r="J328" s="704">
        <f t="shared" si="74"/>
        <v>0</v>
      </c>
      <c r="K328" s="725">
        <f t="shared" si="75"/>
        <v>0</v>
      </c>
      <c r="L328" s="704">
        <f t="shared" si="76"/>
        <v>0</v>
      </c>
      <c r="M328" s="725">
        <f t="shared" si="77"/>
        <v>0</v>
      </c>
      <c r="N328" s="704">
        <f t="shared" si="78"/>
        <v>0</v>
      </c>
      <c r="O328" s="725">
        <f t="shared" si="79"/>
        <v>0</v>
      </c>
      <c r="P328" s="704">
        <f t="shared" si="80"/>
        <v>0</v>
      </c>
      <c r="Q328" s="725">
        <f t="shared" si="81"/>
        <v>0</v>
      </c>
      <c r="R328" s="704">
        <f t="shared" si="82"/>
        <v>0</v>
      </c>
      <c r="S328" s="725">
        <f t="shared" si="83"/>
        <v>0</v>
      </c>
      <c r="T328" s="704">
        <f t="shared" si="84"/>
        <v>0</v>
      </c>
      <c r="U328" s="725">
        <f t="shared" si="85"/>
        <v>0</v>
      </c>
      <c r="V328" s="704">
        <f t="shared" si="86"/>
        <v>0</v>
      </c>
      <c r="W328" s="725">
        <f t="shared" si="87"/>
        <v>0</v>
      </c>
      <c r="X328" s="704">
        <f t="shared" si="88"/>
        <v>0</v>
      </c>
      <c r="Y328" s="725">
        <f t="shared" si="89"/>
        <v>0</v>
      </c>
      <c r="Z328" s="704">
        <f t="shared" si="90"/>
        <v>0</v>
      </c>
      <c r="AA328" s="725">
        <f t="shared" si="91"/>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AAANBo</v>
      </c>
      <c r="H329" s="232">
        <v>100</v>
      </c>
      <c r="I329" s="232">
        <v>30</v>
      </c>
      <c r="J329" s="704">
        <f t="shared" si="74"/>
        <v>85</v>
      </c>
      <c r="K329" s="725">
        <f t="shared" si="75"/>
        <v>30</v>
      </c>
      <c r="L329" s="704">
        <f t="shared" si="76"/>
        <v>85</v>
      </c>
      <c r="M329" s="725">
        <f t="shared" si="77"/>
        <v>30</v>
      </c>
      <c r="N329" s="704">
        <f t="shared" si="78"/>
        <v>85</v>
      </c>
      <c r="O329" s="725">
        <f t="shared" si="79"/>
        <v>30</v>
      </c>
      <c r="P329" s="704">
        <f t="shared" si="80"/>
        <v>85</v>
      </c>
      <c r="Q329" s="725">
        <f t="shared" si="81"/>
        <v>30</v>
      </c>
      <c r="R329" s="704">
        <f t="shared" si="82"/>
        <v>100</v>
      </c>
      <c r="S329" s="725">
        <f t="shared" si="83"/>
        <v>30</v>
      </c>
      <c r="T329" s="704">
        <f t="shared" si="84"/>
        <v>100</v>
      </c>
      <c r="U329" s="725">
        <f t="shared" si="85"/>
        <v>30</v>
      </c>
      <c r="V329" s="704">
        <f t="shared" si="86"/>
        <v>100</v>
      </c>
      <c r="W329" s="725">
        <f t="shared" si="87"/>
        <v>30</v>
      </c>
      <c r="X329" s="704">
        <f t="shared" si="88"/>
        <v>100</v>
      </c>
      <c r="Y329" s="725">
        <f t="shared" si="89"/>
        <v>30</v>
      </c>
      <c r="Z329" s="704">
        <f t="shared" si="90"/>
        <v>100</v>
      </c>
      <c r="AA329" s="725">
        <f t="shared" si="91"/>
        <v>30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AAANBod</v>
      </c>
      <c r="H330" s="742">
        <f>H329*1.2</f>
        <v>120</v>
      </c>
      <c r="I330" s="742">
        <f>I329*1.2</f>
        <v>36</v>
      </c>
      <c r="J330" s="704">
        <f t="shared" si="74"/>
        <v>102</v>
      </c>
      <c r="K330" s="725">
        <f t="shared" si="75"/>
        <v>36</v>
      </c>
      <c r="L330" s="704">
        <f t="shared" si="76"/>
        <v>102</v>
      </c>
      <c r="M330" s="725">
        <f t="shared" si="77"/>
        <v>36</v>
      </c>
      <c r="N330" s="704">
        <f t="shared" si="78"/>
        <v>102</v>
      </c>
      <c r="O330" s="725">
        <f t="shared" si="79"/>
        <v>36</v>
      </c>
      <c r="P330" s="704">
        <f t="shared" si="80"/>
        <v>102</v>
      </c>
      <c r="Q330" s="725">
        <f t="shared" si="81"/>
        <v>36</v>
      </c>
      <c r="R330" s="704">
        <f t="shared" si="82"/>
        <v>120</v>
      </c>
      <c r="S330" s="725">
        <f t="shared" si="83"/>
        <v>36</v>
      </c>
      <c r="T330" s="704">
        <f t="shared" si="84"/>
        <v>120</v>
      </c>
      <c r="U330" s="725">
        <f t="shared" si="85"/>
        <v>36</v>
      </c>
      <c r="V330" s="704">
        <f t="shared" si="86"/>
        <v>120</v>
      </c>
      <c r="W330" s="725">
        <f t="shared" si="87"/>
        <v>36</v>
      </c>
      <c r="X330" s="704">
        <f t="shared" si="88"/>
        <v>120</v>
      </c>
      <c r="Y330" s="725">
        <f t="shared" si="89"/>
        <v>36</v>
      </c>
      <c r="Z330" s="704">
        <f t="shared" si="90"/>
        <v>120</v>
      </c>
      <c r="AA330" s="725">
        <f t="shared" si="91"/>
        <v>36</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AAAA2Nb</v>
      </c>
      <c r="H331" s="232">
        <v>100</v>
      </c>
      <c r="I331" s="232">
        <v>30</v>
      </c>
      <c r="J331" s="704">
        <f t="shared" si="74"/>
        <v>85</v>
      </c>
      <c r="K331" s="725">
        <f t="shared" si="75"/>
        <v>30</v>
      </c>
      <c r="L331" s="704">
        <f t="shared" si="76"/>
        <v>85</v>
      </c>
      <c r="M331" s="725">
        <f t="shared" si="77"/>
        <v>30</v>
      </c>
      <c r="N331" s="704">
        <f t="shared" si="78"/>
        <v>85</v>
      </c>
      <c r="O331" s="725">
        <f t="shared" si="79"/>
        <v>30</v>
      </c>
      <c r="P331" s="704">
        <f t="shared" si="80"/>
        <v>85</v>
      </c>
      <c r="Q331" s="725">
        <f t="shared" si="81"/>
        <v>30</v>
      </c>
      <c r="R331" s="704">
        <f t="shared" si="82"/>
        <v>100</v>
      </c>
      <c r="S331" s="725">
        <f t="shared" si="83"/>
        <v>30</v>
      </c>
      <c r="T331" s="704">
        <f t="shared" si="84"/>
        <v>100</v>
      </c>
      <c r="U331" s="725">
        <f t="shared" si="85"/>
        <v>30</v>
      </c>
      <c r="V331" s="704">
        <f t="shared" si="86"/>
        <v>100</v>
      </c>
      <c r="W331" s="725">
        <f t="shared" si="87"/>
        <v>30</v>
      </c>
      <c r="X331" s="704">
        <f t="shared" si="88"/>
        <v>100</v>
      </c>
      <c r="Y331" s="725">
        <f t="shared" si="89"/>
        <v>30</v>
      </c>
      <c r="Z331" s="704">
        <f t="shared" si="90"/>
        <v>100</v>
      </c>
      <c r="AA331" s="725">
        <f t="shared" si="91"/>
        <v>30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AAAA2Nbd</v>
      </c>
      <c r="H332" s="742">
        <f>H331*1.2</f>
        <v>120</v>
      </c>
      <c r="I332" s="742">
        <f>I331*1.2</f>
        <v>36</v>
      </c>
      <c r="J332" s="704">
        <f t="shared" si="74"/>
        <v>102</v>
      </c>
      <c r="K332" s="725">
        <f t="shared" si="75"/>
        <v>36</v>
      </c>
      <c r="L332" s="704">
        <f t="shared" si="76"/>
        <v>102</v>
      </c>
      <c r="M332" s="725">
        <f t="shared" si="77"/>
        <v>36</v>
      </c>
      <c r="N332" s="704">
        <f t="shared" si="78"/>
        <v>102</v>
      </c>
      <c r="O332" s="725">
        <f t="shared" si="79"/>
        <v>36</v>
      </c>
      <c r="P332" s="704">
        <f t="shared" si="80"/>
        <v>102</v>
      </c>
      <c r="Q332" s="725">
        <f t="shared" si="81"/>
        <v>36</v>
      </c>
      <c r="R332" s="704">
        <f t="shared" si="82"/>
        <v>120</v>
      </c>
      <c r="S332" s="725">
        <f t="shared" si="83"/>
        <v>36</v>
      </c>
      <c r="T332" s="704">
        <f t="shared" si="84"/>
        <v>120</v>
      </c>
      <c r="U332" s="725">
        <f t="shared" si="85"/>
        <v>36</v>
      </c>
      <c r="V332" s="704">
        <f t="shared" si="86"/>
        <v>120</v>
      </c>
      <c r="W332" s="725">
        <f t="shared" si="87"/>
        <v>36</v>
      </c>
      <c r="X332" s="704">
        <f t="shared" si="88"/>
        <v>120</v>
      </c>
      <c r="Y332" s="725">
        <f t="shared" si="89"/>
        <v>36</v>
      </c>
      <c r="Z332" s="704">
        <f t="shared" si="90"/>
        <v>120</v>
      </c>
      <c r="AA332" s="725">
        <f t="shared" si="91"/>
        <v>36</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AAAA2A1z</v>
      </c>
      <c r="H333" s="232">
        <v>100</v>
      </c>
      <c r="I333" s="232">
        <v>30</v>
      </c>
      <c r="J333" s="704">
        <f t="shared" si="74"/>
        <v>85</v>
      </c>
      <c r="K333" s="725">
        <f t="shared" si="75"/>
        <v>30</v>
      </c>
      <c r="L333" s="704">
        <f t="shared" si="76"/>
        <v>85</v>
      </c>
      <c r="M333" s="725">
        <f t="shared" si="77"/>
        <v>30</v>
      </c>
      <c r="N333" s="704">
        <f t="shared" si="78"/>
        <v>85</v>
      </c>
      <c r="O333" s="725">
        <f t="shared" si="79"/>
        <v>30</v>
      </c>
      <c r="P333" s="704">
        <f t="shared" si="80"/>
        <v>85</v>
      </c>
      <c r="Q333" s="725">
        <f t="shared" si="81"/>
        <v>30</v>
      </c>
      <c r="R333" s="704">
        <f t="shared" si="82"/>
        <v>100</v>
      </c>
      <c r="S333" s="725">
        <f t="shared" si="83"/>
        <v>30</v>
      </c>
      <c r="T333" s="704">
        <f t="shared" si="84"/>
        <v>100</v>
      </c>
      <c r="U333" s="725">
        <f t="shared" si="85"/>
        <v>30</v>
      </c>
      <c r="V333" s="704">
        <f t="shared" si="86"/>
        <v>100</v>
      </c>
      <c r="W333" s="725">
        <f t="shared" si="87"/>
        <v>30</v>
      </c>
      <c r="X333" s="704">
        <f t="shared" si="88"/>
        <v>100</v>
      </c>
      <c r="Y333" s="725">
        <f t="shared" si="89"/>
        <v>30</v>
      </c>
      <c r="Z333" s="704">
        <f t="shared" si="90"/>
        <v>100</v>
      </c>
      <c r="AA333" s="725">
        <f t="shared" si="91"/>
        <v>30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YAAA2A1a</v>
      </c>
      <c r="H334" s="232">
        <v>0</v>
      </c>
      <c r="I334" s="232">
        <v>0</v>
      </c>
      <c r="J334" s="704">
        <f t="shared" si="74"/>
        <v>0</v>
      </c>
      <c r="K334" s="725">
        <f t="shared" si="75"/>
        <v>0</v>
      </c>
      <c r="L334" s="704">
        <f t="shared" si="76"/>
        <v>0</v>
      </c>
      <c r="M334" s="725">
        <f t="shared" si="77"/>
        <v>0</v>
      </c>
      <c r="N334" s="704">
        <f t="shared" si="78"/>
        <v>0</v>
      </c>
      <c r="O334" s="725">
        <f t="shared" si="79"/>
        <v>0</v>
      </c>
      <c r="P334" s="704">
        <f t="shared" si="80"/>
        <v>0</v>
      </c>
      <c r="Q334" s="725">
        <f t="shared" si="81"/>
        <v>0</v>
      </c>
      <c r="R334" s="704">
        <f t="shared" si="82"/>
        <v>0</v>
      </c>
      <c r="S334" s="725">
        <f t="shared" si="83"/>
        <v>0</v>
      </c>
      <c r="T334" s="704">
        <f t="shared" si="84"/>
        <v>0</v>
      </c>
      <c r="U334" s="725">
        <f t="shared" si="85"/>
        <v>0</v>
      </c>
      <c r="V334" s="704">
        <f t="shared" si="86"/>
        <v>0</v>
      </c>
      <c r="W334" s="725">
        <f t="shared" si="87"/>
        <v>0</v>
      </c>
      <c r="X334" s="704">
        <f t="shared" si="88"/>
        <v>0</v>
      </c>
      <c r="Y334" s="725">
        <f t="shared" si="89"/>
        <v>0</v>
      </c>
      <c r="Z334" s="704">
        <f t="shared" si="90"/>
        <v>0</v>
      </c>
      <c r="AA334" s="725">
        <f t="shared" si="91"/>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YYAA2A1a</v>
      </c>
      <c r="H335" s="232">
        <v>0</v>
      </c>
      <c r="I335" s="232">
        <v>0</v>
      </c>
      <c r="J335" s="704">
        <f t="shared" si="74"/>
        <v>0</v>
      </c>
      <c r="K335" s="725">
        <f t="shared" si="75"/>
        <v>0</v>
      </c>
      <c r="L335" s="704">
        <f t="shared" si="76"/>
        <v>0</v>
      </c>
      <c r="M335" s="725">
        <f t="shared" si="77"/>
        <v>0</v>
      </c>
      <c r="N335" s="704">
        <f t="shared" si="78"/>
        <v>0</v>
      </c>
      <c r="O335" s="725">
        <f t="shared" si="79"/>
        <v>0</v>
      </c>
      <c r="P335" s="704">
        <f t="shared" si="80"/>
        <v>0</v>
      </c>
      <c r="Q335" s="725">
        <f t="shared" si="81"/>
        <v>0</v>
      </c>
      <c r="R335" s="704">
        <f t="shared" si="82"/>
        <v>0</v>
      </c>
      <c r="S335" s="725">
        <f t="shared" si="83"/>
        <v>0</v>
      </c>
      <c r="T335" s="704">
        <f t="shared" si="84"/>
        <v>0</v>
      </c>
      <c r="U335" s="725">
        <f t="shared" si="85"/>
        <v>0</v>
      </c>
      <c r="V335" s="704">
        <f t="shared" si="86"/>
        <v>0</v>
      </c>
      <c r="W335" s="725">
        <f t="shared" si="87"/>
        <v>0</v>
      </c>
      <c r="X335" s="704">
        <f t="shared" si="88"/>
        <v>0</v>
      </c>
      <c r="Y335" s="725">
        <f t="shared" si="89"/>
        <v>0</v>
      </c>
      <c r="Z335" s="704">
        <f t="shared" si="90"/>
        <v>0</v>
      </c>
      <c r="AA335" s="725">
        <f t="shared" si="91"/>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YYOA2A1a</v>
      </c>
      <c r="H336" s="232">
        <v>0</v>
      </c>
      <c r="I336" s="232">
        <v>0</v>
      </c>
      <c r="J336" s="704">
        <f t="shared" si="74"/>
        <v>0</v>
      </c>
      <c r="K336" s="725">
        <f t="shared" si="75"/>
        <v>0</v>
      </c>
      <c r="L336" s="704">
        <f t="shared" si="76"/>
        <v>0</v>
      </c>
      <c r="M336" s="725">
        <f t="shared" si="77"/>
        <v>0</v>
      </c>
      <c r="N336" s="704">
        <f t="shared" si="78"/>
        <v>0</v>
      </c>
      <c r="O336" s="725">
        <f t="shared" si="79"/>
        <v>0</v>
      </c>
      <c r="P336" s="704">
        <f t="shared" si="80"/>
        <v>0</v>
      </c>
      <c r="Q336" s="725">
        <f t="shared" si="81"/>
        <v>0</v>
      </c>
      <c r="R336" s="704">
        <f t="shared" si="82"/>
        <v>0</v>
      </c>
      <c r="S336" s="725">
        <f t="shared" si="83"/>
        <v>0</v>
      </c>
      <c r="T336" s="704">
        <f t="shared" si="84"/>
        <v>0</v>
      </c>
      <c r="U336" s="725">
        <f t="shared" si="85"/>
        <v>0</v>
      </c>
      <c r="V336" s="704">
        <f t="shared" si="86"/>
        <v>0</v>
      </c>
      <c r="W336" s="725">
        <f t="shared" si="87"/>
        <v>0</v>
      </c>
      <c r="X336" s="704">
        <f t="shared" si="88"/>
        <v>0</v>
      </c>
      <c r="Y336" s="725">
        <f t="shared" si="89"/>
        <v>0</v>
      </c>
      <c r="Z336" s="704">
        <f t="shared" si="90"/>
        <v>0</v>
      </c>
      <c r="AA336" s="725">
        <f t="shared" si="91"/>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AYBOA1a</v>
      </c>
      <c r="H337" s="232">
        <v>0</v>
      </c>
      <c r="I337" s="232">
        <v>0</v>
      </c>
      <c r="J337" s="704">
        <f t="shared" si="74"/>
        <v>0</v>
      </c>
      <c r="K337" s="725">
        <f t="shared" si="75"/>
        <v>0</v>
      </c>
      <c r="L337" s="704">
        <f t="shared" si="76"/>
        <v>0</v>
      </c>
      <c r="M337" s="725">
        <f t="shared" si="77"/>
        <v>0</v>
      </c>
      <c r="N337" s="704">
        <f t="shared" si="78"/>
        <v>0</v>
      </c>
      <c r="O337" s="725">
        <f t="shared" si="79"/>
        <v>0</v>
      </c>
      <c r="P337" s="704">
        <f t="shared" si="80"/>
        <v>0</v>
      </c>
      <c r="Q337" s="725">
        <f t="shared" si="81"/>
        <v>0</v>
      </c>
      <c r="R337" s="704">
        <f t="shared" si="82"/>
        <v>0</v>
      </c>
      <c r="S337" s="725">
        <f t="shared" si="83"/>
        <v>0</v>
      </c>
      <c r="T337" s="704">
        <f t="shared" si="84"/>
        <v>0</v>
      </c>
      <c r="U337" s="725">
        <f t="shared" si="85"/>
        <v>0</v>
      </c>
      <c r="V337" s="704">
        <f t="shared" si="86"/>
        <v>0</v>
      </c>
      <c r="W337" s="725">
        <f t="shared" si="87"/>
        <v>0</v>
      </c>
      <c r="X337" s="704">
        <f t="shared" si="88"/>
        <v>0</v>
      </c>
      <c r="Y337" s="725">
        <f t="shared" si="89"/>
        <v>0</v>
      </c>
      <c r="Z337" s="704">
        <f t="shared" si="90"/>
        <v>0</v>
      </c>
      <c r="AA337" s="725">
        <f t="shared" si="91"/>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AANBOa</v>
      </c>
      <c r="H338" s="232">
        <v>0</v>
      </c>
      <c r="I338" s="232">
        <v>0</v>
      </c>
      <c r="J338" s="704">
        <f t="shared" si="74"/>
        <v>0</v>
      </c>
      <c r="K338" s="725">
        <f t="shared" si="75"/>
        <v>0</v>
      </c>
      <c r="L338" s="704">
        <f t="shared" si="76"/>
        <v>0</v>
      </c>
      <c r="M338" s="725">
        <f t="shared" si="77"/>
        <v>0</v>
      </c>
      <c r="N338" s="704">
        <f t="shared" si="78"/>
        <v>0</v>
      </c>
      <c r="O338" s="725">
        <f t="shared" si="79"/>
        <v>0</v>
      </c>
      <c r="P338" s="704">
        <f t="shared" si="80"/>
        <v>0</v>
      </c>
      <c r="Q338" s="725">
        <f t="shared" si="81"/>
        <v>0</v>
      </c>
      <c r="R338" s="704">
        <f t="shared" si="82"/>
        <v>0</v>
      </c>
      <c r="S338" s="725">
        <f t="shared" si="83"/>
        <v>0</v>
      </c>
      <c r="T338" s="704">
        <f t="shared" si="84"/>
        <v>0</v>
      </c>
      <c r="U338" s="725">
        <f t="shared" si="85"/>
        <v>0</v>
      </c>
      <c r="V338" s="704">
        <f t="shared" si="86"/>
        <v>0</v>
      </c>
      <c r="W338" s="725">
        <f t="shared" si="87"/>
        <v>0</v>
      </c>
      <c r="X338" s="704">
        <f t="shared" si="88"/>
        <v>0</v>
      </c>
      <c r="Y338" s="725">
        <f t="shared" si="89"/>
        <v>0</v>
      </c>
      <c r="Z338" s="704">
        <f t="shared" si="90"/>
        <v>0</v>
      </c>
      <c r="AA338" s="725">
        <f t="shared" si="91"/>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ref="G339:G370" si="92">_xlfn.CONCAT(H193:M193)</f>
        <v>YABA2Ba</v>
      </c>
      <c r="H339" s="232">
        <v>0</v>
      </c>
      <c r="I339" s="232">
        <v>0</v>
      </c>
      <c r="J339" s="704">
        <f t="shared" ref="J339:J348" si="93">$H339*HLOOKUP(J$305,$I$302:$Q$303,2)</f>
        <v>0</v>
      </c>
      <c r="K339" s="725">
        <f t="shared" ref="K339:Y364" si="94">$I339</f>
        <v>0</v>
      </c>
      <c r="L339" s="704">
        <f t="shared" ref="L339:L348" si="95">$H339*HLOOKUP(L$305,$I$302:$Q$303,2)</f>
        <v>0</v>
      </c>
      <c r="M339" s="725">
        <f t="shared" si="94"/>
        <v>0</v>
      </c>
      <c r="N339" s="704">
        <f t="shared" ref="N339:N348" si="96">$H339*HLOOKUP(N$305,$I$302:$Q$303,2)</f>
        <v>0</v>
      </c>
      <c r="O339" s="725">
        <f t="shared" si="94"/>
        <v>0</v>
      </c>
      <c r="P339" s="704">
        <f t="shared" ref="P339:P348" si="97">$H339*HLOOKUP(P$305,$I$302:$Q$303,2)</f>
        <v>0</v>
      </c>
      <c r="Q339" s="725">
        <f t="shared" si="94"/>
        <v>0</v>
      </c>
      <c r="R339" s="704">
        <f t="shared" ref="R339:R348" si="98">$H339*HLOOKUP(R$305,$I$302:$Q$303,2)</f>
        <v>0</v>
      </c>
      <c r="S339" s="725">
        <f t="shared" si="94"/>
        <v>0</v>
      </c>
      <c r="T339" s="704">
        <f t="shared" ref="T339:T348" si="99">$H339*HLOOKUP(T$305,$I$302:$Q$303,2)</f>
        <v>0</v>
      </c>
      <c r="U339" s="725">
        <f t="shared" si="94"/>
        <v>0</v>
      </c>
      <c r="V339" s="704">
        <f t="shared" ref="V339:V348" si="100">$H339*HLOOKUP(V$305,$I$302:$Q$303,2)</f>
        <v>0</v>
      </c>
      <c r="W339" s="725">
        <f t="shared" si="94"/>
        <v>0</v>
      </c>
      <c r="X339" s="704">
        <f t="shared" ref="X339:X371" si="101">$H339*HLOOKUP(X$305,$I$302:$Q$303,2)</f>
        <v>0</v>
      </c>
      <c r="Y339" s="725">
        <f t="shared" si="94"/>
        <v>0</v>
      </c>
      <c r="Z339" s="704">
        <f t="shared" ref="Z339:Z371" si="102">$H339*HLOOKUP(Z$305,$I$302:$Q$303,2)</f>
        <v>0</v>
      </c>
      <c r="AA339" s="725">
        <f t="shared" ref="AA339:AA371" si="103">$I339</f>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92"/>
        <v>AYABA1b</v>
      </c>
      <c r="H340" s="232">
        <v>100</v>
      </c>
      <c r="I340" s="232">
        <v>30</v>
      </c>
      <c r="J340" s="704">
        <f t="shared" si="93"/>
        <v>85</v>
      </c>
      <c r="K340" s="725">
        <f t="shared" si="94"/>
        <v>30</v>
      </c>
      <c r="L340" s="704">
        <f t="shared" si="95"/>
        <v>85</v>
      </c>
      <c r="M340" s="725">
        <f t="shared" si="94"/>
        <v>30</v>
      </c>
      <c r="N340" s="704">
        <f t="shared" si="96"/>
        <v>85</v>
      </c>
      <c r="O340" s="725">
        <f t="shared" si="94"/>
        <v>30</v>
      </c>
      <c r="P340" s="704">
        <f t="shared" si="97"/>
        <v>85</v>
      </c>
      <c r="Q340" s="725">
        <f t="shared" si="94"/>
        <v>30</v>
      </c>
      <c r="R340" s="704">
        <f t="shared" si="98"/>
        <v>100</v>
      </c>
      <c r="S340" s="725">
        <f t="shared" si="94"/>
        <v>30</v>
      </c>
      <c r="T340" s="704">
        <f t="shared" si="99"/>
        <v>100</v>
      </c>
      <c r="U340" s="725">
        <f t="shared" si="94"/>
        <v>30</v>
      </c>
      <c r="V340" s="704">
        <f t="shared" si="100"/>
        <v>100</v>
      </c>
      <c r="W340" s="725">
        <f t="shared" si="94"/>
        <v>30</v>
      </c>
      <c r="X340" s="704">
        <f t="shared" si="101"/>
        <v>100</v>
      </c>
      <c r="Y340" s="725">
        <f t="shared" si="94"/>
        <v>30</v>
      </c>
      <c r="Z340" s="704">
        <f t="shared" si="102"/>
        <v>100</v>
      </c>
      <c r="AA340" s="725">
        <f t="shared" si="103"/>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92"/>
        <v>YAOA2OFa</v>
      </c>
      <c r="H341" s="232">
        <v>0</v>
      </c>
      <c r="I341" s="232">
        <v>0</v>
      </c>
      <c r="J341" s="704">
        <f t="shared" si="93"/>
        <v>0</v>
      </c>
      <c r="K341" s="725">
        <f t="shared" si="94"/>
        <v>0</v>
      </c>
      <c r="L341" s="704">
        <f t="shared" si="95"/>
        <v>0</v>
      </c>
      <c r="M341" s="725">
        <f t="shared" si="94"/>
        <v>0</v>
      </c>
      <c r="N341" s="704">
        <f t="shared" si="96"/>
        <v>0</v>
      </c>
      <c r="O341" s="725">
        <f t="shared" si="94"/>
        <v>0</v>
      </c>
      <c r="P341" s="704">
        <f t="shared" si="97"/>
        <v>0</v>
      </c>
      <c r="Q341" s="725">
        <f t="shared" si="94"/>
        <v>0</v>
      </c>
      <c r="R341" s="704">
        <f t="shared" si="98"/>
        <v>0</v>
      </c>
      <c r="S341" s="725">
        <f t="shared" si="94"/>
        <v>0</v>
      </c>
      <c r="T341" s="704">
        <f t="shared" si="99"/>
        <v>0</v>
      </c>
      <c r="U341" s="725">
        <f t="shared" si="94"/>
        <v>0</v>
      </c>
      <c r="V341" s="704">
        <f t="shared" si="100"/>
        <v>0</v>
      </c>
      <c r="W341" s="725">
        <f t="shared" si="94"/>
        <v>0</v>
      </c>
      <c r="X341" s="704">
        <f t="shared" si="101"/>
        <v>0</v>
      </c>
      <c r="Y341" s="725">
        <f t="shared" si="94"/>
        <v>0</v>
      </c>
      <c r="Z341" s="704">
        <f t="shared" si="102"/>
        <v>0</v>
      </c>
      <c r="AA341" s="725">
        <f t="shared" si="103"/>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92"/>
        <v>AYAOA1of</v>
      </c>
      <c r="H342" s="232">
        <v>100</v>
      </c>
      <c r="I342" s="232">
        <v>30</v>
      </c>
      <c r="J342" s="704">
        <f t="shared" si="93"/>
        <v>85</v>
      </c>
      <c r="K342" s="725">
        <f t="shared" si="94"/>
        <v>30</v>
      </c>
      <c r="L342" s="704">
        <f t="shared" si="95"/>
        <v>85</v>
      </c>
      <c r="M342" s="725">
        <f t="shared" si="94"/>
        <v>30</v>
      </c>
      <c r="N342" s="704">
        <f t="shared" si="96"/>
        <v>85</v>
      </c>
      <c r="O342" s="725">
        <f t="shared" si="94"/>
        <v>30</v>
      </c>
      <c r="P342" s="704">
        <f t="shared" si="97"/>
        <v>85</v>
      </c>
      <c r="Q342" s="725">
        <f t="shared" si="94"/>
        <v>30</v>
      </c>
      <c r="R342" s="704">
        <f t="shared" si="98"/>
        <v>100</v>
      </c>
      <c r="S342" s="725">
        <f t="shared" si="94"/>
        <v>30</v>
      </c>
      <c r="T342" s="704">
        <f t="shared" si="99"/>
        <v>100</v>
      </c>
      <c r="U342" s="725">
        <f t="shared" si="94"/>
        <v>30</v>
      </c>
      <c r="V342" s="704">
        <f t="shared" si="100"/>
        <v>100</v>
      </c>
      <c r="W342" s="725">
        <f t="shared" si="94"/>
        <v>30</v>
      </c>
      <c r="X342" s="704">
        <f t="shared" si="101"/>
        <v>100</v>
      </c>
      <c r="Y342" s="725">
        <f t="shared" si="94"/>
        <v>30</v>
      </c>
      <c r="Z342" s="704">
        <f t="shared" si="102"/>
        <v>100</v>
      </c>
      <c r="AA342" s="725">
        <f t="shared" si="103"/>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92"/>
        <v>YYNBNb</v>
      </c>
      <c r="H343" s="232">
        <v>100</v>
      </c>
      <c r="I343" s="232">
        <v>30</v>
      </c>
      <c r="J343" s="704">
        <f t="shared" si="93"/>
        <v>85</v>
      </c>
      <c r="K343" s="725">
        <f t="shared" si="94"/>
        <v>30</v>
      </c>
      <c r="L343" s="704">
        <f t="shared" si="95"/>
        <v>85</v>
      </c>
      <c r="M343" s="725">
        <f t="shared" si="94"/>
        <v>30</v>
      </c>
      <c r="N343" s="704">
        <f t="shared" si="96"/>
        <v>85</v>
      </c>
      <c r="O343" s="725">
        <f t="shared" si="94"/>
        <v>30</v>
      </c>
      <c r="P343" s="704">
        <f t="shared" si="97"/>
        <v>85</v>
      </c>
      <c r="Q343" s="725">
        <f t="shared" si="94"/>
        <v>30</v>
      </c>
      <c r="R343" s="704">
        <f t="shared" si="98"/>
        <v>100</v>
      </c>
      <c r="S343" s="725">
        <f t="shared" si="94"/>
        <v>30</v>
      </c>
      <c r="T343" s="704">
        <f t="shared" si="99"/>
        <v>100</v>
      </c>
      <c r="U343" s="725">
        <f t="shared" si="94"/>
        <v>30</v>
      </c>
      <c r="V343" s="704">
        <f t="shared" si="100"/>
        <v>100</v>
      </c>
      <c r="W343" s="725">
        <f t="shared" si="94"/>
        <v>30</v>
      </c>
      <c r="X343" s="704">
        <f t="shared" si="101"/>
        <v>100</v>
      </c>
      <c r="Y343" s="725">
        <f t="shared" si="94"/>
        <v>30</v>
      </c>
      <c r="Z343" s="704">
        <f t="shared" si="102"/>
        <v>100</v>
      </c>
      <c r="AA343" s="725">
        <f t="shared" si="103"/>
        <v>30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92"/>
        <v>YYNBNbd</v>
      </c>
      <c r="H344" s="742">
        <f>H343*1.2</f>
        <v>120</v>
      </c>
      <c r="I344" s="742">
        <f>I343*1.2</f>
        <v>36</v>
      </c>
      <c r="J344" s="704">
        <f t="shared" si="93"/>
        <v>102</v>
      </c>
      <c r="K344" s="725">
        <f t="shared" si="94"/>
        <v>36</v>
      </c>
      <c r="L344" s="704">
        <f t="shared" si="95"/>
        <v>102</v>
      </c>
      <c r="M344" s="725">
        <f t="shared" si="94"/>
        <v>36</v>
      </c>
      <c r="N344" s="704">
        <f t="shared" si="96"/>
        <v>102</v>
      </c>
      <c r="O344" s="725">
        <f t="shared" si="94"/>
        <v>36</v>
      </c>
      <c r="P344" s="704">
        <f t="shared" si="97"/>
        <v>102</v>
      </c>
      <c r="Q344" s="725">
        <f t="shared" si="94"/>
        <v>36</v>
      </c>
      <c r="R344" s="704">
        <f t="shared" si="98"/>
        <v>120</v>
      </c>
      <c r="S344" s="725">
        <f t="shared" si="94"/>
        <v>36</v>
      </c>
      <c r="T344" s="704">
        <f t="shared" si="99"/>
        <v>120</v>
      </c>
      <c r="U344" s="725">
        <f t="shared" si="94"/>
        <v>36</v>
      </c>
      <c r="V344" s="704">
        <f t="shared" si="100"/>
        <v>120</v>
      </c>
      <c r="W344" s="725">
        <f t="shared" si="94"/>
        <v>36</v>
      </c>
      <c r="X344" s="704">
        <f t="shared" si="101"/>
        <v>120</v>
      </c>
      <c r="Y344" s="725">
        <f t="shared" si="94"/>
        <v>36</v>
      </c>
      <c r="Z344" s="704">
        <f t="shared" si="102"/>
        <v>120</v>
      </c>
      <c r="AA344" s="725">
        <f t="shared" si="103"/>
        <v>36</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92"/>
        <v>YYBNBz</v>
      </c>
      <c r="H345" s="232">
        <v>100</v>
      </c>
      <c r="I345" s="232">
        <v>30</v>
      </c>
      <c r="J345" s="704">
        <f t="shared" si="93"/>
        <v>85</v>
      </c>
      <c r="K345" s="725">
        <f t="shared" si="94"/>
        <v>30</v>
      </c>
      <c r="L345" s="704">
        <f t="shared" si="95"/>
        <v>85</v>
      </c>
      <c r="M345" s="725">
        <f t="shared" si="94"/>
        <v>30</v>
      </c>
      <c r="N345" s="704">
        <f t="shared" si="96"/>
        <v>85</v>
      </c>
      <c r="O345" s="725">
        <f t="shared" si="94"/>
        <v>30</v>
      </c>
      <c r="P345" s="704">
        <f t="shared" si="97"/>
        <v>85</v>
      </c>
      <c r="Q345" s="725">
        <f t="shared" si="94"/>
        <v>30</v>
      </c>
      <c r="R345" s="704">
        <f t="shared" si="98"/>
        <v>100</v>
      </c>
      <c r="S345" s="725">
        <f t="shared" si="94"/>
        <v>30</v>
      </c>
      <c r="T345" s="704">
        <f t="shared" si="99"/>
        <v>100</v>
      </c>
      <c r="U345" s="725">
        <f t="shared" si="94"/>
        <v>30</v>
      </c>
      <c r="V345" s="704">
        <f t="shared" si="100"/>
        <v>100</v>
      </c>
      <c r="W345" s="725">
        <f t="shared" si="94"/>
        <v>30</v>
      </c>
      <c r="X345" s="704">
        <f t="shared" si="101"/>
        <v>100</v>
      </c>
      <c r="Y345" s="725">
        <f t="shared" si="94"/>
        <v>30</v>
      </c>
      <c r="Z345" s="704">
        <f t="shared" si="102"/>
        <v>100</v>
      </c>
      <c r="AA345" s="725">
        <f t="shared" si="103"/>
        <v>30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92"/>
        <v>YYBNBzd</v>
      </c>
      <c r="H346" s="742">
        <f>H345*1.2</f>
        <v>120</v>
      </c>
      <c r="I346" s="742">
        <f>I345*1.2</f>
        <v>36</v>
      </c>
      <c r="J346" s="704">
        <f t="shared" si="93"/>
        <v>102</v>
      </c>
      <c r="K346" s="725">
        <f t="shared" si="94"/>
        <v>36</v>
      </c>
      <c r="L346" s="704">
        <f t="shared" si="95"/>
        <v>102</v>
      </c>
      <c r="M346" s="725">
        <f t="shared" si="94"/>
        <v>36</v>
      </c>
      <c r="N346" s="704">
        <f t="shared" si="96"/>
        <v>102</v>
      </c>
      <c r="O346" s="725">
        <f t="shared" si="94"/>
        <v>36</v>
      </c>
      <c r="P346" s="704">
        <f t="shared" si="97"/>
        <v>102</v>
      </c>
      <c r="Q346" s="725">
        <f t="shared" si="94"/>
        <v>36</v>
      </c>
      <c r="R346" s="704">
        <f t="shared" si="98"/>
        <v>120</v>
      </c>
      <c r="S346" s="725">
        <f t="shared" si="94"/>
        <v>36</v>
      </c>
      <c r="T346" s="704">
        <f t="shared" si="99"/>
        <v>120</v>
      </c>
      <c r="U346" s="725">
        <f t="shared" si="94"/>
        <v>36</v>
      </c>
      <c r="V346" s="704">
        <f t="shared" si="100"/>
        <v>120</v>
      </c>
      <c r="W346" s="725">
        <f t="shared" si="94"/>
        <v>36</v>
      </c>
      <c r="X346" s="704">
        <f t="shared" si="101"/>
        <v>120</v>
      </c>
      <c r="Y346" s="725">
        <f t="shared" si="94"/>
        <v>36</v>
      </c>
      <c r="Z346" s="704">
        <f t="shared" si="102"/>
        <v>120</v>
      </c>
      <c r="AA346" s="725">
        <f t="shared" si="103"/>
        <v>36</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92"/>
        <v>YYBNBr</v>
      </c>
      <c r="H347" s="232">
        <v>100</v>
      </c>
      <c r="I347" s="232">
        <v>30</v>
      </c>
      <c r="J347" s="704">
        <f t="shared" si="93"/>
        <v>85</v>
      </c>
      <c r="K347" s="725">
        <f t="shared" si="94"/>
        <v>30</v>
      </c>
      <c r="L347" s="704">
        <f t="shared" si="95"/>
        <v>85</v>
      </c>
      <c r="M347" s="725">
        <f t="shared" si="94"/>
        <v>30</v>
      </c>
      <c r="N347" s="704">
        <f t="shared" si="96"/>
        <v>85</v>
      </c>
      <c r="O347" s="725">
        <f t="shared" si="94"/>
        <v>30</v>
      </c>
      <c r="P347" s="704">
        <f t="shared" si="97"/>
        <v>85</v>
      </c>
      <c r="Q347" s="725">
        <f t="shared" si="94"/>
        <v>30</v>
      </c>
      <c r="R347" s="704">
        <f t="shared" si="98"/>
        <v>100</v>
      </c>
      <c r="S347" s="725">
        <f t="shared" si="94"/>
        <v>30</v>
      </c>
      <c r="T347" s="704">
        <f t="shared" si="99"/>
        <v>100</v>
      </c>
      <c r="U347" s="725">
        <f t="shared" si="94"/>
        <v>30</v>
      </c>
      <c r="V347" s="704">
        <f t="shared" si="100"/>
        <v>100</v>
      </c>
      <c r="W347" s="725">
        <f t="shared" si="94"/>
        <v>30</v>
      </c>
      <c r="X347" s="704">
        <f t="shared" si="101"/>
        <v>100</v>
      </c>
      <c r="Y347" s="725">
        <f t="shared" si="94"/>
        <v>30</v>
      </c>
      <c r="Z347" s="704">
        <f t="shared" si="102"/>
        <v>100</v>
      </c>
      <c r="AA347" s="725">
        <f t="shared" si="103"/>
        <v>30</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92"/>
        <v>YYBNBrd</v>
      </c>
      <c r="H348" s="742">
        <f>H347*1.2</f>
        <v>120</v>
      </c>
      <c r="I348" s="742">
        <f>I347*1.2</f>
        <v>36</v>
      </c>
      <c r="J348" s="704">
        <f t="shared" si="93"/>
        <v>102</v>
      </c>
      <c r="K348" s="725">
        <f t="shared" si="94"/>
        <v>36</v>
      </c>
      <c r="L348" s="704">
        <f t="shared" si="95"/>
        <v>102</v>
      </c>
      <c r="M348" s="725">
        <f t="shared" si="94"/>
        <v>36</v>
      </c>
      <c r="N348" s="704">
        <f t="shared" si="96"/>
        <v>102</v>
      </c>
      <c r="O348" s="725">
        <f t="shared" si="94"/>
        <v>36</v>
      </c>
      <c r="P348" s="704">
        <f t="shared" si="97"/>
        <v>102</v>
      </c>
      <c r="Q348" s="725">
        <f t="shared" si="94"/>
        <v>36</v>
      </c>
      <c r="R348" s="704">
        <f t="shared" si="98"/>
        <v>120</v>
      </c>
      <c r="S348" s="725">
        <f t="shared" si="94"/>
        <v>36</v>
      </c>
      <c r="T348" s="704">
        <f t="shared" si="99"/>
        <v>120</v>
      </c>
      <c r="U348" s="725">
        <f t="shared" si="94"/>
        <v>36</v>
      </c>
      <c r="V348" s="704">
        <f t="shared" si="100"/>
        <v>120</v>
      </c>
      <c r="W348" s="725">
        <f t="shared" si="94"/>
        <v>36</v>
      </c>
      <c r="X348" s="704">
        <f t="shared" si="101"/>
        <v>120</v>
      </c>
      <c r="Y348" s="725">
        <f t="shared" si="94"/>
        <v>36</v>
      </c>
      <c r="Z348" s="704">
        <f t="shared" si="102"/>
        <v>120</v>
      </c>
      <c r="AA348" s="725">
        <f t="shared" si="103"/>
        <v>36</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92"/>
        <v>YYNWNw</v>
      </c>
      <c r="H349" s="232">
        <v>100</v>
      </c>
      <c r="I349" s="232">
        <v>30</v>
      </c>
      <c r="J349" s="704">
        <f t="shared" ref="J349:V352" si="104">$H349*HLOOKUP(J$305,$I$302:$Q$303,2)</f>
        <v>85</v>
      </c>
      <c r="K349" s="725">
        <f t="shared" ref="K349:Y352" si="105">$I349</f>
        <v>30</v>
      </c>
      <c r="L349" s="704">
        <f t="shared" si="104"/>
        <v>85</v>
      </c>
      <c r="M349" s="725">
        <f t="shared" si="105"/>
        <v>30</v>
      </c>
      <c r="N349" s="704">
        <f t="shared" si="104"/>
        <v>85</v>
      </c>
      <c r="O349" s="725">
        <f t="shared" si="105"/>
        <v>30</v>
      </c>
      <c r="P349" s="704">
        <f t="shared" si="104"/>
        <v>85</v>
      </c>
      <c r="Q349" s="725">
        <f t="shared" si="105"/>
        <v>30</v>
      </c>
      <c r="R349" s="704">
        <f t="shared" si="104"/>
        <v>100</v>
      </c>
      <c r="S349" s="725">
        <f t="shared" si="105"/>
        <v>30</v>
      </c>
      <c r="T349" s="704">
        <f t="shared" si="104"/>
        <v>100</v>
      </c>
      <c r="U349" s="725">
        <f t="shared" si="105"/>
        <v>30</v>
      </c>
      <c r="V349" s="704">
        <f t="shared" si="104"/>
        <v>100</v>
      </c>
      <c r="W349" s="725">
        <f t="shared" si="105"/>
        <v>30</v>
      </c>
      <c r="X349" s="704">
        <f t="shared" si="101"/>
        <v>100</v>
      </c>
      <c r="Y349" s="725">
        <f t="shared" si="105"/>
        <v>30</v>
      </c>
      <c r="Z349" s="704">
        <f t="shared" si="102"/>
        <v>100</v>
      </c>
      <c r="AA349" s="725">
        <f t="shared" si="103"/>
        <v>30</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92"/>
        <v>YYNWNwd</v>
      </c>
      <c r="H350" s="742">
        <f>H349*1.2</f>
        <v>120</v>
      </c>
      <c r="I350" s="742">
        <f>I349*1.2</f>
        <v>36</v>
      </c>
      <c r="J350" s="704">
        <f t="shared" si="104"/>
        <v>102</v>
      </c>
      <c r="K350" s="725">
        <f t="shared" si="105"/>
        <v>36</v>
      </c>
      <c r="L350" s="704">
        <f t="shared" si="104"/>
        <v>102</v>
      </c>
      <c r="M350" s="725">
        <f t="shared" si="105"/>
        <v>36</v>
      </c>
      <c r="N350" s="704">
        <f t="shared" si="104"/>
        <v>102</v>
      </c>
      <c r="O350" s="725">
        <f t="shared" si="105"/>
        <v>36</v>
      </c>
      <c r="P350" s="704">
        <f t="shared" si="104"/>
        <v>102</v>
      </c>
      <c r="Q350" s="725">
        <f t="shared" si="105"/>
        <v>36</v>
      </c>
      <c r="R350" s="704">
        <f t="shared" si="104"/>
        <v>120</v>
      </c>
      <c r="S350" s="725">
        <f t="shared" si="105"/>
        <v>36</v>
      </c>
      <c r="T350" s="704">
        <f t="shared" si="104"/>
        <v>120</v>
      </c>
      <c r="U350" s="725">
        <f t="shared" si="105"/>
        <v>36</v>
      </c>
      <c r="V350" s="704">
        <f t="shared" si="104"/>
        <v>120</v>
      </c>
      <c r="W350" s="725">
        <f t="shared" si="105"/>
        <v>36</v>
      </c>
      <c r="X350" s="704">
        <f t="shared" si="101"/>
        <v>120</v>
      </c>
      <c r="Y350" s="725">
        <f t="shared" si="105"/>
        <v>36</v>
      </c>
      <c r="Z350" s="704">
        <f t="shared" si="102"/>
        <v>120</v>
      </c>
      <c r="AA350" s="725">
        <f t="shared" si="103"/>
        <v>36</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92"/>
        <v>YYWNWz</v>
      </c>
      <c r="H351" s="232">
        <v>100</v>
      </c>
      <c r="I351" s="232">
        <v>30</v>
      </c>
      <c r="J351" s="704">
        <f t="shared" si="104"/>
        <v>85</v>
      </c>
      <c r="K351" s="725">
        <f t="shared" si="105"/>
        <v>30</v>
      </c>
      <c r="L351" s="704">
        <f t="shared" si="104"/>
        <v>85</v>
      </c>
      <c r="M351" s="725">
        <f t="shared" si="105"/>
        <v>30</v>
      </c>
      <c r="N351" s="704">
        <f t="shared" si="104"/>
        <v>85</v>
      </c>
      <c r="O351" s="725">
        <f t="shared" si="105"/>
        <v>30</v>
      </c>
      <c r="P351" s="704">
        <f t="shared" si="104"/>
        <v>85</v>
      </c>
      <c r="Q351" s="725">
        <f t="shared" si="105"/>
        <v>30</v>
      </c>
      <c r="R351" s="704">
        <f t="shared" si="104"/>
        <v>100</v>
      </c>
      <c r="S351" s="725">
        <f t="shared" si="105"/>
        <v>30</v>
      </c>
      <c r="T351" s="704">
        <f t="shared" si="104"/>
        <v>100</v>
      </c>
      <c r="U351" s="725">
        <f t="shared" si="105"/>
        <v>30</v>
      </c>
      <c r="V351" s="704">
        <f t="shared" si="104"/>
        <v>100</v>
      </c>
      <c r="W351" s="725">
        <f t="shared" si="105"/>
        <v>30</v>
      </c>
      <c r="X351" s="704">
        <f t="shared" si="101"/>
        <v>100</v>
      </c>
      <c r="Y351" s="725">
        <f t="shared" si="105"/>
        <v>30</v>
      </c>
      <c r="Z351" s="704">
        <f t="shared" si="102"/>
        <v>100</v>
      </c>
      <c r="AA351" s="725">
        <f t="shared" si="103"/>
        <v>30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92"/>
        <v>YYWNWzd</v>
      </c>
      <c r="H352" s="232">
        <v>100</v>
      </c>
      <c r="I352" s="232">
        <v>30</v>
      </c>
      <c r="J352" s="704">
        <f t="shared" si="104"/>
        <v>85</v>
      </c>
      <c r="K352" s="725">
        <f t="shared" si="105"/>
        <v>30</v>
      </c>
      <c r="L352" s="704">
        <f t="shared" si="104"/>
        <v>85</v>
      </c>
      <c r="M352" s="725">
        <f t="shared" si="105"/>
        <v>30</v>
      </c>
      <c r="N352" s="704">
        <f t="shared" si="104"/>
        <v>85</v>
      </c>
      <c r="O352" s="725">
        <f t="shared" si="105"/>
        <v>30</v>
      </c>
      <c r="P352" s="704">
        <f t="shared" si="104"/>
        <v>85</v>
      </c>
      <c r="Q352" s="725">
        <f t="shared" si="105"/>
        <v>30</v>
      </c>
      <c r="R352" s="704">
        <f t="shared" si="104"/>
        <v>100</v>
      </c>
      <c r="S352" s="725">
        <f t="shared" si="105"/>
        <v>30</v>
      </c>
      <c r="T352" s="704">
        <f t="shared" si="104"/>
        <v>100</v>
      </c>
      <c r="U352" s="725">
        <f t="shared" si="105"/>
        <v>30</v>
      </c>
      <c r="V352" s="704">
        <f t="shared" si="104"/>
        <v>100</v>
      </c>
      <c r="W352" s="725">
        <f t="shared" si="105"/>
        <v>30</v>
      </c>
      <c r="X352" s="704">
        <f t="shared" si="101"/>
        <v>100</v>
      </c>
      <c r="Y352" s="725">
        <f t="shared" si="105"/>
        <v>30</v>
      </c>
      <c r="Z352" s="704">
        <f t="shared" si="102"/>
        <v>100</v>
      </c>
      <c r="AA352" s="725">
        <f t="shared" si="103"/>
        <v>30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92"/>
        <v>YYNWBr</v>
      </c>
      <c r="H353" s="232">
        <v>100</v>
      </c>
      <c r="I353" s="232">
        <v>30</v>
      </c>
      <c r="J353" s="704">
        <f t="shared" ref="J353:J371" si="106">$H353*HLOOKUP(J$305,$I$302:$Q$303,2)</f>
        <v>85</v>
      </c>
      <c r="K353" s="725">
        <f t="shared" si="94"/>
        <v>30</v>
      </c>
      <c r="L353" s="704">
        <f t="shared" ref="L353:L371" si="107">$H353*HLOOKUP(L$305,$I$302:$Q$303,2)</f>
        <v>85</v>
      </c>
      <c r="M353" s="725">
        <f t="shared" si="94"/>
        <v>30</v>
      </c>
      <c r="N353" s="704">
        <f t="shared" ref="N353:N371" si="108">$H353*HLOOKUP(N$305,$I$302:$Q$303,2)</f>
        <v>85</v>
      </c>
      <c r="O353" s="725">
        <f t="shared" si="94"/>
        <v>30</v>
      </c>
      <c r="P353" s="704">
        <f t="shared" ref="P353:P371" si="109">$H353*HLOOKUP(P$305,$I$302:$Q$303,2)</f>
        <v>85</v>
      </c>
      <c r="Q353" s="725">
        <f t="shared" si="94"/>
        <v>30</v>
      </c>
      <c r="R353" s="704">
        <f t="shared" ref="R353:R371" si="110">$H353*HLOOKUP(R$305,$I$302:$Q$303,2)</f>
        <v>100</v>
      </c>
      <c r="S353" s="725">
        <f t="shared" si="94"/>
        <v>30</v>
      </c>
      <c r="T353" s="704">
        <f t="shared" ref="T353:T371" si="111">$H353*HLOOKUP(T$305,$I$302:$Q$303,2)</f>
        <v>100</v>
      </c>
      <c r="U353" s="725">
        <f t="shared" si="94"/>
        <v>30</v>
      </c>
      <c r="V353" s="704">
        <f t="shared" ref="V353:V371" si="112">$H353*HLOOKUP(V$305,$I$302:$Q$303,2)</f>
        <v>100</v>
      </c>
      <c r="W353" s="725">
        <f t="shared" si="94"/>
        <v>30</v>
      </c>
      <c r="X353" s="704">
        <f t="shared" si="101"/>
        <v>100</v>
      </c>
      <c r="Y353" s="725">
        <f t="shared" si="94"/>
        <v>30</v>
      </c>
      <c r="Z353" s="704">
        <f t="shared" si="102"/>
        <v>100</v>
      </c>
      <c r="AA353" s="725">
        <f t="shared" si="103"/>
        <v>30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92"/>
        <v>YYNWBrd</v>
      </c>
      <c r="H354" s="742">
        <f>H353*1.2</f>
        <v>120</v>
      </c>
      <c r="I354" s="742">
        <f>I353*1.2</f>
        <v>36</v>
      </c>
      <c r="J354" s="704">
        <f t="shared" si="106"/>
        <v>102</v>
      </c>
      <c r="K354" s="725">
        <f t="shared" si="94"/>
        <v>36</v>
      </c>
      <c r="L354" s="704">
        <f t="shared" si="107"/>
        <v>102</v>
      </c>
      <c r="M354" s="725">
        <f t="shared" si="94"/>
        <v>36</v>
      </c>
      <c r="N354" s="704">
        <f t="shared" si="108"/>
        <v>102</v>
      </c>
      <c r="O354" s="725">
        <f t="shared" si="94"/>
        <v>36</v>
      </c>
      <c r="P354" s="704">
        <f t="shared" si="109"/>
        <v>102</v>
      </c>
      <c r="Q354" s="725">
        <f t="shared" si="94"/>
        <v>36</v>
      </c>
      <c r="R354" s="704">
        <f t="shared" si="110"/>
        <v>120</v>
      </c>
      <c r="S354" s="725">
        <f t="shared" si="94"/>
        <v>36</v>
      </c>
      <c r="T354" s="704">
        <f t="shared" si="111"/>
        <v>120</v>
      </c>
      <c r="U354" s="725">
        <f t="shared" si="94"/>
        <v>36</v>
      </c>
      <c r="V354" s="704">
        <f t="shared" si="112"/>
        <v>120</v>
      </c>
      <c r="W354" s="725">
        <f t="shared" si="94"/>
        <v>36</v>
      </c>
      <c r="X354" s="704">
        <f t="shared" si="101"/>
        <v>120</v>
      </c>
      <c r="Y354" s="725">
        <f t="shared" si="94"/>
        <v>36</v>
      </c>
      <c r="Z354" s="704">
        <f t="shared" si="102"/>
        <v>120</v>
      </c>
      <c r="AA354" s="725">
        <f t="shared" si="103"/>
        <v>36</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92"/>
        <v>YYWBNw</v>
      </c>
      <c r="H355" s="232">
        <v>100</v>
      </c>
      <c r="I355" s="232">
        <v>30</v>
      </c>
      <c r="J355" s="704">
        <f t="shared" si="106"/>
        <v>85</v>
      </c>
      <c r="K355" s="725">
        <f t="shared" si="94"/>
        <v>30</v>
      </c>
      <c r="L355" s="704">
        <f t="shared" si="107"/>
        <v>85</v>
      </c>
      <c r="M355" s="725">
        <f t="shared" si="94"/>
        <v>30</v>
      </c>
      <c r="N355" s="704">
        <f t="shared" si="108"/>
        <v>85</v>
      </c>
      <c r="O355" s="725">
        <f t="shared" si="94"/>
        <v>30</v>
      </c>
      <c r="P355" s="704">
        <f t="shared" si="109"/>
        <v>85</v>
      </c>
      <c r="Q355" s="725">
        <f t="shared" si="94"/>
        <v>30</v>
      </c>
      <c r="R355" s="704">
        <f t="shared" si="110"/>
        <v>100</v>
      </c>
      <c r="S355" s="725">
        <f t="shared" si="94"/>
        <v>30</v>
      </c>
      <c r="T355" s="704">
        <f t="shared" si="111"/>
        <v>100</v>
      </c>
      <c r="U355" s="725">
        <f t="shared" si="94"/>
        <v>30</v>
      </c>
      <c r="V355" s="704">
        <f t="shared" si="112"/>
        <v>100</v>
      </c>
      <c r="W355" s="725">
        <f t="shared" si="94"/>
        <v>30</v>
      </c>
      <c r="X355" s="704">
        <f t="shared" si="101"/>
        <v>100</v>
      </c>
      <c r="Y355" s="725">
        <f t="shared" si="94"/>
        <v>30</v>
      </c>
      <c r="Z355" s="704">
        <f t="shared" si="102"/>
        <v>100</v>
      </c>
      <c r="AA355" s="725">
        <f t="shared" si="103"/>
        <v>30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92"/>
        <v>YYWBNwd</v>
      </c>
      <c r="H356" s="742">
        <f>H355*1.2</f>
        <v>120</v>
      </c>
      <c r="I356" s="742">
        <f>I355*1.2</f>
        <v>36</v>
      </c>
      <c r="J356" s="704">
        <f t="shared" si="106"/>
        <v>102</v>
      </c>
      <c r="K356" s="725">
        <f t="shared" si="94"/>
        <v>36</v>
      </c>
      <c r="L356" s="704">
        <f t="shared" si="107"/>
        <v>102</v>
      </c>
      <c r="M356" s="725">
        <f t="shared" si="94"/>
        <v>36</v>
      </c>
      <c r="N356" s="704">
        <f t="shared" si="108"/>
        <v>102</v>
      </c>
      <c r="O356" s="725">
        <f t="shared" si="94"/>
        <v>36</v>
      </c>
      <c r="P356" s="704">
        <f t="shared" si="109"/>
        <v>102</v>
      </c>
      <c r="Q356" s="725">
        <f t="shared" si="94"/>
        <v>36</v>
      </c>
      <c r="R356" s="704">
        <f t="shared" si="110"/>
        <v>120</v>
      </c>
      <c r="S356" s="725">
        <f t="shared" si="94"/>
        <v>36</v>
      </c>
      <c r="T356" s="704">
        <f t="shared" si="111"/>
        <v>120</v>
      </c>
      <c r="U356" s="725">
        <f t="shared" si="94"/>
        <v>36</v>
      </c>
      <c r="V356" s="704">
        <f t="shared" si="112"/>
        <v>120</v>
      </c>
      <c r="W356" s="725">
        <f t="shared" si="94"/>
        <v>36</v>
      </c>
      <c r="X356" s="704">
        <f t="shared" si="101"/>
        <v>120</v>
      </c>
      <c r="Y356" s="725">
        <f t="shared" si="94"/>
        <v>36</v>
      </c>
      <c r="Z356" s="704">
        <f t="shared" si="102"/>
        <v>120</v>
      </c>
      <c r="AA356" s="725">
        <f t="shared" si="103"/>
        <v>36</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YYBNWb</v>
      </c>
      <c r="H357" s="232">
        <v>100</v>
      </c>
      <c r="I357" s="232">
        <v>30</v>
      </c>
      <c r="J357" s="704">
        <f t="shared" si="106"/>
        <v>85</v>
      </c>
      <c r="K357" s="725">
        <f t="shared" si="94"/>
        <v>30</v>
      </c>
      <c r="L357" s="704">
        <f t="shared" si="107"/>
        <v>85</v>
      </c>
      <c r="M357" s="725">
        <f t="shared" si="94"/>
        <v>30</v>
      </c>
      <c r="N357" s="704">
        <f t="shared" si="108"/>
        <v>85</v>
      </c>
      <c r="O357" s="725">
        <f t="shared" si="94"/>
        <v>30</v>
      </c>
      <c r="P357" s="704">
        <f t="shared" si="109"/>
        <v>85</v>
      </c>
      <c r="Q357" s="725">
        <f t="shared" si="94"/>
        <v>30</v>
      </c>
      <c r="R357" s="704">
        <f t="shared" si="110"/>
        <v>100</v>
      </c>
      <c r="S357" s="725">
        <f t="shared" si="94"/>
        <v>30</v>
      </c>
      <c r="T357" s="704">
        <f t="shared" si="111"/>
        <v>100</v>
      </c>
      <c r="U357" s="725">
        <f t="shared" si="94"/>
        <v>30</v>
      </c>
      <c r="V357" s="704">
        <f t="shared" si="112"/>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YYBNWbd</v>
      </c>
      <c r="H358" s="742">
        <f>H357*1.2</f>
        <v>120</v>
      </c>
      <c r="I358" s="742">
        <f>I357*1.2</f>
        <v>36</v>
      </c>
      <c r="J358" s="704">
        <f t="shared" si="106"/>
        <v>102</v>
      </c>
      <c r="K358" s="725">
        <f t="shared" si="94"/>
        <v>36</v>
      </c>
      <c r="L358" s="704">
        <f t="shared" si="107"/>
        <v>102</v>
      </c>
      <c r="M358" s="725">
        <f t="shared" si="94"/>
        <v>36</v>
      </c>
      <c r="N358" s="704">
        <f t="shared" si="108"/>
        <v>102</v>
      </c>
      <c r="O358" s="725">
        <f t="shared" si="94"/>
        <v>36</v>
      </c>
      <c r="P358" s="704">
        <f t="shared" si="109"/>
        <v>102</v>
      </c>
      <c r="Q358" s="725">
        <f t="shared" si="94"/>
        <v>36</v>
      </c>
      <c r="R358" s="704">
        <f t="shared" si="110"/>
        <v>120</v>
      </c>
      <c r="S358" s="725">
        <f t="shared" si="94"/>
        <v>36</v>
      </c>
      <c r="T358" s="704">
        <f t="shared" si="111"/>
        <v>120</v>
      </c>
      <c r="U358" s="725">
        <f t="shared" si="94"/>
        <v>36</v>
      </c>
      <c r="V358" s="704">
        <f t="shared" si="112"/>
        <v>120</v>
      </c>
      <c r="W358" s="725">
        <f t="shared" si="94"/>
        <v>36</v>
      </c>
      <c r="X358" s="704">
        <f t="shared" si="101"/>
        <v>120</v>
      </c>
      <c r="Y358" s="725">
        <f t="shared" si="94"/>
        <v>36</v>
      </c>
      <c r="Z358" s="704">
        <f t="shared" si="102"/>
        <v>120</v>
      </c>
      <c r="AA358" s="725">
        <f t="shared" si="103"/>
        <v>36</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AAAA2Nw</v>
      </c>
      <c r="H359" s="232">
        <v>100</v>
      </c>
      <c r="I359" s="232">
        <v>30</v>
      </c>
      <c r="J359" s="704">
        <f t="shared" si="106"/>
        <v>85</v>
      </c>
      <c r="K359" s="725">
        <f t="shared" si="94"/>
        <v>30</v>
      </c>
      <c r="L359" s="704">
        <f t="shared" si="107"/>
        <v>85</v>
      </c>
      <c r="M359" s="725">
        <f t="shared" si="94"/>
        <v>30</v>
      </c>
      <c r="N359" s="704">
        <f t="shared" si="108"/>
        <v>85</v>
      </c>
      <c r="O359" s="725">
        <f t="shared" si="94"/>
        <v>30</v>
      </c>
      <c r="P359" s="704">
        <f t="shared" si="109"/>
        <v>85</v>
      </c>
      <c r="Q359" s="725">
        <f t="shared" si="94"/>
        <v>30</v>
      </c>
      <c r="R359" s="704">
        <f t="shared" si="110"/>
        <v>100</v>
      </c>
      <c r="S359" s="725">
        <f t="shared" si="94"/>
        <v>30</v>
      </c>
      <c r="T359" s="704">
        <f t="shared" si="111"/>
        <v>100</v>
      </c>
      <c r="U359" s="725">
        <f t="shared" si="94"/>
        <v>30</v>
      </c>
      <c r="V359" s="704">
        <f t="shared" si="112"/>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AAAA2Nwd</v>
      </c>
      <c r="H360" s="742">
        <f>H359*1.2</f>
        <v>120</v>
      </c>
      <c r="I360" s="742">
        <f>I359*1.2</f>
        <v>36</v>
      </c>
      <c r="J360" s="704">
        <f t="shared" si="106"/>
        <v>102</v>
      </c>
      <c r="K360" s="725">
        <f t="shared" si="94"/>
        <v>36</v>
      </c>
      <c r="L360" s="704">
        <f t="shared" si="107"/>
        <v>102</v>
      </c>
      <c r="M360" s="725">
        <f t="shared" si="94"/>
        <v>36</v>
      </c>
      <c r="N360" s="704">
        <f t="shared" si="108"/>
        <v>102</v>
      </c>
      <c r="O360" s="725">
        <f t="shared" si="94"/>
        <v>36</v>
      </c>
      <c r="P360" s="704">
        <f t="shared" si="109"/>
        <v>102</v>
      </c>
      <c r="Q360" s="725">
        <f t="shared" si="94"/>
        <v>36</v>
      </c>
      <c r="R360" s="704">
        <f t="shared" si="110"/>
        <v>120</v>
      </c>
      <c r="S360" s="725">
        <f t="shared" si="94"/>
        <v>36</v>
      </c>
      <c r="T360" s="704">
        <f t="shared" si="111"/>
        <v>120</v>
      </c>
      <c r="U360" s="725">
        <f t="shared" si="94"/>
        <v>36</v>
      </c>
      <c r="V360" s="704">
        <f t="shared" si="112"/>
        <v>120</v>
      </c>
      <c r="W360" s="725">
        <f t="shared" si="94"/>
        <v>36</v>
      </c>
      <c r="X360" s="704">
        <f t="shared" si="101"/>
        <v>120</v>
      </c>
      <c r="Y360" s="725">
        <f t="shared" si="94"/>
        <v>36</v>
      </c>
      <c r="Z360" s="704">
        <f t="shared" si="102"/>
        <v>120</v>
      </c>
      <c r="AA360" s="725">
        <f t="shared" si="103"/>
        <v>36</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AAANWb</v>
      </c>
      <c r="H361" s="232">
        <v>100</v>
      </c>
      <c r="I361" s="232">
        <v>30</v>
      </c>
      <c r="J361" s="704">
        <f t="shared" si="106"/>
        <v>85</v>
      </c>
      <c r="K361" s="725">
        <f t="shared" si="94"/>
        <v>30</v>
      </c>
      <c r="L361" s="704">
        <f t="shared" si="107"/>
        <v>85</v>
      </c>
      <c r="M361" s="725">
        <f t="shared" si="94"/>
        <v>30</v>
      </c>
      <c r="N361" s="704">
        <f t="shared" si="108"/>
        <v>85</v>
      </c>
      <c r="O361" s="725">
        <f t="shared" si="94"/>
        <v>30</v>
      </c>
      <c r="P361" s="704">
        <f t="shared" si="109"/>
        <v>85</v>
      </c>
      <c r="Q361" s="725">
        <f t="shared" si="94"/>
        <v>30</v>
      </c>
      <c r="R361" s="704">
        <f t="shared" si="110"/>
        <v>100</v>
      </c>
      <c r="S361" s="725">
        <f t="shared" si="94"/>
        <v>30</v>
      </c>
      <c r="T361" s="704">
        <f t="shared" si="111"/>
        <v>100</v>
      </c>
      <c r="U361" s="725">
        <f t="shared" si="94"/>
        <v>30</v>
      </c>
      <c r="V361" s="704">
        <f t="shared" si="112"/>
        <v>100</v>
      </c>
      <c r="W361" s="725">
        <f t="shared" si="94"/>
        <v>30</v>
      </c>
      <c r="X361" s="704">
        <f t="shared" si="101"/>
        <v>100</v>
      </c>
      <c r="Y361" s="725">
        <f t="shared" si="94"/>
        <v>30</v>
      </c>
      <c r="Z361" s="704">
        <f t="shared" si="102"/>
        <v>100</v>
      </c>
      <c r="AA361" s="725">
        <f t="shared" si="103"/>
        <v>30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AAANWbd</v>
      </c>
      <c r="H362" s="742">
        <f>H361*1.2</f>
        <v>120</v>
      </c>
      <c r="I362" s="742">
        <f>I361*1.2</f>
        <v>36</v>
      </c>
      <c r="J362" s="704">
        <f t="shared" si="106"/>
        <v>102</v>
      </c>
      <c r="K362" s="725">
        <f t="shared" si="94"/>
        <v>36</v>
      </c>
      <c r="L362" s="704">
        <f t="shared" si="107"/>
        <v>102</v>
      </c>
      <c r="M362" s="725">
        <f t="shared" si="94"/>
        <v>36</v>
      </c>
      <c r="N362" s="704">
        <f t="shared" si="108"/>
        <v>102</v>
      </c>
      <c r="O362" s="725">
        <f t="shared" si="94"/>
        <v>36</v>
      </c>
      <c r="P362" s="704">
        <f t="shared" si="109"/>
        <v>102</v>
      </c>
      <c r="Q362" s="725">
        <f t="shared" si="94"/>
        <v>36</v>
      </c>
      <c r="R362" s="704">
        <f t="shared" si="110"/>
        <v>120</v>
      </c>
      <c r="S362" s="725">
        <f t="shared" si="94"/>
        <v>36</v>
      </c>
      <c r="T362" s="704">
        <f t="shared" si="111"/>
        <v>120</v>
      </c>
      <c r="U362" s="725">
        <f t="shared" si="94"/>
        <v>36</v>
      </c>
      <c r="V362" s="704">
        <f t="shared" si="112"/>
        <v>120</v>
      </c>
      <c r="W362" s="725">
        <f t="shared" si="94"/>
        <v>36</v>
      </c>
      <c r="X362" s="704">
        <f t="shared" si="101"/>
        <v>120</v>
      </c>
      <c r="Y362" s="725">
        <f t="shared" si="94"/>
        <v>36</v>
      </c>
      <c r="Z362" s="704">
        <f t="shared" si="102"/>
        <v>120</v>
      </c>
      <c r="AA362" s="725">
        <f t="shared" si="103"/>
        <v>36</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AANWBa</v>
      </c>
      <c r="H363" s="232">
        <v>0</v>
      </c>
      <c r="I363" s="232">
        <v>0</v>
      </c>
      <c r="J363" s="704">
        <f t="shared" si="106"/>
        <v>0</v>
      </c>
      <c r="K363" s="725">
        <f t="shared" si="94"/>
        <v>0</v>
      </c>
      <c r="L363" s="704">
        <f t="shared" si="107"/>
        <v>0</v>
      </c>
      <c r="M363" s="725">
        <f t="shared" si="94"/>
        <v>0</v>
      </c>
      <c r="N363" s="704">
        <f t="shared" si="108"/>
        <v>0</v>
      </c>
      <c r="O363" s="725">
        <f t="shared" si="94"/>
        <v>0</v>
      </c>
      <c r="P363" s="704">
        <f t="shared" si="109"/>
        <v>0</v>
      </c>
      <c r="Q363" s="725">
        <f t="shared" si="94"/>
        <v>0</v>
      </c>
      <c r="R363" s="704">
        <f t="shared" si="110"/>
        <v>0</v>
      </c>
      <c r="S363" s="725">
        <f t="shared" si="94"/>
        <v>0</v>
      </c>
      <c r="T363" s="704">
        <f t="shared" si="111"/>
        <v>0</v>
      </c>
      <c r="U363" s="725">
        <f t="shared" si="94"/>
        <v>0</v>
      </c>
      <c r="V363" s="704">
        <f t="shared" si="112"/>
        <v>0</v>
      </c>
      <c r="W363" s="725">
        <f t="shared" si="94"/>
        <v>0</v>
      </c>
      <c r="X363" s="704">
        <f t="shared" si="101"/>
        <v>0</v>
      </c>
      <c r="Y363" s="725">
        <f t="shared" si="94"/>
        <v>0</v>
      </c>
      <c r="Z363" s="704">
        <f t="shared" si="102"/>
        <v>0</v>
      </c>
      <c r="AA363" s="725">
        <f t="shared" si="103"/>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AYWBA1a</v>
      </c>
      <c r="H364" s="232">
        <v>0</v>
      </c>
      <c r="I364" s="232">
        <v>0</v>
      </c>
      <c r="J364" s="704">
        <f t="shared" si="106"/>
        <v>0</v>
      </c>
      <c r="K364" s="725">
        <f t="shared" si="94"/>
        <v>0</v>
      </c>
      <c r="L364" s="704">
        <f t="shared" si="107"/>
        <v>0</v>
      </c>
      <c r="M364" s="725">
        <f t="shared" si="94"/>
        <v>0</v>
      </c>
      <c r="N364" s="704">
        <f t="shared" si="108"/>
        <v>0</v>
      </c>
      <c r="O364" s="725">
        <f t="shared" si="94"/>
        <v>0</v>
      </c>
      <c r="P364" s="704">
        <f t="shared" si="109"/>
        <v>0</v>
      </c>
      <c r="Q364" s="725">
        <f t="shared" si="94"/>
        <v>0</v>
      </c>
      <c r="R364" s="704">
        <f t="shared" si="110"/>
        <v>0</v>
      </c>
      <c r="S364" s="725">
        <f t="shared" si="94"/>
        <v>0</v>
      </c>
      <c r="T364" s="704">
        <f t="shared" si="111"/>
        <v>0</v>
      </c>
      <c r="U364" s="725">
        <f t="shared" si="94"/>
        <v>0</v>
      </c>
      <c r="V364" s="704">
        <f t="shared" si="112"/>
        <v>0</v>
      </c>
      <c r="W364" s="725">
        <f t="shared" si="94"/>
        <v>0</v>
      </c>
      <c r="X364" s="704">
        <f t="shared" si="101"/>
        <v>0</v>
      </c>
      <c r="Y364" s="725">
        <f t="shared" si="94"/>
        <v>0</v>
      </c>
      <c r="Z364" s="704">
        <f t="shared" si="102"/>
        <v>0</v>
      </c>
      <c r="AA364" s="725">
        <f t="shared" si="103"/>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YYFWBz</v>
      </c>
      <c r="H365" s="232">
        <v>100</v>
      </c>
      <c r="I365" s="232">
        <v>30</v>
      </c>
      <c r="J365" s="704">
        <f t="shared" si="106"/>
        <v>85</v>
      </c>
      <c r="K365" s="725">
        <f t="shared" ref="K365:Y371" si="113">$I365</f>
        <v>30</v>
      </c>
      <c r="L365" s="704">
        <f t="shared" si="107"/>
        <v>85</v>
      </c>
      <c r="M365" s="725">
        <f t="shared" si="113"/>
        <v>30</v>
      </c>
      <c r="N365" s="704">
        <f t="shared" si="108"/>
        <v>85</v>
      </c>
      <c r="O365" s="725">
        <f t="shared" si="113"/>
        <v>30</v>
      </c>
      <c r="P365" s="704">
        <f t="shared" si="109"/>
        <v>85</v>
      </c>
      <c r="Q365" s="725">
        <f t="shared" si="113"/>
        <v>30</v>
      </c>
      <c r="R365" s="704">
        <f t="shared" si="110"/>
        <v>100</v>
      </c>
      <c r="S365" s="725">
        <f t="shared" si="113"/>
        <v>30</v>
      </c>
      <c r="T365" s="704">
        <f t="shared" si="111"/>
        <v>100</v>
      </c>
      <c r="U365" s="725">
        <f t="shared" si="113"/>
        <v>30</v>
      </c>
      <c r="V365" s="704">
        <f t="shared" si="112"/>
        <v>100</v>
      </c>
      <c r="W365" s="725">
        <f t="shared" si="113"/>
        <v>30</v>
      </c>
      <c r="X365" s="704">
        <f t="shared" si="101"/>
        <v>100</v>
      </c>
      <c r="Y365" s="725">
        <f t="shared" si="113"/>
        <v>30</v>
      </c>
      <c r="Z365" s="704">
        <f t="shared" si="102"/>
        <v>100</v>
      </c>
      <c r="AA365" s="725">
        <f t="shared" si="103"/>
        <v>30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YYFWBzd</v>
      </c>
      <c r="H366" s="742">
        <f>H365*1.2</f>
        <v>120</v>
      </c>
      <c r="I366" s="742">
        <f>I365*1.2</f>
        <v>36</v>
      </c>
      <c r="J366" s="704">
        <f t="shared" si="106"/>
        <v>102</v>
      </c>
      <c r="K366" s="725">
        <f t="shared" si="113"/>
        <v>36</v>
      </c>
      <c r="L366" s="704">
        <f t="shared" si="107"/>
        <v>102</v>
      </c>
      <c r="M366" s="725">
        <f t="shared" si="113"/>
        <v>36</v>
      </c>
      <c r="N366" s="704">
        <f t="shared" si="108"/>
        <v>102</v>
      </c>
      <c r="O366" s="725">
        <f t="shared" si="113"/>
        <v>36</v>
      </c>
      <c r="P366" s="704">
        <f t="shared" si="109"/>
        <v>102</v>
      </c>
      <c r="Q366" s="725">
        <f t="shared" si="113"/>
        <v>36</v>
      </c>
      <c r="R366" s="704">
        <f t="shared" si="110"/>
        <v>120</v>
      </c>
      <c r="S366" s="725">
        <f t="shared" si="113"/>
        <v>36</v>
      </c>
      <c r="T366" s="704">
        <f t="shared" si="111"/>
        <v>120</v>
      </c>
      <c r="U366" s="725">
        <f t="shared" si="113"/>
        <v>36</v>
      </c>
      <c r="V366" s="704">
        <f t="shared" si="112"/>
        <v>120</v>
      </c>
      <c r="W366" s="725">
        <f t="shared" si="113"/>
        <v>36</v>
      </c>
      <c r="X366" s="704">
        <f t="shared" si="101"/>
        <v>120</v>
      </c>
      <c r="Y366" s="725">
        <f t="shared" si="113"/>
        <v>36</v>
      </c>
      <c r="Z366" s="704">
        <f t="shared" si="102"/>
        <v>120</v>
      </c>
      <c r="AA366" s="725">
        <f t="shared" si="103"/>
        <v>36</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YYBNWf</v>
      </c>
      <c r="H367" s="232">
        <v>100</v>
      </c>
      <c r="I367" s="232">
        <v>30</v>
      </c>
      <c r="J367" s="704">
        <f t="shared" si="106"/>
        <v>85</v>
      </c>
      <c r="K367" s="725">
        <f t="shared" si="113"/>
        <v>30</v>
      </c>
      <c r="L367" s="704">
        <f t="shared" si="107"/>
        <v>85</v>
      </c>
      <c r="M367" s="725">
        <f t="shared" si="113"/>
        <v>30</v>
      </c>
      <c r="N367" s="704">
        <f t="shared" si="108"/>
        <v>85</v>
      </c>
      <c r="O367" s="725">
        <f t="shared" si="113"/>
        <v>30</v>
      </c>
      <c r="P367" s="704">
        <f t="shared" si="109"/>
        <v>85</v>
      </c>
      <c r="Q367" s="725">
        <f t="shared" si="113"/>
        <v>30</v>
      </c>
      <c r="R367" s="704">
        <f t="shared" si="110"/>
        <v>100</v>
      </c>
      <c r="S367" s="725">
        <f t="shared" si="113"/>
        <v>30</v>
      </c>
      <c r="T367" s="704">
        <f t="shared" si="111"/>
        <v>100</v>
      </c>
      <c r="U367" s="725">
        <f t="shared" si="113"/>
        <v>30</v>
      </c>
      <c r="V367" s="704">
        <f t="shared" si="112"/>
        <v>100</v>
      </c>
      <c r="W367" s="725">
        <f t="shared" si="113"/>
        <v>30</v>
      </c>
      <c r="X367" s="704">
        <f t="shared" si="101"/>
        <v>100</v>
      </c>
      <c r="Y367" s="725">
        <f t="shared" si="113"/>
        <v>30</v>
      </c>
      <c r="Z367" s="704">
        <f t="shared" si="102"/>
        <v>100</v>
      </c>
      <c r="AA367" s="728">
        <f>$I367</f>
        <v>30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YYNWFw</v>
      </c>
      <c r="H368" s="232">
        <v>100</v>
      </c>
      <c r="I368" s="232">
        <v>30</v>
      </c>
      <c r="J368" s="704">
        <f t="shared" si="106"/>
        <v>85</v>
      </c>
      <c r="K368" s="725">
        <f t="shared" si="113"/>
        <v>30</v>
      </c>
      <c r="L368" s="704">
        <f t="shared" si="107"/>
        <v>85</v>
      </c>
      <c r="M368" s="725">
        <f t="shared" si="113"/>
        <v>30</v>
      </c>
      <c r="N368" s="704">
        <f t="shared" si="108"/>
        <v>85</v>
      </c>
      <c r="O368" s="725">
        <f t="shared" si="113"/>
        <v>30</v>
      </c>
      <c r="P368" s="704">
        <f t="shared" si="109"/>
        <v>85</v>
      </c>
      <c r="Q368" s="725">
        <f t="shared" si="113"/>
        <v>30</v>
      </c>
      <c r="R368" s="704">
        <f t="shared" si="110"/>
        <v>100</v>
      </c>
      <c r="S368" s="725">
        <f t="shared" si="113"/>
        <v>30</v>
      </c>
      <c r="T368" s="704">
        <f t="shared" si="111"/>
        <v>100</v>
      </c>
      <c r="U368" s="725">
        <f t="shared" si="113"/>
        <v>30</v>
      </c>
      <c r="V368" s="704">
        <f t="shared" si="112"/>
        <v>100</v>
      </c>
      <c r="W368" s="725">
        <f t="shared" si="113"/>
        <v>30</v>
      </c>
      <c r="X368" s="704">
        <f t="shared" si="101"/>
        <v>100</v>
      </c>
      <c r="Y368" s="725">
        <f t="shared" si="113"/>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YYNWFwd</v>
      </c>
      <c r="H369" s="742">
        <f>H368*1.2</f>
        <v>120</v>
      </c>
      <c r="I369" s="742">
        <f>I368*1.2</f>
        <v>36</v>
      </c>
      <c r="J369" s="704">
        <f t="shared" si="106"/>
        <v>102</v>
      </c>
      <c r="K369" s="725">
        <f t="shared" si="113"/>
        <v>36</v>
      </c>
      <c r="L369" s="704">
        <f t="shared" si="107"/>
        <v>102</v>
      </c>
      <c r="M369" s="725">
        <f t="shared" si="113"/>
        <v>36</v>
      </c>
      <c r="N369" s="704">
        <f t="shared" si="108"/>
        <v>102</v>
      </c>
      <c r="O369" s="725">
        <f t="shared" si="113"/>
        <v>36</v>
      </c>
      <c r="P369" s="704">
        <f t="shared" si="109"/>
        <v>102</v>
      </c>
      <c r="Q369" s="725">
        <f t="shared" si="113"/>
        <v>36</v>
      </c>
      <c r="R369" s="704">
        <f t="shared" si="110"/>
        <v>120</v>
      </c>
      <c r="S369" s="725">
        <f t="shared" si="113"/>
        <v>36</v>
      </c>
      <c r="T369" s="704">
        <f t="shared" si="111"/>
        <v>120</v>
      </c>
      <c r="U369" s="725">
        <f t="shared" si="113"/>
        <v>36</v>
      </c>
      <c r="V369" s="704">
        <f t="shared" si="112"/>
        <v>120</v>
      </c>
      <c r="W369" s="725">
        <f t="shared" si="113"/>
        <v>36</v>
      </c>
      <c r="X369" s="704">
        <f t="shared" si="101"/>
        <v>120</v>
      </c>
      <c r="Y369" s="725">
        <f t="shared" si="113"/>
        <v>36</v>
      </c>
      <c r="Z369" s="704">
        <f t="shared" si="102"/>
        <v>120</v>
      </c>
      <c r="AA369" s="725">
        <f t="shared" si="103"/>
        <v>36</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YYWFWb</v>
      </c>
      <c r="H370" s="232">
        <v>100</v>
      </c>
      <c r="I370" s="232">
        <v>30</v>
      </c>
      <c r="J370" s="704">
        <f t="shared" si="106"/>
        <v>85</v>
      </c>
      <c r="K370" s="725">
        <f t="shared" si="113"/>
        <v>30</v>
      </c>
      <c r="L370" s="704">
        <f t="shared" si="107"/>
        <v>85</v>
      </c>
      <c r="M370" s="725">
        <f t="shared" si="113"/>
        <v>30</v>
      </c>
      <c r="N370" s="704">
        <f t="shared" si="108"/>
        <v>85</v>
      </c>
      <c r="O370" s="725">
        <f t="shared" si="113"/>
        <v>30</v>
      </c>
      <c r="P370" s="704">
        <f t="shared" si="109"/>
        <v>85</v>
      </c>
      <c r="Q370" s="725">
        <f t="shared" si="113"/>
        <v>30</v>
      </c>
      <c r="R370" s="704">
        <f t="shared" si="110"/>
        <v>100</v>
      </c>
      <c r="S370" s="725">
        <f t="shared" si="113"/>
        <v>30</v>
      </c>
      <c r="T370" s="704">
        <f t="shared" si="111"/>
        <v>100</v>
      </c>
      <c r="U370" s="725">
        <f t="shared" si="113"/>
        <v>30</v>
      </c>
      <c r="V370" s="704">
        <f t="shared" si="112"/>
        <v>100</v>
      </c>
      <c r="W370" s="725">
        <f t="shared" si="113"/>
        <v>30</v>
      </c>
      <c r="X370" s="704">
        <f t="shared" si="101"/>
        <v>100</v>
      </c>
      <c r="Y370" s="725">
        <f t="shared" si="113"/>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ref="G371" si="114">_xlfn.CONCAT(H225:M225)</f>
        <v>YYWFWbd</v>
      </c>
      <c r="H371" s="742">
        <f>H370*1.2</f>
        <v>120</v>
      </c>
      <c r="I371" s="742">
        <f>I370*1.2</f>
        <v>36</v>
      </c>
      <c r="J371" s="704">
        <f t="shared" si="106"/>
        <v>102</v>
      </c>
      <c r="K371" s="725">
        <f t="shared" si="113"/>
        <v>36</v>
      </c>
      <c r="L371" s="704">
        <f t="shared" si="107"/>
        <v>102</v>
      </c>
      <c r="M371" s="725">
        <f t="shared" si="113"/>
        <v>36</v>
      </c>
      <c r="N371" s="704">
        <f t="shared" si="108"/>
        <v>102</v>
      </c>
      <c r="O371" s="725">
        <f t="shared" si="113"/>
        <v>36</v>
      </c>
      <c r="P371" s="704">
        <f t="shared" si="109"/>
        <v>102</v>
      </c>
      <c r="Q371" s="725">
        <f t="shared" si="113"/>
        <v>36</v>
      </c>
      <c r="R371" s="704">
        <f t="shared" si="110"/>
        <v>120</v>
      </c>
      <c r="S371" s="725">
        <f t="shared" si="113"/>
        <v>36</v>
      </c>
      <c r="T371" s="704">
        <f t="shared" si="111"/>
        <v>120</v>
      </c>
      <c r="U371" s="725">
        <f t="shared" si="113"/>
        <v>36</v>
      </c>
      <c r="V371" s="704">
        <f t="shared" si="112"/>
        <v>120</v>
      </c>
      <c r="W371" s="725">
        <f t="shared" si="113"/>
        <v>36</v>
      </c>
      <c r="X371" s="704">
        <f t="shared" si="101"/>
        <v>120</v>
      </c>
      <c r="Y371" s="725">
        <f t="shared" si="113"/>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c r="I372" s="27"/>
      <c r="J372" s="27"/>
      <c r="K372" s="27"/>
      <c r="N372" s="504"/>
      <c r="O372" s="196"/>
      <c r="P372" s="196"/>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505" t="s">
        <v>803</v>
      </c>
      <c r="I373" t="s">
        <v>1121</v>
      </c>
      <c r="J373" t="s">
        <v>400</v>
      </c>
      <c r="K373" t="s">
        <v>793</v>
      </c>
      <c r="L373" t="s">
        <v>794</v>
      </c>
      <c r="M373" t="s">
        <v>795</v>
      </c>
      <c r="N373" t="s">
        <v>796</v>
      </c>
      <c r="O373" t="s">
        <v>797</v>
      </c>
      <c r="P373" t="s">
        <v>798</v>
      </c>
      <c r="Q373" t="s">
        <v>799</v>
      </c>
      <c r="R373" t="s">
        <v>800</v>
      </c>
      <c r="S373" s="196"/>
      <c r="T373" s="196"/>
      <c r="U373" s="196"/>
      <c r="V373" s="196"/>
      <c r="W373" s="196"/>
      <c r="X373" s="196"/>
      <c r="Y373" s="196"/>
      <c r="Z373" s="196"/>
      <c r="AA373" s="196"/>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505"/>
      <c r="I374" t="s">
        <v>1114</v>
      </c>
      <c r="J374" s="741">
        <v>2</v>
      </c>
      <c r="K374" s="741">
        <v>2</v>
      </c>
      <c r="L374" s="741">
        <v>2</v>
      </c>
      <c r="M374" s="741">
        <v>2</v>
      </c>
      <c r="N374" s="741">
        <v>1</v>
      </c>
      <c r="O374" s="741">
        <v>1</v>
      </c>
      <c r="P374" s="741">
        <v>1</v>
      </c>
      <c r="Q374" s="741">
        <v>1</v>
      </c>
      <c r="R374" s="741">
        <v>1</v>
      </c>
      <c r="S374" s="196"/>
      <c r="T374" s="196"/>
      <c r="U374" s="196"/>
      <c r="V374" s="196"/>
      <c r="W374" s="196"/>
      <c r="X374" s="196"/>
      <c r="Y374" s="196"/>
      <c r="Z374" s="196"/>
      <c r="AA374" s="196"/>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505"/>
      <c r="I375" t="s">
        <v>1115</v>
      </c>
      <c r="J375" s="741">
        <v>1</v>
      </c>
      <c r="K375" s="741">
        <v>1</v>
      </c>
      <c r="L375" s="741">
        <v>1</v>
      </c>
      <c r="M375" s="741">
        <v>1</v>
      </c>
      <c r="N375" s="741">
        <v>1</v>
      </c>
      <c r="O375" s="741">
        <v>1</v>
      </c>
      <c r="P375" s="741">
        <v>1</v>
      </c>
      <c r="Q375" s="741">
        <v>1</v>
      </c>
      <c r="R375" s="741">
        <v>1</v>
      </c>
      <c r="S375" s="196"/>
      <c r="T375" s="196"/>
      <c r="U375" s="196"/>
      <c r="V375" s="196"/>
      <c r="W375" s="196"/>
      <c r="X375" s="196"/>
      <c r="Y375" s="196"/>
      <c r="Z375" s="196"/>
      <c r="AA375" s="196"/>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505"/>
      <c r="I376" t="s">
        <v>1116</v>
      </c>
      <c r="J376" s="741">
        <v>1</v>
      </c>
      <c r="K376" s="741">
        <v>1</v>
      </c>
      <c r="L376" s="741">
        <v>1</v>
      </c>
      <c r="M376" s="741">
        <v>1</v>
      </c>
      <c r="N376" s="741">
        <v>1</v>
      </c>
      <c r="O376" s="741">
        <v>1</v>
      </c>
      <c r="P376" s="741">
        <v>1</v>
      </c>
      <c r="Q376" s="741">
        <v>1</v>
      </c>
      <c r="R376" s="741">
        <v>1</v>
      </c>
      <c r="S376" s="196"/>
      <c r="T376" s="196"/>
      <c r="U376" s="196"/>
      <c r="V376" s="196"/>
      <c r="W376" s="196"/>
      <c r="X376" s="196"/>
      <c r="Y376" s="196"/>
      <c r="Z376" s="196"/>
      <c r="AA376" s="196"/>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505"/>
      <c r="I377" t="s">
        <v>1055</v>
      </c>
      <c r="J377" s="741">
        <v>1</v>
      </c>
      <c r="K377" s="741">
        <v>1</v>
      </c>
      <c r="L377" s="741">
        <v>1</v>
      </c>
      <c r="M377" s="741">
        <v>1</v>
      </c>
      <c r="N377" s="741">
        <v>1</v>
      </c>
      <c r="O377" s="741">
        <v>1</v>
      </c>
      <c r="P377" s="741">
        <v>1</v>
      </c>
      <c r="Q377" s="741">
        <v>1</v>
      </c>
      <c r="R377" s="741">
        <v>1</v>
      </c>
      <c r="S377" s="196"/>
      <c r="T377" s="196"/>
      <c r="U377" s="196"/>
      <c r="V377" s="196"/>
      <c r="W377" s="196"/>
      <c r="X377" s="196"/>
      <c r="Y377" s="196"/>
      <c r="Z377" s="196"/>
      <c r="AA377" s="196"/>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505"/>
      <c r="I378" s="27"/>
      <c r="J378" s="27"/>
      <c r="K378" s="27"/>
      <c r="N378" s="504"/>
      <c r="O378" s="196"/>
      <c r="P378" s="196"/>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
        <v>807</v>
      </c>
      <c r="H379" t="s">
        <v>823</v>
      </c>
      <c r="I379" t="s">
        <v>823</v>
      </c>
      <c r="J379" t="s">
        <v>823</v>
      </c>
      <c r="K379" t="s">
        <v>823</v>
      </c>
      <c r="L379" t="s">
        <v>400</v>
      </c>
      <c r="M379" t="s">
        <v>400</v>
      </c>
      <c r="N379" t="s">
        <v>400</v>
      </c>
      <c r="O379" t="s">
        <v>400</v>
      </c>
      <c r="P379" t="s">
        <v>793</v>
      </c>
      <c r="Q379" t="s">
        <v>793</v>
      </c>
      <c r="R379" t="s">
        <v>793</v>
      </c>
      <c r="S379" t="s">
        <v>793</v>
      </c>
      <c r="T379" t="s">
        <v>794</v>
      </c>
      <c r="U379" t="s">
        <v>794</v>
      </c>
      <c r="V379" t="s">
        <v>794</v>
      </c>
      <c r="W379" t="s">
        <v>794</v>
      </c>
      <c r="X379" t="s">
        <v>795</v>
      </c>
      <c r="Y379" t="s">
        <v>795</v>
      </c>
      <c r="Z379" t="s">
        <v>795</v>
      </c>
      <c r="AA379" t="s">
        <v>795</v>
      </c>
      <c r="AB379" t="s">
        <v>796</v>
      </c>
      <c r="AC379" t="s">
        <v>796</v>
      </c>
      <c r="AD379" t="s">
        <v>796</v>
      </c>
      <c r="AE379" t="s">
        <v>796</v>
      </c>
      <c r="AF379" t="s">
        <v>797</v>
      </c>
      <c r="AG379" t="s">
        <v>797</v>
      </c>
      <c r="AH379" t="s">
        <v>797</v>
      </c>
      <c r="AI379" t="s">
        <v>797</v>
      </c>
      <c r="AJ379" t="s">
        <v>798</v>
      </c>
      <c r="AK379" t="s">
        <v>798</v>
      </c>
      <c r="AL379" t="s">
        <v>798</v>
      </c>
      <c r="AM379" t="s">
        <v>798</v>
      </c>
      <c r="AN379" t="s">
        <v>799</v>
      </c>
      <c r="AO379" t="s">
        <v>799</v>
      </c>
      <c r="AP379" t="s">
        <v>799</v>
      </c>
      <c r="AQ379" t="s">
        <v>799</v>
      </c>
      <c r="AR379" t="s">
        <v>800</v>
      </c>
      <c r="AS379" t="s">
        <v>800</v>
      </c>
      <c r="AT379" t="s">
        <v>800</v>
      </c>
      <c r="AU379" t="s">
        <v>800</v>
      </c>
      <c r="AV379" s="196"/>
      <c r="AW379" s="196"/>
      <c r="AX379" s="17"/>
      <c r="AY379" s="9"/>
      <c r="AZ379" s="9"/>
      <c r="BA379" s="9"/>
    </row>
    <row r="380" spans="1:53" ht="14.5" outlineLevel="1" x14ac:dyDescent="0.35">
      <c r="A380" s="7"/>
      <c r="B380" s="8"/>
      <c r="C380" s="18"/>
      <c r="D380" s="18"/>
      <c r="E380" s="18"/>
      <c r="F380" s="27"/>
      <c r="G380" s="27" t="s">
        <v>806</v>
      </c>
      <c r="H380" t="s">
        <v>1114</v>
      </c>
      <c r="I380" t="s">
        <v>1115</v>
      </c>
      <c r="J380" t="s">
        <v>1116</v>
      </c>
      <c r="K380" t="s">
        <v>1055</v>
      </c>
      <c r="L380" t="str">
        <f>H380</f>
        <v>knock</v>
      </c>
      <c r="M380" t="str">
        <f t="shared" ref="M380:AU380" si="115">I380</f>
        <v>pre-em</v>
      </c>
      <c r="N380" t="str">
        <f t="shared" si="115"/>
        <v>selective_and_spraytop</v>
      </c>
      <c r="O380" t="str">
        <f t="shared" si="115"/>
        <v>fungicide</v>
      </c>
      <c r="P380" t="str">
        <f t="shared" si="115"/>
        <v>knock</v>
      </c>
      <c r="Q380" t="str">
        <f t="shared" si="115"/>
        <v>pre-em</v>
      </c>
      <c r="R380" t="str">
        <f t="shared" si="115"/>
        <v>selective_and_spraytop</v>
      </c>
      <c r="S380" t="str">
        <f t="shared" si="115"/>
        <v>fungicide</v>
      </c>
      <c r="T380" t="str">
        <f t="shared" si="115"/>
        <v>knock</v>
      </c>
      <c r="U380" t="str">
        <f t="shared" si="115"/>
        <v>pre-em</v>
      </c>
      <c r="V380" t="str">
        <f t="shared" si="115"/>
        <v>selective_and_spraytop</v>
      </c>
      <c r="W380" t="str">
        <f t="shared" si="115"/>
        <v>fungicide</v>
      </c>
      <c r="X380" t="str">
        <f t="shared" si="115"/>
        <v>knock</v>
      </c>
      <c r="Y380" t="str">
        <f t="shared" si="115"/>
        <v>pre-em</v>
      </c>
      <c r="Z380" t="str">
        <f t="shared" si="115"/>
        <v>selective_and_spraytop</v>
      </c>
      <c r="AA380" t="str">
        <f t="shared" si="115"/>
        <v>fungicide</v>
      </c>
      <c r="AB380" t="str">
        <f t="shared" si="115"/>
        <v>knock</v>
      </c>
      <c r="AC380" t="str">
        <f t="shared" si="115"/>
        <v>pre-em</v>
      </c>
      <c r="AD380" t="str">
        <f t="shared" si="115"/>
        <v>selective_and_spraytop</v>
      </c>
      <c r="AE380" t="str">
        <f t="shared" si="115"/>
        <v>fungicide</v>
      </c>
      <c r="AF380" t="str">
        <f t="shared" si="115"/>
        <v>knock</v>
      </c>
      <c r="AG380" t="str">
        <f t="shared" si="115"/>
        <v>pre-em</v>
      </c>
      <c r="AH380" t="str">
        <f t="shared" si="115"/>
        <v>selective_and_spraytop</v>
      </c>
      <c r="AI380" t="str">
        <f t="shared" si="115"/>
        <v>fungicide</v>
      </c>
      <c r="AJ380" t="str">
        <f t="shared" si="115"/>
        <v>knock</v>
      </c>
      <c r="AK380" t="str">
        <f t="shared" si="115"/>
        <v>pre-em</v>
      </c>
      <c r="AL380" t="str">
        <f t="shared" si="115"/>
        <v>selective_and_spraytop</v>
      </c>
      <c r="AM380" t="str">
        <f t="shared" si="115"/>
        <v>fungicide</v>
      </c>
      <c r="AN380" t="str">
        <f t="shared" si="115"/>
        <v>knock</v>
      </c>
      <c r="AO380" t="str">
        <f t="shared" si="115"/>
        <v>pre-em</v>
      </c>
      <c r="AP380" t="str">
        <f t="shared" si="115"/>
        <v>selective_and_spraytop</v>
      </c>
      <c r="AQ380" t="str">
        <f t="shared" si="115"/>
        <v>fungicide</v>
      </c>
      <c r="AR380" t="str">
        <f t="shared" si="115"/>
        <v>knock</v>
      </c>
      <c r="AS380" t="str">
        <f t="shared" si="115"/>
        <v>pre-em</v>
      </c>
      <c r="AT380" t="str">
        <f t="shared" si="115"/>
        <v>selective_and_spraytop</v>
      </c>
      <c r="AU380" t="str">
        <f t="shared" si="115"/>
        <v>fungicide</v>
      </c>
      <c r="AV380" s="196"/>
      <c r="AW380" s="196"/>
      <c r="AX380" s="17"/>
      <c r="AY380" s="9"/>
      <c r="AZ380" s="9"/>
      <c r="BA380" s="9"/>
    </row>
    <row r="381" spans="1:53" ht="14.5" outlineLevel="1" x14ac:dyDescent="0.35">
      <c r="A381" s="7"/>
      <c r="B381" s="8"/>
      <c r="C381" s="18"/>
      <c r="D381" s="18"/>
      <c r="E381" s="18"/>
      <c r="F381" s="27"/>
      <c r="G381" s="27" t="str">
        <f t="shared" ref="G381:G412" si="116">_xlfn.CONCAT(H161:M161)</f>
        <v>AAAA2A1a</v>
      </c>
      <c r="H381" s="232">
        <v>0</v>
      </c>
      <c r="I381" s="232">
        <v>0</v>
      </c>
      <c r="J381" s="232">
        <v>0</v>
      </c>
      <c r="K381" s="232">
        <v>0</v>
      </c>
      <c r="L381" s="742" cm="1">
        <f t="array" ref="L381">INDEX($H381:$K381,0,MATCH(L$380,$H$380:$K$380,0))*INDEX($J$374:$R$377,MATCH(L$380,$I$374:$I$377,0),MATCH(L$379,$J$373:$R$373,0))</f>
        <v>0</v>
      </c>
      <c r="M381" s="742" cm="1">
        <f t="array" ref="M381">INDEX($H381:$K381,0,MATCH(M$380,$H$380:$K$380,0))*INDEX($J$374:$R$377,MATCH(M$380,$I$374:$I$377,0),MATCH(M$379,$J$373:$R$373,0))</f>
        <v>0</v>
      </c>
      <c r="N381" s="742" cm="1">
        <f t="array" ref="N381">INDEX($H381:$K381,0,MATCH(N$380,$H$380:$K$380,0))*INDEX($J$374:$R$377,MATCH(N$380,$I$374:$I$377,0),MATCH(N$379,$J$373:$R$373,0))</f>
        <v>0</v>
      </c>
      <c r="O381" s="742" cm="1">
        <f t="array" ref="O381">INDEX($H381:$K381,0,MATCH(O$380,$H$380:$K$380,0))*INDEX($J$374:$R$377,MATCH(O$380,$I$374:$I$377,0),MATCH(O$379,$J$373:$R$373,0))</f>
        <v>0</v>
      </c>
      <c r="P381" s="742" cm="1">
        <f t="array" ref="P381">INDEX($H381:$K381,0,MATCH(P$380,$H$380:$K$380,0))*INDEX($J$374:$R$377,MATCH(P$380,$I$374:$I$377,0),MATCH(P$379,$J$373:$R$373,0))</f>
        <v>0</v>
      </c>
      <c r="Q381" s="742" cm="1">
        <f t="array" ref="Q381">INDEX($H381:$K381,0,MATCH(Q$380,$H$380:$K$380,0))*INDEX($J$374:$R$377,MATCH(Q$380,$I$374:$I$377,0),MATCH(Q$379,$J$373:$R$373,0))</f>
        <v>0</v>
      </c>
      <c r="R381" s="742" cm="1">
        <f t="array" ref="R381">INDEX($H381:$K381,0,MATCH(R$380,$H$380:$K$380,0))*INDEX($J$374:$R$377,MATCH(R$380,$I$374:$I$377,0),MATCH(R$379,$J$373:$R$373,0))</f>
        <v>0</v>
      </c>
      <c r="S381" s="742" cm="1">
        <f t="array" ref="S381">INDEX($H381:$K381,0,MATCH(S$380,$H$380:$K$380,0))*INDEX($J$374:$R$377,MATCH(S$380,$I$374:$I$377,0),MATCH(S$379,$J$373:$R$373,0))</f>
        <v>0</v>
      </c>
      <c r="T381" s="742" cm="1">
        <f t="array" ref="T381">INDEX($H381:$K381,0,MATCH(T$380,$H$380:$K$380,0))*INDEX($J$374:$R$377,MATCH(T$380,$I$374:$I$377,0),MATCH(T$379,$J$373:$R$373,0))</f>
        <v>0</v>
      </c>
      <c r="U381" s="742" cm="1">
        <f t="array" ref="U381">INDEX($H381:$K381,0,MATCH(U$380,$H$380:$K$380,0))*INDEX($J$374:$R$377,MATCH(U$380,$I$374:$I$377,0),MATCH(U$379,$J$373:$R$373,0))</f>
        <v>0</v>
      </c>
      <c r="V381" s="742" cm="1">
        <f t="array" ref="V381">INDEX($H381:$K381,0,MATCH(V$380,$H$380:$K$380,0))*INDEX($J$374:$R$377,MATCH(V$380,$I$374:$I$377,0),MATCH(V$379,$J$373:$R$373,0))</f>
        <v>0</v>
      </c>
      <c r="W381" s="742" cm="1">
        <f t="array" ref="W381">INDEX($H381:$K381,0,MATCH(W$380,$H$380:$K$380,0))*INDEX($J$374:$R$377,MATCH(W$380,$I$374:$I$377,0),MATCH(W$379,$J$373:$R$373,0))</f>
        <v>0</v>
      </c>
      <c r="X381" s="742" cm="1">
        <f t="array" ref="X381">INDEX($H381:$K381,0,MATCH(X$380,$H$380:$K$380,0))*INDEX($J$374:$R$377,MATCH(X$380,$I$374:$I$377,0),MATCH(X$379,$J$373:$R$373,0))</f>
        <v>0</v>
      </c>
      <c r="Y381" s="742" cm="1">
        <f t="array" ref="Y381">INDEX($H381:$K381,0,MATCH(Y$380,$H$380:$K$380,0))*INDEX($J$374:$R$377,MATCH(Y$380,$I$374:$I$377,0),MATCH(Y$379,$J$373:$R$373,0))</f>
        <v>0</v>
      </c>
      <c r="Z381" s="742" cm="1">
        <f t="array" ref="Z381">INDEX($H381:$K381,0,MATCH(Z$380,$H$380:$K$380,0))*INDEX($J$374:$R$377,MATCH(Z$380,$I$374:$I$377,0),MATCH(Z$379,$J$373:$R$373,0))</f>
        <v>0</v>
      </c>
      <c r="AA381" s="742" cm="1">
        <f t="array" ref="AA381">INDEX($H381:$K381,0,MATCH(AA$380,$H$380:$K$380,0))*INDEX($J$374:$R$377,MATCH(AA$380,$I$374:$I$377,0),MATCH(AA$379,$J$373:$R$373,0))</f>
        <v>0</v>
      </c>
      <c r="AB381" s="742" cm="1">
        <f t="array" ref="AB381">INDEX($H381:$K381,0,MATCH(AB$380,$H$380:$K$380,0))*INDEX($J$374:$R$377,MATCH(AB$380,$I$374:$I$377,0),MATCH(AB$379,$J$373:$R$373,0))</f>
        <v>0</v>
      </c>
      <c r="AC381" s="742" cm="1">
        <f t="array" ref="AC381">INDEX($H381:$K381,0,MATCH(AC$380,$H$380:$K$380,0))*INDEX($J$374:$R$377,MATCH(AC$380,$I$374:$I$377,0),MATCH(AC$379,$J$373:$R$373,0))</f>
        <v>0</v>
      </c>
      <c r="AD381" s="742" cm="1">
        <f t="array" ref="AD381">INDEX($H381:$K381,0,MATCH(AD$380,$H$380:$K$380,0))*INDEX($J$374:$R$377,MATCH(AD$380,$I$374:$I$377,0),MATCH(AD$379,$J$373:$R$373,0))</f>
        <v>0</v>
      </c>
      <c r="AE381" s="742" cm="1">
        <f t="array" ref="AE381">INDEX($H381:$K381,0,MATCH(AE$380,$H$380:$K$380,0))*INDEX($J$374:$R$377,MATCH(AE$380,$I$374:$I$377,0),MATCH(AE$379,$J$373:$R$373,0))</f>
        <v>0</v>
      </c>
      <c r="AF381" s="742" cm="1">
        <f t="array" ref="AF381">INDEX($H381:$K381,0,MATCH(AF$380,$H$380:$K$380,0))*INDEX($J$374:$R$377,MATCH(AF$380,$I$374:$I$377,0),MATCH(AF$379,$J$373:$R$373,0))</f>
        <v>0</v>
      </c>
      <c r="AG381" s="742" cm="1">
        <f t="array" ref="AG381">INDEX($H381:$K381,0,MATCH(AG$380,$H$380:$K$380,0))*INDEX($J$374:$R$377,MATCH(AG$380,$I$374:$I$377,0),MATCH(AG$379,$J$373:$R$373,0))</f>
        <v>0</v>
      </c>
      <c r="AH381" s="742" cm="1">
        <f t="array" ref="AH381">INDEX($H381:$K381,0,MATCH(AH$380,$H$380:$K$380,0))*INDEX($J$374:$R$377,MATCH(AH$380,$I$374:$I$377,0),MATCH(AH$379,$J$373:$R$373,0))</f>
        <v>0</v>
      </c>
      <c r="AI381" s="742" cm="1">
        <f t="array" ref="AI381">INDEX($H381:$K381,0,MATCH(AI$380,$H$380:$K$380,0))*INDEX($J$374:$R$377,MATCH(AI$380,$I$374:$I$377,0),MATCH(AI$379,$J$373:$R$373,0))</f>
        <v>0</v>
      </c>
      <c r="AJ381" s="742" cm="1">
        <f t="array" ref="AJ381">INDEX($H381:$K381,0,MATCH(AJ$380,$H$380:$K$380,0))*INDEX($J$374:$R$377,MATCH(AJ$380,$I$374:$I$377,0),MATCH(AJ$379,$J$373:$R$373,0))</f>
        <v>0</v>
      </c>
      <c r="AK381" s="742" cm="1">
        <f t="array" ref="AK381">INDEX($H381:$K381,0,MATCH(AK$380,$H$380:$K$380,0))*INDEX($J$374:$R$377,MATCH(AK$380,$I$374:$I$377,0),MATCH(AK$379,$J$373:$R$373,0))</f>
        <v>0</v>
      </c>
      <c r="AL381" s="742" cm="1">
        <f t="array" ref="AL381">INDEX($H381:$K381,0,MATCH(AL$380,$H$380:$K$380,0))*INDEX($J$374:$R$377,MATCH(AL$380,$I$374:$I$377,0),MATCH(AL$379,$J$373:$R$373,0))</f>
        <v>0</v>
      </c>
      <c r="AM381" s="742" cm="1">
        <f t="array" ref="AM381">INDEX($H381:$K381,0,MATCH(AM$380,$H$380:$K$380,0))*INDEX($J$374:$R$377,MATCH(AM$380,$I$374:$I$377,0),MATCH(AM$379,$J$373:$R$373,0))</f>
        <v>0</v>
      </c>
      <c r="AN381" s="742" cm="1">
        <f t="array" ref="AN381">INDEX($H381:$K381,0,MATCH(AN$380,$H$380:$K$380,0))*INDEX($J$374:$R$377,MATCH(AN$380,$I$374:$I$377,0),MATCH(AN$379,$J$373:$R$373,0))</f>
        <v>0</v>
      </c>
      <c r="AO381" s="742" cm="1">
        <f t="array" ref="AO381">INDEX($H381:$K381,0,MATCH(AO$380,$H$380:$K$380,0))*INDEX($J$374:$R$377,MATCH(AO$380,$I$374:$I$377,0),MATCH(AO$379,$J$373:$R$373,0))</f>
        <v>0</v>
      </c>
      <c r="AP381" s="742" cm="1">
        <f t="array" ref="AP381">INDEX($H381:$K381,0,MATCH(AP$380,$H$380:$K$380,0))*INDEX($J$374:$R$377,MATCH(AP$380,$I$374:$I$377,0),MATCH(AP$379,$J$373:$R$373,0))</f>
        <v>0</v>
      </c>
      <c r="AQ381" s="742" cm="1">
        <f t="array" ref="AQ381">INDEX($H381:$K381,0,MATCH(AQ$380,$H$380:$K$380,0))*INDEX($J$374:$R$377,MATCH(AQ$380,$I$374:$I$377,0),MATCH(AQ$379,$J$373:$R$373,0))</f>
        <v>0</v>
      </c>
      <c r="AR381" s="742" cm="1">
        <f t="array" ref="AR381">INDEX($H381:$K381,0,MATCH(AR$380,$H$380:$K$380,0))*INDEX($J$374:$R$377,MATCH(AR$380,$I$374:$I$377,0),MATCH(AR$379,$J$373:$R$373,0))</f>
        <v>0</v>
      </c>
      <c r="AS381" s="742" cm="1">
        <f t="array" ref="AS381">INDEX($H381:$K381,0,MATCH(AS$380,$H$380:$K$380,0))*INDEX($J$374:$R$377,MATCH(AS$380,$I$374:$I$377,0),MATCH(AS$379,$J$373:$R$373,0))</f>
        <v>0</v>
      </c>
      <c r="AT381" s="742" cm="1">
        <f t="array" ref="AT381">INDEX($H381:$K381,0,MATCH(AT$380,$H$380:$K$380,0))*INDEX($J$374:$R$377,MATCH(AT$380,$I$374:$I$377,0),MATCH(AT$379,$J$373:$R$373,0))</f>
        <v>0</v>
      </c>
      <c r="AU381" s="742" cm="1">
        <f t="array" ref="AU381">INDEX($H381:$K381,0,MATCH(AU$380,$H$380:$K$380,0))*INDEX($J$374:$R$377,MATCH(AU$380,$I$374:$I$377,0),MATCH(AU$379,$J$373:$R$373,0))</f>
        <v>0</v>
      </c>
      <c r="AV381" s="196"/>
      <c r="AW381" s="196"/>
      <c r="AX381" s="17"/>
      <c r="AY381" s="9"/>
      <c r="AZ381" s="9"/>
      <c r="BA381" s="9"/>
    </row>
    <row r="382" spans="1:53" ht="14.5" outlineLevel="1" x14ac:dyDescent="0.35">
      <c r="A382" s="7"/>
      <c r="B382" s="8"/>
      <c r="C382" s="18"/>
      <c r="D382" s="18"/>
      <c r="E382" s="18"/>
      <c r="F382" s="27"/>
      <c r="G382" s="27" t="str">
        <f t="shared" si="116"/>
        <v>GGGGAg1a2</v>
      </c>
      <c r="H382" s="232">
        <v>0</v>
      </c>
      <c r="I382" s="232">
        <v>0</v>
      </c>
      <c r="J382" s="232">
        <v>0</v>
      </c>
      <c r="K382" s="232">
        <v>0</v>
      </c>
      <c r="L382" s="742" cm="1">
        <f t="array" ref="L382">INDEX($H382:$K382,0,MATCH(L$380,$H$380:$K$380,0))*INDEX($J$374:$R$377,MATCH(L$380,$I$374:$I$377,0),MATCH(L$379,$J$373:$R$373,0))</f>
        <v>0</v>
      </c>
      <c r="M382" s="742" cm="1">
        <f t="array" ref="M382">INDEX($H382:$K382,0,MATCH(M$380,$H$380:$K$380,0))*INDEX($J$374:$R$377,MATCH(M$380,$I$374:$I$377,0),MATCH(M$379,$J$373:$R$373,0))</f>
        <v>0</v>
      </c>
      <c r="N382" s="742" cm="1">
        <f t="array" ref="N382">INDEX($H382:$K382,0,MATCH(N$380,$H$380:$K$380,0))*INDEX($J$374:$R$377,MATCH(N$380,$I$374:$I$377,0),MATCH(N$379,$J$373:$R$373,0))</f>
        <v>0</v>
      </c>
      <c r="O382" s="742" cm="1">
        <f t="array" ref="O382">INDEX($H382:$K382,0,MATCH(O$380,$H$380:$K$380,0))*INDEX($J$374:$R$377,MATCH(O$380,$I$374:$I$377,0),MATCH(O$379,$J$373:$R$373,0))</f>
        <v>0</v>
      </c>
      <c r="P382" s="742" cm="1">
        <f t="array" ref="P382">INDEX($H382:$K382,0,MATCH(P$380,$H$380:$K$380,0))*INDEX($J$374:$R$377,MATCH(P$380,$I$374:$I$377,0),MATCH(P$379,$J$373:$R$373,0))</f>
        <v>0</v>
      </c>
      <c r="Q382" s="742" cm="1">
        <f t="array" ref="Q382">INDEX($H382:$K382,0,MATCH(Q$380,$H$380:$K$380,0))*INDEX($J$374:$R$377,MATCH(Q$380,$I$374:$I$377,0),MATCH(Q$379,$J$373:$R$373,0))</f>
        <v>0</v>
      </c>
      <c r="R382" s="742" cm="1">
        <f t="array" ref="R382">INDEX($H382:$K382,0,MATCH(R$380,$H$380:$K$380,0))*INDEX($J$374:$R$377,MATCH(R$380,$I$374:$I$377,0),MATCH(R$379,$J$373:$R$373,0))</f>
        <v>0</v>
      </c>
      <c r="S382" s="742" cm="1">
        <f t="array" ref="S382">INDEX($H382:$K382,0,MATCH(S$380,$H$380:$K$380,0))*INDEX($J$374:$R$377,MATCH(S$380,$I$374:$I$377,0),MATCH(S$379,$J$373:$R$373,0))</f>
        <v>0</v>
      </c>
      <c r="T382" s="742" cm="1">
        <f t="array" ref="T382">INDEX($H382:$K382,0,MATCH(T$380,$H$380:$K$380,0))*INDEX($J$374:$R$377,MATCH(T$380,$I$374:$I$377,0),MATCH(T$379,$J$373:$R$373,0))</f>
        <v>0</v>
      </c>
      <c r="U382" s="742" cm="1">
        <f t="array" ref="U382">INDEX($H382:$K382,0,MATCH(U$380,$H$380:$K$380,0))*INDEX($J$374:$R$377,MATCH(U$380,$I$374:$I$377,0),MATCH(U$379,$J$373:$R$373,0))</f>
        <v>0</v>
      </c>
      <c r="V382" s="742" cm="1">
        <f t="array" ref="V382">INDEX($H382:$K382,0,MATCH(V$380,$H$380:$K$380,0))*INDEX($J$374:$R$377,MATCH(V$380,$I$374:$I$377,0),MATCH(V$379,$J$373:$R$373,0))</f>
        <v>0</v>
      </c>
      <c r="W382" s="742" cm="1">
        <f t="array" ref="W382">INDEX($H382:$K382,0,MATCH(W$380,$H$380:$K$380,0))*INDEX($J$374:$R$377,MATCH(W$380,$I$374:$I$377,0),MATCH(W$379,$J$373:$R$373,0))</f>
        <v>0</v>
      </c>
      <c r="X382" s="742" cm="1">
        <f t="array" ref="X382">INDEX($H382:$K382,0,MATCH(X$380,$H$380:$K$380,0))*INDEX($J$374:$R$377,MATCH(X$380,$I$374:$I$377,0),MATCH(X$379,$J$373:$R$373,0))</f>
        <v>0</v>
      </c>
      <c r="Y382" s="742" cm="1">
        <f t="array" ref="Y382">INDEX($H382:$K382,0,MATCH(Y$380,$H$380:$K$380,0))*INDEX($J$374:$R$377,MATCH(Y$380,$I$374:$I$377,0),MATCH(Y$379,$J$373:$R$373,0))</f>
        <v>0</v>
      </c>
      <c r="Z382" s="742" cm="1">
        <f t="array" ref="Z382">INDEX($H382:$K382,0,MATCH(Z$380,$H$380:$K$380,0))*INDEX($J$374:$R$377,MATCH(Z$380,$I$374:$I$377,0),MATCH(Z$379,$J$373:$R$373,0))</f>
        <v>0</v>
      </c>
      <c r="AA382" s="742" cm="1">
        <f t="array" ref="AA382">INDEX($H382:$K382,0,MATCH(AA$380,$H$380:$K$380,0))*INDEX($J$374:$R$377,MATCH(AA$380,$I$374:$I$377,0),MATCH(AA$379,$J$373:$R$373,0))</f>
        <v>0</v>
      </c>
      <c r="AB382" s="742" cm="1">
        <f t="array" ref="AB382">INDEX($H382:$K382,0,MATCH(AB$380,$H$380:$K$380,0))*INDEX($J$374:$R$377,MATCH(AB$380,$I$374:$I$377,0),MATCH(AB$379,$J$373:$R$373,0))</f>
        <v>0</v>
      </c>
      <c r="AC382" s="742" cm="1">
        <f t="array" ref="AC382">INDEX($H382:$K382,0,MATCH(AC$380,$H$380:$K$380,0))*INDEX($J$374:$R$377,MATCH(AC$380,$I$374:$I$377,0),MATCH(AC$379,$J$373:$R$373,0))</f>
        <v>0</v>
      </c>
      <c r="AD382" s="742" cm="1">
        <f t="array" ref="AD382">INDEX($H382:$K382,0,MATCH(AD$380,$H$380:$K$380,0))*INDEX($J$374:$R$377,MATCH(AD$380,$I$374:$I$377,0),MATCH(AD$379,$J$373:$R$373,0))</f>
        <v>0</v>
      </c>
      <c r="AE382" s="742" cm="1">
        <f t="array" ref="AE382">INDEX($H382:$K382,0,MATCH(AE$380,$H$380:$K$380,0))*INDEX($J$374:$R$377,MATCH(AE$380,$I$374:$I$377,0),MATCH(AE$379,$J$373:$R$373,0))</f>
        <v>0</v>
      </c>
      <c r="AF382" s="742" cm="1">
        <f t="array" ref="AF382">INDEX($H382:$K382,0,MATCH(AF$380,$H$380:$K$380,0))*INDEX($J$374:$R$377,MATCH(AF$380,$I$374:$I$377,0),MATCH(AF$379,$J$373:$R$373,0))</f>
        <v>0</v>
      </c>
      <c r="AG382" s="742" cm="1">
        <f t="array" ref="AG382">INDEX($H382:$K382,0,MATCH(AG$380,$H$380:$K$380,0))*INDEX($J$374:$R$377,MATCH(AG$380,$I$374:$I$377,0),MATCH(AG$379,$J$373:$R$373,0))</f>
        <v>0</v>
      </c>
      <c r="AH382" s="742" cm="1">
        <f t="array" ref="AH382">INDEX($H382:$K382,0,MATCH(AH$380,$H$380:$K$380,0))*INDEX($J$374:$R$377,MATCH(AH$380,$I$374:$I$377,0),MATCH(AH$379,$J$373:$R$373,0))</f>
        <v>0</v>
      </c>
      <c r="AI382" s="742" cm="1">
        <f t="array" ref="AI382">INDEX($H382:$K382,0,MATCH(AI$380,$H$380:$K$380,0))*INDEX($J$374:$R$377,MATCH(AI$380,$I$374:$I$377,0),MATCH(AI$379,$J$373:$R$373,0))</f>
        <v>0</v>
      </c>
      <c r="AJ382" s="742" cm="1">
        <f t="array" ref="AJ382">INDEX($H382:$K382,0,MATCH(AJ$380,$H$380:$K$380,0))*INDEX($J$374:$R$377,MATCH(AJ$380,$I$374:$I$377,0),MATCH(AJ$379,$J$373:$R$373,0))</f>
        <v>0</v>
      </c>
      <c r="AK382" s="742" cm="1">
        <f t="array" ref="AK382">INDEX($H382:$K382,0,MATCH(AK$380,$H$380:$K$380,0))*INDEX($J$374:$R$377,MATCH(AK$380,$I$374:$I$377,0),MATCH(AK$379,$J$373:$R$373,0))</f>
        <v>0</v>
      </c>
      <c r="AL382" s="742" cm="1">
        <f t="array" ref="AL382">INDEX($H382:$K382,0,MATCH(AL$380,$H$380:$K$380,0))*INDEX($J$374:$R$377,MATCH(AL$380,$I$374:$I$377,0),MATCH(AL$379,$J$373:$R$373,0))</f>
        <v>0</v>
      </c>
      <c r="AM382" s="742" cm="1">
        <f t="array" ref="AM382">INDEX($H382:$K382,0,MATCH(AM$380,$H$380:$K$380,0))*INDEX($J$374:$R$377,MATCH(AM$380,$I$374:$I$377,0),MATCH(AM$379,$J$373:$R$373,0))</f>
        <v>0</v>
      </c>
      <c r="AN382" s="742" cm="1">
        <f t="array" ref="AN382">INDEX($H382:$K382,0,MATCH(AN$380,$H$380:$K$380,0))*INDEX($J$374:$R$377,MATCH(AN$380,$I$374:$I$377,0),MATCH(AN$379,$J$373:$R$373,0))</f>
        <v>0</v>
      </c>
      <c r="AO382" s="742" cm="1">
        <f t="array" ref="AO382">INDEX($H382:$K382,0,MATCH(AO$380,$H$380:$K$380,0))*INDEX($J$374:$R$377,MATCH(AO$380,$I$374:$I$377,0),MATCH(AO$379,$J$373:$R$373,0))</f>
        <v>0</v>
      </c>
      <c r="AP382" s="742" cm="1">
        <f t="array" ref="AP382">INDEX($H382:$K382,0,MATCH(AP$380,$H$380:$K$380,0))*INDEX($J$374:$R$377,MATCH(AP$380,$I$374:$I$377,0),MATCH(AP$379,$J$373:$R$373,0))</f>
        <v>0</v>
      </c>
      <c r="AQ382" s="742" cm="1">
        <f t="array" ref="AQ382">INDEX($H382:$K382,0,MATCH(AQ$380,$H$380:$K$380,0))*INDEX($J$374:$R$377,MATCH(AQ$380,$I$374:$I$377,0),MATCH(AQ$379,$J$373:$R$373,0))</f>
        <v>0</v>
      </c>
      <c r="AR382" s="742" cm="1">
        <f t="array" ref="AR382">INDEX($H382:$K382,0,MATCH(AR$380,$H$380:$K$380,0))*INDEX($J$374:$R$377,MATCH(AR$380,$I$374:$I$377,0),MATCH(AR$379,$J$373:$R$373,0))</f>
        <v>0</v>
      </c>
      <c r="AS382" s="742" cm="1">
        <f t="array" ref="AS382">INDEX($H382:$K382,0,MATCH(AS$380,$H$380:$K$380,0))*INDEX($J$374:$R$377,MATCH(AS$380,$I$374:$I$377,0),MATCH(AS$379,$J$373:$R$373,0))</f>
        <v>0</v>
      </c>
      <c r="AT382" s="742" cm="1">
        <f t="array" ref="AT382">INDEX($H382:$K382,0,MATCH(AT$380,$H$380:$K$380,0))*INDEX($J$374:$R$377,MATCH(AT$380,$I$374:$I$377,0),MATCH(AT$379,$J$373:$R$373,0))</f>
        <v>0</v>
      </c>
      <c r="AU382" s="742" cm="1">
        <f t="array" ref="AU382">INDEX($H382:$K382,0,MATCH(AU$380,$H$380:$K$380,0))*INDEX($J$374:$R$377,MATCH(AU$380,$I$374:$I$377,0),MATCH(AU$379,$J$373:$R$373,0))</f>
        <v>0</v>
      </c>
      <c r="AV382" s="196"/>
      <c r="AW382" s="196"/>
      <c r="AX382" s="17"/>
      <c r="AY382" s="9"/>
      <c r="AZ382" s="9"/>
      <c r="BA382" s="9"/>
    </row>
    <row r="383" spans="1:53" ht="14.5" outlineLevel="1" x14ac:dyDescent="0.35">
      <c r="A383" s="7"/>
      <c r="B383" s="8"/>
      <c r="C383" s="18"/>
      <c r="D383" s="18"/>
      <c r="E383" s="18"/>
      <c r="F383" s="27"/>
      <c r="G383" s="27" t="str">
        <f t="shared" si="116"/>
        <v>GGGGSg1a2</v>
      </c>
      <c r="H383" s="232">
        <v>0</v>
      </c>
      <c r="I383" s="232">
        <v>0</v>
      </c>
      <c r="J383" s="232">
        <v>0</v>
      </c>
      <c r="K383" s="232">
        <v>0</v>
      </c>
      <c r="L383" s="742" cm="1">
        <f t="array" ref="L383">INDEX($H383:$K383,0,MATCH(L$380,$H$380:$K$380,0))*INDEX($J$374:$R$377,MATCH(L$380,$I$374:$I$377,0),MATCH(L$379,$J$373:$R$373,0))</f>
        <v>0</v>
      </c>
      <c r="M383" s="742" cm="1">
        <f t="array" ref="M383">INDEX($H383:$K383,0,MATCH(M$380,$H$380:$K$380,0))*INDEX($J$374:$R$377,MATCH(M$380,$I$374:$I$377,0),MATCH(M$379,$J$373:$R$373,0))</f>
        <v>0</v>
      </c>
      <c r="N383" s="742" cm="1">
        <f t="array" ref="N383">INDEX($H383:$K383,0,MATCH(N$380,$H$380:$K$380,0))*INDEX($J$374:$R$377,MATCH(N$380,$I$374:$I$377,0),MATCH(N$379,$J$373:$R$373,0))</f>
        <v>0</v>
      </c>
      <c r="O383" s="742" cm="1">
        <f t="array" ref="O383">INDEX($H383:$K383,0,MATCH(O$380,$H$380:$K$380,0))*INDEX($J$374:$R$377,MATCH(O$380,$I$374:$I$377,0),MATCH(O$379,$J$373:$R$373,0))</f>
        <v>0</v>
      </c>
      <c r="P383" s="742" cm="1">
        <f t="array" ref="P383">INDEX($H383:$K383,0,MATCH(P$380,$H$380:$K$380,0))*INDEX($J$374:$R$377,MATCH(P$380,$I$374:$I$377,0),MATCH(P$379,$J$373:$R$373,0))</f>
        <v>0</v>
      </c>
      <c r="Q383" s="742" cm="1">
        <f t="array" ref="Q383">INDEX($H383:$K383,0,MATCH(Q$380,$H$380:$K$380,0))*INDEX($J$374:$R$377,MATCH(Q$380,$I$374:$I$377,0),MATCH(Q$379,$J$373:$R$373,0))</f>
        <v>0</v>
      </c>
      <c r="R383" s="742" cm="1">
        <f t="array" ref="R383">INDEX($H383:$K383,0,MATCH(R$380,$H$380:$K$380,0))*INDEX($J$374:$R$377,MATCH(R$380,$I$374:$I$377,0),MATCH(R$379,$J$373:$R$373,0))</f>
        <v>0</v>
      </c>
      <c r="S383" s="742" cm="1">
        <f t="array" ref="S383">INDEX($H383:$K383,0,MATCH(S$380,$H$380:$K$380,0))*INDEX($J$374:$R$377,MATCH(S$380,$I$374:$I$377,0),MATCH(S$379,$J$373:$R$373,0))</f>
        <v>0</v>
      </c>
      <c r="T383" s="742" cm="1">
        <f t="array" ref="T383">INDEX($H383:$K383,0,MATCH(T$380,$H$380:$K$380,0))*INDEX($J$374:$R$377,MATCH(T$380,$I$374:$I$377,0),MATCH(T$379,$J$373:$R$373,0))</f>
        <v>0</v>
      </c>
      <c r="U383" s="742" cm="1">
        <f t="array" ref="U383">INDEX($H383:$K383,0,MATCH(U$380,$H$380:$K$380,0))*INDEX($J$374:$R$377,MATCH(U$380,$I$374:$I$377,0),MATCH(U$379,$J$373:$R$373,0))</f>
        <v>0</v>
      </c>
      <c r="V383" s="742" cm="1">
        <f t="array" ref="V383">INDEX($H383:$K383,0,MATCH(V$380,$H$380:$K$380,0))*INDEX($J$374:$R$377,MATCH(V$380,$I$374:$I$377,0),MATCH(V$379,$J$373:$R$373,0))</f>
        <v>0</v>
      </c>
      <c r="W383" s="742" cm="1">
        <f t="array" ref="W383">INDEX($H383:$K383,0,MATCH(W$380,$H$380:$K$380,0))*INDEX($J$374:$R$377,MATCH(W$380,$I$374:$I$377,0),MATCH(W$379,$J$373:$R$373,0))</f>
        <v>0</v>
      </c>
      <c r="X383" s="742" cm="1">
        <f t="array" ref="X383">INDEX($H383:$K383,0,MATCH(X$380,$H$380:$K$380,0))*INDEX($J$374:$R$377,MATCH(X$380,$I$374:$I$377,0),MATCH(X$379,$J$373:$R$373,0))</f>
        <v>0</v>
      </c>
      <c r="Y383" s="742" cm="1">
        <f t="array" ref="Y383">INDEX($H383:$K383,0,MATCH(Y$380,$H$380:$K$380,0))*INDEX($J$374:$R$377,MATCH(Y$380,$I$374:$I$377,0),MATCH(Y$379,$J$373:$R$373,0))</f>
        <v>0</v>
      </c>
      <c r="Z383" s="742" cm="1">
        <f t="array" ref="Z383">INDEX($H383:$K383,0,MATCH(Z$380,$H$380:$K$380,0))*INDEX($J$374:$R$377,MATCH(Z$380,$I$374:$I$377,0),MATCH(Z$379,$J$373:$R$373,0))</f>
        <v>0</v>
      </c>
      <c r="AA383" s="742" cm="1">
        <f t="array" ref="AA383">INDEX($H383:$K383,0,MATCH(AA$380,$H$380:$K$380,0))*INDEX($J$374:$R$377,MATCH(AA$380,$I$374:$I$377,0),MATCH(AA$379,$J$373:$R$373,0))</f>
        <v>0</v>
      </c>
      <c r="AB383" s="742" cm="1">
        <f t="array" ref="AB383">INDEX($H383:$K383,0,MATCH(AB$380,$H$380:$K$380,0))*INDEX($J$374:$R$377,MATCH(AB$380,$I$374:$I$377,0),MATCH(AB$379,$J$373:$R$373,0))</f>
        <v>0</v>
      </c>
      <c r="AC383" s="742" cm="1">
        <f t="array" ref="AC383">INDEX($H383:$K383,0,MATCH(AC$380,$H$380:$K$380,0))*INDEX($J$374:$R$377,MATCH(AC$380,$I$374:$I$377,0),MATCH(AC$379,$J$373:$R$373,0))</f>
        <v>0</v>
      </c>
      <c r="AD383" s="742" cm="1">
        <f t="array" ref="AD383">INDEX($H383:$K383,0,MATCH(AD$380,$H$380:$K$380,0))*INDEX($J$374:$R$377,MATCH(AD$380,$I$374:$I$377,0),MATCH(AD$379,$J$373:$R$373,0))</f>
        <v>0</v>
      </c>
      <c r="AE383" s="742" cm="1">
        <f t="array" ref="AE383">INDEX($H383:$K383,0,MATCH(AE$380,$H$380:$K$380,0))*INDEX($J$374:$R$377,MATCH(AE$380,$I$374:$I$377,0),MATCH(AE$379,$J$373:$R$373,0))</f>
        <v>0</v>
      </c>
      <c r="AF383" s="742" cm="1">
        <f t="array" ref="AF383">INDEX($H383:$K383,0,MATCH(AF$380,$H$380:$K$380,0))*INDEX($J$374:$R$377,MATCH(AF$380,$I$374:$I$377,0),MATCH(AF$379,$J$373:$R$373,0))</f>
        <v>0</v>
      </c>
      <c r="AG383" s="742" cm="1">
        <f t="array" ref="AG383">INDEX($H383:$K383,0,MATCH(AG$380,$H$380:$K$380,0))*INDEX($J$374:$R$377,MATCH(AG$380,$I$374:$I$377,0),MATCH(AG$379,$J$373:$R$373,0))</f>
        <v>0</v>
      </c>
      <c r="AH383" s="742" cm="1">
        <f t="array" ref="AH383">INDEX($H383:$K383,0,MATCH(AH$380,$H$380:$K$380,0))*INDEX($J$374:$R$377,MATCH(AH$380,$I$374:$I$377,0),MATCH(AH$379,$J$373:$R$373,0))</f>
        <v>0</v>
      </c>
      <c r="AI383" s="742" cm="1">
        <f t="array" ref="AI383">INDEX($H383:$K383,0,MATCH(AI$380,$H$380:$K$380,0))*INDEX($J$374:$R$377,MATCH(AI$380,$I$374:$I$377,0),MATCH(AI$379,$J$373:$R$373,0))</f>
        <v>0</v>
      </c>
      <c r="AJ383" s="742" cm="1">
        <f t="array" ref="AJ383">INDEX($H383:$K383,0,MATCH(AJ$380,$H$380:$K$380,0))*INDEX($J$374:$R$377,MATCH(AJ$380,$I$374:$I$377,0),MATCH(AJ$379,$J$373:$R$373,0))</f>
        <v>0</v>
      </c>
      <c r="AK383" s="742" cm="1">
        <f t="array" ref="AK383">INDEX($H383:$K383,0,MATCH(AK$380,$H$380:$K$380,0))*INDEX($J$374:$R$377,MATCH(AK$380,$I$374:$I$377,0),MATCH(AK$379,$J$373:$R$373,0))</f>
        <v>0</v>
      </c>
      <c r="AL383" s="742" cm="1">
        <f t="array" ref="AL383">INDEX($H383:$K383,0,MATCH(AL$380,$H$380:$K$380,0))*INDEX($J$374:$R$377,MATCH(AL$380,$I$374:$I$377,0),MATCH(AL$379,$J$373:$R$373,0))</f>
        <v>0</v>
      </c>
      <c r="AM383" s="742" cm="1">
        <f t="array" ref="AM383">INDEX($H383:$K383,0,MATCH(AM$380,$H$380:$K$380,0))*INDEX($J$374:$R$377,MATCH(AM$380,$I$374:$I$377,0),MATCH(AM$379,$J$373:$R$373,0))</f>
        <v>0</v>
      </c>
      <c r="AN383" s="742" cm="1">
        <f t="array" ref="AN383">INDEX($H383:$K383,0,MATCH(AN$380,$H$380:$K$380,0))*INDEX($J$374:$R$377,MATCH(AN$380,$I$374:$I$377,0),MATCH(AN$379,$J$373:$R$373,0))</f>
        <v>0</v>
      </c>
      <c r="AO383" s="742" cm="1">
        <f t="array" ref="AO383">INDEX($H383:$K383,0,MATCH(AO$380,$H$380:$K$380,0))*INDEX($J$374:$R$377,MATCH(AO$380,$I$374:$I$377,0),MATCH(AO$379,$J$373:$R$373,0))</f>
        <v>0</v>
      </c>
      <c r="AP383" s="742" cm="1">
        <f t="array" ref="AP383">INDEX($H383:$K383,0,MATCH(AP$380,$H$380:$K$380,0))*INDEX($J$374:$R$377,MATCH(AP$380,$I$374:$I$377,0),MATCH(AP$379,$J$373:$R$373,0))</f>
        <v>0</v>
      </c>
      <c r="AQ383" s="742" cm="1">
        <f t="array" ref="AQ383">INDEX($H383:$K383,0,MATCH(AQ$380,$H$380:$K$380,0))*INDEX($J$374:$R$377,MATCH(AQ$380,$I$374:$I$377,0),MATCH(AQ$379,$J$373:$R$373,0))</f>
        <v>0</v>
      </c>
      <c r="AR383" s="742" cm="1">
        <f t="array" ref="AR383">INDEX($H383:$K383,0,MATCH(AR$380,$H$380:$K$380,0))*INDEX($J$374:$R$377,MATCH(AR$380,$I$374:$I$377,0),MATCH(AR$379,$J$373:$R$373,0))</f>
        <v>0</v>
      </c>
      <c r="AS383" s="742" cm="1">
        <f t="array" ref="AS383">INDEX($H383:$K383,0,MATCH(AS$380,$H$380:$K$380,0))*INDEX($J$374:$R$377,MATCH(AS$380,$I$374:$I$377,0),MATCH(AS$379,$J$373:$R$373,0))</f>
        <v>0</v>
      </c>
      <c r="AT383" s="742" cm="1">
        <f t="array" ref="AT383">INDEX($H383:$K383,0,MATCH(AT$380,$H$380:$K$380,0))*INDEX($J$374:$R$377,MATCH(AT$380,$I$374:$I$377,0),MATCH(AT$379,$J$373:$R$373,0))</f>
        <v>0</v>
      </c>
      <c r="AU383" s="742" cm="1">
        <f t="array" ref="AU383">INDEX($H383:$K383,0,MATCH(AU$380,$H$380:$K$380,0))*INDEX($J$374:$R$377,MATCH(AU$380,$I$374:$I$377,0),MATCH(AU$379,$J$373:$R$373,0))</f>
        <v>0</v>
      </c>
      <c r="AV383" s="196"/>
      <c r="AW383" s="196"/>
      <c r="AX383" s="17"/>
      <c r="AY383" s="9"/>
      <c r="AZ383" s="9"/>
      <c r="BA383" s="9"/>
    </row>
    <row r="384" spans="1:53" ht="14.5" outlineLevel="1" x14ac:dyDescent="0.35">
      <c r="A384" s="7"/>
      <c r="B384" s="8"/>
      <c r="C384" s="18"/>
      <c r="D384" s="18"/>
      <c r="E384" s="18"/>
      <c r="F384" s="27"/>
      <c r="G384" s="27" t="str">
        <f t="shared" si="116"/>
        <v>GGGAg2Na2</v>
      </c>
      <c r="H384" s="232">
        <v>0</v>
      </c>
      <c r="I384" s="232">
        <v>0</v>
      </c>
      <c r="J384" s="232">
        <v>0</v>
      </c>
      <c r="K384" s="232">
        <v>0</v>
      </c>
      <c r="L384" s="742" cm="1">
        <f t="array" ref="L384">INDEX($H384:$K384,0,MATCH(L$380,$H$380:$K$380,0))*INDEX($J$374:$R$377,MATCH(L$380,$I$374:$I$377,0),MATCH(L$379,$J$373:$R$373,0))</f>
        <v>0</v>
      </c>
      <c r="M384" s="742" cm="1">
        <f t="array" ref="M384">INDEX($H384:$K384,0,MATCH(M$380,$H$380:$K$380,0))*INDEX($J$374:$R$377,MATCH(M$380,$I$374:$I$377,0),MATCH(M$379,$J$373:$R$373,0))</f>
        <v>0</v>
      </c>
      <c r="N384" s="742" cm="1">
        <f t="array" ref="N384">INDEX($H384:$K384,0,MATCH(N$380,$H$380:$K$380,0))*INDEX($J$374:$R$377,MATCH(N$380,$I$374:$I$377,0),MATCH(N$379,$J$373:$R$373,0))</f>
        <v>0</v>
      </c>
      <c r="O384" s="742" cm="1">
        <f t="array" ref="O384">INDEX($H384:$K384,0,MATCH(O$380,$H$380:$K$380,0))*INDEX($J$374:$R$377,MATCH(O$380,$I$374:$I$377,0),MATCH(O$379,$J$373:$R$373,0))</f>
        <v>0</v>
      </c>
      <c r="P384" s="742" cm="1">
        <f t="array" ref="P384">INDEX($H384:$K384,0,MATCH(P$380,$H$380:$K$380,0))*INDEX($J$374:$R$377,MATCH(P$380,$I$374:$I$377,0),MATCH(P$379,$J$373:$R$373,0))</f>
        <v>0</v>
      </c>
      <c r="Q384" s="742" cm="1">
        <f t="array" ref="Q384">INDEX($H384:$K384,0,MATCH(Q$380,$H$380:$K$380,0))*INDEX($J$374:$R$377,MATCH(Q$380,$I$374:$I$377,0),MATCH(Q$379,$J$373:$R$373,0))</f>
        <v>0</v>
      </c>
      <c r="R384" s="742" cm="1">
        <f t="array" ref="R384">INDEX($H384:$K384,0,MATCH(R$380,$H$380:$K$380,0))*INDEX($J$374:$R$377,MATCH(R$380,$I$374:$I$377,0),MATCH(R$379,$J$373:$R$373,0))</f>
        <v>0</v>
      </c>
      <c r="S384" s="742" cm="1">
        <f t="array" ref="S384">INDEX($H384:$K384,0,MATCH(S$380,$H$380:$K$380,0))*INDEX($J$374:$R$377,MATCH(S$380,$I$374:$I$377,0),MATCH(S$379,$J$373:$R$373,0))</f>
        <v>0</v>
      </c>
      <c r="T384" s="742" cm="1">
        <f t="array" ref="T384">INDEX($H384:$K384,0,MATCH(T$380,$H$380:$K$380,0))*INDEX($J$374:$R$377,MATCH(T$380,$I$374:$I$377,0),MATCH(T$379,$J$373:$R$373,0))</f>
        <v>0</v>
      </c>
      <c r="U384" s="742" cm="1">
        <f t="array" ref="U384">INDEX($H384:$K384,0,MATCH(U$380,$H$380:$K$380,0))*INDEX($J$374:$R$377,MATCH(U$380,$I$374:$I$377,0),MATCH(U$379,$J$373:$R$373,0))</f>
        <v>0</v>
      </c>
      <c r="V384" s="742" cm="1">
        <f t="array" ref="V384">INDEX($H384:$K384,0,MATCH(V$380,$H$380:$K$380,0))*INDEX($J$374:$R$377,MATCH(V$380,$I$374:$I$377,0),MATCH(V$379,$J$373:$R$373,0))</f>
        <v>0</v>
      </c>
      <c r="W384" s="742" cm="1">
        <f t="array" ref="W384">INDEX($H384:$K384,0,MATCH(W$380,$H$380:$K$380,0))*INDEX($J$374:$R$377,MATCH(W$380,$I$374:$I$377,0),MATCH(W$379,$J$373:$R$373,0))</f>
        <v>0</v>
      </c>
      <c r="X384" s="742" cm="1">
        <f t="array" ref="X384">INDEX($H384:$K384,0,MATCH(X$380,$H$380:$K$380,0))*INDEX($J$374:$R$377,MATCH(X$380,$I$374:$I$377,0),MATCH(X$379,$J$373:$R$373,0))</f>
        <v>0</v>
      </c>
      <c r="Y384" s="742" cm="1">
        <f t="array" ref="Y384">INDEX($H384:$K384,0,MATCH(Y$380,$H$380:$K$380,0))*INDEX($J$374:$R$377,MATCH(Y$380,$I$374:$I$377,0),MATCH(Y$379,$J$373:$R$373,0))</f>
        <v>0</v>
      </c>
      <c r="Z384" s="742" cm="1">
        <f t="array" ref="Z384">INDEX($H384:$K384,0,MATCH(Z$380,$H$380:$K$380,0))*INDEX($J$374:$R$377,MATCH(Z$380,$I$374:$I$377,0),MATCH(Z$379,$J$373:$R$373,0))</f>
        <v>0</v>
      </c>
      <c r="AA384" s="742" cm="1">
        <f t="array" ref="AA384">INDEX($H384:$K384,0,MATCH(AA$380,$H$380:$K$380,0))*INDEX($J$374:$R$377,MATCH(AA$380,$I$374:$I$377,0),MATCH(AA$379,$J$373:$R$373,0))</f>
        <v>0</v>
      </c>
      <c r="AB384" s="742" cm="1">
        <f t="array" ref="AB384">INDEX($H384:$K384,0,MATCH(AB$380,$H$380:$K$380,0))*INDEX($J$374:$R$377,MATCH(AB$380,$I$374:$I$377,0),MATCH(AB$379,$J$373:$R$373,0))</f>
        <v>0</v>
      </c>
      <c r="AC384" s="742" cm="1">
        <f t="array" ref="AC384">INDEX($H384:$K384,0,MATCH(AC$380,$H$380:$K$380,0))*INDEX($J$374:$R$377,MATCH(AC$380,$I$374:$I$377,0),MATCH(AC$379,$J$373:$R$373,0))</f>
        <v>0</v>
      </c>
      <c r="AD384" s="742" cm="1">
        <f t="array" ref="AD384">INDEX($H384:$K384,0,MATCH(AD$380,$H$380:$K$380,0))*INDEX($J$374:$R$377,MATCH(AD$380,$I$374:$I$377,0),MATCH(AD$379,$J$373:$R$373,0))</f>
        <v>0</v>
      </c>
      <c r="AE384" s="742" cm="1">
        <f t="array" ref="AE384">INDEX($H384:$K384,0,MATCH(AE$380,$H$380:$K$380,0))*INDEX($J$374:$R$377,MATCH(AE$380,$I$374:$I$377,0),MATCH(AE$379,$J$373:$R$373,0))</f>
        <v>0</v>
      </c>
      <c r="AF384" s="742" cm="1">
        <f t="array" ref="AF384">INDEX($H384:$K384,0,MATCH(AF$380,$H$380:$K$380,0))*INDEX($J$374:$R$377,MATCH(AF$380,$I$374:$I$377,0),MATCH(AF$379,$J$373:$R$373,0))</f>
        <v>0</v>
      </c>
      <c r="AG384" s="742" cm="1">
        <f t="array" ref="AG384">INDEX($H384:$K384,0,MATCH(AG$380,$H$380:$K$380,0))*INDEX($J$374:$R$377,MATCH(AG$380,$I$374:$I$377,0),MATCH(AG$379,$J$373:$R$373,0))</f>
        <v>0</v>
      </c>
      <c r="AH384" s="742" cm="1">
        <f t="array" ref="AH384">INDEX($H384:$K384,0,MATCH(AH$380,$H$380:$K$380,0))*INDEX($J$374:$R$377,MATCH(AH$380,$I$374:$I$377,0),MATCH(AH$379,$J$373:$R$373,0))</f>
        <v>0</v>
      </c>
      <c r="AI384" s="742" cm="1">
        <f t="array" ref="AI384">INDEX($H384:$K384,0,MATCH(AI$380,$H$380:$K$380,0))*INDEX($J$374:$R$377,MATCH(AI$380,$I$374:$I$377,0),MATCH(AI$379,$J$373:$R$373,0))</f>
        <v>0</v>
      </c>
      <c r="AJ384" s="742" cm="1">
        <f t="array" ref="AJ384">INDEX($H384:$K384,0,MATCH(AJ$380,$H$380:$K$380,0))*INDEX($J$374:$R$377,MATCH(AJ$380,$I$374:$I$377,0),MATCH(AJ$379,$J$373:$R$373,0))</f>
        <v>0</v>
      </c>
      <c r="AK384" s="742" cm="1">
        <f t="array" ref="AK384">INDEX($H384:$K384,0,MATCH(AK$380,$H$380:$K$380,0))*INDEX($J$374:$R$377,MATCH(AK$380,$I$374:$I$377,0),MATCH(AK$379,$J$373:$R$373,0))</f>
        <v>0</v>
      </c>
      <c r="AL384" s="742" cm="1">
        <f t="array" ref="AL384">INDEX($H384:$K384,0,MATCH(AL$380,$H$380:$K$380,0))*INDEX($J$374:$R$377,MATCH(AL$380,$I$374:$I$377,0),MATCH(AL$379,$J$373:$R$373,0))</f>
        <v>0</v>
      </c>
      <c r="AM384" s="742" cm="1">
        <f t="array" ref="AM384">INDEX($H384:$K384,0,MATCH(AM$380,$H$380:$K$380,0))*INDEX($J$374:$R$377,MATCH(AM$380,$I$374:$I$377,0),MATCH(AM$379,$J$373:$R$373,0))</f>
        <v>0</v>
      </c>
      <c r="AN384" s="742" cm="1">
        <f t="array" ref="AN384">INDEX($H384:$K384,0,MATCH(AN$380,$H$380:$K$380,0))*INDEX($J$374:$R$377,MATCH(AN$380,$I$374:$I$377,0),MATCH(AN$379,$J$373:$R$373,0))</f>
        <v>0</v>
      </c>
      <c r="AO384" s="742" cm="1">
        <f t="array" ref="AO384">INDEX($H384:$K384,0,MATCH(AO$380,$H$380:$K$380,0))*INDEX($J$374:$R$377,MATCH(AO$380,$I$374:$I$377,0),MATCH(AO$379,$J$373:$R$373,0))</f>
        <v>0</v>
      </c>
      <c r="AP384" s="742" cm="1">
        <f t="array" ref="AP384">INDEX($H384:$K384,0,MATCH(AP$380,$H$380:$K$380,0))*INDEX($J$374:$R$377,MATCH(AP$380,$I$374:$I$377,0),MATCH(AP$379,$J$373:$R$373,0))</f>
        <v>0</v>
      </c>
      <c r="AQ384" s="742" cm="1">
        <f t="array" ref="AQ384">INDEX($H384:$K384,0,MATCH(AQ$380,$H$380:$K$380,0))*INDEX($J$374:$R$377,MATCH(AQ$380,$I$374:$I$377,0),MATCH(AQ$379,$J$373:$R$373,0))</f>
        <v>0</v>
      </c>
      <c r="AR384" s="742" cm="1">
        <f t="array" ref="AR384">INDEX($H384:$K384,0,MATCH(AR$380,$H$380:$K$380,0))*INDEX($J$374:$R$377,MATCH(AR$380,$I$374:$I$377,0),MATCH(AR$379,$J$373:$R$373,0))</f>
        <v>0</v>
      </c>
      <c r="AS384" s="742" cm="1">
        <f t="array" ref="AS384">INDEX($H384:$K384,0,MATCH(AS$380,$H$380:$K$380,0))*INDEX($J$374:$R$377,MATCH(AS$380,$I$374:$I$377,0),MATCH(AS$379,$J$373:$R$373,0))</f>
        <v>0</v>
      </c>
      <c r="AT384" s="742" cm="1">
        <f t="array" ref="AT384">INDEX($H384:$K384,0,MATCH(AT$380,$H$380:$K$380,0))*INDEX($J$374:$R$377,MATCH(AT$380,$I$374:$I$377,0),MATCH(AT$379,$J$373:$R$373,0))</f>
        <v>0</v>
      </c>
      <c r="AU384" s="742" cm="1">
        <f t="array" ref="AU384">INDEX($H384:$K384,0,MATCH(AU$380,$H$380:$K$380,0))*INDEX($J$374:$R$377,MATCH(AU$380,$I$374:$I$377,0),MATCH(AU$379,$J$373:$R$373,0))</f>
        <v>0</v>
      </c>
      <c r="AV384" s="196"/>
      <c r="AW384" s="196"/>
      <c r="AX384" s="17"/>
      <c r="AY384" s="9"/>
      <c r="AZ384" s="9"/>
      <c r="BA384" s="9"/>
    </row>
    <row r="385" spans="1:53" ht="14.5" outlineLevel="1" x14ac:dyDescent="0.35">
      <c r="A385" s="7"/>
      <c r="B385" s="8"/>
      <c r="C385" s="18"/>
      <c r="D385" s="18"/>
      <c r="E385" s="18"/>
      <c r="F385" s="27"/>
      <c r="G385" s="27" t="str">
        <f t="shared" si="116"/>
        <v>GGGAg2Ea2</v>
      </c>
      <c r="H385" s="232">
        <v>0</v>
      </c>
      <c r="I385" s="232">
        <v>0</v>
      </c>
      <c r="J385" s="232">
        <v>0</v>
      </c>
      <c r="K385" s="232">
        <v>0</v>
      </c>
      <c r="L385" s="742" cm="1">
        <f t="array" ref="L385">INDEX($H385:$K385,0,MATCH(L$380,$H$380:$K$380,0))*INDEX($J$374:$R$377,MATCH(L$380,$I$374:$I$377,0),MATCH(L$379,$J$373:$R$373,0))</f>
        <v>0</v>
      </c>
      <c r="M385" s="742" cm="1">
        <f t="array" ref="M385">INDEX($H385:$K385,0,MATCH(M$380,$H$380:$K$380,0))*INDEX($J$374:$R$377,MATCH(M$380,$I$374:$I$377,0),MATCH(M$379,$J$373:$R$373,0))</f>
        <v>0</v>
      </c>
      <c r="N385" s="742" cm="1">
        <f t="array" ref="N385">INDEX($H385:$K385,0,MATCH(N$380,$H$380:$K$380,0))*INDEX($J$374:$R$377,MATCH(N$380,$I$374:$I$377,0),MATCH(N$379,$J$373:$R$373,0))</f>
        <v>0</v>
      </c>
      <c r="O385" s="742" cm="1">
        <f t="array" ref="O385">INDEX($H385:$K385,0,MATCH(O$380,$H$380:$K$380,0))*INDEX($J$374:$R$377,MATCH(O$380,$I$374:$I$377,0),MATCH(O$379,$J$373:$R$373,0))</f>
        <v>0</v>
      </c>
      <c r="P385" s="742" cm="1">
        <f t="array" ref="P385">INDEX($H385:$K385,0,MATCH(P$380,$H$380:$K$380,0))*INDEX($J$374:$R$377,MATCH(P$380,$I$374:$I$377,0),MATCH(P$379,$J$373:$R$373,0))</f>
        <v>0</v>
      </c>
      <c r="Q385" s="742" cm="1">
        <f t="array" ref="Q385">INDEX($H385:$K385,0,MATCH(Q$380,$H$380:$K$380,0))*INDEX($J$374:$R$377,MATCH(Q$380,$I$374:$I$377,0),MATCH(Q$379,$J$373:$R$373,0))</f>
        <v>0</v>
      </c>
      <c r="R385" s="742" cm="1">
        <f t="array" ref="R385">INDEX($H385:$K385,0,MATCH(R$380,$H$380:$K$380,0))*INDEX($J$374:$R$377,MATCH(R$380,$I$374:$I$377,0),MATCH(R$379,$J$373:$R$373,0))</f>
        <v>0</v>
      </c>
      <c r="S385" s="742" cm="1">
        <f t="array" ref="S385">INDEX($H385:$K385,0,MATCH(S$380,$H$380:$K$380,0))*INDEX($J$374:$R$377,MATCH(S$380,$I$374:$I$377,0),MATCH(S$379,$J$373:$R$373,0))</f>
        <v>0</v>
      </c>
      <c r="T385" s="742" cm="1">
        <f t="array" ref="T385">INDEX($H385:$K385,0,MATCH(T$380,$H$380:$K$380,0))*INDEX($J$374:$R$377,MATCH(T$380,$I$374:$I$377,0),MATCH(T$379,$J$373:$R$373,0))</f>
        <v>0</v>
      </c>
      <c r="U385" s="742" cm="1">
        <f t="array" ref="U385">INDEX($H385:$K385,0,MATCH(U$380,$H$380:$K$380,0))*INDEX($J$374:$R$377,MATCH(U$380,$I$374:$I$377,0),MATCH(U$379,$J$373:$R$373,0))</f>
        <v>0</v>
      </c>
      <c r="V385" s="742" cm="1">
        <f t="array" ref="V385">INDEX($H385:$K385,0,MATCH(V$380,$H$380:$K$380,0))*INDEX($J$374:$R$377,MATCH(V$380,$I$374:$I$377,0),MATCH(V$379,$J$373:$R$373,0))</f>
        <v>0</v>
      </c>
      <c r="W385" s="742" cm="1">
        <f t="array" ref="W385">INDEX($H385:$K385,0,MATCH(W$380,$H$380:$K$380,0))*INDEX($J$374:$R$377,MATCH(W$380,$I$374:$I$377,0),MATCH(W$379,$J$373:$R$373,0))</f>
        <v>0</v>
      </c>
      <c r="X385" s="742" cm="1">
        <f t="array" ref="X385">INDEX($H385:$K385,0,MATCH(X$380,$H$380:$K$380,0))*INDEX($J$374:$R$377,MATCH(X$380,$I$374:$I$377,0),MATCH(X$379,$J$373:$R$373,0))</f>
        <v>0</v>
      </c>
      <c r="Y385" s="742" cm="1">
        <f t="array" ref="Y385">INDEX($H385:$K385,0,MATCH(Y$380,$H$380:$K$380,0))*INDEX($J$374:$R$377,MATCH(Y$380,$I$374:$I$377,0),MATCH(Y$379,$J$373:$R$373,0))</f>
        <v>0</v>
      </c>
      <c r="Z385" s="742" cm="1">
        <f t="array" ref="Z385">INDEX($H385:$K385,0,MATCH(Z$380,$H$380:$K$380,0))*INDEX($J$374:$R$377,MATCH(Z$380,$I$374:$I$377,0),MATCH(Z$379,$J$373:$R$373,0))</f>
        <v>0</v>
      </c>
      <c r="AA385" s="742" cm="1">
        <f t="array" ref="AA385">INDEX($H385:$K385,0,MATCH(AA$380,$H$380:$K$380,0))*INDEX($J$374:$R$377,MATCH(AA$380,$I$374:$I$377,0),MATCH(AA$379,$J$373:$R$373,0))</f>
        <v>0</v>
      </c>
      <c r="AB385" s="742" cm="1">
        <f t="array" ref="AB385">INDEX($H385:$K385,0,MATCH(AB$380,$H$380:$K$380,0))*INDEX($J$374:$R$377,MATCH(AB$380,$I$374:$I$377,0),MATCH(AB$379,$J$373:$R$373,0))</f>
        <v>0</v>
      </c>
      <c r="AC385" s="742" cm="1">
        <f t="array" ref="AC385">INDEX($H385:$K385,0,MATCH(AC$380,$H$380:$K$380,0))*INDEX($J$374:$R$377,MATCH(AC$380,$I$374:$I$377,0),MATCH(AC$379,$J$373:$R$373,0))</f>
        <v>0</v>
      </c>
      <c r="AD385" s="742" cm="1">
        <f t="array" ref="AD385">INDEX($H385:$K385,0,MATCH(AD$380,$H$380:$K$380,0))*INDEX($J$374:$R$377,MATCH(AD$380,$I$374:$I$377,0),MATCH(AD$379,$J$373:$R$373,0))</f>
        <v>0</v>
      </c>
      <c r="AE385" s="742" cm="1">
        <f t="array" ref="AE385">INDEX($H385:$K385,0,MATCH(AE$380,$H$380:$K$380,0))*INDEX($J$374:$R$377,MATCH(AE$380,$I$374:$I$377,0),MATCH(AE$379,$J$373:$R$373,0))</f>
        <v>0</v>
      </c>
      <c r="AF385" s="742" cm="1">
        <f t="array" ref="AF385">INDEX($H385:$K385,0,MATCH(AF$380,$H$380:$K$380,0))*INDEX($J$374:$R$377,MATCH(AF$380,$I$374:$I$377,0),MATCH(AF$379,$J$373:$R$373,0))</f>
        <v>0</v>
      </c>
      <c r="AG385" s="742" cm="1">
        <f t="array" ref="AG385">INDEX($H385:$K385,0,MATCH(AG$380,$H$380:$K$380,0))*INDEX($J$374:$R$377,MATCH(AG$380,$I$374:$I$377,0),MATCH(AG$379,$J$373:$R$373,0))</f>
        <v>0</v>
      </c>
      <c r="AH385" s="742" cm="1">
        <f t="array" ref="AH385">INDEX($H385:$K385,0,MATCH(AH$380,$H$380:$K$380,0))*INDEX($J$374:$R$377,MATCH(AH$380,$I$374:$I$377,0),MATCH(AH$379,$J$373:$R$373,0))</f>
        <v>0</v>
      </c>
      <c r="AI385" s="742" cm="1">
        <f t="array" ref="AI385">INDEX($H385:$K385,0,MATCH(AI$380,$H$380:$K$380,0))*INDEX($J$374:$R$377,MATCH(AI$380,$I$374:$I$377,0),MATCH(AI$379,$J$373:$R$373,0))</f>
        <v>0</v>
      </c>
      <c r="AJ385" s="742" cm="1">
        <f t="array" ref="AJ385">INDEX($H385:$K385,0,MATCH(AJ$380,$H$380:$K$380,0))*INDEX($J$374:$R$377,MATCH(AJ$380,$I$374:$I$377,0),MATCH(AJ$379,$J$373:$R$373,0))</f>
        <v>0</v>
      </c>
      <c r="AK385" s="742" cm="1">
        <f t="array" ref="AK385">INDEX($H385:$K385,0,MATCH(AK$380,$H$380:$K$380,0))*INDEX($J$374:$R$377,MATCH(AK$380,$I$374:$I$377,0),MATCH(AK$379,$J$373:$R$373,0))</f>
        <v>0</v>
      </c>
      <c r="AL385" s="742" cm="1">
        <f t="array" ref="AL385">INDEX($H385:$K385,0,MATCH(AL$380,$H$380:$K$380,0))*INDEX($J$374:$R$377,MATCH(AL$380,$I$374:$I$377,0),MATCH(AL$379,$J$373:$R$373,0))</f>
        <v>0</v>
      </c>
      <c r="AM385" s="742" cm="1">
        <f t="array" ref="AM385">INDEX($H385:$K385,0,MATCH(AM$380,$H$380:$K$380,0))*INDEX($J$374:$R$377,MATCH(AM$380,$I$374:$I$377,0),MATCH(AM$379,$J$373:$R$373,0))</f>
        <v>0</v>
      </c>
      <c r="AN385" s="742" cm="1">
        <f t="array" ref="AN385">INDEX($H385:$K385,0,MATCH(AN$380,$H$380:$K$380,0))*INDEX($J$374:$R$377,MATCH(AN$380,$I$374:$I$377,0),MATCH(AN$379,$J$373:$R$373,0))</f>
        <v>0</v>
      </c>
      <c r="AO385" s="742" cm="1">
        <f t="array" ref="AO385">INDEX($H385:$K385,0,MATCH(AO$380,$H$380:$K$380,0))*INDEX($J$374:$R$377,MATCH(AO$380,$I$374:$I$377,0),MATCH(AO$379,$J$373:$R$373,0))</f>
        <v>0</v>
      </c>
      <c r="AP385" s="742" cm="1">
        <f t="array" ref="AP385">INDEX($H385:$K385,0,MATCH(AP$380,$H$380:$K$380,0))*INDEX($J$374:$R$377,MATCH(AP$380,$I$374:$I$377,0),MATCH(AP$379,$J$373:$R$373,0))</f>
        <v>0</v>
      </c>
      <c r="AQ385" s="742" cm="1">
        <f t="array" ref="AQ385">INDEX($H385:$K385,0,MATCH(AQ$380,$H$380:$K$380,0))*INDEX($J$374:$R$377,MATCH(AQ$380,$I$374:$I$377,0),MATCH(AQ$379,$J$373:$R$373,0))</f>
        <v>0</v>
      </c>
      <c r="AR385" s="742" cm="1">
        <f t="array" ref="AR385">INDEX($H385:$K385,0,MATCH(AR$380,$H$380:$K$380,0))*INDEX($J$374:$R$377,MATCH(AR$380,$I$374:$I$377,0),MATCH(AR$379,$J$373:$R$373,0))</f>
        <v>0</v>
      </c>
      <c r="AS385" s="742" cm="1">
        <f t="array" ref="AS385">INDEX($H385:$K385,0,MATCH(AS$380,$H$380:$K$380,0))*INDEX($J$374:$R$377,MATCH(AS$380,$I$374:$I$377,0),MATCH(AS$379,$J$373:$R$373,0))</f>
        <v>0</v>
      </c>
      <c r="AT385" s="742" cm="1">
        <f t="array" ref="AT385">INDEX($H385:$K385,0,MATCH(AT$380,$H$380:$K$380,0))*INDEX($J$374:$R$377,MATCH(AT$380,$I$374:$I$377,0),MATCH(AT$379,$J$373:$R$373,0))</f>
        <v>0</v>
      </c>
      <c r="AU385" s="742" cm="1">
        <f t="array" ref="AU385">INDEX($H385:$K385,0,MATCH(AU$380,$H$380:$K$380,0))*INDEX($J$374:$R$377,MATCH(AU$380,$I$374:$I$377,0),MATCH(AU$379,$J$373:$R$373,0))</f>
        <v>0</v>
      </c>
      <c r="AV385" s="196"/>
      <c r="AW385" s="196"/>
      <c r="AX385" s="17"/>
      <c r="AY385" s="9"/>
      <c r="AZ385" s="9"/>
      <c r="BA385" s="9"/>
    </row>
    <row r="386" spans="1:53" ht="14.5" outlineLevel="1" x14ac:dyDescent="0.35">
      <c r="A386" s="7"/>
      <c r="B386" s="8"/>
      <c r="C386" s="18"/>
      <c r="D386" s="18"/>
      <c r="E386" s="18"/>
      <c r="F386" s="27"/>
      <c r="G386" s="27" t="str">
        <f t="shared" si="116"/>
        <v>GGGAg2OFa2</v>
      </c>
      <c r="H386" s="232">
        <v>0</v>
      </c>
      <c r="I386" s="232">
        <v>0</v>
      </c>
      <c r="J386" s="232">
        <v>0</v>
      </c>
      <c r="K386" s="232">
        <v>0</v>
      </c>
      <c r="L386" s="742" cm="1">
        <f t="array" ref="L386">INDEX($H386:$K386,0,MATCH(L$380,$H$380:$K$380,0))*INDEX($J$374:$R$377,MATCH(L$380,$I$374:$I$377,0),MATCH(L$379,$J$373:$R$373,0))</f>
        <v>0</v>
      </c>
      <c r="M386" s="742" cm="1">
        <f t="array" ref="M386">INDEX($H386:$K386,0,MATCH(M$380,$H$380:$K$380,0))*INDEX($J$374:$R$377,MATCH(M$380,$I$374:$I$377,0),MATCH(M$379,$J$373:$R$373,0))</f>
        <v>0</v>
      </c>
      <c r="N386" s="742" cm="1">
        <f t="array" ref="N386">INDEX($H386:$K386,0,MATCH(N$380,$H$380:$K$380,0))*INDEX($J$374:$R$377,MATCH(N$380,$I$374:$I$377,0),MATCH(N$379,$J$373:$R$373,0))</f>
        <v>0</v>
      </c>
      <c r="O386" s="742" cm="1">
        <f t="array" ref="O386">INDEX($H386:$K386,0,MATCH(O$380,$H$380:$K$380,0))*INDEX($J$374:$R$377,MATCH(O$380,$I$374:$I$377,0),MATCH(O$379,$J$373:$R$373,0))</f>
        <v>0</v>
      </c>
      <c r="P386" s="742" cm="1">
        <f t="array" ref="P386">INDEX($H386:$K386,0,MATCH(P$380,$H$380:$K$380,0))*INDEX($J$374:$R$377,MATCH(P$380,$I$374:$I$377,0),MATCH(P$379,$J$373:$R$373,0))</f>
        <v>0</v>
      </c>
      <c r="Q386" s="742" cm="1">
        <f t="array" ref="Q386">INDEX($H386:$K386,0,MATCH(Q$380,$H$380:$K$380,0))*INDEX($J$374:$R$377,MATCH(Q$380,$I$374:$I$377,0),MATCH(Q$379,$J$373:$R$373,0))</f>
        <v>0</v>
      </c>
      <c r="R386" s="742" cm="1">
        <f t="array" ref="R386">INDEX($H386:$K386,0,MATCH(R$380,$H$380:$K$380,0))*INDEX($J$374:$R$377,MATCH(R$380,$I$374:$I$377,0),MATCH(R$379,$J$373:$R$373,0))</f>
        <v>0</v>
      </c>
      <c r="S386" s="742" cm="1">
        <f t="array" ref="S386">INDEX($H386:$K386,0,MATCH(S$380,$H$380:$K$380,0))*INDEX($J$374:$R$377,MATCH(S$380,$I$374:$I$377,0),MATCH(S$379,$J$373:$R$373,0))</f>
        <v>0</v>
      </c>
      <c r="T386" s="742" cm="1">
        <f t="array" ref="T386">INDEX($H386:$K386,0,MATCH(T$380,$H$380:$K$380,0))*INDEX($J$374:$R$377,MATCH(T$380,$I$374:$I$377,0),MATCH(T$379,$J$373:$R$373,0))</f>
        <v>0</v>
      </c>
      <c r="U386" s="742" cm="1">
        <f t="array" ref="U386">INDEX($H386:$K386,0,MATCH(U$380,$H$380:$K$380,0))*INDEX($J$374:$R$377,MATCH(U$380,$I$374:$I$377,0),MATCH(U$379,$J$373:$R$373,0))</f>
        <v>0</v>
      </c>
      <c r="V386" s="742" cm="1">
        <f t="array" ref="V386">INDEX($H386:$K386,0,MATCH(V$380,$H$380:$K$380,0))*INDEX($J$374:$R$377,MATCH(V$380,$I$374:$I$377,0),MATCH(V$379,$J$373:$R$373,0))</f>
        <v>0</v>
      </c>
      <c r="W386" s="742" cm="1">
        <f t="array" ref="W386">INDEX($H386:$K386,0,MATCH(W$380,$H$380:$K$380,0))*INDEX($J$374:$R$377,MATCH(W$380,$I$374:$I$377,0),MATCH(W$379,$J$373:$R$373,0))</f>
        <v>0</v>
      </c>
      <c r="X386" s="742" cm="1">
        <f t="array" ref="X386">INDEX($H386:$K386,0,MATCH(X$380,$H$380:$K$380,0))*INDEX($J$374:$R$377,MATCH(X$380,$I$374:$I$377,0),MATCH(X$379,$J$373:$R$373,0))</f>
        <v>0</v>
      </c>
      <c r="Y386" s="742" cm="1">
        <f t="array" ref="Y386">INDEX($H386:$K386,0,MATCH(Y$380,$H$380:$K$380,0))*INDEX($J$374:$R$377,MATCH(Y$380,$I$374:$I$377,0),MATCH(Y$379,$J$373:$R$373,0))</f>
        <v>0</v>
      </c>
      <c r="Z386" s="742" cm="1">
        <f t="array" ref="Z386">INDEX($H386:$K386,0,MATCH(Z$380,$H$380:$K$380,0))*INDEX($J$374:$R$377,MATCH(Z$380,$I$374:$I$377,0),MATCH(Z$379,$J$373:$R$373,0))</f>
        <v>0</v>
      </c>
      <c r="AA386" s="742" cm="1">
        <f t="array" ref="AA386">INDEX($H386:$K386,0,MATCH(AA$380,$H$380:$K$380,0))*INDEX($J$374:$R$377,MATCH(AA$380,$I$374:$I$377,0),MATCH(AA$379,$J$373:$R$373,0))</f>
        <v>0</v>
      </c>
      <c r="AB386" s="742" cm="1">
        <f t="array" ref="AB386">INDEX($H386:$K386,0,MATCH(AB$380,$H$380:$K$380,0))*INDEX($J$374:$R$377,MATCH(AB$380,$I$374:$I$377,0),MATCH(AB$379,$J$373:$R$373,0))</f>
        <v>0</v>
      </c>
      <c r="AC386" s="742" cm="1">
        <f t="array" ref="AC386">INDEX($H386:$K386,0,MATCH(AC$380,$H$380:$K$380,0))*INDEX($J$374:$R$377,MATCH(AC$380,$I$374:$I$377,0),MATCH(AC$379,$J$373:$R$373,0))</f>
        <v>0</v>
      </c>
      <c r="AD386" s="742" cm="1">
        <f t="array" ref="AD386">INDEX($H386:$K386,0,MATCH(AD$380,$H$380:$K$380,0))*INDEX($J$374:$R$377,MATCH(AD$380,$I$374:$I$377,0),MATCH(AD$379,$J$373:$R$373,0))</f>
        <v>0</v>
      </c>
      <c r="AE386" s="742" cm="1">
        <f t="array" ref="AE386">INDEX($H386:$K386,0,MATCH(AE$380,$H$380:$K$380,0))*INDEX($J$374:$R$377,MATCH(AE$380,$I$374:$I$377,0),MATCH(AE$379,$J$373:$R$373,0))</f>
        <v>0</v>
      </c>
      <c r="AF386" s="742" cm="1">
        <f t="array" ref="AF386">INDEX($H386:$K386,0,MATCH(AF$380,$H$380:$K$380,0))*INDEX($J$374:$R$377,MATCH(AF$380,$I$374:$I$377,0),MATCH(AF$379,$J$373:$R$373,0))</f>
        <v>0</v>
      </c>
      <c r="AG386" s="742" cm="1">
        <f t="array" ref="AG386">INDEX($H386:$K386,0,MATCH(AG$380,$H$380:$K$380,0))*INDEX($J$374:$R$377,MATCH(AG$380,$I$374:$I$377,0),MATCH(AG$379,$J$373:$R$373,0))</f>
        <v>0</v>
      </c>
      <c r="AH386" s="742" cm="1">
        <f t="array" ref="AH386">INDEX($H386:$K386,0,MATCH(AH$380,$H$380:$K$380,0))*INDEX($J$374:$R$377,MATCH(AH$380,$I$374:$I$377,0),MATCH(AH$379,$J$373:$R$373,0))</f>
        <v>0</v>
      </c>
      <c r="AI386" s="742" cm="1">
        <f t="array" ref="AI386">INDEX($H386:$K386,0,MATCH(AI$380,$H$380:$K$380,0))*INDEX($J$374:$R$377,MATCH(AI$380,$I$374:$I$377,0),MATCH(AI$379,$J$373:$R$373,0))</f>
        <v>0</v>
      </c>
      <c r="AJ386" s="742" cm="1">
        <f t="array" ref="AJ386">INDEX($H386:$K386,0,MATCH(AJ$380,$H$380:$K$380,0))*INDEX($J$374:$R$377,MATCH(AJ$380,$I$374:$I$377,0),MATCH(AJ$379,$J$373:$R$373,0))</f>
        <v>0</v>
      </c>
      <c r="AK386" s="742" cm="1">
        <f t="array" ref="AK386">INDEX($H386:$K386,0,MATCH(AK$380,$H$380:$K$380,0))*INDEX($J$374:$R$377,MATCH(AK$380,$I$374:$I$377,0),MATCH(AK$379,$J$373:$R$373,0))</f>
        <v>0</v>
      </c>
      <c r="AL386" s="742" cm="1">
        <f t="array" ref="AL386">INDEX($H386:$K386,0,MATCH(AL$380,$H$380:$K$380,0))*INDEX($J$374:$R$377,MATCH(AL$380,$I$374:$I$377,0),MATCH(AL$379,$J$373:$R$373,0))</f>
        <v>0</v>
      </c>
      <c r="AM386" s="742" cm="1">
        <f t="array" ref="AM386">INDEX($H386:$K386,0,MATCH(AM$380,$H$380:$K$380,0))*INDEX($J$374:$R$377,MATCH(AM$380,$I$374:$I$377,0),MATCH(AM$379,$J$373:$R$373,0))</f>
        <v>0</v>
      </c>
      <c r="AN386" s="742" cm="1">
        <f t="array" ref="AN386">INDEX($H386:$K386,0,MATCH(AN$380,$H$380:$K$380,0))*INDEX($J$374:$R$377,MATCH(AN$380,$I$374:$I$377,0),MATCH(AN$379,$J$373:$R$373,0))</f>
        <v>0</v>
      </c>
      <c r="AO386" s="742" cm="1">
        <f t="array" ref="AO386">INDEX($H386:$K386,0,MATCH(AO$380,$H$380:$K$380,0))*INDEX($J$374:$R$377,MATCH(AO$380,$I$374:$I$377,0),MATCH(AO$379,$J$373:$R$373,0))</f>
        <v>0</v>
      </c>
      <c r="AP386" s="742" cm="1">
        <f t="array" ref="AP386">INDEX($H386:$K386,0,MATCH(AP$380,$H$380:$K$380,0))*INDEX($J$374:$R$377,MATCH(AP$380,$I$374:$I$377,0),MATCH(AP$379,$J$373:$R$373,0))</f>
        <v>0</v>
      </c>
      <c r="AQ386" s="742" cm="1">
        <f t="array" ref="AQ386">INDEX($H386:$K386,0,MATCH(AQ$380,$H$380:$K$380,0))*INDEX($J$374:$R$377,MATCH(AQ$380,$I$374:$I$377,0),MATCH(AQ$379,$J$373:$R$373,0))</f>
        <v>0</v>
      </c>
      <c r="AR386" s="742" cm="1">
        <f t="array" ref="AR386">INDEX($H386:$K386,0,MATCH(AR$380,$H$380:$K$380,0))*INDEX($J$374:$R$377,MATCH(AR$380,$I$374:$I$377,0),MATCH(AR$379,$J$373:$R$373,0))</f>
        <v>0</v>
      </c>
      <c r="AS386" s="742" cm="1">
        <f t="array" ref="AS386">INDEX($H386:$K386,0,MATCH(AS$380,$H$380:$K$380,0))*INDEX($J$374:$R$377,MATCH(AS$380,$I$374:$I$377,0),MATCH(AS$379,$J$373:$R$373,0))</f>
        <v>0</v>
      </c>
      <c r="AT386" s="742" cm="1">
        <f t="array" ref="AT386">INDEX($H386:$K386,0,MATCH(AT$380,$H$380:$K$380,0))*INDEX($J$374:$R$377,MATCH(AT$380,$I$374:$I$377,0),MATCH(AT$379,$J$373:$R$373,0))</f>
        <v>0</v>
      </c>
      <c r="AU386" s="742" cm="1">
        <f t="array" ref="AU386">INDEX($H386:$K386,0,MATCH(AU$380,$H$380:$K$380,0))*INDEX($J$374:$R$377,MATCH(AU$380,$I$374:$I$377,0),MATCH(AU$379,$J$373:$R$373,0))</f>
        <v>0</v>
      </c>
      <c r="AV386" s="196"/>
      <c r="AW386" s="196"/>
      <c r="AX386" s="17"/>
      <c r="AY386" s="9"/>
      <c r="AZ386" s="9"/>
      <c r="BA386" s="9"/>
    </row>
    <row r="387" spans="1:53" ht="14.5" outlineLevel="1" x14ac:dyDescent="0.35">
      <c r="A387" s="7"/>
      <c r="B387" s="8"/>
      <c r="C387" s="18"/>
      <c r="D387" s="18"/>
      <c r="E387" s="18"/>
      <c r="F387" s="27"/>
      <c r="G387" s="27" t="str">
        <f t="shared" si="116"/>
        <v>GGGC1Na2</v>
      </c>
      <c r="H387" s="232">
        <v>0</v>
      </c>
      <c r="I387" s="232">
        <v>0</v>
      </c>
      <c r="J387" s="232">
        <v>0</v>
      </c>
      <c r="K387" s="232">
        <v>0</v>
      </c>
      <c r="L387" s="742" cm="1">
        <f t="array" ref="L387">INDEX($H387:$K387,0,MATCH(L$380,$H$380:$K$380,0))*INDEX($J$374:$R$377,MATCH(L$380,$I$374:$I$377,0),MATCH(L$379,$J$373:$R$373,0))</f>
        <v>0</v>
      </c>
      <c r="M387" s="742" cm="1">
        <f t="array" ref="M387">INDEX($H387:$K387,0,MATCH(M$380,$H$380:$K$380,0))*INDEX($J$374:$R$377,MATCH(M$380,$I$374:$I$377,0),MATCH(M$379,$J$373:$R$373,0))</f>
        <v>0</v>
      </c>
      <c r="N387" s="742" cm="1">
        <f t="array" ref="N387">INDEX($H387:$K387,0,MATCH(N$380,$H$380:$K$380,0))*INDEX($J$374:$R$377,MATCH(N$380,$I$374:$I$377,0),MATCH(N$379,$J$373:$R$373,0))</f>
        <v>0</v>
      </c>
      <c r="O387" s="742" cm="1">
        <f t="array" ref="O387">INDEX($H387:$K387,0,MATCH(O$380,$H$380:$K$380,0))*INDEX($J$374:$R$377,MATCH(O$380,$I$374:$I$377,0),MATCH(O$379,$J$373:$R$373,0))</f>
        <v>0</v>
      </c>
      <c r="P387" s="742" cm="1">
        <f t="array" ref="P387">INDEX($H387:$K387,0,MATCH(P$380,$H$380:$K$380,0))*INDEX($J$374:$R$377,MATCH(P$380,$I$374:$I$377,0),MATCH(P$379,$J$373:$R$373,0))</f>
        <v>0</v>
      </c>
      <c r="Q387" s="742" cm="1">
        <f t="array" ref="Q387">INDEX($H387:$K387,0,MATCH(Q$380,$H$380:$K$380,0))*INDEX($J$374:$R$377,MATCH(Q$380,$I$374:$I$377,0),MATCH(Q$379,$J$373:$R$373,0))</f>
        <v>0</v>
      </c>
      <c r="R387" s="742" cm="1">
        <f t="array" ref="R387">INDEX($H387:$K387,0,MATCH(R$380,$H$380:$K$380,0))*INDEX($J$374:$R$377,MATCH(R$380,$I$374:$I$377,0),MATCH(R$379,$J$373:$R$373,0))</f>
        <v>0</v>
      </c>
      <c r="S387" s="742" cm="1">
        <f t="array" ref="S387">INDEX($H387:$K387,0,MATCH(S$380,$H$380:$K$380,0))*INDEX($J$374:$R$377,MATCH(S$380,$I$374:$I$377,0),MATCH(S$379,$J$373:$R$373,0))</f>
        <v>0</v>
      </c>
      <c r="T387" s="742" cm="1">
        <f t="array" ref="T387">INDEX($H387:$K387,0,MATCH(T$380,$H$380:$K$380,0))*INDEX($J$374:$R$377,MATCH(T$380,$I$374:$I$377,0),MATCH(T$379,$J$373:$R$373,0))</f>
        <v>0</v>
      </c>
      <c r="U387" s="742" cm="1">
        <f t="array" ref="U387">INDEX($H387:$K387,0,MATCH(U$380,$H$380:$K$380,0))*INDEX($J$374:$R$377,MATCH(U$380,$I$374:$I$377,0),MATCH(U$379,$J$373:$R$373,0))</f>
        <v>0</v>
      </c>
      <c r="V387" s="742" cm="1">
        <f t="array" ref="V387">INDEX($H387:$K387,0,MATCH(V$380,$H$380:$K$380,0))*INDEX($J$374:$R$377,MATCH(V$380,$I$374:$I$377,0),MATCH(V$379,$J$373:$R$373,0))</f>
        <v>0</v>
      </c>
      <c r="W387" s="742" cm="1">
        <f t="array" ref="W387">INDEX($H387:$K387,0,MATCH(W$380,$H$380:$K$380,0))*INDEX($J$374:$R$377,MATCH(W$380,$I$374:$I$377,0),MATCH(W$379,$J$373:$R$373,0))</f>
        <v>0</v>
      </c>
      <c r="X387" s="742" cm="1">
        <f t="array" ref="X387">INDEX($H387:$K387,0,MATCH(X$380,$H$380:$K$380,0))*INDEX($J$374:$R$377,MATCH(X$380,$I$374:$I$377,0),MATCH(X$379,$J$373:$R$373,0))</f>
        <v>0</v>
      </c>
      <c r="Y387" s="742" cm="1">
        <f t="array" ref="Y387">INDEX($H387:$K387,0,MATCH(Y$380,$H$380:$K$380,0))*INDEX($J$374:$R$377,MATCH(Y$380,$I$374:$I$377,0),MATCH(Y$379,$J$373:$R$373,0))</f>
        <v>0</v>
      </c>
      <c r="Z387" s="742" cm="1">
        <f t="array" ref="Z387">INDEX($H387:$K387,0,MATCH(Z$380,$H$380:$K$380,0))*INDEX($J$374:$R$377,MATCH(Z$380,$I$374:$I$377,0),MATCH(Z$379,$J$373:$R$373,0))</f>
        <v>0</v>
      </c>
      <c r="AA387" s="742" cm="1">
        <f t="array" ref="AA387">INDEX($H387:$K387,0,MATCH(AA$380,$H$380:$K$380,0))*INDEX($J$374:$R$377,MATCH(AA$380,$I$374:$I$377,0),MATCH(AA$379,$J$373:$R$373,0))</f>
        <v>0</v>
      </c>
      <c r="AB387" s="742" cm="1">
        <f t="array" ref="AB387">INDEX($H387:$K387,0,MATCH(AB$380,$H$380:$K$380,0))*INDEX($J$374:$R$377,MATCH(AB$380,$I$374:$I$377,0),MATCH(AB$379,$J$373:$R$373,0))</f>
        <v>0</v>
      </c>
      <c r="AC387" s="742" cm="1">
        <f t="array" ref="AC387">INDEX($H387:$K387,0,MATCH(AC$380,$H$380:$K$380,0))*INDEX($J$374:$R$377,MATCH(AC$380,$I$374:$I$377,0),MATCH(AC$379,$J$373:$R$373,0))</f>
        <v>0</v>
      </c>
      <c r="AD387" s="742" cm="1">
        <f t="array" ref="AD387">INDEX($H387:$K387,0,MATCH(AD$380,$H$380:$K$380,0))*INDEX($J$374:$R$377,MATCH(AD$380,$I$374:$I$377,0),MATCH(AD$379,$J$373:$R$373,0))</f>
        <v>0</v>
      </c>
      <c r="AE387" s="742" cm="1">
        <f t="array" ref="AE387">INDEX($H387:$K387,0,MATCH(AE$380,$H$380:$K$380,0))*INDEX($J$374:$R$377,MATCH(AE$380,$I$374:$I$377,0),MATCH(AE$379,$J$373:$R$373,0))</f>
        <v>0</v>
      </c>
      <c r="AF387" s="742" cm="1">
        <f t="array" ref="AF387">INDEX($H387:$K387,0,MATCH(AF$380,$H$380:$K$380,0))*INDEX($J$374:$R$377,MATCH(AF$380,$I$374:$I$377,0),MATCH(AF$379,$J$373:$R$373,0))</f>
        <v>0</v>
      </c>
      <c r="AG387" s="742" cm="1">
        <f t="array" ref="AG387">INDEX($H387:$K387,0,MATCH(AG$380,$H$380:$K$380,0))*INDEX($J$374:$R$377,MATCH(AG$380,$I$374:$I$377,0),MATCH(AG$379,$J$373:$R$373,0))</f>
        <v>0</v>
      </c>
      <c r="AH387" s="742" cm="1">
        <f t="array" ref="AH387">INDEX($H387:$K387,0,MATCH(AH$380,$H$380:$K$380,0))*INDEX($J$374:$R$377,MATCH(AH$380,$I$374:$I$377,0),MATCH(AH$379,$J$373:$R$373,0))</f>
        <v>0</v>
      </c>
      <c r="AI387" s="742" cm="1">
        <f t="array" ref="AI387">INDEX($H387:$K387,0,MATCH(AI$380,$H$380:$K$380,0))*INDEX($J$374:$R$377,MATCH(AI$380,$I$374:$I$377,0),MATCH(AI$379,$J$373:$R$373,0))</f>
        <v>0</v>
      </c>
      <c r="AJ387" s="742" cm="1">
        <f t="array" ref="AJ387">INDEX($H387:$K387,0,MATCH(AJ$380,$H$380:$K$380,0))*INDEX($J$374:$R$377,MATCH(AJ$380,$I$374:$I$377,0),MATCH(AJ$379,$J$373:$R$373,0))</f>
        <v>0</v>
      </c>
      <c r="AK387" s="742" cm="1">
        <f t="array" ref="AK387">INDEX($H387:$K387,0,MATCH(AK$380,$H$380:$K$380,0))*INDEX($J$374:$R$377,MATCH(AK$380,$I$374:$I$377,0),MATCH(AK$379,$J$373:$R$373,0))</f>
        <v>0</v>
      </c>
      <c r="AL387" s="742" cm="1">
        <f t="array" ref="AL387">INDEX($H387:$K387,0,MATCH(AL$380,$H$380:$K$380,0))*INDEX($J$374:$R$377,MATCH(AL$380,$I$374:$I$377,0),MATCH(AL$379,$J$373:$R$373,0))</f>
        <v>0</v>
      </c>
      <c r="AM387" s="742" cm="1">
        <f t="array" ref="AM387">INDEX($H387:$K387,0,MATCH(AM$380,$H$380:$K$380,0))*INDEX($J$374:$R$377,MATCH(AM$380,$I$374:$I$377,0),MATCH(AM$379,$J$373:$R$373,0))</f>
        <v>0</v>
      </c>
      <c r="AN387" s="742" cm="1">
        <f t="array" ref="AN387">INDEX($H387:$K387,0,MATCH(AN$380,$H$380:$K$380,0))*INDEX($J$374:$R$377,MATCH(AN$380,$I$374:$I$377,0),MATCH(AN$379,$J$373:$R$373,0))</f>
        <v>0</v>
      </c>
      <c r="AO387" s="742" cm="1">
        <f t="array" ref="AO387">INDEX($H387:$K387,0,MATCH(AO$380,$H$380:$K$380,0))*INDEX($J$374:$R$377,MATCH(AO$380,$I$374:$I$377,0),MATCH(AO$379,$J$373:$R$373,0))</f>
        <v>0</v>
      </c>
      <c r="AP387" s="742" cm="1">
        <f t="array" ref="AP387">INDEX($H387:$K387,0,MATCH(AP$380,$H$380:$K$380,0))*INDEX($J$374:$R$377,MATCH(AP$380,$I$374:$I$377,0),MATCH(AP$379,$J$373:$R$373,0))</f>
        <v>0</v>
      </c>
      <c r="AQ387" s="742" cm="1">
        <f t="array" ref="AQ387">INDEX($H387:$K387,0,MATCH(AQ$380,$H$380:$K$380,0))*INDEX($J$374:$R$377,MATCH(AQ$380,$I$374:$I$377,0),MATCH(AQ$379,$J$373:$R$373,0))</f>
        <v>0</v>
      </c>
      <c r="AR387" s="742" cm="1">
        <f t="array" ref="AR387">INDEX($H387:$K387,0,MATCH(AR$380,$H$380:$K$380,0))*INDEX($J$374:$R$377,MATCH(AR$380,$I$374:$I$377,0),MATCH(AR$379,$J$373:$R$373,0))</f>
        <v>0</v>
      </c>
      <c r="AS387" s="742" cm="1">
        <f t="array" ref="AS387">INDEX($H387:$K387,0,MATCH(AS$380,$H$380:$K$380,0))*INDEX($J$374:$R$377,MATCH(AS$380,$I$374:$I$377,0),MATCH(AS$379,$J$373:$R$373,0))</f>
        <v>0</v>
      </c>
      <c r="AT387" s="742" cm="1">
        <f t="array" ref="AT387">INDEX($H387:$K387,0,MATCH(AT$380,$H$380:$K$380,0))*INDEX($J$374:$R$377,MATCH(AT$380,$I$374:$I$377,0),MATCH(AT$379,$J$373:$R$373,0))</f>
        <v>0</v>
      </c>
      <c r="AU387" s="742" cm="1">
        <f t="array" ref="AU387">INDEX($H387:$K387,0,MATCH(AU$380,$H$380:$K$380,0))*INDEX($J$374:$R$377,MATCH(AU$380,$I$374:$I$377,0),MATCH(AU$379,$J$373:$R$373,0))</f>
        <v>0</v>
      </c>
      <c r="AV387" s="196"/>
      <c r="AW387" s="196"/>
      <c r="AX387" s="17"/>
      <c r="AY387" s="9"/>
      <c r="AZ387" s="9"/>
      <c r="BA387" s="9"/>
    </row>
    <row r="388" spans="1:53" ht="14.5" outlineLevel="1" x14ac:dyDescent="0.35">
      <c r="A388" s="7"/>
      <c r="B388" s="8"/>
      <c r="C388" s="18"/>
      <c r="D388" s="18"/>
      <c r="E388" s="18"/>
      <c r="F388" s="27"/>
      <c r="G388" s="27" t="str">
        <f t="shared" si="116"/>
        <v>GGGC1Ea2</v>
      </c>
      <c r="H388" s="232">
        <v>0</v>
      </c>
      <c r="I388" s="232">
        <v>0</v>
      </c>
      <c r="J388" s="232">
        <v>0</v>
      </c>
      <c r="K388" s="232">
        <v>0</v>
      </c>
      <c r="L388" s="742" cm="1">
        <f t="array" ref="L388">INDEX($H388:$K388,0,MATCH(L$380,$H$380:$K$380,0))*INDEX($J$374:$R$377,MATCH(L$380,$I$374:$I$377,0),MATCH(L$379,$J$373:$R$373,0))</f>
        <v>0</v>
      </c>
      <c r="M388" s="742" cm="1">
        <f t="array" ref="M388">INDEX($H388:$K388,0,MATCH(M$380,$H$380:$K$380,0))*INDEX($J$374:$R$377,MATCH(M$380,$I$374:$I$377,0),MATCH(M$379,$J$373:$R$373,0))</f>
        <v>0</v>
      </c>
      <c r="N388" s="742" cm="1">
        <f t="array" ref="N388">INDEX($H388:$K388,0,MATCH(N$380,$H$380:$K$380,0))*INDEX($J$374:$R$377,MATCH(N$380,$I$374:$I$377,0),MATCH(N$379,$J$373:$R$373,0))</f>
        <v>0</v>
      </c>
      <c r="O388" s="742" cm="1">
        <f t="array" ref="O388">INDEX($H388:$K388,0,MATCH(O$380,$H$380:$K$380,0))*INDEX($J$374:$R$377,MATCH(O$380,$I$374:$I$377,0),MATCH(O$379,$J$373:$R$373,0))</f>
        <v>0</v>
      </c>
      <c r="P388" s="742" cm="1">
        <f t="array" ref="P388">INDEX($H388:$K388,0,MATCH(P$380,$H$380:$K$380,0))*INDEX($J$374:$R$377,MATCH(P$380,$I$374:$I$377,0),MATCH(P$379,$J$373:$R$373,0))</f>
        <v>0</v>
      </c>
      <c r="Q388" s="742" cm="1">
        <f t="array" ref="Q388">INDEX($H388:$K388,0,MATCH(Q$380,$H$380:$K$380,0))*INDEX($J$374:$R$377,MATCH(Q$380,$I$374:$I$377,0),MATCH(Q$379,$J$373:$R$373,0))</f>
        <v>0</v>
      </c>
      <c r="R388" s="742" cm="1">
        <f t="array" ref="R388">INDEX($H388:$K388,0,MATCH(R$380,$H$380:$K$380,0))*INDEX($J$374:$R$377,MATCH(R$380,$I$374:$I$377,0),MATCH(R$379,$J$373:$R$373,0))</f>
        <v>0</v>
      </c>
      <c r="S388" s="742" cm="1">
        <f t="array" ref="S388">INDEX($H388:$K388,0,MATCH(S$380,$H$380:$K$380,0))*INDEX($J$374:$R$377,MATCH(S$380,$I$374:$I$377,0),MATCH(S$379,$J$373:$R$373,0))</f>
        <v>0</v>
      </c>
      <c r="T388" s="742" cm="1">
        <f t="array" ref="T388">INDEX($H388:$K388,0,MATCH(T$380,$H$380:$K$380,0))*INDEX($J$374:$R$377,MATCH(T$380,$I$374:$I$377,0),MATCH(T$379,$J$373:$R$373,0))</f>
        <v>0</v>
      </c>
      <c r="U388" s="742" cm="1">
        <f t="array" ref="U388">INDEX($H388:$K388,0,MATCH(U$380,$H$380:$K$380,0))*INDEX($J$374:$R$377,MATCH(U$380,$I$374:$I$377,0),MATCH(U$379,$J$373:$R$373,0))</f>
        <v>0</v>
      </c>
      <c r="V388" s="742" cm="1">
        <f t="array" ref="V388">INDEX($H388:$K388,0,MATCH(V$380,$H$380:$K$380,0))*INDEX($J$374:$R$377,MATCH(V$380,$I$374:$I$377,0),MATCH(V$379,$J$373:$R$373,0))</f>
        <v>0</v>
      </c>
      <c r="W388" s="742" cm="1">
        <f t="array" ref="W388">INDEX($H388:$K388,0,MATCH(W$380,$H$380:$K$380,0))*INDEX($J$374:$R$377,MATCH(W$380,$I$374:$I$377,0),MATCH(W$379,$J$373:$R$373,0))</f>
        <v>0</v>
      </c>
      <c r="X388" s="742" cm="1">
        <f t="array" ref="X388">INDEX($H388:$K388,0,MATCH(X$380,$H$380:$K$380,0))*INDEX($J$374:$R$377,MATCH(X$380,$I$374:$I$377,0),MATCH(X$379,$J$373:$R$373,0))</f>
        <v>0</v>
      </c>
      <c r="Y388" s="742" cm="1">
        <f t="array" ref="Y388">INDEX($H388:$K388,0,MATCH(Y$380,$H$380:$K$380,0))*INDEX($J$374:$R$377,MATCH(Y$380,$I$374:$I$377,0),MATCH(Y$379,$J$373:$R$373,0))</f>
        <v>0</v>
      </c>
      <c r="Z388" s="742" cm="1">
        <f t="array" ref="Z388">INDEX($H388:$K388,0,MATCH(Z$380,$H$380:$K$380,0))*INDEX($J$374:$R$377,MATCH(Z$380,$I$374:$I$377,0),MATCH(Z$379,$J$373:$R$373,0))</f>
        <v>0</v>
      </c>
      <c r="AA388" s="742" cm="1">
        <f t="array" ref="AA388">INDEX($H388:$K388,0,MATCH(AA$380,$H$380:$K$380,0))*INDEX($J$374:$R$377,MATCH(AA$380,$I$374:$I$377,0),MATCH(AA$379,$J$373:$R$373,0))</f>
        <v>0</v>
      </c>
      <c r="AB388" s="742" cm="1">
        <f t="array" ref="AB388">INDEX($H388:$K388,0,MATCH(AB$380,$H$380:$K$380,0))*INDEX($J$374:$R$377,MATCH(AB$380,$I$374:$I$377,0),MATCH(AB$379,$J$373:$R$373,0))</f>
        <v>0</v>
      </c>
      <c r="AC388" s="742" cm="1">
        <f t="array" ref="AC388">INDEX($H388:$K388,0,MATCH(AC$380,$H$380:$K$380,0))*INDEX($J$374:$R$377,MATCH(AC$380,$I$374:$I$377,0),MATCH(AC$379,$J$373:$R$373,0))</f>
        <v>0</v>
      </c>
      <c r="AD388" s="742" cm="1">
        <f t="array" ref="AD388">INDEX($H388:$K388,0,MATCH(AD$380,$H$380:$K$380,0))*INDEX($J$374:$R$377,MATCH(AD$380,$I$374:$I$377,0),MATCH(AD$379,$J$373:$R$373,0))</f>
        <v>0</v>
      </c>
      <c r="AE388" s="742" cm="1">
        <f t="array" ref="AE388">INDEX($H388:$K388,0,MATCH(AE$380,$H$380:$K$380,0))*INDEX($J$374:$R$377,MATCH(AE$380,$I$374:$I$377,0),MATCH(AE$379,$J$373:$R$373,0))</f>
        <v>0</v>
      </c>
      <c r="AF388" s="742" cm="1">
        <f t="array" ref="AF388">INDEX($H388:$K388,0,MATCH(AF$380,$H$380:$K$380,0))*INDEX($J$374:$R$377,MATCH(AF$380,$I$374:$I$377,0),MATCH(AF$379,$J$373:$R$373,0))</f>
        <v>0</v>
      </c>
      <c r="AG388" s="742" cm="1">
        <f t="array" ref="AG388">INDEX($H388:$K388,0,MATCH(AG$380,$H$380:$K$380,0))*INDEX($J$374:$R$377,MATCH(AG$380,$I$374:$I$377,0),MATCH(AG$379,$J$373:$R$373,0))</f>
        <v>0</v>
      </c>
      <c r="AH388" s="742" cm="1">
        <f t="array" ref="AH388">INDEX($H388:$K388,0,MATCH(AH$380,$H$380:$K$380,0))*INDEX($J$374:$R$377,MATCH(AH$380,$I$374:$I$377,0),MATCH(AH$379,$J$373:$R$373,0))</f>
        <v>0</v>
      </c>
      <c r="AI388" s="742" cm="1">
        <f t="array" ref="AI388">INDEX($H388:$K388,0,MATCH(AI$380,$H$380:$K$380,0))*INDEX($J$374:$R$377,MATCH(AI$380,$I$374:$I$377,0),MATCH(AI$379,$J$373:$R$373,0))</f>
        <v>0</v>
      </c>
      <c r="AJ388" s="742" cm="1">
        <f t="array" ref="AJ388">INDEX($H388:$K388,0,MATCH(AJ$380,$H$380:$K$380,0))*INDEX($J$374:$R$377,MATCH(AJ$380,$I$374:$I$377,0),MATCH(AJ$379,$J$373:$R$373,0))</f>
        <v>0</v>
      </c>
      <c r="AK388" s="742" cm="1">
        <f t="array" ref="AK388">INDEX($H388:$K388,0,MATCH(AK$380,$H$380:$K$380,0))*INDEX($J$374:$R$377,MATCH(AK$380,$I$374:$I$377,0),MATCH(AK$379,$J$373:$R$373,0))</f>
        <v>0</v>
      </c>
      <c r="AL388" s="742" cm="1">
        <f t="array" ref="AL388">INDEX($H388:$K388,0,MATCH(AL$380,$H$380:$K$380,0))*INDEX($J$374:$R$377,MATCH(AL$380,$I$374:$I$377,0),MATCH(AL$379,$J$373:$R$373,0))</f>
        <v>0</v>
      </c>
      <c r="AM388" s="742" cm="1">
        <f t="array" ref="AM388">INDEX($H388:$K388,0,MATCH(AM$380,$H$380:$K$380,0))*INDEX($J$374:$R$377,MATCH(AM$380,$I$374:$I$377,0),MATCH(AM$379,$J$373:$R$373,0))</f>
        <v>0</v>
      </c>
      <c r="AN388" s="742" cm="1">
        <f t="array" ref="AN388">INDEX($H388:$K388,0,MATCH(AN$380,$H$380:$K$380,0))*INDEX($J$374:$R$377,MATCH(AN$380,$I$374:$I$377,0),MATCH(AN$379,$J$373:$R$373,0))</f>
        <v>0</v>
      </c>
      <c r="AO388" s="742" cm="1">
        <f t="array" ref="AO388">INDEX($H388:$K388,0,MATCH(AO$380,$H$380:$K$380,0))*INDEX($J$374:$R$377,MATCH(AO$380,$I$374:$I$377,0),MATCH(AO$379,$J$373:$R$373,0))</f>
        <v>0</v>
      </c>
      <c r="AP388" s="742" cm="1">
        <f t="array" ref="AP388">INDEX($H388:$K388,0,MATCH(AP$380,$H$380:$K$380,0))*INDEX($J$374:$R$377,MATCH(AP$380,$I$374:$I$377,0),MATCH(AP$379,$J$373:$R$373,0))</f>
        <v>0</v>
      </c>
      <c r="AQ388" s="742" cm="1">
        <f t="array" ref="AQ388">INDEX($H388:$K388,0,MATCH(AQ$380,$H$380:$K$380,0))*INDEX($J$374:$R$377,MATCH(AQ$380,$I$374:$I$377,0),MATCH(AQ$379,$J$373:$R$373,0))</f>
        <v>0</v>
      </c>
      <c r="AR388" s="742" cm="1">
        <f t="array" ref="AR388">INDEX($H388:$K388,0,MATCH(AR$380,$H$380:$K$380,0))*INDEX($J$374:$R$377,MATCH(AR$380,$I$374:$I$377,0),MATCH(AR$379,$J$373:$R$373,0))</f>
        <v>0</v>
      </c>
      <c r="AS388" s="742" cm="1">
        <f t="array" ref="AS388">INDEX($H388:$K388,0,MATCH(AS$380,$H$380:$K$380,0))*INDEX($J$374:$R$377,MATCH(AS$380,$I$374:$I$377,0),MATCH(AS$379,$J$373:$R$373,0))</f>
        <v>0</v>
      </c>
      <c r="AT388" s="742" cm="1">
        <f t="array" ref="AT388">INDEX($H388:$K388,0,MATCH(AT$380,$H$380:$K$380,0))*INDEX($J$374:$R$377,MATCH(AT$380,$I$374:$I$377,0),MATCH(AT$379,$J$373:$R$373,0))</f>
        <v>0</v>
      </c>
      <c r="AU388" s="742" cm="1">
        <f t="array" ref="AU388">INDEX($H388:$K388,0,MATCH(AU$380,$H$380:$K$380,0))*INDEX($J$374:$R$377,MATCH(AU$380,$I$374:$I$377,0),MATCH(AU$379,$J$373:$R$373,0))</f>
        <v>0</v>
      </c>
      <c r="AV388" s="196"/>
      <c r="AW388" s="196"/>
      <c r="AX388" s="17"/>
      <c r="AY388" s="9"/>
      <c r="AZ388" s="9"/>
      <c r="BA388" s="9"/>
    </row>
    <row r="389" spans="1:53" ht="14.5" outlineLevel="1" x14ac:dyDescent="0.35">
      <c r="A389" s="7"/>
      <c r="B389" s="8"/>
      <c r="C389" s="18"/>
      <c r="D389" s="18"/>
      <c r="E389" s="18"/>
      <c r="F389" s="27"/>
      <c r="G389" s="27" t="str">
        <f t="shared" si="116"/>
        <v>GGGC1Pa2</v>
      </c>
      <c r="H389" s="232">
        <v>0</v>
      </c>
      <c r="I389" s="232">
        <v>0</v>
      </c>
      <c r="J389" s="232">
        <v>0</v>
      </c>
      <c r="K389" s="232">
        <v>0</v>
      </c>
      <c r="L389" s="742" cm="1">
        <f t="array" ref="L389">INDEX($H389:$K389,0,MATCH(L$380,$H$380:$K$380,0))*INDEX($J$374:$R$377,MATCH(L$380,$I$374:$I$377,0),MATCH(L$379,$J$373:$R$373,0))</f>
        <v>0</v>
      </c>
      <c r="M389" s="742" cm="1">
        <f t="array" ref="M389">INDEX($H389:$K389,0,MATCH(M$380,$H$380:$K$380,0))*INDEX($J$374:$R$377,MATCH(M$380,$I$374:$I$377,0),MATCH(M$379,$J$373:$R$373,0))</f>
        <v>0</v>
      </c>
      <c r="N389" s="742" cm="1">
        <f t="array" ref="N389">INDEX($H389:$K389,0,MATCH(N$380,$H$380:$K$380,0))*INDEX($J$374:$R$377,MATCH(N$380,$I$374:$I$377,0),MATCH(N$379,$J$373:$R$373,0))</f>
        <v>0</v>
      </c>
      <c r="O389" s="742" cm="1">
        <f t="array" ref="O389">INDEX($H389:$K389,0,MATCH(O$380,$H$380:$K$380,0))*INDEX($J$374:$R$377,MATCH(O$380,$I$374:$I$377,0),MATCH(O$379,$J$373:$R$373,0))</f>
        <v>0</v>
      </c>
      <c r="P389" s="742" cm="1">
        <f t="array" ref="P389">INDEX($H389:$K389,0,MATCH(P$380,$H$380:$K$380,0))*INDEX($J$374:$R$377,MATCH(P$380,$I$374:$I$377,0),MATCH(P$379,$J$373:$R$373,0))</f>
        <v>0</v>
      </c>
      <c r="Q389" s="742" cm="1">
        <f t="array" ref="Q389">INDEX($H389:$K389,0,MATCH(Q$380,$H$380:$K$380,0))*INDEX($J$374:$R$377,MATCH(Q$380,$I$374:$I$377,0),MATCH(Q$379,$J$373:$R$373,0))</f>
        <v>0</v>
      </c>
      <c r="R389" s="742" cm="1">
        <f t="array" ref="R389">INDEX($H389:$K389,0,MATCH(R$380,$H$380:$K$380,0))*INDEX($J$374:$R$377,MATCH(R$380,$I$374:$I$377,0),MATCH(R$379,$J$373:$R$373,0))</f>
        <v>0</v>
      </c>
      <c r="S389" s="742" cm="1">
        <f t="array" ref="S389">INDEX($H389:$K389,0,MATCH(S$380,$H$380:$K$380,0))*INDEX($J$374:$R$377,MATCH(S$380,$I$374:$I$377,0),MATCH(S$379,$J$373:$R$373,0))</f>
        <v>0</v>
      </c>
      <c r="T389" s="742" cm="1">
        <f t="array" ref="T389">INDEX($H389:$K389,0,MATCH(T$380,$H$380:$K$380,0))*INDEX($J$374:$R$377,MATCH(T$380,$I$374:$I$377,0),MATCH(T$379,$J$373:$R$373,0))</f>
        <v>0</v>
      </c>
      <c r="U389" s="742" cm="1">
        <f t="array" ref="U389">INDEX($H389:$K389,0,MATCH(U$380,$H$380:$K$380,0))*INDEX($J$374:$R$377,MATCH(U$380,$I$374:$I$377,0),MATCH(U$379,$J$373:$R$373,0))</f>
        <v>0</v>
      </c>
      <c r="V389" s="742" cm="1">
        <f t="array" ref="V389">INDEX($H389:$K389,0,MATCH(V$380,$H$380:$K$380,0))*INDEX($J$374:$R$377,MATCH(V$380,$I$374:$I$377,0),MATCH(V$379,$J$373:$R$373,0))</f>
        <v>0</v>
      </c>
      <c r="W389" s="742" cm="1">
        <f t="array" ref="W389">INDEX($H389:$K389,0,MATCH(W$380,$H$380:$K$380,0))*INDEX($J$374:$R$377,MATCH(W$380,$I$374:$I$377,0),MATCH(W$379,$J$373:$R$373,0))</f>
        <v>0</v>
      </c>
      <c r="X389" s="742" cm="1">
        <f t="array" ref="X389">INDEX($H389:$K389,0,MATCH(X$380,$H$380:$K$380,0))*INDEX($J$374:$R$377,MATCH(X$380,$I$374:$I$377,0),MATCH(X$379,$J$373:$R$373,0))</f>
        <v>0</v>
      </c>
      <c r="Y389" s="742" cm="1">
        <f t="array" ref="Y389">INDEX($H389:$K389,0,MATCH(Y$380,$H$380:$K$380,0))*INDEX($J$374:$R$377,MATCH(Y$380,$I$374:$I$377,0),MATCH(Y$379,$J$373:$R$373,0))</f>
        <v>0</v>
      </c>
      <c r="Z389" s="742" cm="1">
        <f t="array" ref="Z389">INDEX($H389:$K389,0,MATCH(Z$380,$H$380:$K$380,0))*INDEX($J$374:$R$377,MATCH(Z$380,$I$374:$I$377,0),MATCH(Z$379,$J$373:$R$373,0))</f>
        <v>0</v>
      </c>
      <c r="AA389" s="742" cm="1">
        <f t="array" ref="AA389">INDEX($H389:$K389,0,MATCH(AA$380,$H$380:$K$380,0))*INDEX($J$374:$R$377,MATCH(AA$380,$I$374:$I$377,0),MATCH(AA$379,$J$373:$R$373,0))</f>
        <v>0</v>
      </c>
      <c r="AB389" s="742" cm="1">
        <f t="array" ref="AB389">INDEX($H389:$K389,0,MATCH(AB$380,$H$380:$K$380,0))*INDEX($J$374:$R$377,MATCH(AB$380,$I$374:$I$377,0),MATCH(AB$379,$J$373:$R$373,0))</f>
        <v>0</v>
      </c>
      <c r="AC389" s="742" cm="1">
        <f t="array" ref="AC389">INDEX($H389:$K389,0,MATCH(AC$380,$H$380:$K$380,0))*INDEX($J$374:$R$377,MATCH(AC$380,$I$374:$I$377,0),MATCH(AC$379,$J$373:$R$373,0))</f>
        <v>0</v>
      </c>
      <c r="AD389" s="742" cm="1">
        <f t="array" ref="AD389">INDEX($H389:$K389,0,MATCH(AD$380,$H$380:$K$380,0))*INDEX($J$374:$R$377,MATCH(AD$380,$I$374:$I$377,0),MATCH(AD$379,$J$373:$R$373,0))</f>
        <v>0</v>
      </c>
      <c r="AE389" s="742" cm="1">
        <f t="array" ref="AE389">INDEX($H389:$K389,0,MATCH(AE$380,$H$380:$K$380,0))*INDEX($J$374:$R$377,MATCH(AE$380,$I$374:$I$377,0),MATCH(AE$379,$J$373:$R$373,0))</f>
        <v>0</v>
      </c>
      <c r="AF389" s="742" cm="1">
        <f t="array" ref="AF389">INDEX($H389:$K389,0,MATCH(AF$380,$H$380:$K$380,0))*INDEX($J$374:$R$377,MATCH(AF$380,$I$374:$I$377,0),MATCH(AF$379,$J$373:$R$373,0))</f>
        <v>0</v>
      </c>
      <c r="AG389" s="742" cm="1">
        <f t="array" ref="AG389">INDEX($H389:$K389,0,MATCH(AG$380,$H$380:$K$380,0))*INDEX($J$374:$R$377,MATCH(AG$380,$I$374:$I$377,0),MATCH(AG$379,$J$373:$R$373,0))</f>
        <v>0</v>
      </c>
      <c r="AH389" s="742" cm="1">
        <f t="array" ref="AH389">INDEX($H389:$K389,0,MATCH(AH$380,$H$380:$K$380,0))*INDEX($J$374:$R$377,MATCH(AH$380,$I$374:$I$377,0),MATCH(AH$379,$J$373:$R$373,0))</f>
        <v>0</v>
      </c>
      <c r="AI389" s="742" cm="1">
        <f t="array" ref="AI389">INDEX($H389:$K389,0,MATCH(AI$380,$H$380:$K$380,0))*INDEX($J$374:$R$377,MATCH(AI$380,$I$374:$I$377,0),MATCH(AI$379,$J$373:$R$373,0))</f>
        <v>0</v>
      </c>
      <c r="AJ389" s="742" cm="1">
        <f t="array" ref="AJ389">INDEX($H389:$K389,0,MATCH(AJ$380,$H$380:$K$380,0))*INDEX($J$374:$R$377,MATCH(AJ$380,$I$374:$I$377,0),MATCH(AJ$379,$J$373:$R$373,0))</f>
        <v>0</v>
      </c>
      <c r="AK389" s="742" cm="1">
        <f t="array" ref="AK389">INDEX($H389:$K389,0,MATCH(AK$380,$H$380:$K$380,0))*INDEX($J$374:$R$377,MATCH(AK$380,$I$374:$I$377,0),MATCH(AK$379,$J$373:$R$373,0))</f>
        <v>0</v>
      </c>
      <c r="AL389" s="742" cm="1">
        <f t="array" ref="AL389">INDEX($H389:$K389,0,MATCH(AL$380,$H$380:$K$380,0))*INDEX($J$374:$R$377,MATCH(AL$380,$I$374:$I$377,0),MATCH(AL$379,$J$373:$R$373,0))</f>
        <v>0</v>
      </c>
      <c r="AM389" s="742" cm="1">
        <f t="array" ref="AM389">INDEX($H389:$K389,0,MATCH(AM$380,$H$380:$K$380,0))*INDEX($J$374:$R$377,MATCH(AM$380,$I$374:$I$377,0),MATCH(AM$379,$J$373:$R$373,0))</f>
        <v>0</v>
      </c>
      <c r="AN389" s="742" cm="1">
        <f t="array" ref="AN389">INDEX($H389:$K389,0,MATCH(AN$380,$H$380:$K$380,0))*INDEX($J$374:$R$377,MATCH(AN$380,$I$374:$I$377,0),MATCH(AN$379,$J$373:$R$373,0))</f>
        <v>0</v>
      </c>
      <c r="AO389" s="742" cm="1">
        <f t="array" ref="AO389">INDEX($H389:$K389,0,MATCH(AO$380,$H$380:$K$380,0))*INDEX($J$374:$R$377,MATCH(AO$380,$I$374:$I$377,0),MATCH(AO$379,$J$373:$R$373,0))</f>
        <v>0</v>
      </c>
      <c r="AP389" s="742" cm="1">
        <f t="array" ref="AP389">INDEX($H389:$K389,0,MATCH(AP$380,$H$380:$K$380,0))*INDEX($J$374:$R$377,MATCH(AP$380,$I$374:$I$377,0),MATCH(AP$379,$J$373:$R$373,0))</f>
        <v>0</v>
      </c>
      <c r="AQ389" s="742" cm="1">
        <f t="array" ref="AQ389">INDEX($H389:$K389,0,MATCH(AQ$380,$H$380:$K$380,0))*INDEX($J$374:$R$377,MATCH(AQ$380,$I$374:$I$377,0),MATCH(AQ$379,$J$373:$R$373,0))</f>
        <v>0</v>
      </c>
      <c r="AR389" s="742" cm="1">
        <f t="array" ref="AR389">INDEX($H389:$K389,0,MATCH(AR$380,$H$380:$K$380,0))*INDEX($J$374:$R$377,MATCH(AR$380,$I$374:$I$377,0),MATCH(AR$379,$J$373:$R$373,0))</f>
        <v>0</v>
      </c>
      <c r="AS389" s="742" cm="1">
        <f t="array" ref="AS389">INDEX($H389:$K389,0,MATCH(AS$380,$H$380:$K$380,0))*INDEX($J$374:$R$377,MATCH(AS$380,$I$374:$I$377,0),MATCH(AS$379,$J$373:$R$373,0))</f>
        <v>0</v>
      </c>
      <c r="AT389" s="742" cm="1">
        <f t="array" ref="AT389">INDEX($H389:$K389,0,MATCH(AT$380,$H$380:$K$380,0))*INDEX($J$374:$R$377,MATCH(AT$380,$I$374:$I$377,0),MATCH(AT$379,$J$373:$R$373,0))</f>
        <v>0</v>
      </c>
      <c r="AU389" s="742" cm="1">
        <f t="array" ref="AU389">INDEX($H389:$K389,0,MATCH(AU$380,$H$380:$K$380,0))*INDEX($J$374:$R$377,MATCH(AU$380,$I$374:$I$377,0),MATCH(AU$379,$J$373:$R$373,0))</f>
        <v>0</v>
      </c>
      <c r="AV389" s="196"/>
      <c r="AW389" s="196"/>
      <c r="AX389" s="17"/>
      <c r="AY389" s="9"/>
      <c r="AZ389" s="9"/>
      <c r="BA389" s="9"/>
    </row>
    <row r="390" spans="1:53" ht="14.5" outlineLevel="1" x14ac:dyDescent="0.35">
      <c r="A390" s="7"/>
      <c r="B390" s="8"/>
      <c r="C390" s="18"/>
      <c r="D390" s="18"/>
      <c r="E390" s="18"/>
      <c r="F390" s="27"/>
      <c r="G390" s="27" t="str">
        <f t="shared" si="116"/>
        <v>GGGC1OFa2</v>
      </c>
      <c r="H390" s="232">
        <v>0</v>
      </c>
      <c r="I390" s="232">
        <v>0</v>
      </c>
      <c r="J390" s="232">
        <v>0</v>
      </c>
      <c r="K390" s="232">
        <v>0</v>
      </c>
      <c r="L390" s="742" cm="1">
        <f t="array" ref="L390">INDEX($H390:$K390,0,MATCH(L$380,$H$380:$K$380,0))*INDEX($J$374:$R$377,MATCH(L$380,$I$374:$I$377,0),MATCH(L$379,$J$373:$R$373,0))</f>
        <v>0</v>
      </c>
      <c r="M390" s="742" cm="1">
        <f t="array" ref="M390">INDEX($H390:$K390,0,MATCH(M$380,$H$380:$K$380,0))*INDEX($J$374:$R$377,MATCH(M$380,$I$374:$I$377,0),MATCH(M$379,$J$373:$R$373,0))</f>
        <v>0</v>
      </c>
      <c r="N390" s="742" cm="1">
        <f t="array" ref="N390">INDEX($H390:$K390,0,MATCH(N$380,$H$380:$K$380,0))*INDEX($J$374:$R$377,MATCH(N$380,$I$374:$I$377,0),MATCH(N$379,$J$373:$R$373,0))</f>
        <v>0</v>
      </c>
      <c r="O390" s="742" cm="1">
        <f t="array" ref="O390">INDEX($H390:$K390,0,MATCH(O$380,$H$380:$K$380,0))*INDEX($J$374:$R$377,MATCH(O$380,$I$374:$I$377,0),MATCH(O$379,$J$373:$R$373,0))</f>
        <v>0</v>
      </c>
      <c r="P390" s="742" cm="1">
        <f t="array" ref="P390">INDEX($H390:$K390,0,MATCH(P$380,$H$380:$K$380,0))*INDEX($J$374:$R$377,MATCH(P$380,$I$374:$I$377,0),MATCH(P$379,$J$373:$R$373,0))</f>
        <v>0</v>
      </c>
      <c r="Q390" s="742" cm="1">
        <f t="array" ref="Q390">INDEX($H390:$K390,0,MATCH(Q$380,$H$380:$K$380,0))*INDEX($J$374:$R$377,MATCH(Q$380,$I$374:$I$377,0),MATCH(Q$379,$J$373:$R$373,0))</f>
        <v>0</v>
      </c>
      <c r="R390" s="742" cm="1">
        <f t="array" ref="R390">INDEX($H390:$K390,0,MATCH(R$380,$H$380:$K$380,0))*INDEX($J$374:$R$377,MATCH(R$380,$I$374:$I$377,0),MATCH(R$379,$J$373:$R$373,0))</f>
        <v>0</v>
      </c>
      <c r="S390" s="742" cm="1">
        <f t="array" ref="S390">INDEX($H390:$K390,0,MATCH(S$380,$H$380:$K$380,0))*INDEX($J$374:$R$377,MATCH(S$380,$I$374:$I$377,0),MATCH(S$379,$J$373:$R$373,0))</f>
        <v>0</v>
      </c>
      <c r="T390" s="742" cm="1">
        <f t="array" ref="T390">INDEX($H390:$K390,0,MATCH(T$380,$H$380:$K$380,0))*INDEX($J$374:$R$377,MATCH(T$380,$I$374:$I$377,0),MATCH(T$379,$J$373:$R$373,0))</f>
        <v>0</v>
      </c>
      <c r="U390" s="742" cm="1">
        <f t="array" ref="U390">INDEX($H390:$K390,0,MATCH(U$380,$H$380:$K$380,0))*INDEX($J$374:$R$377,MATCH(U$380,$I$374:$I$377,0),MATCH(U$379,$J$373:$R$373,0))</f>
        <v>0</v>
      </c>
      <c r="V390" s="742" cm="1">
        <f t="array" ref="V390">INDEX($H390:$K390,0,MATCH(V$380,$H$380:$K$380,0))*INDEX($J$374:$R$377,MATCH(V$380,$I$374:$I$377,0),MATCH(V$379,$J$373:$R$373,0))</f>
        <v>0</v>
      </c>
      <c r="W390" s="742" cm="1">
        <f t="array" ref="W390">INDEX($H390:$K390,0,MATCH(W$380,$H$380:$K$380,0))*INDEX($J$374:$R$377,MATCH(W$380,$I$374:$I$377,0),MATCH(W$379,$J$373:$R$373,0))</f>
        <v>0</v>
      </c>
      <c r="X390" s="742" cm="1">
        <f t="array" ref="X390">INDEX($H390:$K390,0,MATCH(X$380,$H$380:$K$380,0))*INDEX($J$374:$R$377,MATCH(X$380,$I$374:$I$377,0),MATCH(X$379,$J$373:$R$373,0))</f>
        <v>0</v>
      </c>
      <c r="Y390" s="742" cm="1">
        <f t="array" ref="Y390">INDEX($H390:$K390,0,MATCH(Y$380,$H$380:$K$380,0))*INDEX($J$374:$R$377,MATCH(Y$380,$I$374:$I$377,0),MATCH(Y$379,$J$373:$R$373,0))</f>
        <v>0</v>
      </c>
      <c r="Z390" s="742" cm="1">
        <f t="array" ref="Z390">INDEX($H390:$K390,0,MATCH(Z$380,$H$380:$K$380,0))*INDEX($J$374:$R$377,MATCH(Z$380,$I$374:$I$377,0),MATCH(Z$379,$J$373:$R$373,0))</f>
        <v>0</v>
      </c>
      <c r="AA390" s="742" cm="1">
        <f t="array" ref="AA390">INDEX($H390:$K390,0,MATCH(AA$380,$H$380:$K$380,0))*INDEX($J$374:$R$377,MATCH(AA$380,$I$374:$I$377,0),MATCH(AA$379,$J$373:$R$373,0))</f>
        <v>0</v>
      </c>
      <c r="AB390" s="742" cm="1">
        <f t="array" ref="AB390">INDEX($H390:$K390,0,MATCH(AB$380,$H$380:$K$380,0))*INDEX($J$374:$R$377,MATCH(AB$380,$I$374:$I$377,0),MATCH(AB$379,$J$373:$R$373,0))</f>
        <v>0</v>
      </c>
      <c r="AC390" s="742" cm="1">
        <f t="array" ref="AC390">INDEX($H390:$K390,0,MATCH(AC$380,$H$380:$K$380,0))*INDEX($J$374:$R$377,MATCH(AC$380,$I$374:$I$377,0),MATCH(AC$379,$J$373:$R$373,0))</f>
        <v>0</v>
      </c>
      <c r="AD390" s="742" cm="1">
        <f t="array" ref="AD390">INDEX($H390:$K390,0,MATCH(AD$380,$H$380:$K$380,0))*INDEX($J$374:$R$377,MATCH(AD$380,$I$374:$I$377,0),MATCH(AD$379,$J$373:$R$373,0))</f>
        <v>0</v>
      </c>
      <c r="AE390" s="742" cm="1">
        <f t="array" ref="AE390">INDEX($H390:$K390,0,MATCH(AE$380,$H$380:$K$380,0))*INDEX($J$374:$R$377,MATCH(AE$380,$I$374:$I$377,0),MATCH(AE$379,$J$373:$R$373,0))</f>
        <v>0</v>
      </c>
      <c r="AF390" s="742" cm="1">
        <f t="array" ref="AF390">INDEX($H390:$K390,0,MATCH(AF$380,$H$380:$K$380,0))*INDEX($J$374:$R$377,MATCH(AF$380,$I$374:$I$377,0),MATCH(AF$379,$J$373:$R$373,0))</f>
        <v>0</v>
      </c>
      <c r="AG390" s="742" cm="1">
        <f t="array" ref="AG390">INDEX($H390:$K390,0,MATCH(AG$380,$H$380:$K$380,0))*INDEX($J$374:$R$377,MATCH(AG$380,$I$374:$I$377,0),MATCH(AG$379,$J$373:$R$373,0))</f>
        <v>0</v>
      </c>
      <c r="AH390" s="742" cm="1">
        <f t="array" ref="AH390">INDEX($H390:$K390,0,MATCH(AH$380,$H$380:$K$380,0))*INDEX($J$374:$R$377,MATCH(AH$380,$I$374:$I$377,0),MATCH(AH$379,$J$373:$R$373,0))</f>
        <v>0</v>
      </c>
      <c r="AI390" s="742" cm="1">
        <f t="array" ref="AI390">INDEX($H390:$K390,0,MATCH(AI$380,$H$380:$K$380,0))*INDEX($J$374:$R$377,MATCH(AI$380,$I$374:$I$377,0),MATCH(AI$379,$J$373:$R$373,0))</f>
        <v>0</v>
      </c>
      <c r="AJ390" s="742" cm="1">
        <f t="array" ref="AJ390">INDEX($H390:$K390,0,MATCH(AJ$380,$H$380:$K$380,0))*INDEX($J$374:$R$377,MATCH(AJ$380,$I$374:$I$377,0),MATCH(AJ$379,$J$373:$R$373,0))</f>
        <v>0</v>
      </c>
      <c r="AK390" s="742" cm="1">
        <f t="array" ref="AK390">INDEX($H390:$K390,0,MATCH(AK$380,$H$380:$K$380,0))*INDEX($J$374:$R$377,MATCH(AK$380,$I$374:$I$377,0),MATCH(AK$379,$J$373:$R$373,0))</f>
        <v>0</v>
      </c>
      <c r="AL390" s="742" cm="1">
        <f t="array" ref="AL390">INDEX($H390:$K390,0,MATCH(AL$380,$H$380:$K$380,0))*INDEX($J$374:$R$377,MATCH(AL$380,$I$374:$I$377,0),MATCH(AL$379,$J$373:$R$373,0))</f>
        <v>0</v>
      </c>
      <c r="AM390" s="742" cm="1">
        <f t="array" ref="AM390">INDEX($H390:$K390,0,MATCH(AM$380,$H$380:$K$380,0))*INDEX($J$374:$R$377,MATCH(AM$380,$I$374:$I$377,0),MATCH(AM$379,$J$373:$R$373,0))</f>
        <v>0</v>
      </c>
      <c r="AN390" s="742" cm="1">
        <f t="array" ref="AN390">INDEX($H390:$K390,0,MATCH(AN$380,$H$380:$K$380,0))*INDEX($J$374:$R$377,MATCH(AN$380,$I$374:$I$377,0),MATCH(AN$379,$J$373:$R$373,0))</f>
        <v>0</v>
      </c>
      <c r="AO390" s="742" cm="1">
        <f t="array" ref="AO390">INDEX($H390:$K390,0,MATCH(AO$380,$H$380:$K$380,0))*INDEX($J$374:$R$377,MATCH(AO$380,$I$374:$I$377,0),MATCH(AO$379,$J$373:$R$373,0))</f>
        <v>0</v>
      </c>
      <c r="AP390" s="742" cm="1">
        <f t="array" ref="AP390">INDEX($H390:$K390,0,MATCH(AP$380,$H$380:$K$380,0))*INDEX($J$374:$R$377,MATCH(AP$380,$I$374:$I$377,0),MATCH(AP$379,$J$373:$R$373,0))</f>
        <v>0</v>
      </c>
      <c r="AQ390" s="742" cm="1">
        <f t="array" ref="AQ390">INDEX($H390:$K390,0,MATCH(AQ$380,$H$380:$K$380,0))*INDEX($J$374:$R$377,MATCH(AQ$380,$I$374:$I$377,0),MATCH(AQ$379,$J$373:$R$373,0))</f>
        <v>0</v>
      </c>
      <c r="AR390" s="742" cm="1">
        <f t="array" ref="AR390">INDEX($H390:$K390,0,MATCH(AR$380,$H$380:$K$380,0))*INDEX($J$374:$R$377,MATCH(AR$380,$I$374:$I$377,0),MATCH(AR$379,$J$373:$R$373,0))</f>
        <v>0</v>
      </c>
      <c r="AS390" s="742" cm="1">
        <f t="array" ref="AS390">INDEX($H390:$K390,0,MATCH(AS$380,$H$380:$K$380,0))*INDEX($J$374:$R$377,MATCH(AS$380,$I$374:$I$377,0),MATCH(AS$379,$J$373:$R$373,0))</f>
        <v>0</v>
      </c>
      <c r="AT390" s="742" cm="1">
        <f t="array" ref="AT390">INDEX($H390:$K390,0,MATCH(AT$380,$H$380:$K$380,0))*INDEX($J$374:$R$377,MATCH(AT$380,$I$374:$I$377,0),MATCH(AT$379,$J$373:$R$373,0))</f>
        <v>0</v>
      </c>
      <c r="AU390" s="742" cm="1">
        <f t="array" ref="AU390">INDEX($H390:$K390,0,MATCH(AU$380,$H$380:$K$380,0))*INDEX($J$374:$R$377,MATCH(AU$380,$I$374:$I$377,0),MATCH(AU$379,$J$373:$R$373,0))</f>
        <v>0</v>
      </c>
      <c r="AV390" s="196"/>
      <c r="AW390" s="196"/>
      <c r="AX390" s="17"/>
      <c r="AY390" s="9"/>
      <c r="AZ390" s="9"/>
      <c r="BA390" s="9"/>
    </row>
    <row r="391" spans="1:53" ht="14.5" outlineLevel="1" x14ac:dyDescent="0.35">
      <c r="A391" s="7"/>
      <c r="B391" s="8"/>
      <c r="C391" s="18"/>
      <c r="D391" s="18"/>
      <c r="E391" s="18"/>
      <c r="F391" s="27"/>
      <c r="G391" s="27" t="str">
        <f t="shared" si="116"/>
        <v>SPSPSPSPSPsp</v>
      </c>
      <c r="H391" s="232">
        <v>0</v>
      </c>
      <c r="I391" s="232">
        <v>0</v>
      </c>
      <c r="J391" s="232">
        <v>0</v>
      </c>
      <c r="K391" s="232">
        <v>0</v>
      </c>
      <c r="L391" s="742" cm="1">
        <f t="array" ref="L391">INDEX($H391:$K391,0,MATCH(L$380,$H$380:$K$380,0))*INDEX($J$374:$R$377,MATCH(L$380,$I$374:$I$377,0),MATCH(L$379,$J$373:$R$373,0))</f>
        <v>0</v>
      </c>
      <c r="M391" s="742" cm="1">
        <f t="array" ref="M391">INDEX($H391:$K391,0,MATCH(M$380,$H$380:$K$380,0))*INDEX($J$374:$R$377,MATCH(M$380,$I$374:$I$377,0),MATCH(M$379,$J$373:$R$373,0))</f>
        <v>0</v>
      </c>
      <c r="N391" s="742" cm="1">
        <f t="array" ref="N391">INDEX($H391:$K391,0,MATCH(N$380,$H$380:$K$380,0))*INDEX($J$374:$R$377,MATCH(N$380,$I$374:$I$377,0),MATCH(N$379,$J$373:$R$373,0))</f>
        <v>0</v>
      </c>
      <c r="O391" s="742" cm="1">
        <f t="array" ref="O391">INDEX($H391:$K391,0,MATCH(O$380,$H$380:$K$380,0))*INDEX($J$374:$R$377,MATCH(O$380,$I$374:$I$377,0),MATCH(O$379,$J$373:$R$373,0))</f>
        <v>0</v>
      </c>
      <c r="P391" s="742" cm="1">
        <f t="array" ref="P391">INDEX($H391:$K391,0,MATCH(P$380,$H$380:$K$380,0))*INDEX($J$374:$R$377,MATCH(P$380,$I$374:$I$377,0),MATCH(P$379,$J$373:$R$373,0))</f>
        <v>0</v>
      </c>
      <c r="Q391" s="742" cm="1">
        <f t="array" ref="Q391">INDEX($H391:$K391,0,MATCH(Q$380,$H$380:$K$380,0))*INDEX($J$374:$R$377,MATCH(Q$380,$I$374:$I$377,0),MATCH(Q$379,$J$373:$R$373,0))</f>
        <v>0</v>
      </c>
      <c r="R391" s="742" cm="1">
        <f t="array" ref="R391">INDEX($H391:$K391,0,MATCH(R$380,$H$380:$K$380,0))*INDEX($J$374:$R$377,MATCH(R$380,$I$374:$I$377,0),MATCH(R$379,$J$373:$R$373,0))</f>
        <v>0</v>
      </c>
      <c r="S391" s="742" cm="1">
        <f t="array" ref="S391">INDEX($H391:$K391,0,MATCH(S$380,$H$380:$K$380,0))*INDEX($J$374:$R$377,MATCH(S$380,$I$374:$I$377,0),MATCH(S$379,$J$373:$R$373,0))</f>
        <v>0</v>
      </c>
      <c r="T391" s="742" cm="1">
        <f t="array" ref="T391">INDEX($H391:$K391,0,MATCH(T$380,$H$380:$K$380,0))*INDEX($J$374:$R$377,MATCH(T$380,$I$374:$I$377,0),MATCH(T$379,$J$373:$R$373,0))</f>
        <v>0</v>
      </c>
      <c r="U391" s="742" cm="1">
        <f t="array" ref="U391">INDEX($H391:$K391,0,MATCH(U$380,$H$380:$K$380,0))*INDEX($J$374:$R$377,MATCH(U$380,$I$374:$I$377,0),MATCH(U$379,$J$373:$R$373,0))</f>
        <v>0</v>
      </c>
      <c r="V391" s="742" cm="1">
        <f t="array" ref="V391">INDEX($H391:$K391,0,MATCH(V$380,$H$380:$K$380,0))*INDEX($J$374:$R$377,MATCH(V$380,$I$374:$I$377,0),MATCH(V$379,$J$373:$R$373,0))</f>
        <v>0</v>
      </c>
      <c r="W391" s="742" cm="1">
        <f t="array" ref="W391">INDEX($H391:$K391,0,MATCH(W$380,$H$380:$K$380,0))*INDEX($J$374:$R$377,MATCH(W$380,$I$374:$I$377,0),MATCH(W$379,$J$373:$R$373,0))</f>
        <v>0</v>
      </c>
      <c r="X391" s="742" cm="1">
        <f t="array" ref="X391">INDEX($H391:$K391,0,MATCH(X$380,$H$380:$K$380,0))*INDEX($J$374:$R$377,MATCH(X$380,$I$374:$I$377,0),MATCH(X$379,$J$373:$R$373,0))</f>
        <v>0</v>
      </c>
      <c r="Y391" s="742" cm="1">
        <f t="array" ref="Y391">INDEX($H391:$K391,0,MATCH(Y$380,$H$380:$K$380,0))*INDEX($J$374:$R$377,MATCH(Y$380,$I$374:$I$377,0),MATCH(Y$379,$J$373:$R$373,0))</f>
        <v>0</v>
      </c>
      <c r="Z391" s="742" cm="1">
        <f t="array" ref="Z391">INDEX($H391:$K391,0,MATCH(Z$380,$H$380:$K$380,0))*INDEX($J$374:$R$377,MATCH(Z$380,$I$374:$I$377,0),MATCH(Z$379,$J$373:$R$373,0))</f>
        <v>0</v>
      </c>
      <c r="AA391" s="742" cm="1">
        <f t="array" ref="AA391">INDEX($H391:$K391,0,MATCH(AA$380,$H$380:$K$380,0))*INDEX($J$374:$R$377,MATCH(AA$380,$I$374:$I$377,0),MATCH(AA$379,$J$373:$R$373,0))</f>
        <v>0</v>
      </c>
      <c r="AB391" s="742" cm="1">
        <f t="array" ref="AB391">INDEX($H391:$K391,0,MATCH(AB$380,$H$380:$K$380,0))*INDEX($J$374:$R$377,MATCH(AB$380,$I$374:$I$377,0),MATCH(AB$379,$J$373:$R$373,0))</f>
        <v>0</v>
      </c>
      <c r="AC391" s="742" cm="1">
        <f t="array" ref="AC391">INDEX($H391:$K391,0,MATCH(AC$380,$H$380:$K$380,0))*INDEX($J$374:$R$377,MATCH(AC$380,$I$374:$I$377,0),MATCH(AC$379,$J$373:$R$373,0))</f>
        <v>0</v>
      </c>
      <c r="AD391" s="742" cm="1">
        <f t="array" ref="AD391">INDEX($H391:$K391,0,MATCH(AD$380,$H$380:$K$380,0))*INDEX($J$374:$R$377,MATCH(AD$380,$I$374:$I$377,0),MATCH(AD$379,$J$373:$R$373,0))</f>
        <v>0</v>
      </c>
      <c r="AE391" s="742" cm="1">
        <f t="array" ref="AE391">INDEX($H391:$K391,0,MATCH(AE$380,$H$380:$K$380,0))*INDEX($J$374:$R$377,MATCH(AE$380,$I$374:$I$377,0),MATCH(AE$379,$J$373:$R$373,0))</f>
        <v>0</v>
      </c>
      <c r="AF391" s="742" cm="1">
        <f t="array" ref="AF391">INDEX($H391:$K391,0,MATCH(AF$380,$H$380:$K$380,0))*INDEX($J$374:$R$377,MATCH(AF$380,$I$374:$I$377,0),MATCH(AF$379,$J$373:$R$373,0))</f>
        <v>0</v>
      </c>
      <c r="AG391" s="742" cm="1">
        <f t="array" ref="AG391">INDEX($H391:$K391,0,MATCH(AG$380,$H$380:$K$380,0))*INDEX($J$374:$R$377,MATCH(AG$380,$I$374:$I$377,0),MATCH(AG$379,$J$373:$R$373,0))</f>
        <v>0</v>
      </c>
      <c r="AH391" s="742" cm="1">
        <f t="array" ref="AH391">INDEX($H391:$K391,0,MATCH(AH$380,$H$380:$K$380,0))*INDEX($J$374:$R$377,MATCH(AH$380,$I$374:$I$377,0),MATCH(AH$379,$J$373:$R$373,0))</f>
        <v>0</v>
      </c>
      <c r="AI391" s="742" cm="1">
        <f t="array" ref="AI391">INDEX($H391:$K391,0,MATCH(AI$380,$H$380:$K$380,0))*INDEX($J$374:$R$377,MATCH(AI$380,$I$374:$I$377,0),MATCH(AI$379,$J$373:$R$373,0))</f>
        <v>0</v>
      </c>
      <c r="AJ391" s="742" cm="1">
        <f t="array" ref="AJ391">INDEX($H391:$K391,0,MATCH(AJ$380,$H$380:$K$380,0))*INDEX($J$374:$R$377,MATCH(AJ$380,$I$374:$I$377,0),MATCH(AJ$379,$J$373:$R$373,0))</f>
        <v>0</v>
      </c>
      <c r="AK391" s="742" cm="1">
        <f t="array" ref="AK391">INDEX($H391:$K391,0,MATCH(AK$380,$H$380:$K$380,0))*INDEX($J$374:$R$377,MATCH(AK$380,$I$374:$I$377,0),MATCH(AK$379,$J$373:$R$373,0))</f>
        <v>0</v>
      </c>
      <c r="AL391" s="742" cm="1">
        <f t="array" ref="AL391">INDEX($H391:$K391,0,MATCH(AL$380,$H$380:$K$380,0))*INDEX($J$374:$R$377,MATCH(AL$380,$I$374:$I$377,0),MATCH(AL$379,$J$373:$R$373,0))</f>
        <v>0</v>
      </c>
      <c r="AM391" s="742" cm="1">
        <f t="array" ref="AM391">INDEX($H391:$K391,0,MATCH(AM$380,$H$380:$K$380,0))*INDEX($J$374:$R$377,MATCH(AM$380,$I$374:$I$377,0),MATCH(AM$379,$J$373:$R$373,0))</f>
        <v>0</v>
      </c>
      <c r="AN391" s="742" cm="1">
        <f t="array" ref="AN391">INDEX($H391:$K391,0,MATCH(AN$380,$H$380:$K$380,0))*INDEX($J$374:$R$377,MATCH(AN$380,$I$374:$I$377,0),MATCH(AN$379,$J$373:$R$373,0))</f>
        <v>0</v>
      </c>
      <c r="AO391" s="742" cm="1">
        <f t="array" ref="AO391">INDEX($H391:$K391,0,MATCH(AO$380,$H$380:$K$380,0))*INDEX($J$374:$R$377,MATCH(AO$380,$I$374:$I$377,0),MATCH(AO$379,$J$373:$R$373,0))</f>
        <v>0</v>
      </c>
      <c r="AP391" s="742" cm="1">
        <f t="array" ref="AP391">INDEX($H391:$K391,0,MATCH(AP$380,$H$380:$K$380,0))*INDEX($J$374:$R$377,MATCH(AP$380,$I$374:$I$377,0),MATCH(AP$379,$J$373:$R$373,0))</f>
        <v>0</v>
      </c>
      <c r="AQ391" s="742" cm="1">
        <f t="array" ref="AQ391">INDEX($H391:$K391,0,MATCH(AQ$380,$H$380:$K$380,0))*INDEX($J$374:$R$377,MATCH(AQ$380,$I$374:$I$377,0),MATCH(AQ$379,$J$373:$R$373,0))</f>
        <v>0</v>
      </c>
      <c r="AR391" s="742" cm="1">
        <f t="array" ref="AR391">INDEX($H391:$K391,0,MATCH(AR$380,$H$380:$K$380,0))*INDEX($J$374:$R$377,MATCH(AR$380,$I$374:$I$377,0),MATCH(AR$379,$J$373:$R$373,0))</f>
        <v>0</v>
      </c>
      <c r="AS391" s="742" cm="1">
        <f t="array" ref="AS391">INDEX($H391:$K391,0,MATCH(AS$380,$H$380:$K$380,0))*INDEX($J$374:$R$377,MATCH(AS$380,$I$374:$I$377,0),MATCH(AS$379,$J$373:$R$373,0))</f>
        <v>0</v>
      </c>
      <c r="AT391" s="742" cm="1">
        <f t="array" ref="AT391">INDEX($H391:$K391,0,MATCH(AT$380,$H$380:$K$380,0))*INDEX($J$374:$R$377,MATCH(AT$380,$I$374:$I$377,0),MATCH(AT$379,$J$373:$R$373,0))</f>
        <v>0</v>
      </c>
      <c r="AU391" s="742" cm="1">
        <f t="array" ref="AU391">INDEX($H391:$K391,0,MATCH(AU$380,$H$380:$K$380,0))*INDEX($J$374:$R$377,MATCH(AU$380,$I$374:$I$377,0),MATCH(AU$379,$J$373:$R$373,0))</f>
        <v>0</v>
      </c>
      <c r="AV391" s="196"/>
      <c r="AW391" s="196"/>
      <c r="AX391" s="17"/>
      <c r="AY391" s="9"/>
      <c r="AZ391" s="9"/>
      <c r="BA391" s="9"/>
    </row>
    <row r="392" spans="1:53" ht="14.5" outlineLevel="1" x14ac:dyDescent="0.35">
      <c r="A392" s="7"/>
      <c r="B392" s="8"/>
      <c r="C392" s="18"/>
      <c r="D392" s="18"/>
      <c r="E392" s="18"/>
      <c r="F392" s="27"/>
      <c r="G392" s="27" t="str">
        <f t="shared" si="116"/>
        <v>ANWFWb</v>
      </c>
      <c r="H392" s="664">
        <v>1</v>
      </c>
      <c r="I392" s="664">
        <v>1</v>
      </c>
      <c r="J392" s="664">
        <v>2</v>
      </c>
      <c r="K392" s="664">
        <v>1</v>
      </c>
      <c r="L392" s="742" cm="1">
        <f t="array" ref="L392">INDEX($H392:$K392,0,MATCH(L$380,$H$380:$K$380,0))*INDEX($J$374:$R$377,MATCH(L$380,$I$374:$I$377,0),MATCH(L$379,$J$373:$R$373,0))</f>
        <v>2</v>
      </c>
      <c r="M392" s="742" cm="1">
        <f t="array" ref="M392">INDEX($H392:$K392,0,MATCH(M$380,$H$380:$K$380,0))*INDEX($J$374:$R$377,MATCH(M$380,$I$374:$I$377,0),MATCH(M$379,$J$373:$R$373,0))</f>
        <v>1</v>
      </c>
      <c r="N392" s="742" cm="1">
        <f t="array" ref="N392">INDEX($H392:$K392,0,MATCH(N$380,$H$380:$K$380,0))*INDEX($J$374:$R$377,MATCH(N$380,$I$374:$I$377,0),MATCH(N$379,$J$373:$R$373,0))</f>
        <v>2</v>
      </c>
      <c r="O392" s="742" cm="1">
        <f t="array" ref="O392">INDEX($H392:$K392,0,MATCH(O$380,$H$380:$K$380,0))*INDEX($J$374:$R$377,MATCH(O$380,$I$374:$I$377,0),MATCH(O$379,$J$373:$R$373,0))</f>
        <v>1</v>
      </c>
      <c r="P392" s="742" cm="1">
        <f t="array" ref="P392">INDEX($H392:$K392,0,MATCH(P$380,$H$380:$K$380,0))*INDEX($J$374:$R$377,MATCH(P$380,$I$374:$I$377,0),MATCH(P$379,$J$373:$R$373,0))</f>
        <v>2</v>
      </c>
      <c r="Q392" s="742" cm="1">
        <f t="array" ref="Q392">INDEX($H392:$K392,0,MATCH(Q$380,$H$380:$K$380,0))*INDEX($J$374:$R$377,MATCH(Q$380,$I$374:$I$377,0),MATCH(Q$379,$J$373:$R$373,0))</f>
        <v>1</v>
      </c>
      <c r="R392" s="742" cm="1">
        <f t="array" ref="R392">INDEX($H392:$K392,0,MATCH(R$380,$H$380:$K$380,0))*INDEX($J$374:$R$377,MATCH(R$380,$I$374:$I$377,0),MATCH(R$379,$J$373:$R$373,0))</f>
        <v>2</v>
      </c>
      <c r="S392" s="742" cm="1">
        <f t="array" ref="S392">INDEX($H392:$K392,0,MATCH(S$380,$H$380:$K$380,0))*INDEX($J$374:$R$377,MATCH(S$380,$I$374:$I$377,0),MATCH(S$379,$J$373:$R$373,0))</f>
        <v>1</v>
      </c>
      <c r="T392" s="742" cm="1">
        <f t="array" ref="T392">INDEX($H392:$K392,0,MATCH(T$380,$H$380:$K$380,0))*INDEX($J$374:$R$377,MATCH(T$380,$I$374:$I$377,0),MATCH(T$379,$J$373:$R$373,0))</f>
        <v>2</v>
      </c>
      <c r="U392" s="742" cm="1">
        <f t="array" ref="U392">INDEX($H392:$K392,0,MATCH(U$380,$H$380:$K$380,0))*INDEX($J$374:$R$377,MATCH(U$380,$I$374:$I$377,0),MATCH(U$379,$J$373:$R$373,0))</f>
        <v>1</v>
      </c>
      <c r="V392" s="742" cm="1">
        <f t="array" ref="V392">INDEX($H392:$K392,0,MATCH(V$380,$H$380:$K$380,0))*INDEX($J$374:$R$377,MATCH(V$380,$I$374:$I$377,0),MATCH(V$379,$J$373:$R$373,0))</f>
        <v>2</v>
      </c>
      <c r="W392" s="742" cm="1">
        <f t="array" ref="W392">INDEX($H392:$K392,0,MATCH(W$380,$H$380:$K$380,0))*INDEX($J$374:$R$377,MATCH(W$380,$I$374:$I$377,0),MATCH(W$379,$J$373:$R$373,0))</f>
        <v>1</v>
      </c>
      <c r="X392" s="742" cm="1">
        <f t="array" ref="X392">INDEX($H392:$K392,0,MATCH(X$380,$H$380:$K$380,0))*INDEX($J$374:$R$377,MATCH(X$380,$I$374:$I$377,0),MATCH(X$379,$J$373:$R$373,0))</f>
        <v>2</v>
      </c>
      <c r="Y392" s="742" cm="1">
        <f t="array" ref="Y392">INDEX($H392:$K392,0,MATCH(Y$380,$H$380:$K$380,0))*INDEX($J$374:$R$377,MATCH(Y$380,$I$374:$I$377,0),MATCH(Y$379,$J$373:$R$373,0))</f>
        <v>1</v>
      </c>
      <c r="Z392" s="742" cm="1">
        <f t="array" ref="Z392">INDEX($H392:$K392,0,MATCH(Z$380,$H$380:$K$380,0))*INDEX($J$374:$R$377,MATCH(Z$380,$I$374:$I$377,0),MATCH(Z$379,$J$373:$R$373,0))</f>
        <v>2</v>
      </c>
      <c r="AA392" s="742" cm="1">
        <f t="array" ref="AA392">INDEX($H392:$K392,0,MATCH(AA$380,$H$380:$K$380,0))*INDEX($J$374:$R$377,MATCH(AA$380,$I$374:$I$377,0),MATCH(AA$379,$J$373:$R$373,0))</f>
        <v>1</v>
      </c>
      <c r="AB392" s="742" cm="1">
        <f t="array" ref="AB392">INDEX($H392:$K392,0,MATCH(AB$380,$H$380:$K$380,0))*INDEX($J$374:$R$377,MATCH(AB$380,$I$374:$I$377,0),MATCH(AB$379,$J$373:$R$373,0))</f>
        <v>1</v>
      </c>
      <c r="AC392" s="742" cm="1">
        <f t="array" ref="AC392">INDEX($H392:$K392,0,MATCH(AC$380,$H$380:$K$380,0))*INDEX($J$374:$R$377,MATCH(AC$380,$I$374:$I$377,0),MATCH(AC$379,$J$373:$R$373,0))</f>
        <v>1</v>
      </c>
      <c r="AD392" s="742" cm="1">
        <f t="array" ref="AD392">INDEX($H392:$K392,0,MATCH(AD$380,$H$380:$K$380,0))*INDEX($J$374:$R$377,MATCH(AD$380,$I$374:$I$377,0),MATCH(AD$379,$J$373:$R$373,0))</f>
        <v>2</v>
      </c>
      <c r="AE392" s="742" cm="1">
        <f t="array" ref="AE392">INDEX($H392:$K392,0,MATCH(AE$380,$H$380:$K$380,0))*INDEX($J$374:$R$377,MATCH(AE$380,$I$374:$I$377,0),MATCH(AE$379,$J$373:$R$373,0))</f>
        <v>1</v>
      </c>
      <c r="AF392" s="742" cm="1">
        <f t="array" ref="AF392">INDEX($H392:$K392,0,MATCH(AF$380,$H$380:$K$380,0))*INDEX($J$374:$R$377,MATCH(AF$380,$I$374:$I$377,0),MATCH(AF$379,$J$373:$R$373,0))</f>
        <v>1</v>
      </c>
      <c r="AG392" s="742" cm="1">
        <f t="array" ref="AG392">INDEX($H392:$K392,0,MATCH(AG$380,$H$380:$K$380,0))*INDEX($J$374:$R$377,MATCH(AG$380,$I$374:$I$377,0),MATCH(AG$379,$J$373:$R$373,0))</f>
        <v>1</v>
      </c>
      <c r="AH392" s="742" cm="1">
        <f t="array" ref="AH392">INDEX($H392:$K392,0,MATCH(AH$380,$H$380:$K$380,0))*INDEX($J$374:$R$377,MATCH(AH$380,$I$374:$I$377,0),MATCH(AH$379,$J$373:$R$373,0))</f>
        <v>2</v>
      </c>
      <c r="AI392" s="742" cm="1">
        <f t="array" ref="AI392">INDEX($H392:$K392,0,MATCH(AI$380,$H$380:$K$380,0))*INDEX($J$374:$R$377,MATCH(AI$380,$I$374:$I$377,0),MATCH(AI$379,$J$373:$R$373,0))</f>
        <v>1</v>
      </c>
      <c r="AJ392" s="742" cm="1">
        <f t="array" ref="AJ392">INDEX($H392:$K392,0,MATCH(AJ$380,$H$380:$K$380,0))*INDEX($J$374:$R$377,MATCH(AJ$380,$I$374:$I$377,0),MATCH(AJ$379,$J$373:$R$373,0))</f>
        <v>1</v>
      </c>
      <c r="AK392" s="742" cm="1">
        <f t="array" ref="AK392">INDEX($H392:$K392,0,MATCH(AK$380,$H$380:$K$380,0))*INDEX($J$374:$R$377,MATCH(AK$380,$I$374:$I$377,0),MATCH(AK$379,$J$373:$R$373,0))</f>
        <v>1</v>
      </c>
      <c r="AL392" s="742" cm="1">
        <f t="array" ref="AL392">INDEX($H392:$K392,0,MATCH(AL$380,$H$380:$K$380,0))*INDEX($J$374:$R$377,MATCH(AL$380,$I$374:$I$377,0),MATCH(AL$379,$J$373:$R$373,0))</f>
        <v>2</v>
      </c>
      <c r="AM392" s="742" cm="1">
        <f t="array" ref="AM392">INDEX($H392:$K392,0,MATCH(AM$380,$H$380:$K$380,0))*INDEX($J$374:$R$377,MATCH(AM$380,$I$374:$I$377,0),MATCH(AM$379,$J$373:$R$373,0))</f>
        <v>1</v>
      </c>
      <c r="AN392" s="742" cm="1">
        <f t="array" ref="AN392">INDEX($H392:$K392,0,MATCH(AN$380,$H$380:$K$380,0))*INDEX($J$374:$R$377,MATCH(AN$380,$I$374:$I$377,0),MATCH(AN$379,$J$373:$R$373,0))</f>
        <v>1</v>
      </c>
      <c r="AO392" s="742" cm="1">
        <f t="array" ref="AO392">INDEX($H392:$K392,0,MATCH(AO$380,$H$380:$K$380,0))*INDEX($J$374:$R$377,MATCH(AO$380,$I$374:$I$377,0),MATCH(AO$379,$J$373:$R$373,0))</f>
        <v>1</v>
      </c>
      <c r="AP392" s="742" cm="1">
        <f t="array" ref="AP392">INDEX($H392:$K392,0,MATCH(AP$380,$H$380:$K$380,0))*INDEX($J$374:$R$377,MATCH(AP$380,$I$374:$I$377,0),MATCH(AP$379,$J$373:$R$373,0))</f>
        <v>2</v>
      </c>
      <c r="AQ392" s="742" cm="1">
        <f t="array" ref="AQ392">INDEX($H392:$K392,0,MATCH(AQ$380,$H$380:$K$380,0))*INDEX($J$374:$R$377,MATCH(AQ$380,$I$374:$I$377,0),MATCH(AQ$379,$J$373:$R$373,0))</f>
        <v>1</v>
      </c>
      <c r="AR392" s="742" cm="1">
        <f t="array" ref="AR392">INDEX($H392:$K392,0,MATCH(AR$380,$H$380:$K$380,0))*INDEX($J$374:$R$377,MATCH(AR$380,$I$374:$I$377,0),MATCH(AR$379,$J$373:$R$373,0))</f>
        <v>1</v>
      </c>
      <c r="AS392" s="742" cm="1">
        <f t="array" ref="AS392">INDEX($H392:$K392,0,MATCH(AS$380,$H$380:$K$380,0))*INDEX($J$374:$R$377,MATCH(AS$380,$I$374:$I$377,0),MATCH(AS$379,$J$373:$R$373,0))</f>
        <v>1</v>
      </c>
      <c r="AT392" s="742" cm="1">
        <f t="array" ref="AT392">INDEX($H392:$K392,0,MATCH(AT$380,$H$380:$K$380,0))*INDEX($J$374:$R$377,MATCH(AT$380,$I$374:$I$377,0),MATCH(AT$379,$J$373:$R$373,0))</f>
        <v>2</v>
      </c>
      <c r="AU392" s="742" cm="1">
        <f t="array" ref="AU392">INDEX($H392:$K392,0,MATCH(AU$380,$H$380:$K$380,0))*INDEX($J$374:$R$377,MATCH(AU$380,$I$374:$I$377,0),MATCH(AU$379,$J$373:$R$373,0))</f>
        <v>1</v>
      </c>
      <c r="AV392" s="196"/>
      <c r="AW392" s="196"/>
      <c r="AX392" s="17"/>
      <c r="AY392" s="9"/>
      <c r="AZ392" s="9"/>
      <c r="BA392" s="9"/>
    </row>
    <row r="393" spans="1:53" ht="14.5" outlineLevel="1" x14ac:dyDescent="0.35">
      <c r="A393" s="7"/>
      <c r="B393" s="8"/>
      <c r="C393" s="18"/>
      <c r="D393" s="18"/>
      <c r="E393" s="18"/>
      <c r="F393" s="27"/>
      <c r="G393" s="27" t="str">
        <f t="shared" si="116"/>
        <v>ANWFWbd</v>
      </c>
      <c r="H393" s="878">
        <v>0</v>
      </c>
      <c r="I393" s="878">
        <f>I392</f>
        <v>1</v>
      </c>
      <c r="J393" s="878">
        <f>J392+1</f>
        <v>3</v>
      </c>
      <c r="K393" s="878">
        <f>K392</f>
        <v>1</v>
      </c>
      <c r="L393" s="742" cm="1">
        <f t="array" ref="L393">INDEX($H393:$K393,0,MATCH(L$380,$H$380:$K$380,0))*INDEX($J$374:$R$377,MATCH(L$380,$I$374:$I$377,0),MATCH(L$379,$J$373:$R$373,0))</f>
        <v>0</v>
      </c>
      <c r="M393" s="742" cm="1">
        <f t="array" ref="M393">INDEX($H393:$K393,0,MATCH(M$380,$H$380:$K$380,0))*INDEX($J$374:$R$377,MATCH(M$380,$I$374:$I$377,0),MATCH(M$379,$J$373:$R$373,0))</f>
        <v>1</v>
      </c>
      <c r="N393" s="742" cm="1">
        <f t="array" ref="N393">INDEX($H393:$K393,0,MATCH(N$380,$H$380:$K$380,0))*INDEX($J$374:$R$377,MATCH(N$380,$I$374:$I$377,0),MATCH(N$379,$J$373:$R$373,0))</f>
        <v>3</v>
      </c>
      <c r="O393" s="742" cm="1">
        <f t="array" ref="O393">INDEX($H393:$K393,0,MATCH(O$380,$H$380:$K$380,0))*INDEX($J$374:$R$377,MATCH(O$380,$I$374:$I$377,0),MATCH(O$379,$J$373:$R$373,0))</f>
        <v>1</v>
      </c>
      <c r="P393" s="742" cm="1">
        <f t="array" ref="P393">INDEX($H393:$K393,0,MATCH(P$380,$H$380:$K$380,0))*INDEX($J$374:$R$377,MATCH(P$380,$I$374:$I$377,0),MATCH(P$379,$J$373:$R$373,0))</f>
        <v>0</v>
      </c>
      <c r="Q393" s="742" cm="1">
        <f t="array" ref="Q393">INDEX($H393:$K393,0,MATCH(Q$380,$H$380:$K$380,0))*INDEX($J$374:$R$377,MATCH(Q$380,$I$374:$I$377,0),MATCH(Q$379,$J$373:$R$373,0))</f>
        <v>1</v>
      </c>
      <c r="R393" s="742" cm="1">
        <f t="array" ref="R393">INDEX($H393:$K393,0,MATCH(R$380,$H$380:$K$380,0))*INDEX($J$374:$R$377,MATCH(R$380,$I$374:$I$377,0),MATCH(R$379,$J$373:$R$373,0))</f>
        <v>3</v>
      </c>
      <c r="S393" s="742" cm="1">
        <f t="array" ref="S393">INDEX($H393:$K393,0,MATCH(S$380,$H$380:$K$380,0))*INDEX($J$374:$R$377,MATCH(S$380,$I$374:$I$377,0),MATCH(S$379,$J$373:$R$373,0))</f>
        <v>1</v>
      </c>
      <c r="T393" s="742" cm="1">
        <f t="array" ref="T393">INDEX($H393:$K393,0,MATCH(T$380,$H$380:$K$380,0))*INDEX($J$374:$R$377,MATCH(T$380,$I$374:$I$377,0),MATCH(T$379,$J$373:$R$373,0))</f>
        <v>0</v>
      </c>
      <c r="U393" s="742" cm="1">
        <f t="array" ref="U393">INDEX($H393:$K393,0,MATCH(U$380,$H$380:$K$380,0))*INDEX($J$374:$R$377,MATCH(U$380,$I$374:$I$377,0),MATCH(U$379,$J$373:$R$373,0))</f>
        <v>1</v>
      </c>
      <c r="V393" s="742" cm="1">
        <f t="array" ref="V393">INDEX($H393:$K393,0,MATCH(V$380,$H$380:$K$380,0))*INDEX($J$374:$R$377,MATCH(V$380,$I$374:$I$377,0),MATCH(V$379,$J$373:$R$373,0))</f>
        <v>3</v>
      </c>
      <c r="W393" s="742" cm="1">
        <f t="array" ref="W393">INDEX($H393:$K393,0,MATCH(W$380,$H$380:$K$380,0))*INDEX($J$374:$R$377,MATCH(W$380,$I$374:$I$377,0),MATCH(W$379,$J$373:$R$373,0))</f>
        <v>1</v>
      </c>
      <c r="X393" s="742" cm="1">
        <f t="array" ref="X393">INDEX($H393:$K393,0,MATCH(X$380,$H$380:$K$380,0))*INDEX($J$374:$R$377,MATCH(X$380,$I$374:$I$377,0),MATCH(X$379,$J$373:$R$373,0))</f>
        <v>0</v>
      </c>
      <c r="Y393" s="742" cm="1">
        <f t="array" ref="Y393">INDEX($H393:$K393,0,MATCH(Y$380,$H$380:$K$380,0))*INDEX($J$374:$R$377,MATCH(Y$380,$I$374:$I$377,0),MATCH(Y$379,$J$373:$R$373,0))</f>
        <v>1</v>
      </c>
      <c r="Z393" s="742" cm="1">
        <f t="array" ref="Z393">INDEX($H393:$K393,0,MATCH(Z$380,$H$380:$K$380,0))*INDEX($J$374:$R$377,MATCH(Z$380,$I$374:$I$377,0),MATCH(Z$379,$J$373:$R$373,0))</f>
        <v>3</v>
      </c>
      <c r="AA393" s="742" cm="1">
        <f t="array" ref="AA393">INDEX($H393:$K393,0,MATCH(AA$380,$H$380:$K$380,0))*INDEX($J$374:$R$377,MATCH(AA$380,$I$374:$I$377,0),MATCH(AA$379,$J$373:$R$373,0))</f>
        <v>1</v>
      </c>
      <c r="AB393" s="742" cm="1">
        <f t="array" ref="AB393">INDEX($H393:$K393,0,MATCH(AB$380,$H$380:$K$380,0))*INDEX($J$374:$R$377,MATCH(AB$380,$I$374:$I$377,0),MATCH(AB$379,$J$373:$R$373,0))</f>
        <v>0</v>
      </c>
      <c r="AC393" s="742" cm="1">
        <f t="array" ref="AC393">INDEX($H393:$K393,0,MATCH(AC$380,$H$380:$K$380,0))*INDEX($J$374:$R$377,MATCH(AC$380,$I$374:$I$377,0),MATCH(AC$379,$J$373:$R$373,0))</f>
        <v>1</v>
      </c>
      <c r="AD393" s="742" cm="1">
        <f t="array" ref="AD393">INDEX($H393:$K393,0,MATCH(AD$380,$H$380:$K$380,0))*INDEX($J$374:$R$377,MATCH(AD$380,$I$374:$I$377,0),MATCH(AD$379,$J$373:$R$373,0))</f>
        <v>3</v>
      </c>
      <c r="AE393" s="742" cm="1">
        <f t="array" ref="AE393">INDEX($H393:$K393,0,MATCH(AE$380,$H$380:$K$380,0))*INDEX($J$374:$R$377,MATCH(AE$380,$I$374:$I$377,0),MATCH(AE$379,$J$373:$R$373,0))</f>
        <v>1</v>
      </c>
      <c r="AF393" s="742" cm="1">
        <f t="array" ref="AF393">INDEX($H393:$K393,0,MATCH(AF$380,$H$380:$K$380,0))*INDEX($J$374:$R$377,MATCH(AF$380,$I$374:$I$377,0),MATCH(AF$379,$J$373:$R$373,0))</f>
        <v>0</v>
      </c>
      <c r="AG393" s="742" cm="1">
        <f t="array" ref="AG393">INDEX($H393:$K393,0,MATCH(AG$380,$H$380:$K$380,0))*INDEX($J$374:$R$377,MATCH(AG$380,$I$374:$I$377,0),MATCH(AG$379,$J$373:$R$373,0))</f>
        <v>1</v>
      </c>
      <c r="AH393" s="742" cm="1">
        <f t="array" ref="AH393">INDEX($H393:$K393,0,MATCH(AH$380,$H$380:$K$380,0))*INDEX($J$374:$R$377,MATCH(AH$380,$I$374:$I$377,0),MATCH(AH$379,$J$373:$R$373,0))</f>
        <v>3</v>
      </c>
      <c r="AI393" s="742" cm="1">
        <f t="array" ref="AI393">INDEX($H393:$K393,0,MATCH(AI$380,$H$380:$K$380,0))*INDEX($J$374:$R$377,MATCH(AI$380,$I$374:$I$377,0),MATCH(AI$379,$J$373:$R$373,0))</f>
        <v>1</v>
      </c>
      <c r="AJ393" s="742" cm="1">
        <f t="array" ref="AJ393">INDEX($H393:$K393,0,MATCH(AJ$380,$H$380:$K$380,0))*INDEX($J$374:$R$377,MATCH(AJ$380,$I$374:$I$377,0),MATCH(AJ$379,$J$373:$R$373,0))</f>
        <v>0</v>
      </c>
      <c r="AK393" s="742" cm="1">
        <f t="array" ref="AK393">INDEX($H393:$K393,0,MATCH(AK$380,$H$380:$K$380,0))*INDEX($J$374:$R$377,MATCH(AK$380,$I$374:$I$377,0),MATCH(AK$379,$J$373:$R$373,0))</f>
        <v>1</v>
      </c>
      <c r="AL393" s="742" cm="1">
        <f t="array" ref="AL393">INDEX($H393:$K393,0,MATCH(AL$380,$H$380:$K$380,0))*INDEX($J$374:$R$377,MATCH(AL$380,$I$374:$I$377,0),MATCH(AL$379,$J$373:$R$373,0))</f>
        <v>3</v>
      </c>
      <c r="AM393" s="742" cm="1">
        <f t="array" ref="AM393">INDEX($H393:$K393,0,MATCH(AM$380,$H$380:$K$380,0))*INDEX($J$374:$R$377,MATCH(AM$380,$I$374:$I$377,0),MATCH(AM$379,$J$373:$R$373,0))</f>
        <v>1</v>
      </c>
      <c r="AN393" s="742" cm="1">
        <f t="array" ref="AN393">INDEX($H393:$K393,0,MATCH(AN$380,$H$380:$K$380,0))*INDEX($J$374:$R$377,MATCH(AN$380,$I$374:$I$377,0),MATCH(AN$379,$J$373:$R$373,0))</f>
        <v>0</v>
      </c>
      <c r="AO393" s="742" cm="1">
        <f t="array" ref="AO393">INDEX($H393:$K393,0,MATCH(AO$380,$H$380:$K$380,0))*INDEX($J$374:$R$377,MATCH(AO$380,$I$374:$I$377,0),MATCH(AO$379,$J$373:$R$373,0))</f>
        <v>1</v>
      </c>
      <c r="AP393" s="742" cm="1">
        <f t="array" ref="AP393">INDEX($H393:$K393,0,MATCH(AP$380,$H$380:$K$380,0))*INDEX($J$374:$R$377,MATCH(AP$380,$I$374:$I$377,0),MATCH(AP$379,$J$373:$R$373,0))</f>
        <v>3</v>
      </c>
      <c r="AQ393" s="742" cm="1">
        <f t="array" ref="AQ393">INDEX($H393:$K393,0,MATCH(AQ$380,$H$380:$K$380,0))*INDEX($J$374:$R$377,MATCH(AQ$380,$I$374:$I$377,0),MATCH(AQ$379,$J$373:$R$373,0))</f>
        <v>1</v>
      </c>
      <c r="AR393" s="742" cm="1">
        <f t="array" ref="AR393">INDEX($H393:$K393,0,MATCH(AR$380,$H$380:$K$380,0))*INDEX($J$374:$R$377,MATCH(AR$380,$I$374:$I$377,0),MATCH(AR$379,$J$373:$R$373,0))</f>
        <v>0</v>
      </c>
      <c r="AS393" s="742" cm="1">
        <f t="array" ref="AS393">INDEX($H393:$K393,0,MATCH(AS$380,$H$380:$K$380,0))*INDEX($J$374:$R$377,MATCH(AS$380,$I$374:$I$377,0),MATCH(AS$379,$J$373:$R$373,0))</f>
        <v>1</v>
      </c>
      <c r="AT393" s="742" cm="1">
        <f t="array" ref="AT393">INDEX($H393:$K393,0,MATCH(AT$380,$H$380:$K$380,0))*INDEX($J$374:$R$377,MATCH(AT$380,$I$374:$I$377,0),MATCH(AT$379,$J$373:$R$373,0))</f>
        <v>3</v>
      </c>
      <c r="AU393" s="742" cm="1">
        <f t="array" ref="AU393">INDEX($H393:$K393,0,MATCH(AU$380,$H$380:$K$380,0))*INDEX($J$374:$R$377,MATCH(AU$380,$I$374:$I$377,0),MATCH(AU$379,$J$373:$R$373,0))</f>
        <v>1</v>
      </c>
      <c r="AV393" s="196"/>
      <c r="AW393" s="196"/>
      <c r="AX393" s="17"/>
      <c r="AY393" s="9"/>
      <c r="AZ393" s="9"/>
      <c r="BA393" s="9"/>
    </row>
    <row r="394" spans="1:53" ht="14.5" outlineLevel="1" x14ac:dyDescent="0.35">
      <c r="A394" s="7"/>
      <c r="B394" s="8"/>
      <c r="C394" s="18"/>
      <c r="D394" s="18"/>
      <c r="E394" s="18"/>
      <c r="F394" s="27"/>
      <c r="G394" s="27" t="str">
        <f t="shared" si="116"/>
        <v>AANWFw</v>
      </c>
      <c r="H394" s="664">
        <v>1</v>
      </c>
      <c r="I394" s="664">
        <v>1</v>
      </c>
      <c r="J394" s="664">
        <v>2</v>
      </c>
      <c r="K394" s="664">
        <v>1</v>
      </c>
      <c r="L394" s="742" cm="1">
        <f t="array" ref="L394">INDEX($H394:$K394,0,MATCH(L$380,$H$380:$K$380,0))*INDEX($J$374:$R$377,MATCH(L$380,$I$374:$I$377,0),MATCH(L$379,$J$373:$R$373,0))</f>
        <v>2</v>
      </c>
      <c r="M394" s="742" cm="1">
        <f t="array" ref="M394">INDEX($H394:$K394,0,MATCH(M$380,$H$380:$K$380,0))*INDEX($J$374:$R$377,MATCH(M$380,$I$374:$I$377,0),MATCH(M$379,$J$373:$R$373,0))</f>
        <v>1</v>
      </c>
      <c r="N394" s="742" cm="1">
        <f t="array" ref="N394">INDEX($H394:$K394,0,MATCH(N$380,$H$380:$K$380,0))*INDEX($J$374:$R$377,MATCH(N$380,$I$374:$I$377,0),MATCH(N$379,$J$373:$R$373,0))</f>
        <v>2</v>
      </c>
      <c r="O394" s="742" cm="1">
        <f t="array" ref="O394">INDEX($H394:$K394,0,MATCH(O$380,$H$380:$K$380,0))*INDEX($J$374:$R$377,MATCH(O$380,$I$374:$I$377,0),MATCH(O$379,$J$373:$R$373,0))</f>
        <v>1</v>
      </c>
      <c r="P394" s="742" cm="1">
        <f t="array" ref="P394">INDEX($H394:$K394,0,MATCH(P$380,$H$380:$K$380,0))*INDEX($J$374:$R$377,MATCH(P$380,$I$374:$I$377,0),MATCH(P$379,$J$373:$R$373,0))</f>
        <v>2</v>
      </c>
      <c r="Q394" s="742" cm="1">
        <f t="array" ref="Q394">INDEX($H394:$K394,0,MATCH(Q$380,$H$380:$K$380,0))*INDEX($J$374:$R$377,MATCH(Q$380,$I$374:$I$377,0),MATCH(Q$379,$J$373:$R$373,0))</f>
        <v>1</v>
      </c>
      <c r="R394" s="742" cm="1">
        <f t="array" ref="R394">INDEX($H394:$K394,0,MATCH(R$380,$H$380:$K$380,0))*INDEX($J$374:$R$377,MATCH(R$380,$I$374:$I$377,0),MATCH(R$379,$J$373:$R$373,0))</f>
        <v>2</v>
      </c>
      <c r="S394" s="742" cm="1">
        <f t="array" ref="S394">INDEX($H394:$K394,0,MATCH(S$380,$H$380:$K$380,0))*INDEX($J$374:$R$377,MATCH(S$380,$I$374:$I$377,0),MATCH(S$379,$J$373:$R$373,0))</f>
        <v>1</v>
      </c>
      <c r="T394" s="742" cm="1">
        <f t="array" ref="T394">INDEX($H394:$K394,0,MATCH(T$380,$H$380:$K$380,0))*INDEX($J$374:$R$377,MATCH(T$380,$I$374:$I$377,0),MATCH(T$379,$J$373:$R$373,0))</f>
        <v>2</v>
      </c>
      <c r="U394" s="742" cm="1">
        <f t="array" ref="U394">INDEX($H394:$K394,0,MATCH(U$380,$H$380:$K$380,0))*INDEX($J$374:$R$377,MATCH(U$380,$I$374:$I$377,0),MATCH(U$379,$J$373:$R$373,0))</f>
        <v>1</v>
      </c>
      <c r="V394" s="742" cm="1">
        <f t="array" ref="V394">INDEX($H394:$K394,0,MATCH(V$380,$H$380:$K$380,0))*INDEX($J$374:$R$377,MATCH(V$380,$I$374:$I$377,0),MATCH(V$379,$J$373:$R$373,0))</f>
        <v>2</v>
      </c>
      <c r="W394" s="742" cm="1">
        <f t="array" ref="W394">INDEX($H394:$K394,0,MATCH(W$380,$H$380:$K$380,0))*INDEX($J$374:$R$377,MATCH(W$380,$I$374:$I$377,0),MATCH(W$379,$J$373:$R$373,0))</f>
        <v>1</v>
      </c>
      <c r="X394" s="742" cm="1">
        <f t="array" ref="X394">INDEX($H394:$K394,0,MATCH(X$380,$H$380:$K$380,0))*INDEX($J$374:$R$377,MATCH(X$380,$I$374:$I$377,0),MATCH(X$379,$J$373:$R$373,0))</f>
        <v>2</v>
      </c>
      <c r="Y394" s="742" cm="1">
        <f t="array" ref="Y394">INDEX($H394:$K394,0,MATCH(Y$380,$H$380:$K$380,0))*INDEX($J$374:$R$377,MATCH(Y$380,$I$374:$I$377,0),MATCH(Y$379,$J$373:$R$373,0))</f>
        <v>1</v>
      </c>
      <c r="Z394" s="742" cm="1">
        <f t="array" ref="Z394">INDEX($H394:$K394,0,MATCH(Z$380,$H$380:$K$380,0))*INDEX($J$374:$R$377,MATCH(Z$380,$I$374:$I$377,0),MATCH(Z$379,$J$373:$R$373,0))</f>
        <v>2</v>
      </c>
      <c r="AA394" s="742" cm="1">
        <f t="array" ref="AA394">INDEX($H394:$K394,0,MATCH(AA$380,$H$380:$K$380,0))*INDEX($J$374:$R$377,MATCH(AA$380,$I$374:$I$377,0),MATCH(AA$379,$J$373:$R$373,0))</f>
        <v>1</v>
      </c>
      <c r="AB394" s="742" cm="1">
        <f t="array" ref="AB394">INDEX($H394:$K394,0,MATCH(AB$380,$H$380:$K$380,0))*INDEX($J$374:$R$377,MATCH(AB$380,$I$374:$I$377,0),MATCH(AB$379,$J$373:$R$373,0))</f>
        <v>1</v>
      </c>
      <c r="AC394" s="742" cm="1">
        <f t="array" ref="AC394">INDEX($H394:$K394,0,MATCH(AC$380,$H$380:$K$380,0))*INDEX($J$374:$R$377,MATCH(AC$380,$I$374:$I$377,0),MATCH(AC$379,$J$373:$R$373,0))</f>
        <v>1</v>
      </c>
      <c r="AD394" s="742" cm="1">
        <f t="array" ref="AD394">INDEX($H394:$K394,0,MATCH(AD$380,$H$380:$K$380,0))*INDEX($J$374:$R$377,MATCH(AD$380,$I$374:$I$377,0),MATCH(AD$379,$J$373:$R$373,0))</f>
        <v>2</v>
      </c>
      <c r="AE394" s="742" cm="1">
        <f t="array" ref="AE394">INDEX($H394:$K394,0,MATCH(AE$380,$H$380:$K$380,0))*INDEX($J$374:$R$377,MATCH(AE$380,$I$374:$I$377,0),MATCH(AE$379,$J$373:$R$373,0))</f>
        <v>1</v>
      </c>
      <c r="AF394" s="742" cm="1">
        <f t="array" ref="AF394">INDEX($H394:$K394,0,MATCH(AF$380,$H$380:$K$380,0))*INDEX($J$374:$R$377,MATCH(AF$380,$I$374:$I$377,0),MATCH(AF$379,$J$373:$R$373,0))</f>
        <v>1</v>
      </c>
      <c r="AG394" s="742" cm="1">
        <f t="array" ref="AG394">INDEX($H394:$K394,0,MATCH(AG$380,$H$380:$K$380,0))*INDEX($J$374:$R$377,MATCH(AG$380,$I$374:$I$377,0),MATCH(AG$379,$J$373:$R$373,0))</f>
        <v>1</v>
      </c>
      <c r="AH394" s="742" cm="1">
        <f t="array" ref="AH394">INDEX($H394:$K394,0,MATCH(AH$380,$H$380:$K$380,0))*INDEX($J$374:$R$377,MATCH(AH$380,$I$374:$I$377,0),MATCH(AH$379,$J$373:$R$373,0))</f>
        <v>2</v>
      </c>
      <c r="AI394" s="742" cm="1">
        <f t="array" ref="AI394">INDEX($H394:$K394,0,MATCH(AI$380,$H$380:$K$380,0))*INDEX($J$374:$R$377,MATCH(AI$380,$I$374:$I$377,0),MATCH(AI$379,$J$373:$R$373,0))</f>
        <v>1</v>
      </c>
      <c r="AJ394" s="742" cm="1">
        <f t="array" ref="AJ394">INDEX($H394:$K394,0,MATCH(AJ$380,$H$380:$K$380,0))*INDEX($J$374:$R$377,MATCH(AJ$380,$I$374:$I$377,0),MATCH(AJ$379,$J$373:$R$373,0))</f>
        <v>1</v>
      </c>
      <c r="AK394" s="742" cm="1">
        <f t="array" ref="AK394">INDEX($H394:$K394,0,MATCH(AK$380,$H$380:$K$380,0))*INDEX($J$374:$R$377,MATCH(AK$380,$I$374:$I$377,0),MATCH(AK$379,$J$373:$R$373,0))</f>
        <v>1</v>
      </c>
      <c r="AL394" s="742" cm="1">
        <f t="array" ref="AL394">INDEX($H394:$K394,0,MATCH(AL$380,$H$380:$K$380,0))*INDEX($J$374:$R$377,MATCH(AL$380,$I$374:$I$377,0),MATCH(AL$379,$J$373:$R$373,0))</f>
        <v>2</v>
      </c>
      <c r="AM394" s="742" cm="1">
        <f t="array" ref="AM394">INDEX($H394:$K394,0,MATCH(AM$380,$H$380:$K$380,0))*INDEX($J$374:$R$377,MATCH(AM$380,$I$374:$I$377,0),MATCH(AM$379,$J$373:$R$373,0))</f>
        <v>1</v>
      </c>
      <c r="AN394" s="742" cm="1">
        <f t="array" ref="AN394">INDEX($H394:$K394,0,MATCH(AN$380,$H$380:$K$380,0))*INDEX($J$374:$R$377,MATCH(AN$380,$I$374:$I$377,0),MATCH(AN$379,$J$373:$R$373,0))</f>
        <v>1</v>
      </c>
      <c r="AO394" s="742" cm="1">
        <f t="array" ref="AO394">INDEX($H394:$K394,0,MATCH(AO$380,$H$380:$K$380,0))*INDEX($J$374:$R$377,MATCH(AO$380,$I$374:$I$377,0),MATCH(AO$379,$J$373:$R$373,0))</f>
        <v>1</v>
      </c>
      <c r="AP394" s="742" cm="1">
        <f t="array" ref="AP394">INDEX($H394:$K394,0,MATCH(AP$380,$H$380:$K$380,0))*INDEX($J$374:$R$377,MATCH(AP$380,$I$374:$I$377,0),MATCH(AP$379,$J$373:$R$373,0))</f>
        <v>2</v>
      </c>
      <c r="AQ394" s="742" cm="1">
        <f t="array" ref="AQ394">INDEX($H394:$K394,0,MATCH(AQ$380,$H$380:$K$380,0))*INDEX($J$374:$R$377,MATCH(AQ$380,$I$374:$I$377,0),MATCH(AQ$379,$J$373:$R$373,0))</f>
        <v>1</v>
      </c>
      <c r="AR394" s="742" cm="1">
        <f t="array" ref="AR394">INDEX($H394:$K394,0,MATCH(AR$380,$H$380:$K$380,0))*INDEX($J$374:$R$377,MATCH(AR$380,$I$374:$I$377,0),MATCH(AR$379,$J$373:$R$373,0))</f>
        <v>1</v>
      </c>
      <c r="AS394" s="742" cm="1">
        <f t="array" ref="AS394">INDEX($H394:$K394,0,MATCH(AS$380,$H$380:$K$380,0))*INDEX($J$374:$R$377,MATCH(AS$380,$I$374:$I$377,0),MATCH(AS$379,$J$373:$R$373,0))</f>
        <v>1</v>
      </c>
      <c r="AT394" s="742" cm="1">
        <f t="array" ref="AT394">INDEX($H394:$K394,0,MATCH(AT$380,$H$380:$K$380,0))*INDEX($J$374:$R$377,MATCH(AT$380,$I$374:$I$377,0),MATCH(AT$379,$J$373:$R$373,0))</f>
        <v>2</v>
      </c>
      <c r="AU394" s="742" cm="1">
        <f t="array" ref="AU394">INDEX($H394:$K394,0,MATCH(AU$380,$H$380:$K$380,0))*INDEX($J$374:$R$377,MATCH(AU$380,$I$374:$I$377,0),MATCH(AU$379,$J$373:$R$373,0))</f>
        <v>1</v>
      </c>
      <c r="AV394" s="196"/>
      <c r="AW394" s="196"/>
      <c r="AX394" s="17"/>
      <c r="AY394" s="9"/>
      <c r="AZ394" s="9"/>
      <c r="BA394" s="9"/>
    </row>
    <row r="395" spans="1:53" ht="14.5" outlineLevel="1" x14ac:dyDescent="0.35">
      <c r="A395" s="7"/>
      <c r="B395" s="8"/>
      <c r="C395" s="18"/>
      <c r="D395" s="18"/>
      <c r="E395" s="18"/>
      <c r="F395" s="27"/>
      <c r="G395" s="27" t="str">
        <f t="shared" si="116"/>
        <v>AANWFwd</v>
      </c>
      <c r="H395" s="878">
        <v>0</v>
      </c>
      <c r="I395" s="878">
        <f>I394</f>
        <v>1</v>
      </c>
      <c r="J395" s="878">
        <f>J394+1</f>
        <v>3</v>
      </c>
      <c r="K395" s="878">
        <f>K394</f>
        <v>1</v>
      </c>
      <c r="L395" s="742" cm="1">
        <f t="array" ref="L395">INDEX($H395:$K395,0,MATCH(L$380,$H$380:$K$380,0))*INDEX($J$374:$R$377,MATCH(L$380,$I$374:$I$377,0),MATCH(L$379,$J$373:$R$373,0))</f>
        <v>0</v>
      </c>
      <c r="M395" s="742" cm="1">
        <f t="array" ref="M395">INDEX($H395:$K395,0,MATCH(M$380,$H$380:$K$380,0))*INDEX($J$374:$R$377,MATCH(M$380,$I$374:$I$377,0),MATCH(M$379,$J$373:$R$373,0))</f>
        <v>1</v>
      </c>
      <c r="N395" s="742" cm="1">
        <f t="array" ref="N395">INDEX($H395:$K395,0,MATCH(N$380,$H$380:$K$380,0))*INDEX($J$374:$R$377,MATCH(N$380,$I$374:$I$377,0),MATCH(N$379,$J$373:$R$373,0))</f>
        <v>3</v>
      </c>
      <c r="O395" s="742" cm="1">
        <f t="array" ref="O395">INDEX($H395:$K395,0,MATCH(O$380,$H$380:$K$380,0))*INDEX($J$374:$R$377,MATCH(O$380,$I$374:$I$377,0),MATCH(O$379,$J$373:$R$373,0))</f>
        <v>1</v>
      </c>
      <c r="P395" s="742" cm="1">
        <f t="array" ref="P395">INDEX($H395:$K395,0,MATCH(P$380,$H$380:$K$380,0))*INDEX($J$374:$R$377,MATCH(P$380,$I$374:$I$377,0),MATCH(P$379,$J$373:$R$373,0))</f>
        <v>0</v>
      </c>
      <c r="Q395" s="742" cm="1">
        <f t="array" ref="Q395">INDEX($H395:$K395,0,MATCH(Q$380,$H$380:$K$380,0))*INDEX($J$374:$R$377,MATCH(Q$380,$I$374:$I$377,0),MATCH(Q$379,$J$373:$R$373,0))</f>
        <v>1</v>
      </c>
      <c r="R395" s="742" cm="1">
        <f t="array" ref="R395">INDEX($H395:$K395,0,MATCH(R$380,$H$380:$K$380,0))*INDEX($J$374:$R$377,MATCH(R$380,$I$374:$I$377,0),MATCH(R$379,$J$373:$R$373,0))</f>
        <v>3</v>
      </c>
      <c r="S395" s="742" cm="1">
        <f t="array" ref="S395">INDEX($H395:$K395,0,MATCH(S$380,$H$380:$K$380,0))*INDEX($J$374:$R$377,MATCH(S$380,$I$374:$I$377,0),MATCH(S$379,$J$373:$R$373,0))</f>
        <v>1</v>
      </c>
      <c r="T395" s="742" cm="1">
        <f t="array" ref="T395">INDEX($H395:$K395,0,MATCH(T$380,$H$380:$K$380,0))*INDEX($J$374:$R$377,MATCH(T$380,$I$374:$I$377,0),MATCH(T$379,$J$373:$R$373,0))</f>
        <v>0</v>
      </c>
      <c r="U395" s="742" cm="1">
        <f t="array" ref="U395">INDEX($H395:$K395,0,MATCH(U$380,$H$380:$K$380,0))*INDEX($J$374:$R$377,MATCH(U$380,$I$374:$I$377,0),MATCH(U$379,$J$373:$R$373,0))</f>
        <v>1</v>
      </c>
      <c r="V395" s="742" cm="1">
        <f t="array" ref="V395">INDEX($H395:$K395,0,MATCH(V$380,$H$380:$K$380,0))*INDEX($J$374:$R$377,MATCH(V$380,$I$374:$I$377,0),MATCH(V$379,$J$373:$R$373,0))</f>
        <v>3</v>
      </c>
      <c r="W395" s="742" cm="1">
        <f t="array" ref="W395">INDEX($H395:$K395,0,MATCH(W$380,$H$380:$K$380,0))*INDEX($J$374:$R$377,MATCH(W$380,$I$374:$I$377,0),MATCH(W$379,$J$373:$R$373,0))</f>
        <v>1</v>
      </c>
      <c r="X395" s="742" cm="1">
        <f t="array" ref="X395">INDEX($H395:$K395,0,MATCH(X$380,$H$380:$K$380,0))*INDEX($J$374:$R$377,MATCH(X$380,$I$374:$I$377,0),MATCH(X$379,$J$373:$R$373,0))</f>
        <v>0</v>
      </c>
      <c r="Y395" s="742" cm="1">
        <f t="array" ref="Y395">INDEX($H395:$K395,0,MATCH(Y$380,$H$380:$K$380,0))*INDEX($J$374:$R$377,MATCH(Y$380,$I$374:$I$377,0),MATCH(Y$379,$J$373:$R$373,0))</f>
        <v>1</v>
      </c>
      <c r="Z395" s="742" cm="1">
        <f t="array" ref="Z395">INDEX($H395:$K395,0,MATCH(Z$380,$H$380:$K$380,0))*INDEX($J$374:$R$377,MATCH(Z$380,$I$374:$I$377,0),MATCH(Z$379,$J$373:$R$373,0))</f>
        <v>3</v>
      </c>
      <c r="AA395" s="742" cm="1">
        <f t="array" ref="AA395">INDEX($H395:$K395,0,MATCH(AA$380,$H$380:$K$380,0))*INDEX($J$374:$R$377,MATCH(AA$380,$I$374:$I$377,0),MATCH(AA$379,$J$373:$R$373,0))</f>
        <v>1</v>
      </c>
      <c r="AB395" s="742" cm="1">
        <f t="array" ref="AB395">INDEX($H395:$K395,0,MATCH(AB$380,$H$380:$K$380,0))*INDEX($J$374:$R$377,MATCH(AB$380,$I$374:$I$377,0),MATCH(AB$379,$J$373:$R$373,0))</f>
        <v>0</v>
      </c>
      <c r="AC395" s="742" cm="1">
        <f t="array" ref="AC395">INDEX($H395:$K395,0,MATCH(AC$380,$H$380:$K$380,0))*INDEX($J$374:$R$377,MATCH(AC$380,$I$374:$I$377,0),MATCH(AC$379,$J$373:$R$373,0))</f>
        <v>1</v>
      </c>
      <c r="AD395" s="742" cm="1">
        <f t="array" ref="AD395">INDEX($H395:$K395,0,MATCH(AD$380,$H$380:$K$380,0))*INDEX($J$374:$R$377,MATCH(AD$380,$I$374:$I$377,0),MATCH(AD$379,$J$373:$R$373,0))</f>
        <v>3</v>
      </c>
      <c r="AE395" s="742" cm="1">
        <f t="array" ref="AE395">INDEX($H395:$K395,0,MATCH(AE$380,$H$380:$K$380,0))*INDEX($J$374:$R$377,MATCH(AE$380,$I$374:$I$377,0),MATCH(AE$379,$J$373:$R$373,0))</f>
        <v>1</v>
      </c>
      <c r="AF395" s="742" cm="1">
        <f t="array" ref="AF395">INDEX($H395:$K395,0,MATCH(AF$380,$H$380:$K$380,0))*INDEX($J$374:$R$377,MATCH(AF$380,$I$374:$I$377,0),MATCH(AF$379,$J$373:$R$373,0))</f>
        <v>0</v>
      </c>
      <c r="AG395" s="742" cm="1">
        <f t="array" ref="AG395">INDEX($H395:$K395,0,MATCH(AG$380,$H$380:$K$380,0))*INDEX($J$374:$R$377,MATCH(AG$380,$I$374:$I$377,0),MATCH(AG$379,$J$373:$R$373,0))</f>
        <v>1</v>
      </c>
      <c r="AH395" s="742" cm="1">
        <f t="array" ref="AH395">INDEX($H395:$K395,0,MATCH(AH$380,$H$380:$K$380,0))*INDEX($J$374:$R$377,MATCH(AH$380,$I$374:$I$377,0),MATCH(AH$379,$J$373:$R$373,0))</f>
        <v>3</v>
      </c>
      <c r="AI395" s="742" cm="1">
        <f t="array" ref="AI395">INDEX($H395:$K395,0,MATCH(AI$380,$H$380:$K$380,0))*INDEX($J$374:$R$377,MATCH(AI$380,$I$374:$I$377,0),MATCH(AI$379,$J$373:$R$373,0))</f>
        <v>1</v>
      </c>
      <c r="AJ395" s="742" cm="1">
        <f t="array" ref="AJ395">INDEX($H395:$K395,0,MATCH(AJ$380,$H$380:$K$380,0))*INDEX($J$374:$R$377,MATCH(AJ$380,$I$374:$I$377,0),MATCH(AJ$379,$J$373:$R$373,0))</f>
        <v>0</v>
      </c>
      <c r="AK395" s="742" cm="1">
        <f t="array" ref="AK395">INDEX($H395:$K395,0,MATCH(AK$380,$H$380:$K$380,0))*INDEX($J$374:$R$377,MATCH(AK$380,$I$374:$I$377,0),MATCH(AK$379,$J$373:$R$373,0))</f>
        <v>1</v>
      </c>
      <c r="AL395" s="742" cm="1">
        <f t="array" ref="AL395">INDEX($H395:$K395,0,MATCH(AL$380,$H$380:$K$380,0))*INDEX($J$374:$R$377,MATCH(AL$380,$I$374:$I$377,0),MATCH(AL$379,$J$373:$R$373,0))</f>
        <v>3</v>
      </c>
      <c r="AM395" s="742" cm="1">
        <f t="array" ref="AM395">INDEX($H395:$K395,0,MATCH(AM$380,$H$380:$K$380,0))*INDEX($J$374:$R$377,MATCH(AM$380,$I$374:$I$377,0),MATCH(AM$379,$J$373:$R$373,0))</f>
        <v>1</v>
      </c>
      <c r="AN395" s="742" cm="1">
        <f t="array" ref="AN395">INDEX($H395:$K395,0,MATCH(AN$380,$H$380:$K$380,0))*INDEX($J$374:$R$377,MATCH(AN$380,$I$374:$I$377,0),MATCH(AN$379,$J$373:$R$373,0))</f>
        <v>0</v>
      </c>
      <c r="AO395" s="742" cm="1">
        <f t="array" ref="AO395">INDEX($H395:$K395,0,MATCH(AO$380,$H$380:$K$380,0))*INDEX($J$374:$R$377,MATCH(AO$380,$I$374:$I$377,0),MATCH(AO$379,$J$373:$R$373,0))</f>
        <v>1</v>
      </c>
      <c r="AP395" s="742" cm="1">
        <f t="array" ref="AP395">INDEX($H395:$K395,0,MATCH(AP$380,$H$380:$K$380,0))*INDEX($J$374:$R$377,MATCH(AP$380,$I$374:$I$377,0),MATCH(AP$379,$J$373:$R$373,0))</f>
        <v>3</v>
      </c>
      <c r="AQ395" s="742" cm="1">
        <f t="array" ref="AQ395">INDEX($H395:$K395,0,MATCH(AQ$380,$H$380:$K$380,0))*INDEX($J$374:$R$377,MATCH(AQ$380,$I$374:$I$377,0),MATCH(AQ$379,$J$373:$R$373,0))</f>
        <v>1</v>
      </c>
      <c r="AR395" s="742" cm="1">
        <f t="array" ref="AR395">INDEX($H395:$K395,0,MATCH(AR$380,$H$380:$K$380,0))*INDEX($J$374:$R$377,MATCH(AR$380,$I$374:$I$377,0),MATCH(AR$379,$J$373:$R$373,0))</f>
        <v>0</v>
      </c>
      <c r="AS395" s="742" cm="1">
        <f t="array" ref="AS395">INDEX($H395:$K395,0,MATCH(AS$380,$H$380:$K$380,0))*INDEX($J$374:$R$377,MATCH(AS$380,$I$374:$I$377,0),MATCH(AS$379,$J$373:$R$373,0))</f>
        <v>1</v>
      </c>
      <c r="AT395" s="742" cm="1">
        <f t="array" ref="AT395">INDEX($H395:$K395,0,MATCH(AT$380,$H$380:$K$380,0))*INDEX($J$374:$R$377,MATCH(AT$380,$I$374:$I$377,0),MATCH(AT$379,$J$373:$R$373,0))</f>
        <v>3</v>
      </c>
      <c r="AU395" s="742" cm="1">
        <f t="array" ref="AU395">INDEX($H395:$K395,0,MATCH(AU$380,$H$380:$K$380,0))*INDEX($J$374:$R$377,MATCH(AU$380,$I$374:$I$377,0),MATCH(AU$379,$J$373:$R$373,0))</f>
        <v>1</v>
      </c>
      <c r="AV395" s="196"/>
      <c r="AW395" s="196"/>
      <c r="AX395" s="17"/>
      <c r="AY395" s="9"/>
      <c r="AZ395" s="9"/>
      <c r="BA395" s="9"/>
    </row>
    <row r="396" spans="1:53" ht="14.5" outlineLevel="1" x14ac:dyDescent="0.35">
      <c r="A396" s="7"/>
      <c r="B396" s="8"/>
      <c r="C396" s="18"/>
      <c r="D396" s="18"/>
      <c r="E396" s="18"/>
      <c r="F396" s="27"/>
      <c r="G396" s="27" t="str">
        <f t="shared" si="116"/>
        <v>AAANWf</v>
      </c>
      <c r="H396" s="664">
        <v>1</v>
      </c>
      <c r="I396" s="664">
        <v>1</v>
      </c>
      <c r="J396" s="664">
        <v>5</v>
      </c>
      <c r="K396" s="664">
        <v>3</v>
      </c>
      <c r="L396" s="742" cm="1">
        <f t="array" ref="L396">INDEX($H396:$K396,0,MATCH(L$380,$H$380:$K$380,0))*INDEX($J$374:$R$377,MATCH(L$380,$I$374:$I$377,0),MATCH(L$379,$J$373:$R$373,0))</f>
        <v>2</v>
      </c>
      <c r="M396" s="742" cm="1">
        <f t="array" ref="M396">INDEX($H396:$K396,0,MATCH(M$380,$H$380:$K$380,0))*INDEX($J$374:$R$377,MATCH(M$380,$I$374:$I$377,0),MATCH(M$379,$J$373:$R$373,0))</f>
        <v>1</v>
      </c>
      <c r="N396" s="742" cm="1">
        <f t="array" ref="N396">INDEX($H396:$K396,0,MATCH(N$380,$H$380:$K$380,0))*INDEX($J$374:$R$377,MATCH(N$380,$I$374:$I$377,0),MATCH(N$379,$J$373:$R$373,0))</f>
        <v>5</v>
      </c>
      <c r="O396" s="742" cm="1">
        <f t="array" ref="O396">INDEX($H396:$K396,0,MATCH(O$380,$H$380:$K$380,0))*INDEX($J$374:$R$377,MATCH(O$380,$I$374:$I$377,0),MATCH(O$379,$J$373:$R$373,0))</f>
        <v>3</v>
      </c>
      <c r="P396" s="742" cm="1">
        <f t="array" ref="P396">INDEX($H396:$K396,0,MATCH(P$380,$H$380:$K$380,0))*INDEX($J$374:$R$377,MATCH(P$380,$I$374:$I$377,0),MATCH(P$379,$J$373:$R$373,0))</f>
        <v>2</v>
      </c>
      <c r="Q396" s="742" cm="1">
        <f t="array" ref="Q396">INDEX($H396:$K396,0,MATCH(Q$380,$H$380:$K$380,0))*INDEX($J$374:$R$377,MATCH(Q$380,$I$374:$I$377,0),MATCH(Q$379,$J$373:$R$373,0))</f>
        <v>1</v>
      </c>
      <c r="R396" s="742" cm="1">
        <f t="array" ref="R396">INDEX($H396:$K396,0,MATCH(R$380,$H$380:$K$380,0))*INDEX($J$374:$R$377,MATCH(R$380,$I$374:$I$377,0),MATCH(R$379,$J$373:$R$373,0))</f>
        <v>5</v>
      </c>
      <c r="S396" s="742" cm="1">
        <f t="array" ref="S396">INDEX($H396:$K396,0,MATCH(S$380,$H$380:$K$380,0))*INDEX($J$374:$R$377,MATCH(S$380,$I$374:$I$377,0),MATCH(S$379,$J$373:$R$373,0))</f>
        <v>3</v>
      </c>
      <c r="T396" s="742" cm="1">
        <f t="array" ref="T396">INDEX($H396:$K396,0,MATCH(T$380,$H$380:$K$380,0))*INDEX($J$374:$R$377,MATCH(T$380,$I$374:$I$377,0),MATCH(T$379,$J$373:$R$373,0))</f>
        <v>2</v>
      </c>
      <c r="U396" s="742" cm="1">
        <f t="array" ref="U396">INDEX($H396:$K396,0,MATCH(U$380,$H$380:$K$380,0))*INDEX($J$374:$R$377,MATCH(U$380,$I$374:$I$377,0),MATCH(U$379,$J$373:$R$373,0))</f>
        <v>1</v>
      </c>
      <c r="V396" s="742" cm="1">
        <f t="array" ref="V396">INDEX($H396:$K396,0,MATCH(V$380,$H$380:$K$380,0))*INDEX($J$374:$R$377,MATCH(V$380,$I$374:$I$377,0),MATCH(V$379,$J$373:$R$373,0))</f>
        <v>5</v>
      </c>
      <c r="W396" s="742" cm="1">
        <f t="array" ref="W396">INDEX($H396:$K396,0,MATCH(W$380,$H$380:$K$380,0))*INDEX($J$374:$R$377,MATCH(W$380,$I$374:$I$377,0),MATCH(W$379,$J$373:$R$373,0))</f>
        <v>3</v>
      </c>
      <c r="X396" s="742" cm="1">
        <f t="array" ref="X396">INDEX($H396:$K396,0,MATCH(X$380,$H$380:$K$380,0))*INDEX($J$374:$R$377,MATCH(X$380,$I$374:$I$377,0),MATCH(X$379,$J$373:$R$373,0))</f>
        <v>2</v>
      </c>
      <c r="Y396" s="742" cm="1">
        <f t="array" ref="Y396">INDEX($H396:$K396,0,MATCH(Y$380,$H$380:$K$380,0))*INDEX($J$374:$R$377,MATCH(Y$380,$I$374:$I$377,0),MATCH(Y$379,$J$373:$R$373,0))</f>
        <v>1</v>
      </c>
      <c r="Z396" s="742" cm="1">
        <f t="array" ref="Z396">INDEX($H396:$K396,0,MATCH(Z$380,$H$380:$K$380,0))*INDEX($J$374:$R$377,MATCH(Z$380,$I$374:$I$377,0),MATCH(Z$379,$J$373:$R$373,0))</f>
        <v>5</v>
      </c>
      <c r="AA396" s="742" cm="1">
        <f t="array" ref="AA396">INDEX($H396:$K396,0,MATCH(AA$380,$H$380:$K$380,0))*INDEX($J$374:$R$377,MATCH(AA$380,$I$374:$I$377,0),MATCH(AA$379,$J$373:$R$373,0))</f>
        <v>3</v>
      </c>
      <c r="AB396" s="742" cm="1">
        <f t="array" ref="AB396">INDEX($H396:$K396,0,MATCH(AB$380,$H$380:$K$380,0))*INDEX($J$374:$R$377,MATCH(AB$380,$I$374:$I$377,0),MATCH(AB$379,$J$373:$R$373,0))</f>
        <v>1</v>
      </c>
      <c r="AC396" s="742" cm="1">
        <f t="array" ref="AC396">INDEX($H396:$K396,0,MATCH(AC$380,$H$380:$K$380,0))*INDEX($J$374:$R$377,MATCH(AC$380,$I$374:$I$377,0),MATCH(AC$379,$J$373:$R$373,0))</f>
        <v>1</v>
      </c>
      <c r="AD396" s="742" cm="1">
        <f t="array" ref="AD396">INDEX($H396:$K396,0,MATCH(AD$380,$H$380:$K$380,0))*INDEX($J$374:$R$377,MATCH(AD$380,$I$374:$I$377,0),MATCH(AD$379,$J$373:$R$373,0))</f>
        <v>5</v>
      </c>
      <c r="AE396" s="742" cm="1">
        <f t="array" ref="AE396">INDEX($H396:$K396,0,MATCH(AE$380,$H$380:$K$380,0))*INDEX($J$374:$R$377,MATCH(AE$380,$I$374:$I$377,0),MATCH(AE$379,$J$373:$R$373,0))</f>
        <v>3</v>
      </c>
      <c r="AF396" s="742" cm="1">
        <f t="array" ref="AF396">INDEX($H396:$K396,0,MATCH(AF$380,$H$380:$K$380,0))*INDEX($J$374:$R$377,MATCH(AF$380,$I$374:$I$377,0),MATCH(AF$379,$J$373:$R$373,0))</f>
        <v>1</v>
      </c>
      <c r="AG396" s="742" cm="1">
        <f t="array" ref="AG396">INDEX($H396:$K396,0,MATCH(AG$380,$H$380:$K$380,0))*INDEX($J$374:$R$377,MATCH(AG$380,$I$374:$I$377,0),MATCH(AG$379,$J$373:$R$373,0))</f>
        <v>1</v>
      </c>
      <c r="AH396" s="742" cm="1">
        <f t="array" ref="AH396">INDEX($H396:$K396,0,MATCH(AH$380,$H$380:$K$380,0))*INDEX($J$374:$R$377,MATCH(AH$380,$I$374:$I$377,0),MATCH(AH$379,$J$373:$R$373,0))</f>
        <v>5</v>
      </c>
      <c r="AI396" s="742" cm="1">
        <f t="array" ref="AI396">INDEX($H396:$K396,0,MATCH(AI$380,$H$380:$K$380,0))*INDEX($J$374:$R$377,MATCH(AI$380,$I$374:$I$377,0),MATCH(AI$379,$J$373:$R$373,0))</f>
        <v>3</v>
      </c>
      <c r="AJ396" s="742" cm="1">
        <f t="array" ref="AJ396">INDEX($H396:$K396,0,MATCH(AJ$380,$H$380:$K$380,0))*INDEX($J$374:$R$377,MATCH(AJ$380,$I$374:$I$377,0),MATCH(AJ$379,$J$373:$R$373,0))</f>
        <v>1</v>
      </c>
      <c r="AK396" s="742" cm="1">
        <f t="array" ref="AK396">INDEX($H396:$K396,0,MATCH(AK$380,$H$380:$K$380,0))*INDEX($J$374:$R$377,MATCH(AK$380,$I$374:$I$377,0),MATCH(AK$379,$J$373:$R$373,0))</f>
        <v>1</v>
      </c>
      <c r="AL396" s="742" cm="1">
        <f t="array" ref="AL396">INDEX($H396:$K396,0,MATCH(AL$380,$H$380:$K$380,0))*INDEX($J$374:$R$377,MATCH(AL$380,$I$374:$I$377,0),MATCH(AL$379,$J$373:$R$373,0))</f>
        <v>5</v>
      </c>
      <c r="AM396" s="742" cm="1">
        <f t="array" ref="AM396">INDEX($H396:$K396,0,MATCH(AM$380,$H$380:$K$380,0))*INDEX($J$374:$R$377,MATCH(AM$380,$I$374:$I$377,0),MATCH(AM$379,$J$373:$R$373,0))</f>
        <v>3</v>
      </c>
      <c r="AN396" s="742" cm="1">
        <f t="array" ref="AN396">INDEX($H396:$K396,0,MATCH(AN$380,$H$380:$K$380,0))*INDEX($J$374:$R$377,MATCH(AN$380,$I$374:$I$377,0),MATCH(AN$379,$J$373:$R$373,0))</f>
        <v>1</v>
      </c>
      <c r="AO396" s="742" cm="1">
        <f t="array" ref="AO396">INDEX($H396:$K396,0,MATCH(AO$380,$H$380:$K$380,0))*INDEX($J$374:$R$377,MATCH(AO$380,$I$374:$I$377,0),MATCH(AO$379,$J$373:$R$373,0))</f>
        <v>1</v>
      </c>
      <c r="AP396" s="742" cm="1">
        <f t="array" ref="AP396">INDEX($H396:$K396,0,MATCH(AP$380,$H$380:$K$380,0))*INDEX($J$374:$R$377,MATCH(AP$380,$I$374:$I$377,0),MATCH(AP$379,$J$373:$R$373,0))</f>
        <v>5</v>
      </c>
      <c r="AQ396" s="742" cm="1">
        <f t="array" ref="AQ396">INDEX($H396:$K396,0,MATCH(AQ$380,$H$380:$K$380,0))*INDEX($J$374:$R$377,MATCH(AQ$380,$I$374:$I$377,0),MATCH(AQ$379,$J$373:$R$373,0))</f>
        <v>3</v>
      </c>
      <c r="AR396" s="742" cm="1">
        <f t="array" ref="AR396">INDEX($H396:$K396,0,MATCH(AR$380,$H$380:$K$380,0))*INDEX($J$374:$R$377,MATCH(AR$380,$I$374:$I$377,0),MATCH(AR$379,$J$373:$R$373,0))</f>
        <v>1</v>
      </c>
      <c r="AS396" s="742" cm="1">
        <f t="array" ref="AS396">INDEX($H396:$K396,0,MATCH(AS$380,$H$380:$K$380,0))*INDEX($J$374:$R$377,MATCH(AS$380,$I$374:$I$377,0),MATCH(AS$379,$J$373:$R$373,0))</f>
        <v>1</v>
      </c>
      <c r="AT396" s="742" cm="1">
        <f t="array" ref="AT396">INDEX($H396:$K396,0,MATCH(AT$380,$H$380:$K$380,0))*INDEX($J$374:$R$377,MATCH(AT$380,$I$374:$I$377,0),MATCH(AT$379,$J$373:$R$373,0))</f>
        <v>5</v>
      </c>
      <c r="AU396" s="742" cm="1">
        <f t="array" ref="AU396">INDEX($H396:$K396,0,MATCH(AU$380,$H$380:$K$380,0))*INDEX($J$374:$R$377,MATCH(AU$380,$I$374:$I$377,0),MATCH(AU$379,$J$373:$R$373,0))</f>
        <v>3</v>
      </c>
      <c r="AV396" s="196"/>
      <c r="AW396" s="196"/>
      <c r="AX396" s="17"/>
      <c r="AY396" s="9"/>
      <c r="AZ396" s="9"/>
      <c r="BA396" s="9"/>
    </row>
    <row r="397" spans="1:53" ht="14.5" outlineLevel="1" x14ac:dyDescent="0.35">
      <c r="A397" s="7"/>
      <c r="B397" s="8"/>
      <c r="C397" s="18"/>
      <c r="D397" s="18"/>
      <c r="E397" s="18"/>
      <c r="F397" s="27"/>
      <c r="G397" s="27" t="str">
        <f t="shared" si="116"/>
        <v>YAAA2Nw</v>
      </c>
      <c r="H397" s="664">
        <v>1</v>
      </c>
      <c r="I397" s="664">
        <v>1</v>
      </c>
      <c r="J397" s="664">
        <v>1</v>
      </c>
      <c r="K397" s="664">
        <v>1</v>
      </c>
      <c r="L397" s="742" cm="1">
        <f t="array" ref="L397">INDEX($H397:$K397,0,MATCH(L$380,$H$380:$K$380,0))*INDEX($J$374:$R$377,MATCH(L$380,$I$374:$I$377,0),MATCH(L$379,$J$373:$R$373,0))</f>
        <v>2</v>
      </c>
      <c r="M397" s="742" cm="1">
        <f t="array" ref="M397">INDEX($H397:$K397,0,MATCH(M$380,$H$380:$K$380,0))*INDEX($J$374:$R$377,MATCH(M$380,$I$374:$I$377,0),MATCH(M$379,$J$373:$R$373,0))</f>
        <v>1</v>
      </c>
      <c r="N397" s="742" cm="1">
        <f t="array" ref="N397">INDEX($H397:$K397,0,MATCH(N$380,$H$380:$K$380,0))*INDEX($J$374:$R$377,MATCH(N$380,$I$374:$I$377,0),MATCH(N$379,$J$373:$R$373,0))</f>
        <v>1</v>
      </c>
      <c r="O397" s="742" cm="1">
        <f t="array" ref="O397">INDEX($H397:$K397,0,MATCH(O$380,$H$380:$K$380,0))*INDEX($J$374:$R$377,MATCH(O$380,$I$374:$I$377,0),MATCH(O$379,$J$373:$R$373,0))</f>
        <v>1</v>
      </c>
      <c r="P397" s="742" cm="1">
        <f t="array" ref="P397">INDEX($H397:$K397,0,MATCH(P$380,$H$380:$K$380,0))*INDEX($J$374:$R$377,MATCH(P$380,$I$374:$I$377,0),MATCH(P$379,$J$373:$R$373,0))</f>
        <v>2</v>
      </c>
      <c r="Q397" s="742" cm="1">
        <f t="array" ref="Q397">INDEX($H397:$K397,0,MATCH(Q$380,$H$380:$K$380,0))*INDEX($J$374:$R$377,MATCH(Q$380,$I$374:$I$377,0),MATCH(Q$379,$J$373:$R$373,0))</f>
        <v>1</v>
      </c>
      <c r="R397" s="742" cm="1">
        <f t="array" ref="R397">INDEX($H397:$K397,0,MATCH(R$380,$H$380:$K$380,0))*INDEX($J$374:$R$377,MATCH(R$380,$I$374:$I$377,0),MATCH(R$379,$J$373:$R$373,0))</f>
        <v>1</v>
      </c>
      <c r="S397" s="742" cm="1">
        <f t="array" ref="S397">INDEX($H397:$K397,0,MATCH(S$380,$H$380:$K$380,0))*INDEX($J$374:$R$377,MATCH(S$380,$I$374:$I$377,0),MATCH(S$379,$J$373:$R$373,0))</f>
        <v>1</v>
      </c>
      <c r="T397" s="742" cm="1">
        <f t="array" ref="T397">INDEX($H397:$K397,0,MATCH(T$380,$H$380:$K$380,0))*INDEX($J$374:$R$377,MATCH(T$380,$I$374:$I$377,0),MATCH(T$379,$J$373:$R$373,0))</f>
        <v>2</v>
      </c>
      <c r="U397" s="742" cm="1">
        <f t="array" ref="U397">INDEX($H397:$K397,0,MATCH(U$380,$H$380:$K$380,0))*INDEX($J$374:$R$377,MATCH(U$380,$I$374:$I$377,0),MATCH(U$379,$J$373:$R$373,0))</f>
        <v>1</v>
      </c>
      <c r="V397" s="742" cm="1">
        <f t="array" ref="V397">INDEX($H397:$K397,0,MATCH(V$380,$H$380:$K$380,0))*INDEX($J$374:$R$377,MATCH(V$380,$I$374:$I$377,0),MATCH(V$379,$J$373:$R$373,0))</f>
        <v>1</v>
      </c>
      <c r="W397" s="742" cm="1">
        <f t="array" ref="W397">INDEX($H397:$K397,0,MATCH(W$380,$H$380:$K$380,0))*INDEX($J$374:$R$377,MATCH(W$380,$I$374:$I$377,0),MATCH(W$379,$J$373:$R$373,0))</f>
        <v>1</v>
      </c>
      <c r="X397" s="742" cm="1">
        <f t="array" ref="X397">INDEX($H397:$K397,0,MATCH(X$380,$H$380:$K$380,0))*INDEX($J$374:$R$377,MATCH(X$380,$I$374:$I$377,0),MATCH(X$379,$J$373:$R$373,0))</f>
        <v>2</v>
      </c>
      <c r="Y397" s="742" cm="1">
        <f t="array" ref="Y397">INDEX($H397:$K397,0,MATCH(Y$380,$H$380:$K$380,0))*INDEX($J$374:$R$377,MATCH(Y$380,$I$374:$I$377,0),MATCH(Y$379,$J$373:$R$373,0))</f>
        <v>1</v>
      </c>
      <c r="Z397" s="742" cm="1">
        <f t="array" ref="Z397">INDEX($H397:$K397,0,MATCH(Z$380,$H$380:$K$380,0))*INDEX($J$374:$R$377,MATCH(Z$380,$I$374:$I$377,0),MATCH(Z$379,$J$373:$R$373,0))</f>
        <v>1</v>
      </c>
      <c r="AA397" s="742" cm="1">
        <f t="array" ref="AA397">INDEX($H397:$K397,0,MATCH(AA$380,$H$380:$K$380,0))*INDEX($J$374:$R$377,MATCH(AA$380,$I$374:$I$377,0),MATCH(AA$379,$J$373:$R$373,0))</f>
        <v>1</v>
      </c>
      <c r="AB397" s="742" cm="1">
        <f t="array" ref="AB397">INDEX($H397:$K397,0,MATCH(AB$380,$H$380:$K$380,0))*INDEX($J$374:$R$377,MATCH(AB$380,$I$374:$I$377,0),MATCH(AB$379,$J$373:$R$373,0))</f>
        <v>1</v>
      </c>
      <c r="AC397" s="742" cm="1">
        <f t="array" ref="AC397">INDEX($H397:$K397,0,MATCH(AC$380,$H$380:$K$380,0))*INDEX($J$374:$R$377,MATCH(AC$380,$I$374:$I$377,0),MATCH(AC$379,$J$373:$R$373,0))</f>
        <v>1</v>
      </c>
      <c r="AD397" s="742" cm="1">
        <f t="array" ref="AD397">INDEX($H397:$K397,0,MATCH(AD$380,$H$380:$K$380,0))*INDEX($J$374:$R$377,MATCH(AD$380,$I$374:$I$377,0),MATCH(AD$379,$J$373:$R$373,0))</f>
        <v>1</v>
      </c>
      <c r="AE397" s="742" cm="1">
        <f t="array" ref="AE397">INDEX($H397:$K397,0,MATCH(AE$380,$H$380:$K$380,0))*INDEX($J$374:$R$377,MATCH(AE$380,$I$374:$I$377,0),MATCH(AE$379,$J$373:$R$373,0))</f>
        <v>1</v>
      </c>
      <c r="AF397" s="742" cm="1">
        <f t="array" ref="AF397">INDEX($H397:$K397,0,MATCH(AF$380,$H$380:$K$380,0))*INDEX($J$374:$R$377,MATCH(AF$380,$I$374:$I$377,0),MATCH(AF$379,$J$373:$R$373,0))</f>
        <v>1</v>
      </c>
      <c r="AG397" s="742" cm="1">
        <f t="array" ref="AG397">INDEX($H397:$K397,0,MATCH(AG$380,$H$380:$K$380,0))*INDEX($J$374:$R$377,MATCH(AG$380,$I$374:$I$377,0),MATCH(AG$379,$J$373:$R$373,0))</f>
        <v>1</v>
      </c>
      <c r="AH397" s="742" cm="1">
        <f t="array" ref="AH397">INDEX($H397:$K397,0,MATCH(AH$380,$H$380:$K$380,0))*INDEX($J$374:$R$377,MATCH(AH$380,$I$374:$I$377,0),MATCH(AH$379,$J$373:$R$373,0))</f>
        <v>1</v>
      </c>
      <c r="AI397" s="742" cm="1">
        <f t="array" ref="AI397">INDEX($H397:$K397,0,MATCH(AI$380,$H$380:$K$380,0))*INDEX($J$374:$R$377,MATCH(AI$380,$I$374:$I$377,0),MATCH(AI$379,$J$373:$R$373,0))</f>
        <v>1</v>
      </c>
      <c r="AJ397" s="742" cm="1">
        <f t="array" ref="AJ397">INDEX($H397:$K397,0,MATCH(AJ$380,$H$380:$K$380,0))*INDEX($J$374:$R$377,MATCH(AJ$380,$I$374:$I$377,0),MATCH(AJ$379,$J$373:$R$373,0))</f>
        <v>1</v>
      </c>
      <c r="AK397" s="742" cm="1">
        <f t="array" ref="AK397">INDEX($H397:$K397,0,MATCH(AK$380,$H$380:$K$380,0))*INDEX($J$374:$R$377,MATCH(AK$380,$I$374:$I$377,0),MATCH(AK$379,$J$373:$R$373,0))</f>
        <v>1</v>
      </c>
      <c r="AL397" s="742" cm="1">
        <f t="array" ref="AL397">INDEX($H397:$K397,0,MATCH(AL$380,$H$380:$K$380,0))*INDEX($J$374:$R$377,MATCH(AL$380,$I$374:$I$377,0),MATCH(AL$379,$J$373:$R$373,0))</f>
        <v>1</v>
      </c>
      <c r="AM397" s="742" cm="1">
        <f t="array" ref="AM397">INDEX($H397:$K397,0,MATCH(AM$380,$H$380:$K$380,0))*INDEX($J$374:$R$377,MATCH(AM$380,$I$374:$I$377,0),MATCH(AM$379,$J$373:$R$373,0))</f>
        <v>1</v>
      </c>
      <c r="AN397" s="742" cm="1">
        <f t="array" ref="AN397">INDEX($H397:$K397,0,MATCH(AN$380,$H$380:$K$380,0))*INDEX($J$374:$R$377,MATCH(AN$380,$I$374:$I$377,0),MATCH(AN$379,$J$373:$R$373,0))</f>
        <v>1</v>
      </c>
      <c r="AO397" s="742" cm="1">
        <f t="array" ref="AO397">INDEX($H397:$K397,0,MATCH(AO$380,$H$380:$K$380,0))*INDEX($J$374:$R$377,MATCH(AO$380,$I$374:$I$377,0),MATCH(AO$379,$J$373:$R$373,0))</f>
        <v>1</v>
      </c>
      <c r="AP397" s="742" cm="1">
        <f t="array" ref="AP397">INDEX($H397:$K397,0,MATCH(AP$380,$H$380:$K$380,0))*INDEX($J$374:$R$377,MATCH(AP$380,$I$374:$I$377,0),MATCH(AP$379,$J$373:$R$373,0))</f>
        <v>1</v>
      </c>
      <c r="AQ397" s="742" cm="1">
        <f t="array" ref="AQ397">INDEX($H397:$K397,0,MATCH(AQ$380,$H$380:$K$380,0))*INDEX($J$374:$R$377,MATCH(AQ$380,$I$374:$I$377,0),MATCH(AQ$379,$J$373:$R$373,0))</f>
        <v>1</v>
      </c>
      <c r="AR397" s="742" cm="1">
        <f t="array" ref="AR397">INDEX($H397:$K397,0,MATCH(AR$380,$H$380:$K$380,0))*INDEX($J$374:$R$377,MATCH(AR$380,$I$374:$I$377,0),MATCH(AR$379,$J$373:$R$373,0))</f>
        <v>1</v>
      </c>
      <c r="AS397" s="742" cm="1">
        <f t="array" ref="AS397">INDEX($H397:$K397,0,MATCH(AS$380,$H$380:$K$380,0))*INDEX($J$374:$R$377,MATCH(AS$380,$I$374:$I$377,0),MATCH(AS$379,$J$373:$R$373,0))</f>
        <v>1</v>
      </c>
      <c r="AT397" s="742" cm="1">
        <f t="array" ref="AT397">INDEX($H397:$K397,0,MATCH(AT$380,$H$380:$K$380,0))*INDEX($J$374:$R$377,MATCH(AT$380,$I$374:$I$377,0),MATCH(AT$379,$J$373:$R$373,0))</f>
        <v>1</v>
      </c>
      <c r="AU397" s="742" cm="1">
        <f t="array" ref="AU397">INDEX($H397:$K397,0,MATCH(AU$380,$H$380:$K$380,0))*INDEX($J$374:$R$377,MATCH(AU$380,$I$374:$I$377,0),MATCH(AU$379,$J$373:$R$373,0))</f>
        <v>1</v>
      </c>
      <c r="AV397" s="196"/>
      <c r="AW397" s="196"/>
      <c r="AX397" s="17"/>
      <c r="AY397" s="9"/>
      <c r="AZ397" s="9"/>
      <c r="BA397" s="9"/>
    </row>
    <row r="398" spans="1:53" ht="14.5" outlineLevel="1" x14ac:dyDescent="0.35">
      <c r="A398" s="7"/>
      <c r="B398" s="8"/>
      <c r="C398" s="18"/>
      <c r="D398" s="18"/>
      <c r="E398" s="18"/>
      <c r="F398" s="27"/>
      <c r="G398" s="27" t="str">
        <f t="shared" si="116"/>
        <v>YAAA2Nwd</v>
      </c>
      <c r="H398" s="878">
        <v>0</v>
      </c>
      <c r="I398" s="878">
        <f>I397</f>
        <v>1</v>
      </c>
      <c r="J398" s="878">
        <f>J397+1</f>
        <v>2</v>
      </c>
      <c r="K398" s="878">
        <f>K397</f>
        <v>1</v>
      </c>
      <c r="L398" s="742" cm="1">
        <f t="array" ref="L398">INDEX($H398:$K398,0,MATCH(L$380,$H$380:$K$380,0))*INDEX($J$374:$R$377,MATCH(L$380,$I$374:$I$377,0),MATCH(L$379,$J$373:$R$373,0))</f>
        <v>0</v>
      </c>
      <c r="M398" s="742" cm="1">
        <f t="array" ref="M398">INDEX($H398:$K398,0,MATCH(M$380,$H$380:$K$380,0))*INDEX($J$374:$R$377,MATCH(M$380,$I$374:$I$377,0),MATCH(M$379,$J$373:$R$373,0))</f>
        <v>1</v>
      </c>
      <c r="N398" s="742" cm="1">
        <f t="array" ref="N398">INDEX($H398:$K398,0,MATCH(N$380,$H$380:$K$380,0))*INDEX($J$374:$R$377,MATCH(N$380,$I$374:$I$377,0),MATCH(N$379,$J$373:$R$373,0))</f>
        <v>2</v>
      </c>
      <c r="O398" s="742" cm="1">
        <f t="array" ref="O398">INDEX($H398:$K398,0,MATCH(O$380,$H$380:$K$380,0))*INDEX($J$374:$R$377,MATCH(O$380,$I$374:$I$377,0),MATCH(O$379,$J$373:$R$373,0))</f>
        <v>1</v>
      </c>
      <c r="P398" s="742" cm="1">
        <f t="array" ref="P398">INDEX($H398:$K398,0,MATCH(P$380,$H$380:$K$380,0))*INDEX($J$374:$R$377,MATCH(P$380,$I$374:$I$377,0),MATCH(P$379,$J$373:$R$373,0))</f>
        <v>0</v>
      </c>
      <c r="Q398" s="742" cm="1">
        <f t="array" ref="Q398">INDEX($H398:$K398,0,MATCH(Q$380,$H$380:$K$380,0))*INDEX($J$374:$R$377,MATCH(Q$380,$I$374:$I$377,0),MATCH(Q$379,$J$373:$R$373,0))</f>
        <v>1</v>
      </c>
      <c r="R398" s="742" cm="1">
        <f t="array" ref="R398">INDEX($H398:$K398,0,MATCH(R$380,$H$380:$K$380,0))*INDEX($J$374:$R$377,MATCH(R$380,$I$374:$I$377,0),MATCH(R$379,$J$373:$R$373,0))</f>
        <v>2</v>
      </c>
      <c r="S398" s="742" cm="1">
        <f t="array" ref="S398">INDEX($H398:$K398,0,MATCH(S$380,$H$380:$K$380,0))*INDEX($J$374:$R$377,MATCH(S$380,$I$374:$I$377,0),MATCH(S$379,$J$373:$R$373,0))</f>
        <v>1</v>
      </c>
      <c r="T398" s="742" cm="1">
        <f t="array" ref="T398">INDEX($H398:$K398,0,MATCH(T$380,$H$380:$K$380,0))*INDEX($J$374:$R$377,MATCH(T$380,$I$374:$I$377,0),MATCH(T$379,$J$373:$R$373,0))</f>
        <v>0</v>
      </c>
      <c r="U398" s="742" cm="1">
        <f t="array" ref="U398">INDEX($H398:$K398,0,MATCH(U$380,$H$380:$K$380,0))*INDEX($J$374:$R$377,MATCH(U$380,$I$374:$I$377,0),MATCH(U$379,$J$373:$R$373,0))</f>
        <v>1</v>
      </c>
      <c r="V398" s="742" cm="1">
        <f t="array" ref="V398">INDEX($H398:$K398,0,MATCH(V$380,$H$380:$K$380,0))*INDEX($J$374:$R$377,MATCH(V$380,$I$374:$I$377,0),MATCH(V$379,$J$373:$R$373,0))</f>
        <v>2</v>
      </c>
      <c r="W398" s="742" cm="1">
        <f t="array" ref="W398">INDEX($H398:$K398,0,MATCH(W$380,$H$380:$K$380,0))*INDEX($J$374:$R$377,MATCH(W$380,$I$374:$I$377,0),MATCH(W$379,$J$373:$R$373,0))</f>
        <v>1</v>
      </c>
      <c r="X398" s="742" cm="1">
        <f t="array" ref="X398">INDEX($H398:$K398,0,MATCH(X$380,$H$380:$K$380,0))*INDEX($J$374:$R$377,MATCH(X$380,$I$374:$I$377,0),MATCH(X$379,$J$373:$R$373,0))</f>
        <v>0</v>
      </c>
      <c r="Y398" s="742" cm="1">
        <f t="array" ref="Y398">INDEX($H398:$K398,0,MATCH(Y$380,$H$380:$K$380,0))*INDEX($J$374:$R$377,MATCH(Y$380,$I$374:$I$377,0),MATCH(Y$379,$J$373:$R$373,0))</f>
        <v>1</v>
      </c>
      <c r="Z398" s="742" cm="1">
        <f t="array" ref="Z398">INDEX($H398:$K398,0,MATCH(Z$380,$H$380:$K$380,0))*INDEX($J$374:$R$377,MATCH(Z$380,$I$374:$I$377,0),MATCH(Z$379,$J$373:$R$373,0))</f>
        <v>2</v>
      </c>
      <c r="AA398" s="742" cm="1">
        <f t="array" ref="AA398">INDEX($H398:$K398,0,MATCH(AA$380,$H$380:$K$380,0))*INDEX($J$374:$R$377,MATCH(AA$380,$I$374:$I$377,0),MATCH(AA$379,$J$373:$R$373,0))</f>
        <v>1</v>
      </c>
      <c r="AB398" s="742" cm="1">
        <f t="array" ref="AB398">INDEX($H398:$K398,0,MATCH(AB$380,$H$380:$K$380,0))*INDEX($J$374:$R$377,MATCH(AB$380,$I$374:$I$377,0),MATCH(AB$379,$J$373:$R$373,0))</f>
        <v>0</v>
      </c>
      <c r="AC398" s="742" cm="1">
        <f t="array" ref="AC398">INDEX($H398:$K398,0,MATCH(AC$380,$H$380:$K$380,0))*INDEX($J$374:$R$377,MATCH(AC$380,$I$374:$I$377,0),MATCH(AC$379,$J$373:$R$373,0))</f>
        <v>1</v>
      </c>
      <c r="AD398" s="742" cm="1">
        <f t="array" ref="AD398">INDEX($H398:$K398,0,MATCH(AD$380,$H$380:$K$380,0))*INDEX($J$374:$R$377,MATCH(AD$380,$I$374:$I$377,0),MATCH(AD$379,$J$373:$R$373,0))</f>
        <v>2</v>
      </c>
      <c r="AE398" s="742" cm="1">
        <f t="array" ref="AE398">INDEX($H398:$K398,0,MATCH(AE$380,$H$380:$K$380,0))*INDEX($J$374:$R$377,MATCH(AE$380,$I$374:$I$377,0),MATCH(AE$379,$J$373:$R$373,0))</f>
        <v>1</v>
      </c>
      <c r="AF398" s="742" cm="1">
        <f t="array" ref="AF398">INDEX($H398:$K398,0,MATCH(AF$380,$H$380:$K$380,0))*INDEX($J$374:$R$377,MATCH(AF$380,$I$374:$I$377,0),MATCH(AF$379,$J$373:$R$373,0))</f>
        <v>0</v>
      </c>
      <c r="AG398" s="742" cm="1">
        <f t="array" ref="AG398">INDEX($H398:$K398,0,MATCH(AG$380,$H$380:$K$380,0))*INDEX($J$374:$R$377,MATCH(AG$380,$I$374:$I$377,0),MATCH(AG$379,$J$373:$R$373,0))</f>
        <v>1</v>
      </c>
      <c r="AH398" s="742" cm="1">
        <f t="array" ref="AH398">INDEX($H398:$K398,0,MATCH(AH$380,$H$380:$K$380,0))*INDEX($J$374:$R$377,MATCH(AH$380,$I$374:$I$377,0),MATCH(AH$379,$J$373:$R$373,0))</f>
        <v>2</v>
      </c>
      <c r="AI398" s="742" cm="1">
        <f t="array" ref="AI398">INDEX($H398:$K398,0,MATCH(AI$380,$H$380:$K$380,0))*INDEX($J$374:$R$377,MATCH(AI$380,$I$374:$I$377,0),MATCH(AI$379,$J$373:$R$373,0))</f>
        <v>1</v>
      </c>
      <c r="AJ398" s="742" cm="1">
        <f t="array" ref="AJ398">INDEX($H398:$K398,0,MATCH(AJ$380,$H$380:$K$380,0))*INDEX($J$374:$R$377,MATCH(AJ$380,$I$374:$I$377,0),MATCH(AJ$379,$J$373:$R$373,0))</f>
        <v>0</v>
      </c>
      <c r="AK398" s="742" cm="1">
        <f t="array" ref="AK398">INDEX($H398:$K398,0,MATCH(AK$380,$H$380:$K$380,0))*INDEX($J$374:$R$377,MATCH(AK$380,$I$374:$I$377,0),MATCH(AK$379,$J$373:$R$373,0))</f>
        <v>1</v>
      </c>
      <c r="AL398" s="742" cm="1">
        <f t="array" ref="AL398">INDEX($H398:$K398,0,MATCH(AL$380,$H$380:$K$380,0))*INDEX($J$374:$R$377,MATCH(AL$380,$I$374:$I$377,0),MATCH(AL$379,$J$373:$R$373,0))</f>
        <v>2</v>
      </c>
      <c r="AM398" s="742" cm="1">
        <f t="array" ref="AM398">INDEX($H398:$K398,0,MATCH(AM$380,$H$380:$K$380,0))*INDEX($J$374:$R$377,MATCH(AM$380,$I$374:$I$377,0),MATCH(AM$379,$J$373:$R$373,0))</f>
        <v>1</v>
      </c>
      <c r="AN398" s="742" cm="1">
        <f t="array" ref="AN398">INDEX($H398:$K398,0,MATCH(AN$380,$H$380:$K$380,0))*INDEX($J$374:$R$377,MATCH(AN$380,$I$374:$I$377,0),MATCH(AN$379,$J$373:$R$373,0))</f>
        <v>0</v>
      </c>
      <c r="AO398" s="742" cm="1">
        <f t="array" ref="AO398">INDEX($H398:$K398,0,MATCH(AO$380,$H$380:$K$380,0))*INDEX($J$374:$R$377,MATCH(AO$380,$I$374:$I$377,0),MATCH(AO$379,$J$373:$R$373,0))</f>
        <v>1</v>
      </c>
      <c r="AP398" s="742" cm="1">
        <f t="array" ref="AP398">INDEX($H398:$K398,0,MATCH(AP$380,$H$380:$K$380,0))*INDEX($J$374:$R$377,MATCH(AP$380,$I$374:$I$377,0),MATCH(AP$379,$J$373:$R$373,0))</f>
        <v>2</v>
      </c>
      <c r="AQ398" s="742" cm="1">
        <f t="array" ref="AQ398">INDEX($H398:$K398,0,MATCH(AQ$380,$H$380:$K$380,0))*INDEX($J$374:$R$377,MATCH(AQ$380,$I$374:$I$377,0),MATCH(AQ$379,$J$373:$R$373,0))</f>
        <v>1</v>
      </c>
      <c r="AR398" s="742" cm="1">
        <f t="array" ref="AR398">INDEX($H398:$K398,0,MATCH(AR$380,$H$380:$K$380,0))*INDEX($J$374:$R$377,MATCH(AR$380,$I$374:$I$377,0),MATCH(AR$379,$J$373:$R$373,0))</f>
        <v>0</v>
      </c>
      <c r="AS398" s="742" cm="1">
        <f t="array" ref="AS398">INDEX($H398:$K398,0,MATCH(AS$380,$H$380:$K$380,0))*INDEX($J$374:$R$377,MATCH(AS$380,$I$374:$I$377,0),MATCH(AS$379,$J$373:$R$373,0))</f>
        <v>1</v>
      </c>
      <c r="AT398" s="742" cm="1">
        <f t="array" ref="AT398">INDEX($H398:$K398,0,MATCH(AT$380,$H$380:$K$380,0))*INDEX($J$374:$R$377,MATCH(AT$380,$I$374:$I$377,0),MATCH(AT$379,$J$373:$R$373,0))</f>
        <v>2</v>
      </c>
      <c r="AU398" s="742" cm="1">
        <f t="array" ref="AU398">INDEX($H398:$K398,0,MATCH(AU$380,$H$380:$K$380,0))*INDEX($J$374:$R$377,MATCH(AU$380,$I$374:$I$377,0),MATCH(AU$379,$J$373:$R$373,0))</f>
        <v>1</v>
      </c>
      <c r="AV398" s="196"/>
      <c r="AW398" s="196"/>
      <c r="AX398" s="17"/>
      <c r="AY398" s="9"/>
      <c r="AZ398" s="9"/>
      <c r="BA398" s="9"/>
    </row>
    <row r="399" spans="1:53" ht="14.5" outlineLevel="1" x14ac:dyDescent="0.35">
      <c r="A399" s="7"/>
      <c r="B399" s="8"/>
      <c r="C399" s="18"/>
      <c r="D399" s="18"/>
      <c r="E399" s="18"/>
      <c r="F399" s="27"/>
      <c r="G399" s="27" t="str">
        <f t="shared" si="116"/>
        <v>YYAA2A1z</v>
      </c>
      <c r="H399" s="664">
        <v>1</v>
      </c>
      <c r="I399" s="664">
        <v>1</v>
      </c>
      <c r="J399" s="664">
        <v>1</v>
      </c>
      <c r="K399" s="664">
        <v>0</v>
      </c>
      <c r="L399" s="742" cm="1">
        <f t="array" ref="L399">INDEX($H399:$K399,0,MATCH(L$380,$H$380:$K$380,0))*INDEX($J$374:$R$377,MATCH(L$380,$I$374:$I$377,0),MATCH(L$379,$J$373:$R$373,0))</f>
        <v>2</v>
      </c>
      <c r="M399" s="742" cm="1">
        <f t="array" ref="M399">INDEX($H399:$K399,0,MATCH(M$380,$H$380:$K$380,0))*INDEX($J$374:$R$377,MATCH(M$380,$I$374:$I$377,0),MATCH(M$379,$J$373:$R$373,0))</f>
        <v>1</v>
      </c>
      <c r="N399" s="742" cm="1">
        <f t="array" ref="N399">INDEX($H399:$K399,0,MATCH(N$380,$H$380:$K$380,0))*INDEX($J$374:$R$377,MATCH(N$380,$I$374:$I$377,0),MATCH(N$379,$J$373:$R$373,0))</f>
        <v>1</v>
      </c>
      <c r="O399" s="742" cm="1">
        <f t="array" ref="O399">INDEX($H399:$K399,0,MATCH(O$380,$H$380:$K$380,0))*INDEX($J$374:$R$377,MATCH(O$380,$I$374:$I$377,0),MATCH(O$379,$J$373:$R$373,0))</f>
        <v>0</v>
      </c>
      <c r="P399" s="742" cm="1">
        <f t="array" ref="P399">INDEX($H399:$K399,0,MATCH(P$380,$H$380:$K$380,0))*INDEX($J$374:$R$377,MATCH(P$380,$I$374:$I$377,0),MATCH(P$379,$J$373:$R$373,0))</f>
        <v>2</v>
      </c>
      <c r="Q399" s="742" cm="1">
        <f t="array" ref="Q399">INDEX($H399:$K399,0,MATCH(Q$380,$H$380:$K$380,0))*INDEX($J$374:$R$377,MATCH(Q$380,$I$374:$I$377,0),MATCH(Q$379,$J$373:$R$373,0))</f>
        <v>1</v>
      </c>
      <c r="R399" s="742" cm="1">
        <f t="array" ref="R399">INDEX($H399:$K399,0,MATCH(R$380,$H$380:$K$380,0))*INDEX($J$374:$R$377,MATCH(R$380,$I$374:$I$377,0),MATCH(R$379,$J$373:$R$373,0))</f>
        <v>1</v>
      </c>
      <c r="S399" s="742" cm="1">
        <f t="array" ref="S399">INDEX($H399:$K399,0,MATCH(S$380,$H$380:$K$380,0))*INDEX($J$374:$R$377,MATCH(S$380,$I$374:$I$377,0),MATCH(S$379,$J$373:$R$373,0))</f>
        <v>0</v>
      </c>
      <c r="T399" s="742" cm="1">
        <f t="array" ref="T399">INDEX($H399:$K399,0,MATCH(T$380,$H$380:$K$380,0))*INDEX($J$374:$R$377,MATCH(T$380,$I$374:$I$377,0),MATCH(T$379,$J$373:$R$373,0))</f>
        <v>2</v>
      </c>
      <c r="U399" s="742" cm="1">
        <f t="array" ref="U399">INDEX($H399:$K399,0,MATCH(U$380,$H$380:$K$380,0))*INDEX($J$374:$R$377,MATCH(U$380,$I$374:$I$377,0),MATCH(U$379,$J$373:$R$373,0))</f>
        <v>1</v>
      </c>
      <c r="V399" s="742" cm="1">
        <f t="array" ref="V399">INDEX($H399:$K399,0,MATCH(V$380,$H$380:$K$380,0))*INDEX($J$374:$R$377,MATCH(V$380,$I$374:$I$377,0),MATCH(V$379,$J$373:$R$373,0))</f>
        <v>1</v>
      </c>
      <c r="W399" s="742" cm="1">
        <f t="array" ref="W399">INDEX($H399:$K399,0,MATCH(W$380,$H$380:$K$380,0))*INDEX($J$374:$R$377,MATCH(W$380,$I$374:$I$377,0),MATCH(W$379,$J$373:$R$373,0))</f>
        <v>0</v>
      </c>
      <c r="X399" s="742" cm="1">
        <f t="array" ref="X399">INDEX($H399:$K399,0,MATCH(X$380,$H$380:$K$380,0))*INDEX($J$374:$R$377,MATCH(X$380,$I$374:$I$377,0),MATCH(X$379,$J$373:$R$373,0))</f>
        <v>2</v>
      </c>
      <c r="Y399" s="742" cm="1">
        <f t="array" ref="Y399">INDEX($H399:$K399,0,MATCH(Y$380,$H$380:$K$380,0))*INDEX($J$374:$R$377,MATCH(Y$380,$I$374:$I$377,0),MATCH(Y$379,$J$373:$R$373,0))</f>
        <v>1</v>
      </c>
      <c r="Z399" s="742" cm="1">
        <f t="array" ref="Z399">INDEX($H399:$K399,0,MATCH(Z$380,$H$380:$K$380,0))*INDEX($J$374:$R$377,MATCH(Z$380,$I$374:$I$377,0),MATCH(Z$379,$J$373:$R$373,0))</f>
        <v>1</v>
      </c>
      <c r="AA399" s="742" cm="1">
        <f t="array" ref="AA399">INDEX($H399:$K399,0,MATCH(AA$380,$H$380:$K$380,0))*INDEX($J$374:$R$377,MATCH(AA$380,$I$374:$I$377,0),MATCH(AA$379,$J$373:$R$373,0))</f>
        <v>0</v>
      </c>
      <c r="AB399" s="742" cm="1">
        <f t="array" ref="AB399">INDEX($H399:$K399,0,MATCH(AB$380,$H$380:$K$380,0))*INDEX($J$374:$R$377,MATCH(AB$380,$I$374:$I$377,0),MATCH(AB$379,$J$373:$R$373,0))</f>
        <v>1</v>
      </c>
      <c r="AC399" s="742" cm="1">
        <f t="array" ref="AC399">INDEX($H399:$K399,0,MATCH(AC$380,$H$380:$K$380,0))*INDEX($J$374:$R$377,MATCH(AC$380,$I$374:$I$377,0),MATCH(AC$379,$J$373:$R$373,0))</f>
        <v>1</v>
      </c>
      <c r="AD399" s="742" cm="1">
        <f t="array" ref="AD399">INDEX($H399:$K399,0,MATCH(AD$380,$H$380:$K$380,0))*INDEX($J$374:$R$377,MATCH(AD$380,$I$374:$I$377,0),MATCH(AD$379,$J$373:$R$373,0))</f>
        <v>1</v>
      </c>
      <c r="AE399" s="742" cm="1">
        <f t="array" ref="AE399">INDEX($H399:$K399,0,MATCH(AE$380,$H$380:$K$380,0))*INDEX($J$374:$R$377,MATCH(AE$380,$I$374:$I$377,0),MATCH(AE$379,$J$373:$R$373,0))</f>
        <v>0</v>
      </c>
      <c r="AF399" s="742" cm="1">
        <f t="array" ref="AF399">INDEX($H399:$K399,0,MATCH(AF$380,$H$380:$K$380,0))*INDEX($J$374:$R$377,MATCH(AF$380,$I$374:$I$377,0),MATCH(AF$379,$J$373:$R$373,0))</f>
        <v>1</v>
      </c>
      <c r="AG399" s="742" cm="1">
        <f t="array" ref="AG399">INDEX($H399:$K399,0,MATCH(AG$380,$H$380:$K$380,0))*INDEX($J$374:$R$377,MATCH(AG$380,$I$374:$I$377,0),MATCH(AG$379,$J$373:$R$373,0))</f>
        <v>1</v>
      </c>
      <c r="AH399" s="742" cm="1">
        <f t="array" ref="AH399">INDEX($H399:$K399,0,MATCH(AH$380,$H$380:$K$380,0))*INDEX($J$374:$R$377,MATCH(AH$380,$I$374:$I$377,0),MATCH(AH$379,$J$373:$R$373,0))</f>
        <v>1</v>
      </c>
      <c r="AI399" s="742" cm="1">
        <f t="array" ref="AI399">INDEX($H399:$K399,0,MATCH(AI$380,$H$380:$K$380,0))*INDEX($J$374:$R$377,MATCH(AI$380,$I$374:$I$377,0),MATCH(AI$379,$J$373:$R$373,0))</f>
        <v>0</v>
      </c>
      <c r="AJ399" s="742" cm="1">
        <f t="array" ref="AJ399">INDEX($H399:$K399,0,MATCH(AJ$380,$H$380:$K$380,0))*INDEX($J$374:$R$377,MATCH(AJ$380,$I$374:$I$377,0),MATCH(AJ$379,$J$373:$R$373,0))</f>
        <v>1</v>
      </c>
      <c r="AK399" s="742" cm="1">
        <f t="array" ref="AK399">INDEX($H399:$K399,0,MATCH(AK$380,$H$380:$K$380,0))*INDEX($J$374:$R$377,MATCH(AK$380,$I$374:$I$377,0),MATCH(AK$379,$J$373:$R$373,0))</f>
        <v>1</v>
      </c>
      <c r="AL399" s="742" cm="1">
        <f t="array" ref="AL399">INDEX($H399:$K399,0,MATCH(AL$380,$H$380:$K$380,0))*INDEX($J$374:$R$377,MATCH(AL$380,$I$374:$I$377,0),MATCH(AL$379,$J$373:$R$373,0))</f>
        <v>1</v>
      </c>
      <c r="AM399" s="742" cm="1">
        <f t="array" ref="AM399">INDEX($H399:$K399,0,MATCH(AM$380,$H$380:$K$380,0))*INDEX($J$374:$R$377,MATCH(AM$380,$I$374:$I$377,0),MATCH(AM$379,$J$373:$R$373,0))</f>
        <v>0</v>
      </c>
      <c r="AN399" s="742" cm="1">
        <f t="array" ref="AN399">INDEX($H399:$K399,0,MATCH(AN$380,$H$380:$K$380,0))*INDEX($J$374:$R$377,MATCH(AN$380,$I$374:$I$377,0),MATCH(AN$379,$J$373:$R$373,0))</f>
        <v>1</v>
      </c>
      <c r="AO399" s="742" cm="1">
        <f t="array" ref="AO399">INDEX($H399:$K399,0,MATCH(AO$380,$H$380:$K$380,0))*INDEX($J$374:$R$377,MATCH(AO$380,$I$374:$I$377,0),MATCH(AO$379,$J$373:$R$373,0))</f>
        <v>1</v>
      </c>
      <c r="AP399" s="742" cm="1">
        <f t="array" ref="AP399">INDEX($H399:$K399,0,MATCH(AP$380,$H$380:$K$380,0))*INDEX($J$374:$R$377,MATCH(AP$380,$I$374:$I$377,0),MATCH(AP$379,$J$373:$R$373,0))</f>
        <v>1</v>
      </c>
      <c r="AQ399" s="742" cm="1">
        <f t="array" ref="AQ399">INDEX($H399:$K399,0,MATCH(AQ$380,$H$380:$K$380,0))*INDEX($J$374:$R$377,MATCH(AQ$380,$I$374:$I$377,0),MATCH(AQ$379,$J$373:$R$373,0))</f>
        <v>0</v>
      </c>
      <c r="AR399" s="742" cm="1">
        <f t="array" ref="AR399">INDEX($H399:$K399,0,MATCH(AR$380,$H$380:$K$380,0))*INDEX($J$374:$R$377,MATCH(AR$380,$I$374:$I$377,0),MATCH(AR$379,$J$373:$R$373,0))</f>
        <v>1</v>
      </c>
      <c r="AS399" s="742" cm="1">
        <f t="array" ref="AS399">INDEX($H399:$K399,0,MATCH(AS$380,$H$380:$K$380,0))*INDEX($J$374:$R$377,MATCH(AS$380,$I$374:$I$377,0),MATCH(AS$379,$J$373:$R$373,0))</f>
        <v>1</v>
      </c>
      <c r="AT399" s="742" cm="1">
        <f t="array" ref="AT399">INDEX($H399:$K399,0,MATCH(AT$380,$H$380:$K$380,0))*INDEX($J$374:$R$377,MATCH(AT$380,$I$374:$I$377,0),MATCH(AT$379,$J$373:$R$373,0))</f>
        <v>1</v>
      </c>
      <c r="AU399" s="742" cm="1">
        <f t="array" ref="AU399">INDEX($H399:$K399,0,MATCH(AU$380,$H$380:$K$380,0))*INDEX($J$374:$R$377,MATCH(AU$380,$I$374:$I$377,0),MATCH(AU$379,$J$373:$R$373,0))</f>
        <v>0</v>
      </c>
      <c r="AV399" s="196"/>
      <c r="AW399" s="196"/>
      <c r="AX399" s="17"/>
      <c r="AY399" s="9"/>
      <c r="AZ399" s="9"/>
      <c r="BA399" s="9"/>
    </row>
    <row r="400" spans="1:53" ht="14.5" outlineLevel="1" x14ac:dyDescent="0.35">
      <c r="A400" s="7"/>
      <c r="B400" s="8"/>
      <c r="C400" s="18"/>
      <c r="D400" s="18"/>
      <c r="E400" s="18"/>
      <c r="F400" s="27"/>
      <c r="G400" s="27" t="str">
        <f t="shared" si="116"/>
        <v>YYBA2A1a</v>
      </c>
      <c r="H400" s="232">
        <v>0</v>
      </c>
      <c r="I400" s="232">
        <v>0</v>
      </c>
      <c r="J400" s="232">
        <v>0</v>
      </c>
      <c r="K400" s="232">
        <v>0</v>
      </c>
      <c r="L400" s="742" cm="1">
        <f t="array" ref="L400">INDEX($H400:$K400,0,MATCH(L$380,$H$380:$K$380,0))*INDEX($J$374:$R$377,MATCH(L$380,$I$374:$I$377,0),MATCH(L$379,$J$373:$R$373,0))</f>
        <v>0</v>
      </c>
      <c r="M400" s="742" cm="1">
        <f t="array" ref="M400">INDEX($H400:$K400,0,MATCH(M$380,$H$380:$K$380,0))*INDEX($J$374:$R$377,MATCH(M$380,$I$374:$I$377,0),MATCH(M$379,$J$373:$R$373,0))</f>
        <v>0</v>
      </c>
      <c r="N400" s="742" cm="1">
        <f t="array" ref="N400">INDEX($H400:$K400,0,MATCH(N$380,$H$380:$K$380,0))*INDEX($J$374:$R$377,MATCH(N$380,$I$374:$I$377,0),MATCH(N$379,$J$373:$R$373,0))</f>
        <v>0</v>
      </c>
      <c r="O400" s="742" cm="1">
        <f t="array" ref="O400">INDEX($H400:$K400,0,MATCH(O$380,$H$380:$K$380,0))*INDEX($J$374:$R$377,MATCH(O$380,$I$374:$I$377,0),MATCH(O$379,$J$373:$R$373,0))</f>
        <v>0</v>
      </c>
      <c r="P400" s="742" cm="1">
        <f t="array" ref="P400">INDEX($H400:$K400,0,MATCH(P$380,$H$380:$K$380,0))*INDEX($J$374:$R$377,MATCH(P$380,$I$374:$I$377,0),MATCH(P$379,$J$373:$R$373,0))</f>
        <v>0</v>
      </c>
      <c r="Q400" s="742" cm="1">
        <f t="array" ref="Q400">INDEX($H400:$K400,0,MATCH(Q$380,$H$380:$K$380,0))*INDEX($J$374:$R$377,MATCH(Q$380,$I$374:$I$377,0),MATCH(Q$379,$J$373:$R$373,0))</f>
        <v>0</v>
      </c>
      <c r="R400" s="742" cm="1">
        <f t="array" ref="R400">INDEX($H400:$K400,0,MATCH(R$380,$H$380:$K$380,0))*INDEX($J$374:$R$377,MATCH(R$380,$I$374:$I$377,0),MATCH(R$379,$J$373:$R$373,0))</f>
        <v>0</v>
      </c>
      <c r="S400" s="742" cm="1">
        <f t="array" ref="S400">INDEX($H400:$K400,0,MATCH(S$380,$H$380:$K$380,0))*INDEX($J$374:$R$377,MATCH(S$380,$I$374:$I$377,0),MATCH(S$379,$J$373:$R$373,0))</f>
        <v>0</v>
      </c>
      <c r="T400" s="742" cm="1">
        <f t="array" ref="T400">INDEX($H400:$K400,0,MATCH(T$380,$H$380:$K$380,0))*INDEX($J$374:$R$377,MATCH(T$380,$I$374:$I$377,0),MATCH(T$379,$J$373:$R$373,0))</f>
        <v>0</v>
      </c>
      <c r="U400" s="742" cm="1">
        <f t="array" ref="U400">INDEX($H400:$K400,0,MATCH(U$380,$H$380:$K$380,0))*INDEX($J$374:$R$377,MATCH(U$380,$I$374:$I$377,0),MATCH(U$379,$J$373:$R$373,0))</f>
        <v>0</v>
      </c>
      <c r="V400" s="742" cm="1">
        <f t="array" ref="V400">INDEX($H400:$K400,0,MATCH(V$380,$H$380:$K$380,0))*INDEX($J$374:$R$377,MATCH(V$380,$I$374:$I$377,0),MATCH(V$379,$J$373:$R$373,0))</f>
        <v>0</v>
      </c>
      <c r="W400" s="742" cm="1">
        <f t="array" ref="W400">INDEX($H400:$K400,0,MATCH(W$380,$H$380:$K$380,0))*INDEX($J$374:$R$377,MATCH(W$380,$I$374:$I$377,0),MATCH(W$379,$J$373:$R$373,0))</f>
        <v>0</v>
      </c>
      <c r="X400" s="742" cm="1">
        <f t="array" ref="X400">INDEX($H400:$K400,0,MATCH(X$380,$H$380:$K$380,0))*INDEX($J$374:$R$377,MATCH(X$380,$I$374:$I$377,0),MATCH(X$379,$J$373:$R$373,0))</f>
        <v>0</v>
      </c>
      <c r="Y400" s="742" cm="1">
        <f t="array" ref="Y400">INDEX($H400:$K400,0,MATCH(Y$380,$H$380:$K$380,0))*INDEX($J$374:$R$377,MATCH(Y$380,$I$374:$I$377,0),MATCH(Y$379,$J$373:$R$373,0))</f>
        <v>0</v>
      </c>
      <c r="Z400" s="742" cm="1">
        <f t="array" ref="Z400">INDEX($H400:$K400,0,MATCH(Z$380,$H$380:$K$380,0))*INDEX($J$374:$R$377,MATCH(Z$380,$I$374:$I$377,0),MATCH(Z$379,$J$373:$R$373,0))</f>
        <v>0</v>
      </c>
      <c r="AA400" s="742" cm="1">
        <f t="array" ref="AA400">INDEX($H400:$K400,0,MATCH(AA$380,$H$380:$K$380,0))*INDEX($J$374:$R$377,MATCH(AA$380,$I$374:$I$377,0),MATCH(AA$379,$J$373:$R$373,0))</f>
        <v>0</v>
      </c>
      <c r="AB400" s="742" cm="1">
        <f t="array" ref="AB400">INDEX($H400:$K400,0,MATCH(AB$380,$H$380:$K$380,0))*INDEX($J$374:$R$377,MATCH(AB$380,$I$374:$I$377,0),MATCH(AB$379,$J$373:$R$373,0))</f>
        <v>0</v>
      </c>
      <c r="AC400" s="742" cm="1">
        <f t="array" ref="AC400">INDEX($H400:$K400,0,MATCH(AC$380,$H$380:$K$380,0))*INDEX($J$374:$R$377,MATCH(AC$380,$I$374:$I$377,0),MATCH(AC$379,$J$373:$R$373,0))</f>
        <v>0</v>
      </c>
      <c r="AD400" s="742" cm="1">
        <f t="array" ref="AD400">INDEX($H400:$K400,0,MATCH(AD$380,$H$380:$K$380,0))*INDEX($J$374:$R$377,MATCH(AD$380,$I$374:$I$377,0),MATCH(AD$379,$J$373:$R$373,0))</f>
        <v>0</v>
      </c>
      <c r="AE400" s="742" cm="1">
        <f t="array" ref="AE400">INDEX($H400:$K400,0,MATCH(AE$380,$H$380:$K$380,0))*INDEX($J$374:$R$377,MATCH(AE$380,$I$374:$I$377,0),MATCH(AE$379,$J$373:$R$373,0))</f>
        <v>0</v>
      </c>
      <c r="AF400" s="742" cm="1">
        <f t="array" ref="AF400">INDEX($H400:$K400,0,MATCH(AF$380,$H$380:$K$380,0))*INDEX($J$374:$R$377,MATCH(AF$380,$I$374:$I$377,0),MATCH(AF$379,$J$373:$R$373,0))</f>
        <v>0</v>
      </c>
      <c r="AG400" s="742" cm="1">
        <f t="array" ref="AG400">INDEX($H400:$K400,0,MATCH(AG$380,$H$380:$K$380,0))*INDEX($J$374:$R$377,MATCH(AG$380,$I$374:$I$377,0),MATCH(AG$379,$J$373:$R$373,0))</f>
        <v>0</v>
      </c>
      <c r="AH400" s="742" cm="1">
        <f t="array" ref="AH400">INDEX($H400:$K400,0,MATCH(AH$380,$H$380:$K$380,0))*INDEX($J$374:$R$377,MATCH(AH$380,$I$374:$I$377,0),MATCH(AH$379,$J$373:$R$373,0))</f>
        <v>0</v>
      </c>
      <c r="AI400" s="742" cm="1">
        <f t="array" ref="AI400">INDEX($H400:$K400,0,MATCH(AI$380,$H$380:$K$380,0))*INDEX($J$374:$R$377,MATCH(AI$380,$I$374:$I$377,0),MATCH(AI$379,$J$373:$R$373,0))</f>
        <v>0</v>
      </c>
      <c r="AJ400" s="742" cm="1">
        <f t="array" ref="AJ400">INDEX($H400:$K400,0,MATCH(AJ$380,$H$380:$K$380,0))*INDEX($J$374:$R$377,MATCH(AJ$380,$I$374:$I$377,0),MATCH(AJ$379,$J$373:$R$373,0))</f>
        <v>0</v>
      </c>
      <c r="AK400" s="742" cm="1">
        <f t="array" ref="AK400">INDEX($H400:$K400,0,MATCH(AK$380,$H$380:$K$380,0))*INDEX($J$374:$R$377,MATCH(AK$380,$I$374:$I$377,0),MATCH(AK$379,$J$373:$R$373,0))</f>
        <v>0</v>
      </c>
      <c r="AL400" s="742" cm="1">
        <f t="array" ref="AL400">INDEX($H400:$K400,0,MATCH(AL$380,$H$380:$K$380,0))*INDEX($J$374:$R$377,MATCH(AL$380,$I$374:$I$377,0),MATCH(AL$379,$J$373:$R$373,0))</f>
        <v>0</v>
      </c>
      <c r="AM400" s="742" cm="1">
        <f t="array" ref="AM400">INDEX($H400:$K400,0,MATCH(AM$380,$H$380:$K$380,0))*INDEX($J$374:$R$377,MATCH(AM$380,$I$374:$I$377,0),MATCH(AM$379,$J$373:$R$373,0))</f>
        <v>0</v>
      </c>
      <c r="AN400" s="742" cm="1">
        <f t="array" ref="AN400">INDEX($H400:$K400,0,MATCH(AN$380,$H$380:$K$380,0))*INDEX($J$374:$R$377,MATCH(AN$380,$I$374:$I$377,0),MATCH(AN$379,$J$373:$R$373,0))</f>
        <v>0</v>
      </c>
      <c r="AO400" s="742" cm="1">
        <f t="array" ref="AO400">INDEX($H400:$K400,0,MATCH(AO$380,$H$380:$K$380,0))*INDEX($J$374:$R$377,MATCH(AO$380,$I$374:$I$377,0),MATCH(AO$379,$J$373:$R$373,0))</f>
        <v>0</v>
      </c>
      <c r="AP400" s="742" cm="1">
        <f t="array" ref="AP400">INDEX($H400:$K400,0,MATCH(AP$380,$H$380:$K$380,0))*INDEX($J$374:$R$377,MATCH(AP$380,$I$374:$I$377,0),MATCH(AP$379,$J$373:$R$373,0))</f>
        <v>0</v>
      </c>
      <c r="AQ400" s="742" cm="1">
        <f t="array" ref="AQ400">INDEX($H400:$K400,0,MATCH(AQ$380,$H$380:$K$380,0))*INDEX($J$374:$R$377,MATCH(AQ$380,$I$374:$I$377,0),MATCH(AQ$379,$J$373:$R$373,0))</f>
        <v>0</v>
      </c>
      <c r="AR400" s="742" cm="1">
        <f t="array" ref="AR400">INDEX($H400:$K400,0,MATCH(AR$380,$H$380:$K$380,0))*INDEX($J$374:$R$377,MATCH(AR$380,$I$374:$I$377,0),MATCH(AR$379,$J$373:$R$373,0))</f>
        <v>0</v>
      </c>
      <c r="AS400" s="742" cm="1">
        <f t="array" ref="AS400">INDEX($H400:$K400,0,MATCH(AS$380,$H$380:$K$380,0))*INDEX($J$374:$R$377,MATCH(AS$380,$I$374:$I$377,0),MATCH(AS$379,$J$373:$R$373,0))</f>
        <v>0</v>
      </c>
      <c r="AT400" s="742" cm="1">
        <f t="array" ref="AT400">INDEX($H400:$K400,0,MATCH(AT$380,$H$380:$K$380,0))*INDEX($J$374:$R$377,MATCH(AT$380,$I$374:$I$377,0),MATCH(AT$379,$J$373:$R$373,0))</f>
        <v>0</v>
      </c>
      <c r="AU400" s="742" cm="1">
        <f t="array" ref="AU400">INDEX($H400:$K400,0,MATCH(AU$380,$H$380:$K$380,0))*INDEX($J$374:$R$377,MATCH(AU$380,$I$374:$I$377,0),MATCH(AU$379,$J$373:$R$373,0))</f>
        <v>0</v>
      </c>
      <c r="AV400" s="196"/>
      <c r="AW400" s="196"/>
      <c r="AX400" s="17"/>
      <c r="AY400" s="9"/>
      <c r="AZ400" s="9"/>
      <c r="BA400" s="9"/>
    </row>
    <row r="401" spans="1:53" ht="14.5" outlineLevel="1" x14ac:dyDescent="0.35">
      <c r="A401" s="7"/>
      <c r="B401" s="8"/>
      <c r="C401" s="18"/>
      <c r="D401" s="18"/>
      <c r="E401" s="18"/>
      <c r="F401" s="27"/>
      <c r="G401" s="27" t="str">
        <f t="shared" si="116"/>
        <v>YYWBA1a</v>
      </c>
      <c r="H401" s="232">
        <v>0</v>
      </c>
      <c r="I401" s="232">
        <v>0</v>
      </c>
      <c r="J401" s="232">
        <v>0</v>
      </c>
      <c r="K401" s="232">
        <v>0</v>
      </c>
      <c r="L401" s="742" cm="1">
        <f t="array" ref="L401">INDEX($H401:$K401,0,MATCH(L$380,$H$380:$K$380,0))*INDEX($J$374:$R$377,MATCH(L$380,$I$374:$I$377,0),MATCH(L$379,$J$373:$R$373,0))</f>
        <v>0</v>
      </c>
      <c r="M401" s="742" cm="1">
        <f t="array" ref="M401">INDEX($H401:$K401,0,MATCH(M$380,$H$380:$K$380,0))*INDEX($J$374:$R$377,MATCH(M$380,$I$374:$I$377,0),MATCH(M$379,$J$373:$R$373,0))</f>
        <v>0</v>
      </c>
      <c r="N401" s="742" cm="1">
        <f t="array" ref="N401">INDEX($H401:$K401,0,MATCH(N$380,$H$380:$K$380,0))*INDEX($J$374:$R$377,MATCH(N$380,$I$374:$I$377,0),MATCH(N$379,$J$373:$R$373,0))</f>
        <v>0</v>
      </c>
      <c r="O401" s="742" cm="1">
        <f t="array" ref="O401">INDEX($H401:$K401,0,MATCH(O$380,$H$380:$K$380,0))*INDEX($J$374:$R$377,MATCH(O$380,$I$374:$I$377,0),MATCH(O$379,$J$373:$R$373,0))</f>
        <v>0</v>
      </c>
      <c r="P401" s="742" cm="1">
        <f t="array" ref="P401">INDEX($H401:$K401,0,MATCH(P$380,$H$380:$K$380,0))*INDEX($J$374:$R$377,MATCH(P$380,$I$374:$I$377,0),MATCH(P$379,$J$373:$R$373,0))</f>
        <v>0</v>
      </c>
      <c r="Q401" s="742" cm="1">
        <f t="array" ref="Q401">INDEX($H401:$K401,0,MATCH(Q$380,$H$380:$K$380,0))*INDEX($J$374:$R$377,MATCH(Q$380,$I$374:$I$377,0),MATCH(Q$379,$J$373:$R$373,0))</f>
        <v>0</v>
      </c>
      <c r="R401" s="742" cm="1">
        <f t="array" ref="R401">INDEX($H401:$K401,0,MATCH(R$380,$H$380:$K$380,0))*INDEX($J$374:$R$377,MATCH(R$380,$I$374:$I$377,0),MATCH(R$379,$J$373:$R$373,0))</f>
        <v>0</v>
      </c>
      <c r="S401" s="742" cm="1">
        <f t="array" ref="S401">INDEX($H401:$K401,0,MATCH(S$380,$H$380:$K$380,0))*INDEX($J$374:$R$377,MATCH(S$380,$I$374:$I$377,0),MATCH(S$379,$J$373:$R$373,0))</f>
        <v>0</v>
      </c>
      <c r="T401" s="742" cm="1">
        <f t="array" ref="T401">INDEX($H401:$K401,0,MATCH(T$380,$H$380:$K$380,0))*INDEX($J$374:$R$377,MATCH(T$380,$I$374:$I$377,0),MATCH(T$379,$J$373:$R$373,0))</f>
        <v>0</v>
      </c>
      <c r="U401" s="742" cm="1">
        <f t="array" ref="U401">INDEX($H401:$K401,0,MATCH(U$380,$H$380:$K$380,0))*INDEX($J$374:$R$377,MATCH(U$380,$I$374:$I$377,0),MATCH(U$379,$J$373:$R$373,0))</f>
        <v>0</v>
      </c>
      <c r="V401" s="742" cm="1">
        <f t="array" ref="V401">INDEX($H401:$K401,0,MATCH(V$380,$H$380:$K$380,0))*INDEX($J$374:$R$377,MATCH(V$380,$I$374:$I$377,0),MATCH(V$379,$J$373:$R$373,0))</f>
        <v>0</v>
      </c>
      <c r="W401" s="742" cm="1">
        <f t="array" ref="W401">INDEX($H401:$K401,0,MATCH(W$380,$H$380:$K$380,0))*INDEX($J$374:$R$377,MATCH(W$380,$I$374:$I$377,0),MATCH(W$379,$J$373:$R$373,0))</f>
        <v>0</v>
      </c>
      <c r="X401" s="742" cm="1">
        <f t="array" ref="X401">INDEX($H401:$K401,0,MATCH(X$380,$H$380:$K$380,0))*INDEX($J$374:$R$377,MATCH(X$380,$I$374:$I$377,0),MATCH(X$379,$J$373:$R$373,0))</f>
        <v>0</v>
      </c>
      <c r="Y401" s="742" cm="1">
        <f t="array" ref="Y401">INDEX($H401:$K401,0,MATCH(Y$380,$H$380:$K$380,0))*INDEX($J$374:$R$377,MATCH(Y$380,$I$374:$I$377,0),MATCH(Y$379,$J$373:$R$373,0))</f>
        <v>0</v>
      </c>
      <c r="Z401" s="742" cm="1">
        <f t="array" ref="Z401">INDEX($H401:$K401,0,MATCH(Z$380,$H$380:$K$380,0))*INDEX($J$374:$R$377,MATCH(Z$380,$I$374:$I$377,0),MATCH(Z$379,$J$373:$R$373,0))</f>
        <v>0</v>
      </c>
      <c r="AA401" s="742" cm="1">
        <f t="array" ref="AA401">INDEX($H401:$K401,0,MATCH(AA$380,$H$380:$K$380,0))*INDEX($J$374:$R$377,MATCH(AA$380,$I$374:$I$377,0),MATCH(AA$379,$J$373:$R$373,0))</f>
        <v>0</v>
      </c>
      <c r="AB401" s="742" cm="1">
        <f t="array" ref="AB401">INDEX($H401:$K401,0,MATCH(AB$380,$H$380:$K$380,0))*INDEX($J$374:$R$377,MATCH(AB$380,$I$374:$I$377,0),MATCH(AB$379,$J$373:$R$373,0))</f>
        <v>0</v>
      </c>
      <c r="AC401" s="742" cm="1">
        <f t="array" ref="AC401">INDEX($H401:$K401,0,MATCH(AC$380,$H$380:$K$380,0))*INDEX($J$374:$R$377,MATCH(AC$380,$I$374:$I$377,0),MATCH(AC$379,$J$373:$R$373,0))</f>
        <v>0</v>
      </c>
      <c r="AD401" s="742" cm="1">
        <f t="array" ref="AD401">INDEX($H401:$K401,0,MATCH(AD$380,$H$380:$K$380,0))*INDEX($J$374:$R$377,MATCH(AD$380,$I$374:$I$377,0),MATCH(AD$379,$J$373:$R$373,0))</f>
        <v>0</v>
      </c>
      <c r="AE401" s="742" cm="1">
        <f t="array" ref="AE401">INDEX($H401:$K401,0,MATCH(AE$380,$H$380:$K$380,0))*INDEX($J$374:$R$377,MATCH(AE$380,$I$374:$I$377,0),MATCH(AE$379,$J$373:$R$373,0))</f>
        <v>0</v>
      </c>
      <c r="AF401" s="742" cm="1">
        <f t="array" ref="AF401">INDEX($H401:$K401,0,MATCH(AF$380,$H$380:$K$380,0))*INDEX($J$374:$R$377,MATCH(AF$380,$I$374:$I$377,0),MATCH(AF$379,$J$373:$R$373,0))</f>
        <v>0</v>
      </c>
      <c r="AG401" s="742" cm="1">
        <f t="array" ref="AG401">INDEX($H401:$K401,0,MATCH(AG$380,$H$380:$K$380,0))*INDEX($J$374:$R$377,MATCH(AG$380,$I$374:$I$377,0),MATCH(AG$379,$J$373:$R$373,0))</f>
        <v>0</v>
      </c>
      <c r="AH401" s="742" cm="1">
        <f t="array" ref="AH401">INDEX($H401:$K401,0,MATCH(AH$380,$H$380:$K$380,0))*INDEX($J$374:$R$377,MATCH(AH$380,$I$374:$I$377,0),MATCH(AH$379,$J$373:$R$373,0))</f>
        <v>0</v>
      </c>
      <c r="AI401" s="742" cm="1">
        <f t="array" ref="AI401">INDEX($H401:$K401,0,MATCH(AI$380,$H$380:$K$380,0))*INDEX($J$374:$R$377,MATCH(AI$380,$I$374:$I$377,0),MATCH(AI$379,$J$373:$R$373,0))</f>
        <v>0</v>
      </c>
      <c r="AJ401" s="742" cm="1">
        <f t="array" ref="AJ401">INDEX($H401:$K401,0,MATCH(AJ$380,$H$380:$K$380,0))*INDEX($J$374:$R$377,MATCH(AJ$380,$I$374:$I$377,0),MATCH(AJ$379,$J$373:$R$373,0))</f>
        <v>0</v>
      </c>
      <c r="AK401" s="742" cm="1">
        <f t="array" ref="AK401">INDEX($H401:$K401,0,MATCH(AK$380,$H$380:$K$380,0))*INDEX($J$374:$R$377,MATCH(AK$380,$I$374:$I$377,0),MATCH(AK$379,$J$373:$R$373,0))</f>
        <v>0</v>
      </c>
      <c r="AL401" s="742" cm="1">
        <f t="array" ref="AL401">INDEX($H401:$K401,0,MATCH(AL$380,$H$380:$K$380,0))*INDEX($J$374:$R$377,MATCH(AL$380,$I$374:$I$377,0),MATCH(AL$379,$J$373:$R$373,0))</f>
        <v>0</v>
      </c>
      <c r="AM401" s="742" cm="1">
        <f t="array" ref="AM401">INDEX($H401:$K401,0,MATCH(AM$380,$H$380:$K$380,0))*INDEX($J$374:$R$377,MATCH(AM$380,$I$374:$I$377,0),MATCH(AM$379,$J$373:$R$373,0))</f>
        <v>0</v>
      </c>
      <c r="AN401" s="742" cm="1">
        <f t="array" ref="AN401">INDEX($H401:$K401,0,MATCH(AN$380,$H$380:$K$380,0))*INDEX($J$374:$R$377,MATCH(AN$380,$I$374:$I$377,0),MATCH(AN$379,$J$373:$R$373,0))</f>
        <v>0</v>
      </c>
      <c r="AO401" s="742" cm="1">
        <f t="array" ref="AO401">INDEX($H401:$K401,0,MATCH(AO$380,$H$380:$K$380,0))*INDEX($J$374:$R$377,MATCH(AO$380,$I$374:$I$377,0),MATCH(AO$379,$J$373:$R$373,0))</f>
        <v>0</v>
      </c>
      <c r="AP401" s="742" cm="1">
        <f t="array" ref="AP401">INDEX($H401:$K401,0,MATCH(AP$380,$H$380:$K$380,0))*INDEX($J$374:$R$377,MATCH(AP$380,$I$374:$I$377,0),MATCH(AP$379,$J$373:$R$373,0))</f>
        <v>0</v>
      </c>
      <c r="AQ401" s="742" cm="1">
        <f t="array" ref="AQ401">INDEX($H401:$K401,0,MATCH(AQ$380,$H$380:$K$380,0))*INDEX($J$374:$R$377,MATCH(AQ$380,$I$374:$I$377,0),MATCH(AQ$379,$J$373:$R$373,0))</f>
        <v>0</v>
      </c>
      <c r="AR401" s="742" cm="1">
        <f t="array" ref="AR401">INDEX($H401:$K401,0,MATCH(AR$380,$H$380:$K$380,0))*INDEX($J$374:$R$377,MATCH(AR$380,$I$374:$I$377,0),MATCH(AR$379,$J$373:$R$373,0))</f>
        <v>0</v>
      </c>
      <c r="AS401" s="742" cm="1">
        <f t="array" ref="AS401">INDEX($H401:$K401,0,MATCH(AS$380,$H$380:$K$380,0))*INDEX($J$374:$R$377,MATCH(AS$380,$I$374:$I$377,0),MATCH(AS$379,$J$373:$R$373,0))</f>
        <v>0</v>
      </c>
      <c r="AT401" s="742" cm="1">
        <f t="array" ref="AT401">INDEX($H401:$K401,0,MATCH(AT$380,$H$380:$K$380,0))*INDEX($J$374:$R$377,MATCH(AT$380,$I$374:$I$377,0),MATCH(AT$379,$J$373:$R$373,0))</f>
        <v>0</v>
      </c>
      <c r="AU401" s="742" cm="1">
        <f t="array" ref="AU401">INDEX($H401:$K401,0,MATCH(AU$380,$H$380:$K$380,0))*INDEX($J$374:$R$377,MATCH(AU$380,$I$374:$I$377,0),MATCH(AU$379,$J$373:$R$373,0))</f>
        <v>0</v>
      </c>
      <c r="AV401" s="196"/>
      <c r="AW401" s="196"/>
      <c r="AX401" s="17"/>
      <c r="AY401" s="9"/>
      <c r="AZ401" s="9"/>
      <c r="BA401" s="9"/>
    </row>
    <row r="402" spans="1:53" ht="14.5" outlineLevel="1" x14ac:dyDescent="0.35">
      <c r="A402" s="7"/>
      <c r="B402" s="8"/>
      <c r="C402" s="18"/>
      <c r="D402" s="18"/>
      <c r="E402" s="18"/>
      <c r="F402" s="27"/>
      <c r="G402" s="27" t="str">
        <f t="shared" si="116"/>
        <v>YYFWBa</v>
      </c>
      <c r="H402" s="232">
        <v>0</v>
      </c>
      <c r="I402" s="232">
        <v>0</v>
      </c>
      <c r="J402" s="232">
        <v>0</v>
      </c>
      <c r="K402" s="232">
        <v>0</v>
      </c>
      <c r="L402" s="742" cm="1">
        <f t="array" ref="L402">INDEX($H402:$K402,0,MATCH(L$380,$H$380:$K$380,0))*INDEX($J$374:$R$377,MATCH(L$380,$I$374:$I$377,0),MATCH(L$379,$J$373:$R$373,0))</f>
        <v>0</v>
      </c>
      <c r="M402" s="742" cm="1">
        <f t="array" ref="M402">INDEX($H402:$K402,0,MATCH(M$380,$H$380:$K$380,0))*INDEX($J$374:$R$377,MATCH(M$380,$I$374:$I$377,0),MATCH(M$379,$J$373:$R$373,0))</f>
        <v>0</v>
      </c>
      <c r="N402" s="742" cm="1">
        <f t="array" ref="N402">INDEX($H402:$K402,0,MATCH(N$380,$H$380:$K$380,0))*INDEX($J$374:$R$377,MATCH(N$380,$I$374:$I$377,0),MATCH(N$379,$J$373:$R$373,0))</f>
        <v>0</v>
      </c>
      <c r="O402" s="742" cm="1">
        <f t="array" ref="O402">INDEX($H402:$K402,0,MATCH(O$380,$H$380:$K$380,0))*INDEX($J$374:$R$377,MATCH(O$380,$I$374:$I$377,0),MATCH(O$379,$J$373:$R$373,0))</f>
        <v>0</v>
      </c>
      <c r="P402" s="742" cm="1">
        <f t="array" ref="P402">INDEX($H402:$K402,0,MATCH(P$380,$H$380:$K$380,0))*INDEX($J$374:$R$377,MATCH(P$380,$I$374:$I$377,0),MATCH(P$379,$J$373:$R$373,0))</f>
        <v>0</v>
      </c>
      <c r="Q402" s="742" cm="1">
        <f t="array" ref="Q402">INDEX($H402:$K402,0,MATCH(Q$380,$H$380:$K$380,0))*INDEX($J$374:$R$377,MATCH(Q$380,$I$374:$I$377,0),MATCH(Q$379,$J$373:$R$373,0))</f>
        <v>0</v>
      </c>
      <c r="R402" s="742" cm="1">
        <f t="array" ref="R402">INDEX($H402:$K402,0,MATCH(R$380,$H$380:$K$380,0))*INDEX($J$374:$R$377,MATCH(R$380,$I$374:$I$377,0),MATCH(R$379,$J$373:$R$373,0))</f>
        <v>0</v>
      </c>
      <c r="S402" s="742" cm="1">
        <f t="array" ref="S402">INDEX($H402:$K402,0,MATCH(S$380,$H$380:$K$380,0))*INDEX($J$374:$R$377,MATCH(S$380,$I$374:$I$377,0),MATCH(S$379,$J$373:$R$373,0))</f>
        <v>0</v>
      </c>
      <c r="T402" s="742" cm="1">
        <f t="array" ref="T402">INDEX($H402:$K402,0,MATCH(T$380,$H$380:$K$380,0))*INDEX($J$374:$R$377,MATCH(T$380,$I$374:$I$377,0),MATCH(T$379,$J$373:$R$373,0))</f>
        <v>0</v>
      </c>
      <c r="U402" s="742" cm="1">
        <f t="array" ref="U402">INDEX($H402:$K402,0,MATCH(U$380,$H$380:$K$380,0))*INDEX($J$374:$R$377,MATCH(U$380,$I$374:$I$377,0),MATCH(U$379,$J$373:$R$373,0))</f>
        <v>0</v>
      </c>
      <c r="V402" s="742" cm="1">
        <f t="array" ref="V402">INDEX($H402:$K402,0,MATCH(V$380,$H$380:$K$380,0))*INDEX($J$374:$R$377,MATCH(V$380,$I$374:$I$377,0),MATCH(V$379,$J$373:$R$373,0))</f>
        <v>0</v>
      </c>
      <c r="W402" s="742" cm="1">
        <f t="array" ref="W402">INDEX($H402:$K402,0,MATCH(W$380,$H$380:$K$380,0))*INDEX($J$374:$R$377,MATCH(W$380,$I$374:$I$377,0),MATCH(W$379,$J$373:$R$373,0))</f>
        <v>0</v>
      </c>
      <c r="X402" s="742" cm="1">
        <f t="array" ref="X402">INDEX($H402:$K402,0,MATCH(X$380,$H$380:$K$380,0))*INDEX($J$374:$R$377,MATCH(X$380,$I$374:$I$377,0),MATCH(X$379,$J$373:$R$373,0))</f>
        <v>0</v>
      </c>
      <c r="Y402" s="742" cm="1">
        <f t="array" ref="Y402">INDEX($H402:$K402,0,MATCH(Y$380,$H$380:$K$380,0))*INDEX($J$374:$R$377,MATCH(Y$380,$I$374:$I$377,0),MATCH(Y$379,$J$373:$R$373,0))</f>
        <v>0</v>
      </c>
      <c r="Z402" s="742" cm="1">
        <f t="array" ref="Z402">INDEX($H402:$K402,0,MATCH(Z$380,$H$380:$K$380,0))*INDEX($J$374:$R$377,MATCH(Z$380,$I$374:$I$377,0),MATCH(Z$379,$J$373:$R$373,0))</f>
        <v>0</v>
      </c>
      <c r="AA402" s="742" cm="1">
        <f t="array" ref="AA402">INDEX($H402:$K402,0,MATCH(AA$380,$H$380:$K$380,0))*INDEX($J$374:$R$377,MATCH(AA$380,$I$374:$I$377,0),MATCH(AA$379,$J$373:$R$373,0))</f>
        <v>0</v>
      </c>
      <c r="AB402" s="742" cm="1">
        <f t="array" ref="AB402">INDEX($H402:$K402,0,MATCH(AB$380,$H$380:$K$380,0))*INDEX($J$374:$R$377,MATCH(AB$380,$I$374:$I$377,0),MATCH(AB$379,$J$373:$R$373,0))</f>
        <v>0</v>
      </c>
      <c r="AC402" s="742" cm="1">
        <f t="array" ref="AC402">INDEX($H402:$K402,0,MATCH(AC$380,$H$380:$K$380,0))*INDEX($J$374:$R$377,MATCH(AC$380,$I$374:$I$377,0),MATCH(AC$379,$J$373:$R$373,0))</f>
        <v>0</v>
      </c>
      <c r="AD402" s="742" cm="1">
        <f t="array" ref="AD402">INDEX($H402:$K402,0,MATCH(AD$380,$H$380:$K$380,0))*INDEX($J$374:$R$377,MATCH(AD$380,$I$374:$I$377,0),MATCH(AD$379,$J$373:$R$373,0))</f>
        <v>0</v>
      </c>
      <c r="AE402" s="742" cm="1">
        <f t="array" ref="AE402">INDEX($H402:$K402,0,MATCH(AE$380,$H$380:$K$380,0))*INDEX($J$374:$R$377,MATCH(AE$380,$I$374:$I$377,0),MATCH(AE$379,$J$373:$R$373,0))</f>
        <v>0</v>
      </c>
      <c r="AF402" s="742" cm="1">
        <f t="array" ref="AF402">INDEX($H402:$K402,0,MATCH(AF$380,$H$380:$K$380,0))*INDEX($J$374:$R$377,MATCH(AF$380,$I$374:$I$377,0),MATCH(AF$379,$J$373:$R$373,0))</f>
        <v>0</v>
      </c>
      <c r="AG402" s="742" cm="1">
        <f t="array" ref="AG402">INDEX($H402:$K402,0,MATCH(AG$380,$H$380:$K$380,0))*INDEX($J$374:$R$377,MATCH(AG$380,$I$374:$I$377,0),MATCH(AG$379,$J$373:$R$373,0))</f>
        <v>0</v>
      </c>
      <c r="AH402" s="742" cm="1">
        <f t="array" ref="AH402">INDEX($H402:$K402,0,MATCH(AH$380,$H$380:$K$380,0))*INDEX($J$374:$R$377,MATCH(AH$380,$I$374:$I$377,0),MATCH(AH$379,$J$373:$R$373,0))</f>
        <v>0</v>
      </c>
      <c r="AI402" s="742" cm="1">
        <f t="array" ref="AI402">INDEX($H402:$K402,0,MATCH(AI$380,$H$380:$K$380,0))*INDEX($J$374:$R$377,MATCH(AI$380,$I$374:$I$377,0),MATCH(AI$379,$J$373:$R$373,0))</f>
        <v>0</v>
      </c>
      <c r="AJ402" s="742" cm="1">
        <f t="array" ref="AJ402">INDEX($H402:$K402,0,MATCH(AJ$380,$H$380:$K$380,0))*INDEX($J$374:$R$377,MATCH(AJ$380,$I$374:$I$377,0),MATCH(AJ$379,$J$373:$R$373,0))</f>
        <v>0</v>
      </c>
      <c r="AK402" s="742" cm="1">
        <f t="array" ref="AK402">INDEX($H402:$K402,0,MATCH(AK$380,$H$380:$K$380,0))*INDEX($J$374:$R$377,MATCH(AK$380,$I$374:$I$377,0),MATCH(AK$379,$J$373:$R$373,0))</f>
        <v>0</v>
      </c>
      <c r="AL402" s="742" cm="1">
        <f t="array" ref="AL402">INDEX($H402:$K402,0,MATCH(AL$380,$H$380:$K$380,0))*INDEX($J$374:$R$377,MATCH(AL$380,$I$374:$I$377,0),MATCH(AL$379,$J$373:$R$373,0))</f>
        <v>0</v>
      </c>
      <c r="AM402" s="742" cm="1">
        <f t="array" ref="AM402">INDEX($H402:$K402,0,MATCH(AM$380,$H$380:$K$380,0))*INDEX($J$374:$R$377,MATCH(AM$380,$I$374:$I$377,0),MATCH(AM$379,$J$373:$R$373,0))</f>
        <v>0</v>
      </c>
      <c r="AN402" s="742" cm="1">
        <f t="array" ref="AN402">INDEX($H402:$K402,0,MATCH(AN$380,$H$380:$K$380,0))*INDEX($J$374:$R$377,MATCH(AN$380,$I$374:$I$377,0),MATCH(AN$379,$J$373:$R$373,0))</f>
        <v>0</v>
      </c>
      <c r="AO402" s="742" cm="1">
        <f t="array" ref="AO402">INDEX($H402:$K402,0,MATCH(AO$380,$H$380:$K$380,0))*INDEX($J$374:$R$377,MATCH(AO$380,$I$374:$I$377,0),MATCH(AO$379,$J$373:$R$373,0))</f>
        <v>0</v>
      </c>
      <c r="AP402" s="742" cm="1">
        <f t="array" ref="AP402">INDEX($H402:$K402,0,MATCH(AP$380,$H$380:$K$380,0))*INDEX($J$374:$R$377,MATCH(AP$380,$I$374:$I$377,0),MATCH(AP$379,$J$373:$R$373,0))</f>
        <v>0</v>
      </c>
      <c r="AQ402" s="742" cm="1">
        <f t="array" ref="AQ402">INDEX($H402:$K402,0,MATCH(AQ$380,$H$380:$K$380,0))*INDEX($J$374:$R$377,MATCH(AQ$380,$I$374:$I$377,0),MATCH(AQ$379,$J$373:$R$373,0))</f>
        <v>0</v>
      </c>
      <c r="AR402" s="742" cm="1">
        <f t="array" ref="AR402">INDEX($H402:$K402,0,MATCH(AR$380,$H$380:$K$380,0))*INDEX($J$374:$R$377,MATCH(AR$380,$I$374:$I$377,0),MATCH(AR$379,$J$373:$R$373,0))</f>
        <v>0</v>
      </c>
      <c r="AS402" s="742" cm="1">
        <f t="array" ref="AS402">INDEX($H402:$K402,0,MATCH(AS$380,$H$380:$K$380,0))*INDEX($J$374:$R$377,MATCH(AS$380,$I$374:$I$377,0),MATCH(AS$379,$J$373:$R$373,0))</f>
        <v>0</v>
      </c>
      <c r="AT402" s="742" cm="1">
        <f t="array" ref="AT402">INDEX($H402:$K402,0,MATCH(AT$380,$H$380:$K$380,0))*INDEX($J$374:$R$377,MATCH(AT$380,$I$374:$I$377,0),MATCH(AT$379,$J$373:$R$373,0))</f>
        <v>0</v>
      </c>
      <c r="AU402" s="742" cm="1">
        <f t="array" ref="AU402">INDEX($H402:$K402,0,MATCH(AU$380,$H$380:$K$380,0))*INDEX($J$374:$R$377,MATCH(AU$380,$I$374:$I$377,0),MATCH(AU$379,$J$373:$R$373,0))</f>
        <v>0</v>
      </c>
      <c r="AV402" s="196"/>
      <c r="AW402" s="196"/>
      <c r="AX402" s="17"/>
      <c r="AY402" s="9"/>
      <c r="AZ402" s="9"/>
      <c r="BA402" s="9"/>
    </row>
    <row r="403" spans="1:53" ht="14.5" outlineLevel="1" x14ac:dyDescent="0.35">
      <c r="A403" s="7"/>
      <c r="B403" s="8"/>
      <c r="C403" s="18"/>
      <c r="D403" s="18"/>
      <c r="E403" s="18"/>
      <c r="F403" s="27"/>
      <c r="G403" s="27" t="str">
        <f t="shared" si="116"/>
        <v>AAANBo</v>
      </c>
      <c r="H403" s="232">
        <v>1</v>
      </c>
      <c r="I403" s="232">
        <v>1</v>
      </c>
      <c r="J403" s="232">
        <v>1</v>
      </c>
      <c r="K403" s="232">
        <v>1</v>
      </c>
      <c r="L403" s="742" cm="1">
        <f t="array" ref="L403">INDEX($H403:$K403,0,MATCH(L$380,$H$380:$K$380,0))*INDEX($J$374:$R$377,MATCH(L$380,$I$374:$I$377,0),MATCH(L$379,$J$373:$R$373,0))</f>
        <v>2</v>
      </c>
      <c r="M403" s="742" cm="1">
        <f t="array" ref="M403">INDEX($H403:$K403,0,MATCH(M$380,$H$380:$K$380,0))*INDEX($J$374:$R$377,MATCH(M$380,$I$374:$I$377,0),MATCH(M$379,$J$373:$R$373,0))</f>
        <v>1</v>
      </c>
      <c r="N403" s="742" cm="1">
        <f t="array" ref="N403">INDEX($H403:$K403,0,MATCH(N$380,$H$380:$K$380,0))*INDEX($J$374:$R$377,MATCH(N$380,$I$374:$I$377,0),MATCH(N$379,$J$373:$R$373,0))</f>
        <v>1</v>
      </c>
      <c r="O403" s="742" cm="1">
        <f t="array" ref="O403">INDEX($H403:$K403,0,MATCH(O$380,$H$380:$K$380,0))*INDEX($J$374:$R$377,MATCH(O$380,$I$374:$I$377,0),MATCH(O$379,$J$373:$R$373,0))</f>
        <v>1</v>
      </c>
      <c r="P403" s="742" cm="1">
        <f t="array" ref="P403">INDEX($H403:$K403,0,MATCH(P$380,$H$380:$K$380,0))*INDEX($J$374:$R$377,MATCH(P$380,$I$374:$I$377,0),MATCH(P$379,$J$373:$R$373,0))</f>
        <v>2</v>
      </c>
      <c r="Q403" s="742" cm="1">
        <f t="array" ref="Q403">INDEX($H403:$K403,0,MATCH(Q$380,$H$380:$K$380,0))*INDEX($J$374:$R$377,MATCH(Q$380,$I$374:$I$377,0),MATCH(Q$379,$J$373:$R$373,0))</f>
        <v>1</v>
      </c>
      <c r="R403" s="742" cm="1">
        <f t="array" ref="R403">INDEX($H403:$K403,0,MATCH(R$380,$H$380:$K$380,0))*INDEX($J$374:$R$377,MATCH(R$380,$I$374:$I$377,0),MATCH(R$379,$J$373:$R$373,0))</f>
        <v>1</v>
      </c>
      <c r="S403" s="742" cm="1">
        <f t="array" ref="S403">INDEX($H403:$K403,0,MATCH(S$380,$H$380:$K$380,0))*INDEX($J$374:$R$377,MATCH(S$380,$I$374:$I$377,0),MATCH(S$379,$J$373:$R$373,0))</f>
        <v>1</v>
      </c>
      <c r="T403" s="742" cm="1">
        <f t="array" ref="T403">INDEX($H403:$K403,0,MATCH(T$380,$H$380:$K$380,0))*INDEX($J$374:$R$377,MATCH(T$380,$I$374:$I$377,0),MATCH(T$379,$J$373:$R$373,0))</f>
        <v>2</v>
      </c>
      <c r="U403" s="742" cm="1">
        <f t="array" ref="U403">INDEX($H403:$K403,0,MATCH(U$380,$H$380:$K$380,0))*INDEX($J$374:$R$377,MATCH(U$380,$I$374:$I$377,0),MATCH(U$379,$J$373:$R$373,0))</f>
        <v>1</v>
      </c>
      <c r="V403" s="742" cm="1">
        <f t="array" ref="V403">INDEX($H403:$K403,0,MATCH(V$380,$H$380:$K$380,0))*INDEX($J$374:$R$377,MATCH(V$380,$I$374:$I$377,0),MATCH(V$379,$J$373:$R$373,0))</f>
        <v>1</v>
      </c>
      <c r="W403" s="742" cm="1">
        <f t="array" ref="W403">INDEX($H403:$K403,0,MATCH(W$380,$H$380:$K$380,0))*INDEX($J$374:$R$377,MATCH(W$380,$I$374:$I$377,0),MATCH(W$379,$J$373:$R$373,0))</f>
        <v>1</v>
      </c>
      <c r="X403" s="742" cm="1">
        <f t="array" ref="X403">INDEX($H403:$K403,0,MATCH(X$380,$H$380:$K$380,0))*INDEX($J$374:$R$377,MATCH(X$380,$I$374:$I$377,0),MATCH(X$379,$J$373:$R$373,0))</f>
        <v>2</v>
      </c>
      <c r="Y403" s="742" cm="1">
        <f t="array" ref="Y403">INDEX($H403:$K403,0,MATCH(Y$380,$H$380:$K$380,0))*INDEX($J$374:$R$377,MATCH(Y$380,$I$374:$I$377,0),MATCH(Y$379,$J$373:$R$373,0))</f>
        <v>1</v>
      </c>
      <c r="Z403" s="742" cm="1">
        <f t="array" ref="Z403">INDEX($H403:$K403,0,MATCH(Z$380,$H$380:$K$380,0))*INDEX($J$374:$R$377,MATCH(Z$380,$I$374:$I$377,0),MATCH(Z$379,$J$373:$R$373,0))</f>
        <v>1</v>
      </c>
      <c r="AA403" s="742" cm="1">
        <f t="array" ref="AA403">INDEX($H403:$K403,0,MATCH(AA$380,$H$380:$K$380,0))*INDEX($J$374:$R$377,MATCH(AA$380,$I$374:$I$377,0),MATCH(AA$379,$J$373:$R$373,0))</f>
        <v>1</v>
      </c>
      <c r="AB403" s="742" cm="1">
        <f t="array" ref="AB403">INDEX($H403:$K403,0,MATCH(AB$380,$H$380:$K$380,0))*INDEX($J$374:$R$377,MATCH(AB$380,$I$374:$I$377,0),MATCH(AB$379,$J$373:$R$373,0))</f>
        <v>1</v>
      </c>
      <c r="AC403" s="742" cm="1">
        <f t="array" ref="AC403">INDEX($H403:$K403,0,MATCH(AC$380,$H$380:$K$380,0))*INDEX($J$374:$R$377,MATCH(AC$380,$I$374:$I$377,0),MATCH(AC$379,$J$373:$R$373,0))</f>
        <v>1</v>
      </c>
      <c r="AD403" s="742" cm="1">
        <f t="array" ref="AD403">INDEX($H403:$K403,0,MATCH(AD$380,$H$380:$K$380,0))*INDEX($J$374:$R$377,MATCH(AD$380,$I$374:$I$377,0),MATCH(AD$379,$J$373:$R$373,0))</f>
        <v>1</v>
      </c>
      <c r="AE403" s="742" cm="1">
        <f t="array" ref="AE403">INDEX($H403:$K403,0,MATCH(AE$380,$H$380:$K$380,0))*INDEX($J$374:$R$377,MATCH(AE$380,$I$374:$I$377,0),MATCH(AE$379,$J$373:$R$373,0))</f>
        <v>1</v>
      </c>
      <c r="AF403" s="742" cm="1">
        <f t="array" ref="AF403">INDEX($H403:$K403,0,MATCH(AF$380,$H$380:$K$380,0))*INDEX($J$374:$R$377,MATCH(AF$380,$I$374:$I$377,0),MATCH(AF$379,$J$373:$R$373,0))</f>
        <v>1</v>
      </c>
      <c r="AG403" s="742" cm="1">
        <f t="array" ref="AG403">INDEX($H403:$K403,0,MATCH(AG$380,$H$380:$K$380,0))*INDEX($J$374:$R$377,MATCH(AG$380,$I$374:$I$377,0),MATCH(AG$379,$J$373:$R$373,0))</f>
        <v>1</v>
      </c>
      <c r="AH403" s="742" cm="1">
        <f t="array" ref="AH403">INDEX($H403:$K403,0,MATCH(AH$380,$H$380:$K$380,0))*INDEX($J$374:$R$377,MATCH(AH$380,$I$374:$I$377,0),MATCH(AH$379,$J$373:$R$373,0))</f>
        <v>1</v>
      </c>
      <c r="AI403" s="742" cm="1">
        <f t="array" ref="AI403">INDEX($H403:$K403,0,MATCH(AI$380,$H$380:$K$380,0))*INDEX($J$374:$R$377,MATCH(AI$380,$I$374:$I$377,0),MATCH(AI$379,$J$373:$R$373,0))</f>
        <v>1</v>
      </c>
      <c r="AJ403" s="742" cm="1">
        <f t="array" ref="AJ403">INDEX($H403:$K403,0,MATCH(AJ$380,$H$380:$K$380,0))*INDEX($J$374:$R$377,MATCH(AJ$380,$I$374:$I$377,0),MATCH(AJ$379,$J$373:$R$373,0))</f>
        <v>1</v>
      </c>
      <c r="AK403" s="742" cm="1">
        <f t="array" ref="AK403">INDEX($H403:$K403,0,MATCH(AK$380,$H$380:$K$380,0))*INDEX($J$374:$R$377,MATCH(AK$380,$I$374:$I$377,0),MATCH(AK$379,$J$373:$R$373,0))</f>
        <v>1</v>
      </c>
      <c r="AL403" s="742" cm="1">
        <f t="array" ref="AL403">INDEX($H403:$K403,0,MATCH(AL$380,$H$380:$K$380,0))*INDEX($J$374:$R$377,MATCH(AL$380,$I$374:$I$377,0),MATCH(AL$379,$J$373:$R$373,0))</f>
        <v>1</v>
      </c>
      <c r="AM403" s="742" cm="1">
        <f t="array" ref="AM403">INDEX($H403:$K403,0,MATCH(AM$380,$H$380:$K$380,0))*INDEX($J$374:$R$377,MATCH(AM$380,$I$374:$I$377,0),MATCH(AM$379,$J$373:$R$373,0))</f>
        <v>1</v>
      </c>
      <c r="AN403" s="742" cm="1">
        <f t="array" ref="AN403">INDEX($H403:$K403,0,MATCH(AN$380,$H$380:$K$380,0))*INDEX($J$374:$R$377,MATCH(AN$380,$I$374:$I$377,0),MATCH(AN$379,$J$373:$R$373,0))</f>
        <v>1</v>
      </c>
      <c r="AO403" s="742" cm="1">
        <f t="array" ref="AO403">INDEX($H403:$K403,0,MATCH(AO$380,$H$380:$K$380,0))*INDEX($J$374:$R$377,MATCH(AO$380,$I$374:$I$377,0),MATCH(AO$379,$J$373:$R$373,0))</f>
        <v>1</v>
      </c>
      <c r="AP403" s="742" cm="1">
        <f t="array" ref="AP403">INDEX($H403:$K403,0,MATCH(AP$380,$H$380:$K$380,0))*INDEX($J$374:$R$377,MATCH(AP$380,$I$374:$I$377,0),MATCH(AP$379,$J$373:$R$373,0))</f>
        <v>1</v>
      </c>
      <c r="AQ403" s="742" cm="1">
        <f t="array" ref="AQ403">INDEX($H403:$K403,0,MATCH(AQ$380,$H$380:$K$380,0))*INDEX($J$374:$R$377,MATCH(AQ$380,$I$374:$I$377,0),MATCH(AQ$379,$J$373:$R$373,0))</f>
        <v>1</v>
      </c>
      <c r="AR403" s="742" cm="1">
        <f t="array" ref="AR403">INDEX($H403:$K403,0,MATCH(AR$380,$H$380:$K$380,0))*INDEX($J$374:$R$377,MATCH(AR$380,$I$374:$I$377,0),MATCH(AR$379,$J$373:$R$373,0))</f>
        <v>1</v>
      </c>
      <c r="AS403" s="742" cm="1">
        <f t="array" ref="AS403">INDEX($H403:$K403,0,MATCH(AS$380,$H$380:$K$380,0))*INDEX($J$374:$R$377,MATCH(AS$380,$I$374:$I$377,0),MATCH(AS$379,$J$373:$R$373,0))</f>
        <v>1</v>
      </c>
      <c r="AT403" s="742" cm="1">
        <f t="array" ref="AT403">INDEX($H403:$K403,0,MATCH(AT$380,$H$380:$K$380,0))*INDEX($J$374:$R$377,MATCH(AT$380,$I$374:$I$377,0),MATCH(AT$379,$J$373:$R$373,0))</f>
        <v>1</v>
      </c>
      <c r="AU403" s="742" cm="1">
        <f t="array" ref="AU403">INDEX($H403:$K403,0,MATCH(AU$380,$H$380:$K$380,0))*INDEX($J$374:$R$377,MATCH(AU$380,$I$374:$I$377,0),MATCH(AU$379,$J$373:$R$373,0))</f>
        <v>1</v>
      </c>
      <c r="AV403" s="196"/>
      <c r="AW403" s="196"/>
      <c r="AX403" s="17"/>
      <c r="AY403" s="9"/>
      <c r="AZ403" s="9"/>
      <c r="BA403" s="9"/>
    </row>
    <row r="404" spans="1:53" ht="14.5" outlineLevel="1" x14ac:dyDescent="0.35">
      <c r="A404" s="7"/>
      <c r="B404" s="8"/>
      <c r="C404" s="18"/>
      <c r="D404" s="18"/>
      <c r="E404" s="18"/>
      <c r="F404" s="27"/>
      <c r="G404" s="27" t="str">
        <f t="shared" si="116"/>
        <v>AAANBod</v>
      </c>
      <c r="H404" s="878">
        <v>0</v>
      </c>
      <c r="I404" s="878">
        <f>I403</f>
        <v>1</v>
      </c>
      <c r="J404" s="878">
        <f>J403+1</f>
        <v>2</v>
      </c>
      <c r="K404" s="878">
        <f>K403</f>
        <v>1</v>
      </c>
      <c r="L404" s="742" cm="1">
        <f t="array" ref="L404">INDEX($H404:$K404,0,MATCH(L$380,$H$380:$K$380,0))*INDEX($J$374:$R$377,MATCH(L$380,$I$374:$I$377,0),MATCH(L$379,$J$373:$R$373,0))</f>
        <v>0</v>
      </c>
      <c r="M404" s="742" cm="1">
        <f t="array" ref="M404">INDEX($H404:$K404,0,MATCH(M$380,$H$380:$K$380,0))*INDEX($J$374:$R$377,MATCH(M$380,$I$374:$I$377,0),MATCH(M$379,$J$373:$R$373,0))</f>
        <v>1</v>
      </c>
      <c r="N404" s="742" cm="1">
        <f t="array" ref="N404">INDEX($H404:$K404,0,MATCH(N$380,$H$380:$K$380,0))*INDEX($J$374:$R$377,MATCH(N$380,$I$374:$I$377,0),MATCH(N$379,$J$373:$R$373,0))</f>
        <v>2</v>
      </c>
      <c r="O404" s="742" cm="1">
        <f t="array" ref="O404">INDEX($H404:$K404,0,MATCH(O$380,$H$380:$K$380,0))*INDEX($J$374:$R$377,MATCH(O$380,$I$374:$I$377,0),MATCH(O$379,$J$373:$R$373,0))</f>
        <v>1</v>
      </c>
      <c r="P404" s="742" cm="1">
        <f t="array" ref="P404">INDEX($H404:$K404,0,MATCH(P$380,$H$380:$K$380,0))*INDEX($J$374:$R$377,MATCH(P$380,$I$374:$I$377,0),MATCH(P$379,$J$373:$R$373,0))</f>
        <v>0</v>
      </c>
      <c r="Q404" s="742" cm="1">
        <f t="array" ref="Q404">INDEX($H404:$K404,0,MATCH(Q$380,$H$380:$K$380,0))*INDEX($J$374:$R$377,MATCH(Q$380,$I$374:$I$377,0),MATCH(Q$379,$J$373:$R$373,0))</f>
        <v>1</v>
      </c>
      <c r="R404" s="742" cm="1">
        <f t="array" ref="R404">INDEX($H404:$K404,0,MATCH(R$380,$H$380:$K$380,0))*INDEX($J$374:$R$377,MATCH(R$380,$I$374:$I$377,0),MATCH(R$379,$J$373:$R$373,0))</f>
        <v>2</v>
      </c>
      <c r="S404" s="742" cm="1">
        <f t="array" ref="S404">INDEX($H404:$K404,0,MATCH(S$380,$H$380:$K$380,0))*INDEX($J$374:$R$377,MATCH(S$380,$I$374:$I$377,0),MATCH(S$379,$J$373:$R$373,0))</f>
        <v>1</v>
      </c>
      <c r="T404" s="742" cm="1">
        <f t="array" ref="T404">INDEX($H404:$K404,0,MATCH(T$380,$H$380:$K$380,0))*INDEX($J$374:$R$377,MATCH(T$380,$I$374:$I$377,0),MATCH(T$379,$J$373:$R$373,0))</f>
        <v>0</v>
      </c>
      <c r="U404" s="742" cm="1">
        <f t="array" ref="U404">INDEX($H404:$K404,0,MATCH(U$380,$H$380:$K$380,0))*INDEX($J$374:$R$377,MATCH(U$380,$I$374:$I$377,0),MATCH(U$379,$J$373:$R$373,0))</f>
        <v>1</v>
      </c>
      <c r="V404" s="742" cm="1">
        <f t="array" ref="V404">INDEX($H404:$K404,0,MATCH(V$380,$H$380:$K$380,0))*INDEX($J$374:$R$377,MATCH(V$380,$I$374:$I$377,0),MATCH(V$379,$J$373:$R$373,0))</f>
        <v>2</v>
      </c>
      <c r="W404" s="742" cm="1">
        <f t="array" ref="W404">INDEX($H404:$K404,0,MATCH(W$380,$H$380:$K$380,0))*INDEX($J$374:$R$377,MATCH(W$380,$I$374:$I$377,0),MATCH(W$379,$J$373:$R$373,0))</f>
        <v>1</v>
      </c>
      <c r="X404" s="742" cm="1">
        <f t="array" ref="X404">INDEX($H404:$K404,0,MATCH(X$380,$H$380:$K$380,0))*INDEX($J$374:$R$377,MATCH(X$380,$I$374:$I$377,0),MATCH(X$379,$J$373:$R$373,0))</f>
        <v>0</v>
      </c>
      <c r="Y404" s="742" cm="1">
        <f t="array" ref="Y404">INDEX($H404:$K404,0,MATCH(Y$380,$H$380:$K$380,0))*INDEX($J$374:$R$377,MATCH(Y$380,$I$374:$I$377,0),MATCH(Y$379,$J$373:$R$373,0))</f>
        <v>1</v>
      </c>
      <c r="Z404" s="742" cm="1">
        <f t="array" ref="Z404">INDEX($H404:$K404,0,MATCH(Z$380,$H$380:$K$380,0))*INDEX($J$374:$R$377,MATCH(Z$380,$I$374:$I$377,0),MATCH(Z$379,$J$373:$R$373,0))</f>
        <v>2</v>
      </c>
      <c r="AA404" s="742" cm="1">
        <f t="array" ref="AA404">INDEX($H404:$K404,0,MATCH(AA$380,$H$380:$K$380,0))*INDEX($J$374:$R$377,MATCH(AA$380,$I$374:$I$377,0),MATCH(AA$379,$J$373:$R$373,0))</f>
        <v>1</v>
      </c>
      <c r="AB404" s="742" cm="1">
        <f t="array" ref="AB404">INDEX($H404:$K404,0,MATCH(AB$380,$H$380:$K$380,0))*INDEX($J$374:$R$377,MATCH(AB$380,$I$374:$I$377,0),MATCH(AB$379,$J$373:$R$373,0))</f>
        <v>0</v>
      </c>
      <c r="AC404" s="742" cm="1">
        <f t="array" ref="AC404">INDEX($H404:$K404,0,MATCH(AC$380,$H$380:$K$380,0))*INDEX($J$374:$R$377,MATCH(AC$380,$I$374:$I$377,0),MATCH(AC$379,$J$373:$R$373,0))</f>
        <v>1</v>
      </c>
      <c r="AD404" s="742" cm="1">
        <f t="array" ref="AD404">INDEX($H404:$K404,0,MATCH(AD$380,$H$380:$K$380,0))*INDEX($J$374:$R$377,MATCH(AD$380,$I$374:$I$377,0),MATCH(AD$379,$J$373:$R$373,0))</f>
        <v>2</v>
      </c>
      <c r="AE404" s="742" cm="1">
        <f t="array" ref="AE404">INDEX($H404:$K404,0,MATCH(AE$380,$H$380:$K$380,0))*INDEX($J$374:$R$377,MATCH(AE$380,$I$374:$I$377,0),MATCH(AE$379,$J$373:$R$373,0))</f>
        <v>1</v>
      </c>
      <c r="AF404" s="742" cm="1">
        <f t="array" ref="AF404">INDEX($H404:$K404,0,MATCH(AF$380,$H$380:$K$380,0))*INDEX($J$374:$R$377,MATCH(AF$380,$I$374:$I$377,0),MATCH(AF$379,$J$373:$R$373,0))</f>
        <v>0</v>
      </c>
      <c r="AG404" s="742" cm="1">
        <f t="array" ref="AG404">INDEX($H404:$K404,0,MATCH(AG$380,$H$380:$K$380,0))*INDEX($J$374:$R$377,MATCH(AG$380,$I$374:$I$377,0),MATCH(AG$379,$J$373:$R$373,0))</f>
        <v>1</v>
      </c>
      <c r="AH404" s="742" cm="1">
        <f t="array" ref="AH404">INDEX($H404:$K404,0,MATCH(AH$380,$H$380:$K$380,0))*INDEX($J$374:$R$377,MATCH(AH$380,$I$374:$I$377,0),MATCH(AH$379,$J$373:$R$373,0))</f>
        <v>2</v>
      </c>
      <c r="AI404" s="742" cm="1">
        <f t="array" ref="AI404">INDEX($H404:$K404,0,MATCH(AI$380,$H$380:$K$380,0))*INDEX($J$374:$R$377,MATCH(AI$380,$I$374:$I$377,0),MATCH(AI$379,$J$373:$R$373,0))</f>
        <v>1</v>
      </c>
      <c r="AJ404" s="742" cm="1">
        <f t="array" ref="AJ404">INDEX($H404:$K404,0,MATCH(AJ$380,$H$380:$K$380,0))*INDEX($J$374:$R$377,MATCH(AJ$380,$I$374:$I$377,0),MATCH(AJ$379,$J$373:$R$373,0))</f>
        <v>0</v>
      </c>
      <c r="AK404" s="742" cm="1">
        <f t="array" ref="AK404">INDEX($H404:$K404,0,MATCH(AK$380,$H$380:$K$380,0))*INDEX($J$374:$R$377,MATCH(AK$380,$I$374:$I$377,0),MATCH(AK$379,$J$373:$R$373,0))</f>
        <v>1</v>
      </c>
      <c r="AL404" s="742" cm="1">
        <f t="array" ref="AL404">INDEX($H404:$K404,0,MATCH(AL$380,$H$380:$K$380,0))*INDEX($J$374:$R$377,MATCH(AL$380,$I$374:$I$377,0),MATCH(AL$379,$J$373:$R$373,0))</f>
        <v>2</v>
      </c>
      <c r="AM404" s="742" cm="1">
        <f t="array" ref="AM404">INDEX($H404:$K404,0,MATCH(AM$380,$H$380:$K$380,0))*INDEX($J$374:$R$377,MATCH(AM$380,$I$374:$I$377,0),MATCH(AM$379,$J$373:$R$373,0))</f>
        <v>1</v>
      </c>
      <c r="AN404" s="742" cm="1">
        <f t="array" ref="AN404">INDEX($H404:$K404,0,MATCH(AN$380,$H$380:$K$380,0))*INDEX($J$374:$R$377,MATCH(AN$380,$I$374:$I$377,0),MATCH(AN$379,$J$373:$R$373,0))</f>
        <v>0</v>
      </c>
      <c r="AO404" s="742" cm="1">
        <f t="array" ref="AO404">INDEX($H404:$K404,0,MATCH(AO$380,$H$380:$K$380,0))*INDEX($J$374:$R$377,MATCH(AO$380,$I$374:$I$377,0),MATCH(AO$379,$J$373:$R$373,0))</f>
        <v>1</v>
      </c>
      <c r="AP404" s="742" cm="1">
        <f t="array" ref="AP404">INDEX($H404:$K404,0,MATCH(AP$380,$H$380:$K$380,0))*INDEX($J$374:$R$377,MATCH(AP$380,$I$374:$I$377,0),MATCH(AP$379,$J$373:$R$373,0))</f>
        <v>2</v>
      </c>
      <c r="AQ404" s="742" cm="1">
        <f t="array" ref="AQ404">INDEX($H404:$K404,0,MATCH(AQ$380,$H$380:$K$380,0))*INDEX($J$374:$R$377,MATCH(AQ$380,$I$374:$I$377,0),MATCH(AQ$379,$J$373:$R$373,0))</f>
        <v>1</v>
      </c>
      <c r="AR404" s="742" cm="1">
        <f t="array" ref="AR404">INDEX($H404:$K404,0,MATCH(AR$380,$H$380:$K$380,0))*INDEX($J$374:$R$377,MATCH(AR$380,$I$374:$I$377,0),MATCH(AR$379,$J$373:$R$373,0))</f>
        <v>0</v>
      </c>
      <c r="AS404" s="742" cm="1">
        <f t="array" ref="AS404">INDEX($H404:$K404,0,MATCH(AS$380,$H$380:$K$380,0))*INDEX($J$374:$R$377,MATCH(AS$380,$I$374:$I$377,0),MATCH(AS$379,$J$373:$R$373,0))</f>
        <v>1</v>
      </c>
      <c r="AT404" s="742" cm="1">
        <f t="array" ref="AT404">INDEX($H404:$K404,0,MATCH(AT$380,$H$380:$K$380,0))*INDEX($J$374:$R$377,MATCH(AT$380,$I$374:$I$377,0),MATCH(AT$379,$J$373:$R$373,0))</f>
        <v>2</v>
      </c>
      <c r="AU404" s="742" cm="1">
        <f t="array" ref="AU404">INDEX($H404:$K404,0,MATCH(AU$380,$H$380:$K$380,0))*INDEX($J$374:$R$377,MATCH(AU$380,$I$374:$I$377,0),MATCH(AU$379,$J$373:$R$373,0))</f>
        <v>1</v>
      </c>
      <c r="AV404" s="196"/>
      <c r="AW404" s="196"/>
      <c r="AX404" s="17"/>
      <c r="AY404" s="9"/>
      <c r="AZ404" s="9"/>
      <c r="BA404" s="9"/>
    </row>
    <row r="405" spans="1:53" ht="14.5" outlineLevel="1" x14ac:dyDescent="0.35">
      <c r="A405" s="7"/>
      <c r="B405" s="8"/>
      <c r="C405" s="18"/>
      <c r="D405" s="18"/>
      <c r="E405" s="18"/>
      <c r="F405" s="27"/>
      <c r="G405" s="27" t="str">
        <f t="shared" si="116"/>
        <v>AAAA2Nb</v>
      </c>
      <c r="H405" s="232">
        <v>1</v>
      </c>
      <c r="I405" s="232">
        <v>1</v>
      </c>
      <c r="J405" s="232">
        <v>1</v>
      </c>
      <c r="K405" s="232">
        <v>1</v>
      </c>
      <c r="L405" s="742" cm="1">
        <f t="array" ref="L405">INDEX($H405:$K405,0,MATCH(L$380,$H$380:$K$380,0))*INDEX($J$374:$R$377,MATCH(L$380,$I$374:$I$377,0),MATCH(L$379,$J$373:$R$373,0))</f>
        <v>2</v>
      </c>
      <c r="M405" s="742" cm="1">
        <f t="array" ref="M405">INDEX($H405:$K405,0,MATCH(M$380,$H$380:$K$380,0))*INDEX($J$374:$R$377,MATCH(M$380,$I$374:$I$377,0),MATCH(M$379,$J$373:$R$373,0))</f>
        <v>1</v>
      </c>
      <c r="N405" s="742" cm="1">
        <f t="array" ref="N405">INDEX($H405:$K405,0,MATCH(N$380,$H$380:$K$380,0))*INDEX($J$374:$R$377,MATCH(N$380,$I$374:$I$377,0),MATCH(N$379,$J$373:$R$373,0))</f>
        <v>1</v>
      </c>
      <c r="O405" s="742" cm="1">
        <f t="array" ref="O405">INDEX($H405:$K405,0,MATCH(O$380,$H$380:$K$380,0))*INDEX($J$374:$R$377,MATCH(O$380,$I$374:$I$377,0),MATCH(O$379,$J$373:$R$373,0))</f>
        <v>1</v>
      </c>
      <c r="P405" s="742" cm="1">
        <f t="array" ref="P405">INDEX($H405:$K405,0,MATCH(P$380,$H$380:$K$380,0))*INDEX($J$374:$R$377,MATCH(P$380,$I$374:$I$377,0),MATCH(P$379,$J$373:$R$373,0))</f>
        <v>2</v>
      </c>
      <c r="Q405" s="742" cm="1">
        <f t="array" ref="Q405">INDEX($H405:$K405,0,MATCH(Q$380,$H$380:$K$380,0))*INDEX($J$374:$R$377,MATCH(Q$380,$I$374:$I$377,0),MATCH(Q$379,$J$373:$R$373,0))</f>
        <v>1</v>
      </c>
      <c r="R405" s="742" cm="1">
        <f t="array" ref="R405">INDEX($H405:$K405,0,MATCH(R$380,$H$380:$K$380,0))*INDEX($J$374:$R$377,MATCH(R$380,$I$374:$I$377,0),MATCH(R$379,$J$373:$R$373,0))</f>
        <v>1</v>
      </c>
      <c r="S405" s="742" cm="1">
        <f t="array" ref="S405">INDEX($H405:$K405,0,MATCH(S$380,$H$380:$K$380,0))*INDEX($J$374:$R$377,MATCH(S$380,$I$374:$I$377,0),MATCH(S$379,$J$373:$R$373,0))</f>
        <v>1</v>
      </c>
      <c r="T405" s="742" cm="1">
        <f t="array" ref="T405">INDEX($H405:$K405,0,MATCH(T$380,$H$380:$K$380,0))*INDEX($J$374:$R$377,MATCH(T$380,$I$374:$I$377,0),MATCH(T$379,$J$373:$R$373,0))</f>
        <v>2</v>
      </c>
      <c r="U405" s="742" cm="1">
        <f t="array" ref="U405">INDEX($H405:$K405,0,MATCH(U$380,$H$380:$K$380,0))*INDEX($J$374:$R$377,MATCH(U$380,$I$374:$I$377,0),MATCH(U$379,$J$373:$R$373,0))</f>
        <v>1</v>
      </c>
      <c r="V405" s="742" cm="1">
        <f t="array" ref="V405">INDEX($H405:$K405,0,MATCH(V$380,$H$380:$K$380,0))*INDEX($J$374:$R$377,MATCH(V$380,$I$374:$I$377,0),MATCH(V$379,$J$373:$R$373,0))</f>
        <v>1</v>
      </c>
      <c r="W405" s="742" cm="1">
        <f t="array" ref="W405">INDEX($H405:$K405,0,MATCH(W$380,$H$380:$K$380,0))*INDEX($J$374:$R$377,MATCH(W$380,$I$374:$I$377,0),MATCH(W$379,$J$373:$R$373,0))</f>
        <v>1</v>
      </c>
      <c r="X405" s="742" cm="1">
        <f t="array" ref="X405">INDEX($H405:$K405,0,MATCH(X$380,$H$380:$K$380,0))*INDEX($J$374:$R$377,MATCH(X$380,$I$374:$I$377,0),MATCH(X$379,$J$373:$R$373,0))</f>
        <v>2</v>
      </c>
      <c r="Y405" s="742" cm="1">
        <f t="array" ref="Y405">INDEX($H405:$K405,0,MATCH(Y$380,$H$380:$K$380,0))*INDEX($J$374:$R$377,MATCH(Y$380,$I$374:$I$377,0),MATCH(Y$379,$J$373:$R$373,0))</f>
        <v>1</v>
      </c>
      <c r="Z405" s="742" cm="1">
        <f t="array" ref="Z405">INDEX($H405:$K405,0,MATCH(Z$380,$H$380:$K$380,0))*INDEX($J$374:$R$377,MATCH(Z$380,$I$374:$I$377,0),MATCH(Z$379,$J$373:$R$373,0))</f>
        <v>1</v>
      </c>
      <c r="AA405" s="742" cm="1">
        <f t="array" ref="AA405">INDEX($H405:$K405,0,MATCH(AA$380,$H$380:$K$380,0))*INDEX($J$374:$R$377,MATCH(AA$380,$I$374:$I$377,0),MATCH(AA$379,$J$373:$R$373,0))</f>
        <v>1</v>
      </c>
      <c r="AB405" s="742" cm="1">
        <f t="array" ref="AB405">INDEX($H405:$K405,0,MATCH(AB$380,$H$380:$K$380,0))*INDEX($J$374:$R$377,MATCH(AB$380,$I$374:$I$377,0),MATCH(AB$379,$J$373:$R$373,0))</f>
        <v>1</v>
      </c>
      <c r="AC405" s="742" cm="1">
        <f t="array" ref="AC405">INDEX($H405:$K405,0,MATCH(AC$380,$H$380:$K$380,0))*INDEX($J$374:$R$377,MATCH(AC$380,$I$374:$I$377,0),MATCH(AC$379,$J$373:$R$373,0))</f>
        <v>1</v>
      </c>
      <c r="AD405" s="742" cm="1">
        <f t="array" ref="AD405">INDEX($H405:$K405,0,MATCH(AD$380,$H$380:$K$380,0))*INDEX($J$374:$R$377,MATCH(AD$380,$I$374:$I$377,0),MATCH(AD$379,$J$373:$R$373,0))</f>
        <v>1</v>
      </c>
      <c r="AE405" s="742" cm="1">
        <f t="array" ref="AE405">INDEX($H405:$K405,0,MATCH(AE$380,$H$380:$K$380,0))*INDEX($J$374:$R$377,MATCH(AE$380,$I$374:$I$377,0),MATCH(AE$379,$J$373:$R$373,0))</f>
        <v>1</v>
      </c>
      <c r="AF405" s="742" cm="1">
        <f t="array" ref="AF405">INDEX($H405:$K405,0,MATCH(AF$380,$H$380:$K$380,0))*INDEX($J$374:$R$377,MATCH(AF$380,$I$374:$I$377,0),MATCH(AF$379,$J$373:$R$373,0))</f>
        <v>1</v>
      </c>
      <c r="AG405" s="742" cm="1">
        <f t="array" ref="AG405">INDEX($H405:$K405,0,MATCH(AG$380,$H$380:$K$380,0))*INDEX($J$374:$R$377,MATCH(AG$380,$I$374:$I$377,0),MATCH(AG$379,$J$373:$R$373,0))</f>
        <v>1</v>
      </c>
      <c r="AH405" s="742" cm="1">
        <f t="array" ref="AH405">INDEX($H405:$K405,0,MATCH(AH$380,$H$380:$K$380,0))*INDEX($J$374:$R$377,MATCH(AH$380,$I$374:$I$377,0),MATCH(AH$379,$J$373:$R$373,0))</f>
        <v>1</v>
      </c>
      <c r="AI405" s="742" cm="1">
        <f t="array" ref="AI405">INDEX($H405:$K405,0,MATCH(AI$380,$H$380:$K$380,0))*INDEX($J$374:$R$377,MATCH(AI$380,$I$374:$I$377,0),MATCH(AI$379,$J$373:$R$373,0))</f>
        <v>1</v>
      </c>
      <c r="AJ405" s="742" cm="1">
        <f t="array" ref="AJ405">INDEX($H405:$K405,0,MATCH(AJ$380,$H$380:$K$380,0))*INDEX($J$374:$R$377,MATCH(AJ$380,$I$374:$I$377,0),MATCH(AJ$379,$J$373:$R$373,0))</f>
        <v>1</v>
      </c>
      <c r="AK405" s="742" cm="1">
        <f t="array" ref="AK405">INDEX($H405:$K405,0,MATCH(AK$380,$H$380:$K$380,0))*INDEX($J$374:$R$377,MATCH(AK$380,$I$374:$I$377,0),MATCH(AK$379,$J$373:$R$373,0))</f>
        <v>1</v>
      </c>
      <c r="AL405" s="742" cm="1">
        <f t="array" ref="AL405">INDEX($H405:$K405,0,MATCH(AL$380,$H$380:$K$380,0))*INDEX($J$374:$R$377,MATCH(AL$380,$I$374:$I$377,0),MATCH(AL$379,$J$373:$R$373,0))</f>
        <v>1</v>
      </c>
      <c r="AM405" s="742" cm="1">
        <f t="array" ref="AM405">INDEX($H405:$K405,0,MATCH(AM$380,$H$380:$K$380,0))*INDEX($J$374:$R$377,MATCH(AM$380,$I$374:$I$377,0),MATCH(AM$379,$J$373:$R$373,0))</f>
        <v>1</v>
      </c>
      <c r="AN405" s="742" cm="1">
        <f t="array" ref="AN405">INDEX($H405:$K405,0,MATCH(AN$380,$H$380:$K$380,0))*INDEX($J$374:$R$377,MATCH(AN$380,$I$374:$I$377,0),MATCH(AN$379,$J$373:$R$373,0))</f>
        <v>1</v>
      </c>
      <c r="AO405" s="742" cm="1">
        <f t="array" ref="AO405">INDEX($H405:$K405,0,MATCH(AO$380,$H$380:$K$380,0))*INDEX($J$374:$R$377,MATCH(AO$380,$I$374:$I$377,0),MATCH(AO$379,$J$373:$R$373,0))</f>
        <v>1</v>
      </c>
      <c r="AP405" s="742" cm="1">
        <f t="array" ref="AP405">INDEX($H405:$K405,0,MATCH(AP$380,$H$380:$K$380,0))*INDEX($J$374:$R$377,MATCH(AP$380,$I$374:$I$377,0),MATCH(AP$379,$J$373:$R$373,0))</f>
        <v>1</v>
      </c>
      <c r="AQ405" s="742" cm="1">
        <f t="array" ref="AQ405">INDEX($H405:$K405,0,MATCH(AQ$380,$H$380:$K$380,0))*INDEX($J$374:$R$377,MATCH(AQ$380,$I$374:$I$377,0),MATCH(AQ$379,$J$373:$R$373,0))</f>
        <v>1</v>
      </c>
      <c r="AR405" s="742" cm="1">
        <f t="array" ref="AR405">INDEX($H405:$K405,0,MATCH(AR$380,$H$380:$K$380,0))*INDEX($J$374:$R$377,MATCH(AR$380,$I$374:$I$377,0),MATCH(AR$379,$J$373:$R$373,0))</f>
        <v>1</v>
      </c>
      <c r="AS405" s="742" cm="1">
        <f t="array" ref="AS405">INDEX($H405:$K405,0,MATCH(AS$380,$H$380:$K$380,0))*INDEX($J$374:$R$377,MATCH(AS$380,$I$374:$I$377,0),MATCH(AS$379,$J$373:$R$373,0))</f>
        <v>1</v>
      </c>
      <c r="AT405" s="742" cm="1">
        <f t="array" ref="AT405">INDEX($H405:$K405,0,MATCH(AT$380,$H$380:$K$380,0))*INDEX($J$374:$R$377,MATCH(AT$380,$I$374:$I$377,0),MATCH(AT$379,$J$373:$R$373,0))</f>
        <v>1</v>
      </c>
      <c r="AU405" s="742" cm="1">
        <f t="array" ref="AU405">INDEX($H405:$K405,0,MATCH(AU$380,$H$380:$K$380,0))*INDEX($J$374:$R$377,MATCH(AU$380,$I$374:$I$377,0),MATCH(AU$379,$J$373:$R$373,0))</f>
        <v>1</v>
      </c>
      <c r="AV405" s="196"/>
      <c r="AW405" s="196"/>
      <c r="AX405" s="17"/>
      <c r="AY405" s="9"/>
      <c r="AZ405" s="9"/>
      <c r="BA405" s="9"/>
    </row>
    <row r="406" spans="1:53" ht="14.5" outlineLevel="1" x14ac:dyDescent="0.35">
      <c r="A406" s="7"/>
      <c r="B406" s="8"/>
      <c r="C406" s="18"/>
      <c r="D406" s="18"/>
      <c r="E406" s="18"/>
      <c r="F406" s="27"/>
      <c r="G406" s="27" t="str">
        <f t="shared" si="116"/>
        <v>AAAA2Nbd</v>
      </c>
      <c r="H406" s="878">
        <v>0</v>
      </c>
      <c r="I406" s="878">
        <f>I405</f>
        <v>1</v>
      </c>
      <c r="J406" s="878">
        <f>J405+1</f>
        <v>2</v>
      </c>
      <c r="K406" s="878">
        <f>K405</f>
        <v>1</v>
      </c>
      <c r="L406" s="742" cm="1">
        <f t="array" ref="L406">INDEX($H406:$K406,0,MATCH(L$380,$H$380:$K$380,0))*INDEX($J$374:$R$377,MATCH(L$380,$I$374:$I$377,0),MATCH(L$379,$J$373:$R$373,0))</f>
        <v>0</v>
      </c>
      <c r="M406" s="742" cm="1">
        <f t="array" ref="M406">INDEX($H406:$K406,0,MATCH(M$380,$H$380:$K$380,0))*INDEX($J$374:$R$377,MATCH(M$380,$I$374:$I$377,0),MATCH(M$379,$J$373:$R$373,0))</f>
        <v>1</v>
      </c>
      <c r="N406" s="742" cm="1">
        <f t="array" ref="N406">INDEX($H406:$K406,0,MATCH(N$380,$H$380:$K$380,0))*INDEX($J$374:$R$377,MATCH(N$380,$I$374:$I$377,0),MATCH(N$379,$J$373:$R$373,0))</f>
        <v>2</v>
      </c>
      <c r="O406" s="742" cm="1">
        <f t="array" ref="O406">INDEX($H406:$K406,0,MATCH(O$380,$H$380:$K$380,0))*INDEX($J$374:$R$377,MATCH(O$380,$I$374:$I$377,0),MATCH(O$379,$J$373:$R$373,0))</f>
        <v>1</v>
      </c>
      <c r="P406" s="742" cm="1">
        <f t="array" ref="P406">INDEX($H406:$K406,0,MATCH(P$380,$H$380:$K$380,0))*INDEX($J$374:$R$377,MATCH(P$380,$I$374:$I$377,0),MATCH(P$379,$J$373:$R$373,0))</f>
        <v>0</v>
      </c>
      <c r="Q406" s="742" cm="1">
        <f t="array" ref="Q406">INDEX($H406:$K406,0,MATCH(Q$380,$H$380:$K$380,0))*INDEX($J$374:$R$377,MATCH(Q$380,$I$374:$I$377,0),MATCH(Q$379,$J$373:$R$373,0))</f>
        <v>1</v>
      </c>
      <c r="R406" s="742" cm="1">
        <f t="array" ref="R406">INDEX($H406:$K406,0,MATCH(R$380,$H$380:$K$380,0))*INDEX($J$374:$R$377,MATCH(R$380,$I$374:$I$377,0),MATCH(R$379,$J$373:$R$373,0))</f>
        <v>2</v>
      </c>
      <c r="S406" s="742" cm="1">
        <f t="array" ref="S406">INDEX($H406:$K406,0,MATCH(S$380,$H$380:$K$380,0))*INDEX($J$374:$R$377,MATCH(S$380,$I$374:$I$377,0),MATCH(S$379,$J$373:$R$373,0))</f>
        <v>1</v>
      </c>
      <c r="T406" s="742" cm="1">
        <f t="array" ref="T406">INDEX($H406:$K406,0,MATCH(T$380,$H$380:$K$380,0))*INDEX($J$374:$R$377,MATCH(T$380,$I$374:$I$377,0),MATCH(T$379,$J$373:$R$373,0))</f>
        <v>0</v>
      </c>
      <c r="U406" s="742" cm="1">
        <f t="array" ref="U406">INDEX($H406:$K406,0,MATCH(U$380,$H$380:$K$380,0))*INDEX($J$374:$R$377,MATCH(U$380,$I$374:$I$377,0),MATCH(U$379,$J$373:$R$373,0))</f>
        <v>1</v>
      </c>
      <c r="V406" s="742" cm="1">
        <f t="array" ref="V406">INDEX($H406:$K406,0,MATCH(V$380,$H$380:$K$380,0))*INDEX($J$374:$R$377,MATCH(V$380,$I$374:$I$377,0),MATCH(V$379,$J$373:$R$373,0))</f>
        <v>2</v>
      </c>
      <c r="W406" s="742" cm="1">
        <f t="array" ref="W406">INDEX($H406:$K406,0,MATCH(W$380,$H$380:$K$380,0))*INDEX($J$374:$R$377,MATCH(W$380,$I$374:$I$377,0),MATCH(W$379,$J$373:$R$373,0))</f>
        <v>1</v>
      </c>
      <c r="X406" s="742" cm="1">
        <f t="array" ref="X406">INDEX($H406:$K406,0,MATCH(X$380,$H$380:$K$380,0))*INDEX($J$374:$R$377,MATCH(X$380,$I$374:$I$377,0),MATCH(X$379,$J$373:$R$373,0))</f>
        <v>0</v>
      </c>
      <c r="Y406" s="742" cm="1">
        <f t="array" ref="Y406">INDEX($H406:$K406,0,MATCH(Y$380,$H$380:$K$380,0))*INDEX($J$374:$R$377,MATCH(Y$380,$I$374:$I$377,0),MATCH(Y$379,$J$373:$R$373,0))</f>
        <v>1</v>
      </c>
      <c r="Z406" s="742" cm="1">
        <f t="array" ref="Z406">INDEX($H406:$K406,0,MATCH(Z$380,$H$380:$K$380,0))*INDEX($J$374:$R$377,MATCH(Z$380,$I$374:$I$377,0),MATCH(Z$379,$J$373:$R$373,0))</f>
        <v>2</v>
      </c>
      <c r="AA406" s="742" cm="1">
        <f t="array" ref="AA406">INDEX($H406:$K406,0,MATCH(AA$380,$H$380:$K$380,0))*INDEX($J$374:$R$377,MATCH(AA$380,$I$374:$I$377,0),MATCH(AA$379,$J$373:$R$373,0))</f>
        <v>1</v>
      </c>
      <c r="AB406" s="742" cm="1">
        <f t="array" ref="AB406">INDEX($H406:$K406,0,MATCH(AB$380,$H$380:$K$380,0))*INDEX($J$374:$R$377,MATCH(AB$380,$I$374:$I$377,0),MATCH(AB$379,$J$373:$R$373,0))</f>
        <v>0</v>
      </c>
      <c r="AC406" s="742" cm="1">
        <f t="array" ref="AC406">INDEX($H406:$K406,0,MATCH(AC$380,$H$380:$K$380,0))*INDEX($J$374:$R$377,MATCH(AC$380,$I$374:$I$377,0),MATCH(AC$379,$J$373:$R$373,0))</f>
        <v>1</v>
      </c>
      <c r="AD406" s="742" cm="1">
        <f t="array" ref="AD406">INDEX($H406:$K406,0,MATCH(AD$380,$H$380:$K$380,0))*INDEX($J$374:$R$377,MATCH(AD$380,$I$374:$I$377,0),MATCH(AD$379,$J$373:$R$373,0))</f>
        <v>2</v>
      </c>
      <c r="AE406" s="742" cm="1">
        <f t="array" ref="AE406">INDEX($H406:$K406,0,MATCH(AE$380,$H$380:$K$380,0))*INDEX($J$374:$R$377,MATCH(AE$380,$I$374:$I$377,0),MATCH(AE$379,$J$373:$R$373,0))</f>
        <v>1</v>
      </c>
      <c r="AF406" s="742" cm="1">
        <f t="array" ref="AF406">INDEX($H406:$K406,0,MATCH(AF$380,$H$380:$K$380,0))*INDEX($J$374:$R$377,MATCH(AF$380,$I$374:$I$377,0),MATCH(AF$379,$J$373:$R$373,0))</f>
        <v>0</v>
      </c>
      <c r="AG406" s="742" cm="1">
        <f t="array" ref="AG406">INDEX($H406:$K406,0,MATCH(AG$380,$H$380:$K$380,0))*INDEX($J$374:$R$377,MATCH(AG$380,$I$374:$I$377,0),MATCH(AG$379,$J$373:$R$373,0))</f>
        <v>1</v>
      </c>
      <c r="AH406" s="742" cm="1">
        <f t="array" ref="AH406">INDEX($H406:$K406,0,MATCH(AH$380,$H$380:$K$380,0))*INDEX($J$374:$R$377,MATCH(AH$380,$I$374:$I$377,0),MATCH(AH$379,$J$373:$R$373,0))</f>
        <v>2</v>
      </c>
      <c r="AI406" s="742" cm="1">
        <f t="array" ref="AI406">INDEX($H406:$K406,0,MATCH(AI$380,$H$380:$K$380,0))*INDEX($J$374:$R$377,MATCH(AI$380,$I$374:$I$377,0),MATCH(AI$379,$J$373:$R$373,0))</f>
        <v>1</v>
      </c>
      <c r="AJ406" s="742" cm="1">
        <f t="array" ref="AJ406">INDEX($H406:$K406,0,MATCH(AJ$380,$H$380:$K$380,0))*INDEX($J$374:$R$377,MATCH(AJ$380,$I$374:$I$377,0),MATCH(AJ$379,$J$373:$R$373,0))</f>
        <v>0</v>
      </c>
      <c r="AK406" s="742" cm="1">
        <f t="array" ref="AK406">INDEX($H406:$K406,0,MATCH(AK$380,$H$380:$K$380,0))*INDEX($J$374:$R$377,MATCH(AK$380,$I$374:$I$377,0),MATCH(AK$379,$J$373:$R$373,0))</f>
        <v>1</v>
      </c>
      <c r="AL406" s="742" cm="1">
        <f t="array" ref="AL406">INDEX($H406:$K406,0,MATCH(AL$380,$H$380:$K$380,0))*INDEX($J$374:$R$377,MATCH(AL$380,$I$374:$I$377,0),MATCH(AL$379,$J$373:$R$373,0))</f>
        <v>2</v>
      </c>
      <c r="AM406" s="742" cm="1">
        <f t="array" ref="AM406">INDEX($H406:$K406,0,MATCH(AM$380,$H$380:$K$380,0))*INDEX($J$374:$R$377,MATCH(AM$380,$I$374:$I$377,0),MATCH(AM$379,$J$373:$R$373,0))</f>
        <v>1</v>
      </c>
      <c r="AN406" s="742" cm="1">
        <f t="array" ref="AN406">INDEX($H406:$K406,0,MATCH(AN$380,$H$380:$K$380,0))*INDEX($J$374:$R$377,MATCH(AN$380,$I$374:$I$377,0),MATCH(AN$379,$J$373:$R$373,0))</f>
        <v>0</v>
      </c>
      <c r="AO406" s="742" cm="1">
        <f t="array" ref="AO406">INDEX($H406:$K406,0,MATCH(AO$380,$H$380:$K$380,0))*INDEX($J$374:$R$377,MATCH(AO$380,$I$374:$I$377,0),MATCH(AO$379,$J$373:$R$373,0))</f>
        <v>1</v>
      </c>
      <c r="AP406" s="742" cm="1">
        <f t="array" ref="AP406">INDEX($H406:$K406,0,MATCH(AP$380,$H$380:$K$380,0))*INDEX($J$374:$R$377,MATCH(AP$380,$I$374:$I$377,0),MATCH(AP$379,$J$373:$R$373,0))</f>
        <v>2</v>
      </c>
      <c r="AQ406" s="742" cm="1">
        <f t="array" ref="AQ406">INDEX($H406:$K406,0,MATCH(AQ$380,$H$380:$K$380,0))*INDEX($J$374:$R$377,MATCH(AQ$380,$I$374:$I$377,0),MATCH(AQ$379,$J$373:$R$373,0))</f>
        <v>1</v>
      </c>
      <c r="AR406" s="742" cm="1">
        <f t="array" ref="AR406">INDEX($H406:$K406,0,MATCH(AR$380,$H$380:$K$380,0))*INDEX($J$374:$R$377,MATCH(AR$380,$I$374:$I$377,0),MATCH(AR$379,$J$373:$R$373,0))</f>
        <v>0</v>
      </c>
      <c r="AS406" s="742" cm="1">
        <f t="array" ref="AS406">INDEX($H406:$K406,0,MATCH(AS$380,$H$380:$K$380,0))*INDEX($J$374:$R$377,MATCH(AS$380,$I$374:$I$377,0),MATCH(AS$379,$J$373:$R$373,0))</f>
        <v>1</v>
      </c>
      <c r="AT406" s="742" cm="1">
        <f t="array" ref="AT406">INDEX($H406:$K406,0,MATCH(AT$380,$H$380:$K$380,0))*INDEX($J$374:$R$377,MATCH(AT$380,$I$374:$I$377,0),MATCH(AT$379,$J$373:$R$373,0))</f>
        <v>2</v>
      </c>
      <c r="AU406" s="742" cm="1">
        <f t="array" ref="AU406">INDEX($H406:$K406,0,MATCH(AU$380,$H$380:$K$380,0))*INDEX($J$374:$R$377,MATCH(AU$380,$I$374:$I$377,0),MATCH(AU$379,$J$373:$R$373,0))</f>
        <v>1</v>
      </c>
      <c r="AV406" s="196"/>
      <c r="AW406" s="196"/>
      <c r="AX406" s="17"/>
      <c r="AY406" s="9"/>
      <c r="AZ406" s="9"/>
      <c r="BA406" s="9"/>
    </row>
    <row r="407" spans="1:53" ht="14.5" outlineLevel="1" x14ac:dyDescent="0.35">
      <c r="A407" s="7"/>
      <c r="B407" s="8"/>
      <c r="C407" s="18"/>
      <c r="D407" s="18"/>
      <c r="E407" s="18"/>
      <c r="F407" s="27"/>
      <c r="G407" s="27" t="str">
        <f t="shared" si="116"/>
        <v>AAAA2A1z</v>
      </c>
      <c r="H407" s="232">
        <v>1</v>
      </c>
      <c r="I407" s="232">
        <v>1</v>
      </c>
      <c r="J407" s="232">
        <v>2</v>
      </c>
      <c r="K407" s="232">
        <v>0</v>
      </c>
      <c r="L407" s="742" cm="1">
        <f t="array" ref="L407">INDEX($H407:$K407,0,MATCH(L$380,$H$380:$K$380,0))*INDEX($J$374:$R$377,MATCH(L$380,$I$374:$I$377,0),MATCH(L$379,$J$373:$R$373,0))</f>
        <v>2</v>
      </c>
      <c r="M407" s="742" cm="1">
        <f t="array" ref="M407">INDEX($H407:$K407,0,MATCH(M$380,$H$380:$K$380,0))*INDEX($J$374:$R$377,MATCH(M$380,$I$374:$I$377,0),MATCH(M$379,$J$373:$R$373,0))</f>
        <v>1</v>
      </c>
      <c r="N407" s="742" cm="1">
        <f t="array" ref="N407">INDEX($H407:$K407,0,MATCH(N$380,$H$380:$K$380,0))*INDEX($J$374:$R$377,MATCH(N$380,$I$374:$I$377,0),MATCH(N$379,$J$373:$R$373,0))</f>
        <v>2</v>
      </c>
      <c r="O407" s="742" cm="1">
        <f t="array" ref="O407">INDEX($H407:$K407,0,MATCH(O$380,$H$380:$K$380,0))*INDEX($J$374:$R$377,MATCH(O$380,$I$374:$I$377,0),MATCH(O$379,$J$373:$R$373,0))</f>
        <v>0</v>
      </c>
      <c r="P407" s="742" cm="1">
        <f t="array" ref="P407">INDEX($H407:$K407,0,MATCH(P$380,$H$380:$K$380,0))*INDEX($J$374:$R$377,MATCH(P$380,$I$374:$I$377,0),MATCH(P$379,$J$373:$R$373,0))</f>
        <v>2</v>
      </c>
      <c r="Q407" s="742" cm="1">
        <f t="array" ref="Q407">INDEX($H407:$K407,0,MATCH(Q$380,$H$380:$K$380,0))*INDEX($J$374:$R$377,MATCH(Q$380,$I$374:$I$377,0),MATCH(Q$379,$J$373:$R$373,0))</f>
        <v>1</v>
      </c>
      <c r="R407" s="742" cm="1">
        <f t="array" ref="R407">INDEX($H407:$K407,0,MATCH(R$380,$H$380:$K$380,0))*INDEX($J$374:$R$377,MATCH(R$380,$I$374:$I$377,0),MATCH(R$379,$J$373:$R$373,0))</f>
        <v>2</v>
      </c>
      <c r="S407" s="742" cm="1">
        <f t="array" ref="S407">INDEX($H407:$K407,0,MATCH(S$380,$H$380:$K$380,0))*INDEX($J$374:$R$377,MATCH(S$380,$I$374:$I$377,0),MATCH(S$379,$J$373:$R$373,0))</f>
        <v>0</v>
      </c>
      <c r="T407" s="742" cm="1">
        <f t="array" ref="T407">INDEX($H407:$K407,0,MATCH(T$380,$H$380:$K$380,0))*INDEX($J$374:$R$377,MATCH(T$380,$I$374:$I$377,0),MATCH(T$379,$J$373:$R$373,0))</f>
        <v>2</v>
      </c>
      <c r="U407" s="742" cm="1">
        <f t="array" ref="U407">INDEX($H407:$K407,0,MATCH(U$380,$H$380:$K$380,0))*INDEX($J$374:$R$377,MATCH(U$380,$I$374:$I$377,0),MATCH(U$379,$J$373:$R$373,0))</f>
        <v>1</v>
      </c>
      <c r="V407" s="742" cm="1">
        <f t="array" ref="V407">INDEX($H407:$K407,0,MATCH(V$380,$H$380:$K$380,0))*INDEX($J$374:$R$377,MATCH(V$380,$I$374:$I$377,0),MATCH(V$379,$J$373:$R$373,0))</f>
        <v>2</v>
      </c>
      <c r="W407" s="742" cm="1">
        <f t="array" ref="W407">INDEX($H407:$K407,0,MATCH(W$380,$H$380:$K$380,0))*INDEX($J$374:$R$377,MATCH(W$380,$I$374:$I$377,0),MATCH(W$379,$J$373:$R$373,0))</f>
        <v>0</v>
      </c>
      <c r="X407" s="742" cm="1">
        <f t="array" ref="X407">INDEX($H407:$K407,0,MATCH(X$380,$H$380:$K$380,0))*INDEX($J$374:$R$377,MATCH(X$380,$I$374:$I$377,0),MATCH(X$379,$J$373:$R$373,0))</f>
        <v>2</v>
      </c>
      <c r="Y407" s="742" cm="1">
        <f t="array" ref="Y407">INDEX($H407:$K407,0,MATCH(Y$380,$H$380:$K$380,0))*INDEX($J$374:$R$377,MATCH(Y$380,$I$374:$I$377,0),MATCH(Y$379,$J$373:$R$373,0))</f>
        <v>1</v>
      </c>
      <c r="Z407" s="742" cm="1">
        <f t="array" ref="Z407">INDEX($H407:$K407,0,MATCH(Z$380,$H$380:$K$380,0))*INDEX($J$374:$R$377,MATCH(Z$380,$I$374:$I$377,0),MATCH(Z$379,$J$373:$R$373,0))</f>
        <v>2</v>
      </c>
      <c r="AA407" s="742" cm="1">
        <f t="array" ref="AA407">INDEX($H407:$K407,0,MATCH(AA$380,$H$380:$K$380,0))*INDEX($J$374:$R$377,MATCH(AA$380,$I$374:$I$377,0),MATCH(AA$379,$J$373:$R$373,0))</f>
        <v>0</v>
      </c>
      <c r="AB407" s="742" cm="1">
        <f t="array" ref="AB407">INDEX($H407:$K407,0,MATCH(AB$380,$H$380:$K$380,0))*INDEX($J$374:$R$377,MATCH(AB$380,$I$374:$I$377,0),MATCH(AB$379,$J$373:$R$373,0))</f>
        <v>1</v>
      </c>
      <c r="AC407" s="742" cm="1">
        <f t="array" ref="AC407">INDEX($H407:$K407,0,MATCH(AC$380,$H$380:$K$380,0))*INDEX($J$374:$R$377,MATCH(AC$380,$I$374:$I$377,0),MATCH(AC$379,$J$373:$R$373,0))</f>
        <v>1</v>
      </c>
      <c r="AD407" s="742" cm="1">
        <f t="array" ref="AD407">INDEX($H407:$K407,0,MATCH(AD$380,$H$380:$K$380,0))*INDEX($J$374:$R$377,MATCH(AD$380,$I$374:$I$377,0),MATCH(AD$379,$J$373:$R$373,0))</f>
        <v>2</v>
      </c>
      <c r="AE407" s="742" cm="1">
        <f t="array" ref="AE407">INDEX($H407:$K407,0,MATCH(AE$380,$H$380:$K$380,0))*INDEX($J$374:$R$377,MATCH(AE$380,$I$374:$I$377,0),MATCH(AE$379,$J$373:$R$373,0))</f>
        <v>0</v>
      </c>
      <c r="AF407" s="742" cm="1">
        <f t="array" ref="AF407">INDEX($H407:$K407,0,MATCH(AF$380,$H$380:$K$380,0))*INDEX($J$374:$R$377,MATCH(AF$380,$I$374:$I$377,0),MATCH(AF$379,$J$373:$R$373,0))</f>
        <v>1</v>
      </c>
      <c r="AG407" s="742" cm="1">
        <f t="array" ref="AG407">INDEX($H407:$K407,0,MATCH(AG$380,$H$380:$K$380,0))*INDEX($J$374:$R$377,MATCH(AG$380,$I$374:$I$377,0),MATCH(AG$379,$J$373:$R$373,0))</f>
        <v>1</v>
      </c>
      <c r="AH407" s="742" cm="1">
        <f t="array" ref="AH407">INDEX($H407:$K407,0,MATCH(AH$380,$H$380:$K$380,0))*INDEX($J$374:$R$377,MATCH(AH$380,$I$374:$I$377,0),MATCH(AH$379,$J$373:$R$373,0))</f>
        <v>2</v>
      </c>
      <c r="AI407" s="742" cm="1">
        <f t="array" ref="AI407">INDEX($H407:$K407,0,MATCH(AI$380,$H$380:$K$380,0))*INDEX($J$374:$R$377,MATCH(AI$380,$I$374:$I$377,0),MATCH(AI$379,$J$373:$R$373,0))</f>
        <v>0</v>
      </c>
      <c r="AJ407" s="742" cm="1">
        <f t="array" ref="AJ407">INDEX($H407:$K407,0,MATCH(AJ$380,$H$380:$K$380,0))*INDEX($J$374:$R$377,MATCH(AJ$380,$I$374:$I$377,0),MATCH(AJ$379,$J$373:$R$373,0))</f>
        <v>1</v>
      </c>
      <c r="AK407" s="742" cm="1">
        <f t="array" ref="AK407">INDEX($H407:$K407,0,MATCH(AK$380,$H$380:$K$380,0))*INDEX($J$374:$R$377,MATCH(AK$380,$I$374:$I$377,0),MATCH(AK$379,$J$373:$R$373,0))</f>
        <v>1</v>
      </c>
      <c r="AL407" s="742" cm="1">
        <f t="array" ref="AL407">INDEX($H407:$K407,0,MATCH(AL$380,$H$380:$K$380,0))*INDEX($J$374:$R$377,MATCH(AL$380,$I$374:$I$377,0),MATCH(AL$379,$J$373:$R$373,0))</f>
        <v>2</v>
      </c>
      <c r="AM407" s="742" cm="1">
        <f t="array" ref="AM407">INDEX($H407:$K407,0,MATCH(AM$380,$H$380:$K$380,0))*INDEX($J$374:$R$377,MATCH(AM$380,$I$374:$I$377,0),MATCH(AM$379,$J$373:$R$373,0))</f>
        <v>0</v>
      </c>
      <c r="AN407" s="742" cm="1">
        <f t="array" ref="AN407">INDEX($H407:$K407,0,MATCH(AN$380,$H$380:$K$380,0))*INDEX($J$374:$R$377,MATCH(AN$380,$I$374:$I$377,0),MATCH(AN$379,$J$373:$R$373,0))</f>
        <v>1</v>
      </c>
      <c r="AO407" s="742" cm="1">
        <f t="array" ref="AO407">INDEX($H407:$K407,0,MATCH(AO$380,$H$380:$K$380,0))*INDEX($J$374:$R$377,MATCH(AO$380,$I$374:$I$377,0),MATCH(AO$379,$J$373:$R$373,0))</f>
        <v>1</v>
      </c>
      <c r="AP407" s="742" cm="1">
        <f t="array" ref="AP407">INDEX($H407:$K407,0,MATCH(AP$380,$H$380:$K$380,0))*INDEX($J$374:$R$377,MATCH(AP$380,$I$374:$I$377,0),MATCH(AP$379,$J$373:$R$373,0))</f>
        <v>2</v>
      </c>
      <c r="AQ407" s="742" cm="1">
        <f t="array" ref="AQ407">INDEX($H407:$K407,0,MATCH(AQ$380,$H$380:$K$380,0))*INDEX($J$374:$R$377,MATCH(AQ$380,$I$374:$I$377,0),MATCH(AQ$379,$J$373:$R$373,0))</f>
        <v>0</v>
      </c>
      <c r="AR407" s="742" cm="1">
        <f t="array" ref="AR407">INDEX($H407:$K407,0,MATCH(AR$380,$H$380:$K$380,0))*INDEX($J$374:$R$377,MATCH(AR$380,$I$374:$I$377,0),MATCH(AR$379,$J$373:$R$373,0))</f>
        <v>1</v>
      </c>
      <c r="AS407" s="742" cm="1">
        <f t="array" ref="AS407">INDEX($H407:$K407,0,MATCH(AS$380,$H$380:$K$380,0))*INDEX($J$374:$R$377,MATCH(AS$380,$I$374:$I$377,0),MATCH(AS$379,$J$373:$R$373,0))</f>
        <v>1</v>
      </c>
      <c r="AT407" s="742" cm="1">
        <f t="array" ref="AT407">INDEX($H407:$K407,0,MATCH(AT$380,$H$380:$K$380,0))*INDEX($J$374:$R$377,MATCH(AT$380,$I$374:$I$377,0),MATCH(AT$379,$J$373:$R$373,0))</f>
        <v>2</v>
      </c>
      <c r="AU407" s="742" cm="1">
        <f t="array" ref="AU407">INDEX($H407:$K407,0,MATCH(AU$380,$H$380:$K$380,0))*INDEX($J$374:$R$377,MATCH(AU$380,$I$374:$I$377,0),MATCH(AU$379,$J$373:$R$373,0))</f>
        <v>0</v>
      </c>
      <c r="AV407" s="196"/>
      <c r="AW407" s="196"/>
      <c r="AX407" s="17"/>
      <c r="AY407" s="9"/>
      <c r="AZ407" s="9"/>
      <c r="BA407" s="9"/>
    </row>
    <row r="408" spans="1:53" ht="14.5" outlineLevel="1" x14ac:dyDescent="0.35">
      <c r="A408" s="7"/>
      <c r="B408" s="8"/>
      <c r="C408" s="18"/>
      <c r="D408" s="18"/>
      <c r="E408" s="18"/>
      <c r="F408" s="27"/>
      <c r="G408" s="27" t="str">
        <f t="shared" si="116"/>
        <v>YAAA2A1a</v>
      </c>
      <c r="H408" s="232">
        <v>0</v>
      </c>
      <c r="I408" s="232">
        <v>0</v>
      </c>
      <c r="J408" s="232">
        <v>0</v>
      </c>
      <c r="K408" s="232">
        <v>0</v>
      </c>
      <c r="L408" s="742" cm="1">
        <f t="array" ref="L408">INDEX($H408:$K408,0,MATCH(L$380,$H$380:$K$380,0))*INDEX($J$374:$R$377,MATCH(L$380,$I$374:$I$377,0),MATCH(L$379,$J$373:$R$373,0))</f>
        <v>0</v>
      </c>
      <c r="M408" s="742" cm="1">
        <f t="array" ref="M408">INDEX($H408:$K408,0,MATCH(M$380,$H$380:$K$380,0))*INDEX($J$374:$R$377,MATCH(M$380,$I$374:$I$377,0),MATCH(M$379,$J$373:$R$373,0))</f>
        <v>0</v>
      </c>
      <c r="N408" s="742" cm="1">
        <f t="array" ref="N408">INDEX($H408:$K408,0,MATCH(N$380,$H$380:$K$380,0))*INDEX($J$374:$R$377,MATCH(N$380,$I$374:$I$377,0),MATCH(N$379,$J$373:$R$373,0))</f>
        <v>0</v>
      </c>
      <c r="O408" s="742" cm="1">
        <f t="array" ref="O408">INDEX($H408:$K408,0,MATCH(O$380,$H$380:$K$380,0))*INDEX($J$374:$R$377,MATCH(O$380,$I$374:$I$377,0),MATCH(O$379,$J$373:$R$373,0))</f>
        <v>0</v>
      </c>
      <c r="P408" s="742" cm="1">
        <f t="array" ref="P408">INDEX($H408:$K408,0,MATCH(P$380,$H$380:$K$380,0))*INDEX($J$374:$R$377,MATCH(P$380,$I$374:$I$377,0),MATCH(P$379,$J$373:$R$373,0))</f>
        <v>0</v>
      </c>
      <c r="Q408" s="742" cm="1">
        <f t="array" ref="Q408">INDEX($H408:$K408,0,MATCH(Q$380,$H$380:$K$380,0))*INDEX($J$374:$R$377,MATCH(Q$380,$I$374:$I$377,0),MATCH(Q$379,$J$373:$R$373,0))</f>
        <v>0</v>
      </c>
      <c r="R408" s="742" cm="1">
        <f t="array" ref="R408">INDEX($H408:$K408,0,MATCH(R$380,$H$380:$K$380,0))*INDEX($J$374:$R$377,MATCH(R$380,$I$374:$I$377,0),MATCH(R$379,$J$373:$R$373,0))</f>
        <v>0</v>
      </c>
      <c r="S408" s="742" cm="1">
        <f t="array" ref="S408">INDEX($H408:$K408,0,MATCH(S$380,$H$380:$K$380,0))*INDEX($J$374:$R$377,MATCH(S$380,$I$374:$I$377,0),MATCH(S$379,$J$373:$R$373,0))</f>
        <v>0</v>
      </c>
      <c r="T408" s="742" cm="1">
        <f t="array" ref="T408">INDEX($H408:$K408,0,MATCH(T$380,$H$380:$K$380,0))*INDEX($J$374:$R$377,MATCH(T$380,$I$374:$I$377,0),MATCH(T$379,$J$373:$R$373,0))</f>
        <v>0</v>
      </c>
      <c r="U408" s="742" cm="1">
        <f t="array" ref="U408">INDEX($H408:$K408,0,MATCH(U$380,$H$380:$K$380,0))*INDEX($J$374:$R$377,MATCH(U$380,$I$374:$I$377,0),MATCH(U$379,$J$373:$R$373,0))</f>
        <v>0</v>
      </c>
      <c r="V408" s="742" cm="1">
        <f t="array" ref="V408">INDEX($H408:$K408,0,MATCH(V$380,$H$380:$K$380,0))*INDEX($J$374:$R$377,MATCH(V$380,$I$374:$I$377,0),MATCH(V$379,$J$373:$R$373,0))</f>
        <v>0</v>
      </c>
      <c r="W408" s="742" cm="1">
        <f t="array" ref="W408">INDEX($H408:$K408,0,MATCH(W$380,$H$380:$K$380,0))*INDEX($J$374:$R$377,MATCH(W$380,$I$374:$I$377,0),MATCH(W$379,$J$373:$R$373,0))</f>
        <v>0</v>
      </c>
      <c r="X408" s="742" cm="1">
        <f t="array" ref="X408">INDEX($H408:$K408,0,MATCH(X$380,$H$380:$K$380,0))*INDEX($J$374:$R$377,MATCH(X$380,$I$374:$I$377,0),MATCH(X$379,$J$373:$R$373,0))</f>
        <v>0</v>
      </c>
      <c r="Y408" s="742" cm="1">
        <f t="array" ref="Y408">INDEX($H408:$K408,0,MATCH(Y$380,$H$380:$K$380,0))*INDEX($J$374:$R$377,MATCH(Y$380,$I$374:$I$377,0),MATCH(Y$379,$J$373:$R$373,0))</f>
        <v>0</v>
      </c>
      <c r="Z408" s="742" cm="1">
        <f t="array" ref="Z408">INDEX($H408:$K408,0,MATCH(Z$380,$H$380:$K$380,0))*INDEX($J$374:$R$377,MATCH(Z$380,$I$374:$I$377,0),MATCH(Z$379,$J$373:$R$373,0))</f>
        <v>0</v>
      </c>
      <c r="AA408" s="742" cm="1">
        <f t="array" ref="AA408">INDEX($H408:$K408,0,MATCH(AA$380,$H$380:$K$380,0))*INDEX($J$374:$R$377,MATCH(AA$380,$I$374:$I$377,0),MATCH(AA$379,$J$373:$R$373,0))</f>
        <v>0</v>
      </c>
      <c r="AB408" s="742" cm="1">
        <f t="array" ref="AB408">INDEX($H408:$K408,0,MATCH(AB$380,$H$380:$K$380,0))*INDEX($J$374:$R$377,MATCH(AB$380,$I$374:$I$377,0),MATCH(AB$379,$J$373:$R$373,0))</f>
        <v>0</v>
      </c>
      <c r="AC408" s="742" cm="1">
        <f t="array" ref="AC408">INDEX($H408:$K408,0,MATCH(AC$380,$H$380:$K$380,0))*INDEX($J$374:$R$377,MATCH(AC$380,$I$374:$I$377,0),MATCH(AC$379,$J$373:$R$373,0))</f>
        <v>0</v>
      </c>
      <c r="AD408" s="742" cm="1">
        <f t="array" ref="AD408">INDEX($H408:$K408,0,MATCH(AD$380,$H$380:$K$380,0))*INDEX($J$374:$R$377,MATCH(AD$380,$I$374:$I$377,0),MATCH(AD$379,$J$373:$R$373,0))</f>
        <v>0</v>
      </c>
      <c r="AE408" s="742" cm="1">
        <f t="array" ref="AE408">INDEX($H408:$K408,0,MATCH(AE$380,$H$380:$K$380,0))*INDEX($J$374:$R$377,MATCH(AE$380,$I$374:$I$377,0),MATCH(AE$379,$J$373:$R$373,0))</f>
        <v>0</v>
      </c>
      <c r="AF408" s="742" cm="1">
        <f t="array" ref="AF408">INDEX($H408:$K408,0,MATCH(AF$380,$H$380:$K$380,0))*INDEX($J$374:$R$377,MATCH(AF$380,$I$374:$I$377,0),MATCH(AF$379,$J$373:$R$373,0))</f>
        <v>0</v>
      </c>
      <c r="AG408" s="742" cm="1">
        <f t="array" ref="AG408">INDEX($H408:$K408,0,MATCH(AG$380,$H$380:$K$380,0))*INDEX($J$374:$R$377,MATCH(AG$380,$I$374:$I$377,0),MATCH(AG$379,$J$373:$R$373,0))</f>
        <v>0</v>
      </c>
      <c r="AH408" s="742" cm="1">
        <f t="array" ref="AH408">INDEX($H408:$K408,0,MATCH(AH$380,$H$380:$K$380,0))*INDEX($J$374:$R$377,MATCH(AH$380,$I$374:$I$377,0),MATCH(AH$379,$J$373:$R$373,0))</f>
        <v>0</v>
      </c>
      <c r="AI408" s="742" cm="1">
        <f t="array" ref="AI408">INDEX($H408:$K408,0,MATCH(AI$380,$H$380:$K$380,0))*INDEX($J$374:$R$377,MATCH(AI$380,$I$374:$I$377,0),MATCH(AI$379,$J$373:$R$373,0))</f>
        <v>0</v>
      </c>
      <c r="AJ408" s="742" cm="1">
        <f t="array" ref="AJ408">INDEX($H408:$K408,0,MATCH(AJ$380,$H$380:$K$380,0))*INDEX($J$374:$R$377,MATCH(AJ$380,$I$374:$I$377,0),MATCH(AJ$379,$J$373:$R$373,0))</f>
        <v>0</v>
      </c>
      <c r="AK408" s="742" cm="1">
        <f t="array" ref="AK408">INDEX($H408:$K408,0,MATCH(AK$380,$H$380:$K$380,0))*INDEX($J$374:$R$377,MATCH(AK$380,$I$374:$I$377,0),MATCH(AK$379,$J$373:$R$373,0))</f>
        <v>0</v>
      </c>
      <c r="AL408" s="742" cm="1">
        <f t="array" ref="AL408">INDEX($H408:$K408,0,MATCH(AL$380,$H$380:$K$380,0))*INDEX($J$374:$R$377,MATCH(AL$380,$I$374:$I$377,0),MATCH(AL$379,$J$373:$R$373,0))</f>
        <v>0</v>
      </c>
      <c r="AM408" s="742" cm="1">
        <f t="array" ref="AM408">INDEX($H408:$K408,0,MATCH(AM$380,$H$380:$K$380,0))*INDEX($J$374:$R$377,MATCH(AM$380,$I$374:$I$377,0),MATCH(AM$379,$J$373:$R$373,0))</f>
        <v>0</v>
      </c>
      <c r="AN408" s="742" cm="1">
        <f t="array" ref="AN408">INDEX($H408:$K408,0,MATCH(AN$380,$H$380:$K$380,0))*INDEX($J$374:$R$377,MATCH(AN$380,$I$374:$I$377,0),MATCH(AN$379,$J$373:$R$373,0))</f>
        <v>0</v>
      </c>
      <c r="AO408" s="742" cm="1">
        <f t="array" ref="AO408">INDEX($H408:$K408,0,MATCH(AO$380,$H$380:$K$380,0))*INDEX($J$374:$R$377,MATCH(AO$380,$I$374:$I$377,0),MATCH(AO$379,$J$373:$R$373,0))</f>
        <v>0</v>
      </c>
      <c r="AP408" s="742" cm="1">
        <f t="array" ref="AP408">INDEX($H408:$K408,0,MATCH(AP$380,$H$380:$K$380,0))*INDEX($J$374:$R$377,MATCH(AP$380,$I$374:$I$377,0),MATCH(AP$379,$J$373:$R$373,0))</f>
        <v>0</v>
      </c>
      <c r="AQ408" s="742" cm="1">
        <f t="array" ref="AQ408">INDEX($H408:$K408,0,MATCH(AQ$380,$H$380:$K$380,0))*INDEX($J$374:$R$377,MATCH(AQ$380,$I$374:$I$377,0),MATCH(AQ$379,$J$373:$R$373,0))</f>
        <v>0</v>
      </c>
      <c r="AR408" s="742" cm="1">
        <f t="array" ref="AR408">INDEX($H408:$K408,0,MATCH(AR$380,$H$380:$K$380,0))*INDEX($J$374:$R$377,MATCH(AR$380,$I$374:$I$377,0),MATCH(AR$379,$J$373:$R$373,0))</f>
        <v>0</v>
      </c>
      <c r="AS408" s="742" cm="1">
        <f t="array" ref="AS408">INDEX($H408:$K408,0,MATCH(AS$380,$H$380:$K$380,0))*INDEX($J$374:$R$377,MATCH(AS$380,$I$374:$I$377,0),MATCH(AS$379,$J$373:$R$373,0))</f>
        <v>0</v>
      </c>
      <c r="AT408" s="742" cm="1">
        <f t="array" ref="AT408">INDEX($H408:$K408,0,MATCH(AT$380,$H$380:$K$380,0))*INDEX($J$374:$R$377,MATCH(AT$380,$I$374:$I$377,0),MATCH(AT$379,$J$373:$R$373,0))</f>
        <v>0</v>
      </c>
      <c r="AU408" s="742" cm="1">
        <f t="array" ref="AU408">INDEX($H408:$K408,0,MATCH(AU$380,$H$380:$K$380,0))*INDEX($J$374:$R$377,MATCH(AU$380,$I$374:$I$377,0),MATCH(AU$379,$J$373:$R$373,0))</f>
        <v>0</v>
      </c>
      <c r="AV408" s="196"/>
      <c r="AW408" s="196"/>
      <c r="AX408" s="17"/>
      <c r="AY408" s="9"/>
      <c r="AZ408" s="9"/>
      <c r="BA408" s="9"/>
    </row>
    <row r="409" spans="1:53" ht="14.5" outlineLevel="1" x14ac:dyDescent="0.35">
      <c r="A409" s="7"/>
      <c r="B409" s="8"/>
      <c r="C409" s="18"/>
      <c r="D409" s="18"/>
      <c r="E409" s="18"/>
      <c r="F409" s="27"/>
      <c r="G409" s="27" t="str">
        <f t="shared" si="116"/>
        <v>YYAA2A1a</v>
      </c>
      <c r="H409" s="232">
        <v>0</v>
      </c>
      <c r="I409" s="232">
        <v>0</v>
      </c>
      <c r="J409" s="232">
        <v>0</v>
      </c>
      <c r="K409" s="232">
        <v>0</v>
      </c>
      <c r="L409" s="742" cm="1">
        <f t="array" ref="L409">INDEX($H409:$K409,0,MATCH(L$380,$H$380:$K$380,0))*INDEX($J$374:$R$377,MATCH(L$380,$I$374:$I$377,0),MATCH(L$379,$J$373:$R$373,0))</f>
        <v>0</v>
      </c>
      <c r="M409" s="742" cm="1">
        <f t="array" ref="M409">INDEX($H409:$K409,0,MATCH(M$380,$H$380:$K$380,0))*INDEX($J$374:$R$377,MATCH(M$380,$I$374:$I$377,0),MATCH(M$379,$J$373:$R$373,0))</f>
        <v>0</v>
      </c>
      <c r="N409" s="742" cm="1">
        <f t="array" ref="N409">INDEX($H409:$K409,0,MATCH(N$380,$H$380:$K$380,0))*INDEX($J$374:$R$377,MATCH(N$380,$I$374:$I$377,0),MATCH(N$379,$J$373:$R$373,0))</f>
        <v>0</v>
      </c>
      <c r="O409" s="742" cm="1">
        <f t="array" ref="O409">INDEX($H409:$K409,0,MATCH(O$380,$H$380:$K$380,0))*INDEX($J$374:$R$377,MATCH(O$380,$I$374:$I$377,0),MATCH(O$379,$J$373:$R$373,0))</f>
        <v>0</v>
      </c>
      <c r="P409" s="742" cm="1">
        <f t="array" ref="P409">INDEX($H409:$K409,0,MATCH(P$380,$H$380:$K$380,0))*INDEX($J$374:$R$377,MATCH(P$380,$I$374:$I$377,0),MATCH(P$379,$J$373:$R$373,0))</f>
        <v>0</v>
      </c>
      <c r="Q409" s="742" cm="1">
        <f t="array" ref="Q409">INDEX($H409:$K409,0,MATCH(Q$380,$H$380:$K$380,0))*INDEX($J$374:$R$377,MATCH(Q$380,$I$374:$I$377,0),MATCH(Q$379,$J$373:$R$373,0))</f>
        <v>0</v>
      </c>
      <c r="R409" s="742" cm="1">
        <f t="array" ref="R409">INDEX($H409:$K409,0,MATCH(R$380,$H$380:$K$380,0))*INDEX($J$374:$R$377,MATCH(R$380,$I$374:$I$377,0),MATCH(R$379,$J$373:$R$373,0))</f>
        <v>0</v>
      </c>
      <c r="S409" s="742" cm="1">
        <f t="array" ref="S409">INDEX($H409:$K409,0,MATCH(S$380,$H$380:$K$380,0))*INDEX($J$374:$R$377,MATCH(S$380,$I$374:$I$377,0),MATCH(S$379,$J$373:$R$373,0))</f>
        <v>0</v>
      </c>
      <c r="T409" s="742" cm="1">
        <f t="array" ref="T409">INDEX($H409:$K409,0,MATCH(T$380,$H$380:$K$380,0))*INDEX($J$374:$R$377,MATCH(T$380,$I$374:$I$377,0),MATCH(T$379,$J$373:$R$373,0))</f>
        <v>0</v>
      </c>
      <c r="U409" s="742" cm="1">
        <f t="array" ref="U409">INDEX($H409:$K409,0,MATCH(U$380,$H$380:$K$380,0))*INDEX($J$374:$R$377,MATCH(U$380,$I$374:$I$377,0),MATCH(U$379,$J$373:$R$373,0))</f>
        <v>0</v>
      </c>
      <c r="V409" s="742" cm="1">
        <f t="array" ref="V409">INDEX($H409:$K409,0,MATCH(V$380,$H$380:$K$380,0))*INDEX($J$374:$R$377,MATCH(V$380,$I$374:$I$377,0),MATCH(V$379,$J$373:$R$373,0))</f>
        <v>0</v>
      </c>
      <c r="W409" s="742" cm="1">
        <f t="array" ref="W409">INDEX($H409:$K409,0,MATCH(W$380,$H$380:$K$380,0))*INDEX($J$374:$R$377,MATCH(W$380,$I$374:$I$377,0),MATCH(W$379,$J$373:$R$373,0))</f>
        <v>0</v>
      </c>
      <c r="X409" s="742" cm="1">
        <f t="array" ref="X409">INDEX($H409:$K409,0,MATCH(X$380,$H$380:$K$380,0))*INDEX($J$374:$R$377,MATCH(X$380,$I$374:$I$377,0),MATCH(X$379,$J$373:$R$373,0))</f>
        <v>0</v>
      </c>
      <c r="Y409" s="742" cm="1">
        <f t="array" ref="Y409">INDEX($H409:$K409,0,MATCH(Y$380,$H$380:$K$380,0))*INDEX($J$374:$R$377,MATCH(Y$380,$I$374:$I$377,0),MATCH(Y$379,$J$373:$R$373,0))</f>
        <v>0</v>
      </c>
      <c r="Z409" s="742" cm="1">
        <f t="array" ref="Z409">INDEX($H409:$K409,0,MATCH(Z$380,$H$380:$K$380,0))*INDEX($J$374:$R$377,MATCH(Z$380,$I$374:$I$377,0),MATCH(Z$379,$J$373:$R$373,0))</f>
        <v>0</v>
      </c>
      <c r="AA409" s="742" cm="1">
        <f t="array" ref="AA409">INDEX($H409:$K409,0,MATCH(AA$380,$H$380:$K$380,0))*INDEX($J$374:$R$377,MATCH(AA$380,$I$374:$I$377,0),MATCH(AA$379,$J$373:$R$373,0))</f>
        <v>0</v>
      </c>
      <c r="AB409" s="742" cm="1">
        <f t="array" ref="AB409">INDEX($H409:$K409,0,MATCH(AB$380,$H$380:$K$380,0))*INDEX($J$374:$R$377,MATCH(AB$380,$I$374:$I$377,0),MATCH(AB$379,$J$373:$R$373,0))</f>
        <v>0</v>
      </c>
      <c r="AC409" s="742" cm="1">
        <f t="array" ref="AC409">INDEX($H409:$K409,0,MATCH(AC$380,$H$380:$K$380,0))*INDEX($J$374:$R$377,MATCH(AC$380,$I$374:$I$377,0),MATCH(AC$379,$J$373:$R$373,0))</f>
        <v>0</v>
      </c>
      <c r="AD409" s="742" cm="1">
        <f t="array" ref="AD409">INDEX($H409:$K409,0,MATCH(AD$380,$H$380:$K$380,0))*INDEX($J$374:$R$377,MATCH(AD$380,$I$374:$I$377,0),MATCH(AD$379,$J$373:$R$373,0))</f>
        <v>0</v>
      </c>
      <c r="AE409" s="742" cm="1">
        <f t="array" ref="AE409">INDEX($H409:$K409,0,MATCH(AE$380,$H$380:$K$380,0))*INDEX($J$374:$R$377,MATCH(AE$380,$I$374:$I$377,0),MATCH(AE$379,$J$373:$R$373,0))</f>
        <v>0</v>
      </c>
      <c r="AF409" s="742" cm="1">
        <f t="array" ref="AF409">INDEX($H409:$K409,0,MATCH(AF$380,$H$380:$K$380,0))*INDEX($J$374:$R$377,MATCH(AF$380,$I$374:$I$377,0),MATCH(AF$379,$J$373:$R$373,0))</f>
        <v>0</v>
      </c>
      <c r="AG409" s="742" cm="1">
        <f t="array" ref="AG409">INDEX($H409:$K409,0,MATCH(AG$380,$H$380:$K$380,0))*INDEX($J$374:$R$377,MATCH(AG$380,$I$374:$I$377,0),MATCH(AG$379,$J$373:$R$373,0))</f>
        <v>0</v>
      </c>
      <c r="AH409" s="742" cm="1">
        <f t="array" ref="AH409">INDEX($H409:$K409,0,MATCH(AH$380,$H$380:$K$380,0))*INDEX($J$374:$R$377,MATCH(AH$380,$I$374:$I$377,0),MATCH(AH$379,$J$373:$R$373,0))</f>
        <v>0</v>
      </c>
      <c r="AI409" s="742" cm="1">
        <f t="array" ref="AI409">INDEX($H409:$K409,0,MATCH(AI$380,$H$380:$K$380,0))*INDEX($J$374:$R$377,MATCH(AI$380,$I$374:$I$377,0),MATCH(AI$379,$J$373:$R$373,0))</f>
        <v>0</v>
      </c>
      <c r="AJ409" s="742" cm="1">
        <f t="array" ref="AJ409">INDEX($H409:$K409,0,MATCH(AJ$380,$H$380:$K$380,0))*INDEX($J$374:$R$377,MATCH(AJ$380,$I$374:$I$377,0),MATCH(AJ$379,$J$373:$R$373,0))</f>
        <v>0</v>
      </c>
      <c r="AK409" s="742" cm="1">
        <f t="array" ref="AK409">INDEX($H409:$K409,0,MATCH(AK$380,$H$380:$K$380,0))*INDEX($J$374:$R$377,MATCH(AK$380,$I$374:$I$377,0),MATCH(AK$379,$J$373:$R$373,0))</f>
        <v>0</v>
      </c>
      <c r="AL409" s="742" cm="1">
        <f t="array" ref="AL409">INDEX($H409:$K409,0,MATCH(AL$380,$H$380:$K$380,0))*INDEX($J$374:$R$377,MATCH(AL$380,$I$374:$I$377,0),MATCH(AL$379,$J$373:$R$373,0))</f>
        <v>0</v>
      </c>
      <c r="AM409" s="742" cm="1">
        <f t="array" ref="AM409">INDEX($H409:$K409,0,MATCH(AM$380,$H$380:$K$380,0))*INDEX($J$374:$R$377,MATCH(AM$380,$I$374:$I$377,0),MATCH(AM$379,$J$373:$R$373,0))</f>
        <v>0</v>
      </c>
      <c r="AN409" s="742" cm="1">
        <f t="array" ref="AN409">INDEX($H409:$K409,0,MATCH(AN$380,$H$380:$K$380,0))*INDEX($J$374:$R$377,MATCH(AN$380,$I$374:$I$377,0),MATCH(AN$379,$J$373:$R$373,0))</f>
        <v>0</v>
      </c>
      <c r="AO409" s="742" cm="1">
        <f t="array" ref="AO409">INDEX($H409:$K409,0,MATCH(AO$380,$H$380:$K$380,0))*INDEX($J$374:$R$377,MATCH(AO$380,$I$374:$I$377,0),MATCH(AO$379,$J$373:$R$373,0))</f>
        <v>0</v>
      </c>
      <c r="AP409" s="742" cm="1">
        <f t="array" ref="AP409">INDEX($H409:$K409,0,MATCH(AP$380,$H$380:$K$380,0))*INDEX($J$374:$R$377,MATCH(AP$380,$I$374:$I$377,0),MATCH(AP$379,$J$373:$R$373,0))</f>
        <v>0</v>
      </c>
      <c r="AQ409" s="742" cm="1">
        <f t="array" ref="AQ409">INDEX($H409:$K409,0,MATCH(AQ$380,$H$380:$K$380,0))*INDEX($J$374:$R$377,MATCH(AQ$380,$I$374:$I$377,0),MATCH(AQ$379,$J$373:$R$373,0))</f>
        <v>0</v>
      </c>
      <c r="AR409" s="742" cm="1">
        <f t="array" ref="AR409">INDEX($H409:$K409,0,MATCH(AR$380,$H$380:$K$380,0))*INDEX($J$374:$R$377,MATCH(AR$380,$I$374:$I$377,0),MATCH(AR$379,$J$373:$R$373,0))</f>
        <v>0</v>
      </c>
      <c r="AS409" s="742" cm="1">
        <f t="array" ref="AS409">INDEX($H409:$K409,0,MATCH(AS$380,$H$380:$K$380,0))*INDEX($J$374:$R$377,MATCH(AS$380,$I$374:$I$377,0),MATCH(AS$379,$J$373:$R$373,0))</f>
        <v>0</v>
      </c>
      <c r="AT409" s="742" cm="1">
        <f t="array" ref="AT409">INDEX($H409:$K409,0,MATCH(AT$380,$H$380:$K$380,0))*INDEX($J$374:$R$377,MATCH(AT$380,$I$374:$I$377,0),MATCH(AT$379,$J$373:$R$373,0))</f>
        <v>0</v>
      </c>
      <c r="AU409" s="742" cm="1">
        <f t="array" ref="AU409">INDEX($H409:$K409,0,MATCH(AU$380,$H$380:$K$380,0))*INDEX($J$374:$R$377,MATCH(AU$380,$I$374:$I$377,0),MATCH(AU$379,$J$373:$R$373,0))</f>
        <v>0</v>
      </c>
      <c r="AV409" s="196"/>
      <c r="AW409" s="196"/>
      <c r="AX409" s="17"/>
      <c r="AY409" s="9"/>
      <c r="AZ409" s="9"/>
      <c r="BA409" s="9"/>
    </row>
    <row r="410" spans="1:53" ht="14.5" outlineLevel="1" x14ac:dyDescent="0.35">
      <c r="A410" s="7"/>
      <c r="B410" s="8"/>
      <c r="C410" s="18"/>
      <c r="D410" s="18"/>
      <c r="E410" s="18"/>
      <c r="F410" s="27"/>
      <c r="G410" s="27" t="str">
        <f t="shared" si="116"/>
        <v>YYOA2A1a</v>
      </c>
      <c r="H410" s="232">
        <v>0</v>
      </c>
      <c r="I410" s="232">
        <v>0</v>
      </c>
      <c r="J410" s="232">
        <v>0</v>
      </c>
      <c r="K410" s="232">
        <v>0</v>
      </c>
      <c r="L410" s="742" cm="1">
        <f t="array" ref="L410">INDEX($H410:$K410,0,MATCH(L$380,$H$380:$K$380,0))*INDEX($J$374:$R$377,MATCH(L$380,$I$374:$I$377,0),MATCH(L$379,$J$373:$R$373,0))</f>
        <v>0</v>
      </c>
      <c r="M410" s="742" cm="1">
        <f t="array" ref="M410">INDEX($H410:$K410,0,MATCH(M$380,$H$380:$K$380,0))*INDEX($J$374:$R$377,MATCH(M$380,$I$374:$I$377,0),MATCH(M$379,$J$373:$R$373,0))</f>
        <v>0</v>
      </c>
      <c r="N410" s="742" cm="1">
        <f t="array" ref="N410">INDEX($H410:$K410,0,MATCH(N$380,$H$380:$K$380,0))*INDEX($J$374:$R$377,MATCH(N$380,$I$374:$I$377,0),MATCH(N$379,$J$373:$R$373,0))</f>
        <v>0</v>
      </c>
      <c r="O410" s="742" cm="1">
        <f t="array" ref="O410">INDEX($H410:$K410,0,MATCH(O$380,$H$380:$K$380,0))*INDEX($J$374:$R$377,MATCH(O$380,$I$374:$I$377,0),MATCH(O$379,$J$373:$R$373,0))</f>
        <v>0</v>
      </c>
      <c r="P410" s="742" cm="1">
        <f t="array" ref="P410">INDEX($H410:$K410,0,MATCH(P$380,$H$380:$K$380,0))*INDEX($J$374:$R$377,MATCH(P$380,$I$374:$I$377,0),MATCH(P$379,$J$373:$R$373,0))</f>
        <v>0</v>
      </c>
      <c r="Q410" s="742" cm="1">
        <f t="array" ref="Q410">INDEX($H410:$K410,0,MATCH(Q$380,$H$380:$K$380,0))*INDEX($J$374:$R$377,MATCH(Q$380,$I$374:$I$377,0),MATCH(Q$379,$J$373:$R$373,0))</f>
        <v>0</v>
      </c>
      <c r="R410" s="742" cm="1">
        <f t="array" ref="R410">INDEX($H410:$K410,0,MATCH(R$380,$H$380:$K$380,0))*INDEX($J$374:$R$377,MATCH(R$380,$I$374:$I$377,0),MATCH(R$379,$J$373:$R$373,0))</f>
        <v>0</v>
      </c>
      <c r="S410" s="742" cm="1">
        <f t="array" ref="S410">INDEX($H410:$K410,0,MATCH(S$380,$H$380:$K$380,0))*INDEX($J$374:$R$377,MATCH(S$380,$I$374:$I$377,0),MATCH(S$379,$J$373:$R$373,0))</f>
        <v>0</v>
      </c>
      <c r="T410" s="742" cm="1">
        <f t="array" ref="T410">INDEX($H410:$K410,0,MATCH(T$380,$H$380:$K$380,0))*INDEX($J$374:$R$377,MATCH(T$380,$I$374:$I$377,0),MATCH(T$379,$J$373:$R$373,0))</f>
        <v>0</v>
      </c>
      <c r="U410" s="742" cm="1">
        <f t="array" ref="U410">INDEX($H410:$K410,0,MATCH(U$380,$H$380:$K$380,0))*INDEX($J$374:$R$377,MATCH(U$380,$I$374:$I$377,0),MATCH(U$379,$J$373:$R$373,0))</f>
        <v>0</v>
      </c>
      <c r="V410" s="742" cm="1">
        <f t="array" ref="V410">INDEX($H410:$K410,0,MATCH(V$380,$H$380:$K$380,0))*INDEX($J$374:$R$377,MATCH(V$380,$I$374:$I$377,0),MATCH(V$379,$J$373:$R$373,0))</f>
        <v>0</v>
      </c>
      <c r="W410" s="742" cm="1">
        <f t="array" ref="W410">INDEX($H410:$K410,0,MATCH(W$380,$H$380:$K$380,0))*INDEX($J$374:$R$377,MATCH(W$380,$I$374:$I$377,0),MATCH(W$379,$J$373:$R$373,0))</f>
        <v>0</v>
      </c>
      <c r="X410" s="742" cm="1">
        <f t="array" ref="X410">INDEX($H410:$K410,0,MATCH(X$380,$H$380:$K$380,0))*INDEX($J$374:$R$377,MATCH(X$380,$I$374:$I$377,0),MATCH(X$379,$J$373:$R$373,0))</f>
        <v>0</v>
      </c>
      <c r="Y410" s="742" cm="1">
        <f t="array" ref="Y410">INDEX($H410:$K410,0,MATCH(Y$380,$H$380:$K$380,0))*INDEX($J$374:$R$377,MATCH(Y$380,$I$374:$I$377,0),MATCH(Y$379,$J$373:$R$373,0))</f>
        <v>0</v>
      </c>
      <c r="Z410" s="742" cm="1">
        <f t="array" ref="Z410">INDEX($H410:$K410,0,MATCH(Z$380,$H$380:$K$380,0))*INDEX($J$374:$R$377,MATCH(Z$380,$I$374:$I$377,0),MATCH(Z$379,$J$373:$R$373,0))</f>
        <v>0</v>
      </c>
      <c r="AA410" s="742" cm="1">
        <f t="array" ref="AA410">INDEX($H410:$K410,0,MATCH(AA$380,$H$380:$K$380,0))*INDEX($J$374:$R$377,MATCH(AA$380,$I$374:$I$377,0),MATCH(AA$379,$J$373:$R$373,0))</f>
        <v>0</v>
      </c>
      <c r="AB410" s="742" cm="1">
        <f t="array" ref="AB410">INDEX($H410:$K410,0,MATCH(AB$380,$H$380:$K$380,0))*INDEX($J$374:$R$377,MATCH(AB$380,$I$374:$I$377,0),MATCH(AB$379,$J$373:$R$373,0))</f>
        <v>0</v>
      </c>
      <c r="AC410" s="742" cm="1">
        <f t="array" ref="AC410">INDEX($H410:$K410,0,MATCH(AC$380,$H$380:$K$380,0))*INDEX($J$374:$R$377,MATCH(AC$380,$I$374:$I$377,0),MATCH(AC$379,$J$373:$R$373,0))</f>
        <v>0</v>
      </c>
      <c r="AD410" s="742" cm="1">
        <f t="array" ref="AD410">INDEX($H410:$K410,0,MATCH(AD$380,$H$380:$K$380,0))*INDEX($J$374:$R$377,MATCH(AD$380,$I$374:$I$377,0),MATCH(AD$379,$J$373:$R$373,0))</f>
        <v>0</v>
      </c>
      <c r="AE410" s="742" cm="1">
        <f t="array" ref="AE410">INDEX($H410:$K410,0,MATCH(AE$380,$H$380:$K$380,0))*INDEX($J$374:$R$377,MATCH(AE$380,$I$374:$I$377,0),MATCH(AE$379,$J$373:$R$373,0))</f>
        <v>0</v>
      </c>
      <c r="AF410" s="742" cm="1">
        <f t="array" ref="AF410">INDEX($H410:$K410,0,MATCH(AF$380,$H$380:$K$380,0))*INDEX($J$374:$R$377,MATCH(AF$380,$I$374:$I$377,0),MATCH(AF$379,$J$373:$R$373,0))</f>
        <v>0</v>
      </c>
      <c r="AG410" s="742" cm="1">
        <f t="array" ref="AG410">INDEX($H410:$K410,0,MATCH(AG$380,$H$380:$K$380,0))*INDEX($J$374:$R$377,MATCH(AG$380,$I$374:$I$377,0),MATCH(AG$379,$J$373:$R$373,0))</f>
        <v>0</v>
      </c>
      <c r="AH410" s="742" cm="1">
        <f t="array" ref="AH410">INDEX($H410:$K410,0,MATCH(AH$380,$H$380:$K$380,0))*INDEX($J$374:$R$377,MATCH(AH$380,$I$374:$I$377,0),MATCH(AH$379,$J$373:$R$373,0))</f>
        <v>0</v>
      </c>
      <c r="AI410" s="742" cm="1">
        <f t="array" ref="AI410">INDEX($H410:$K410,0,MATCH(AI$380,$H$380:$K$380,0))*INDEX($J$374:$R$377,MATCH(AI$380,$I$374:$I$377,0),MATCH(AI$379,$J$373:$R$373,0))</f>
        <v>0</v>
      </c>
      <c r="AJ410" s="742" cm="1">
        <f t="array" ref="AJ410">INDEX($H410:$K410,0,MATCH(AJ$380,$H$380:$K$380,0))*INDEX($J$374:$R$377,MATCH(AJ$380,$I$374:$I$377,0),MATCH(AJ$379,$J$373:$R$373,0))</f>
        <v>0</v>
      </c>
      <c r="AK410" s="742" cm="1">
        <f t="array" ref="AK410">INDEX($H410:$K410,0,MATCH(AK$380,$H$380:$K$380,0))*INDEX($J$374:$R$377,MATCH(AK$380,$I$374:$I$377,0),MATCH(AK$379,$J$373:$R$373,0))</f>
        <v>0</v>
      </c>
      <c r="AL410" s="742" cm="1">
        <f t="array" ref="AL410">INDEX($H410:$K410,0,MATCH(AL$380,$H$380:$K$380,0))*INDEX($J$374:$R$377,MATCH(AL$380,$I$374:$I$377,0),MATCH(AL$379,$J$373:$R$373,0))</f>
        <v>0</v>
      </c>
      <c r="AM410" s="742" cm="1">
        <f t="array" ref="AM410">INDEX($H410:$K410,0,MATCH(AM$380,$H$380:$K$380,0))*INDEX($J$374:$R$377,MATCH(AM$380,$I$374:$I$377,0),MATCH(AM$379,$J$373:$R$373,0))</f>
        <v>0</v>
      </c>
      <c r="AN410" s="742" cm="1">
        <f t="array" ref="AN410">INDEX($H410:$K410,0,MATCH(AN$380,$H$380:$K$380,0))*INDEX($J$374:$R$377,MATCH(AN$380,$I$374:$I$377,0),MATCH(AN$379,$J$373:$R$373,0))</f>
        <v>0</v>
      </c>
      <c r="AO410" s="742" cm="1">
        <f t="array" ref="AO410">INDEX($H410:$K410,0,MATCH(AO$380,$H$380:$K$380,0))*INDEX($J$374:$R$377,MATCH(AO$380,$I$374:$I$377,0),MATCH(AO$379,$J$373:$R$373,0))</f>
        <v>0</v>
      </c>
      <c r="AP410" s="742" cm="1">
        <f t="array" ref="AP410">INDEX($H410:$K410,0,MATCH(AP$380,$H$380:$K$380,0))*INDEX($J$374:$R$377,MATCH(AP$380,$I$374:$I$377,0),MATCH(AP$379,$J$373:$R$373,0))</f>
        <v>0</v>
      </c>
      <c r="AQ410" s="742" cm="1">
        <f t="array" ref="AQ410">INDEX($H410:$K410,0,MATCH(AQ$380,$H$380:$K$380,0))*INDEX($J$374:$R$377,MATCH(AQ$380,$I$374:$I$377,0),MATCH(AQ$379,$J$373:$R$373,0))</f>
        <v>0</v>
      </c>
      <c r="AR410" s="742" cm="1">
        <f t="array" ref="AR410">INDEX($H410:$K410,0,MATCH(AR$380,$H$380:$K$380,0))*INDEX($J$374:$R$377,MATCH(AR$380,$I$374:$I$377,0),MATCH(AR$379,$J$373:$R$373,0))</f>
        <v>0</v>
      </c>
      <c r="AS410" s="742" cm="1">
        <f t="array" ref="AS410">INDEX($H410:$K410,0,MATCH(AS$380,$H$380:$K$380,0))*INDEX($J$374:$R$377,MATCH(AS$380,$I$374:$I$377,0),MATCH(AS$379,$J$373:$R$373,0))</f>
        <v>0</v>
      </c>
      <c r="AT410" s="742" cm="1">
        <f t="array" ref="AT410">INDEX($H410:$K410,0,MATCH(AT$380,$H$380:$K$380,0))*INDEX($J$374:$R$377,MATCH(AT$380,$I$374:$I$377,0),MATCH(AT$379,$J$373:$R$373,0))</f>
        <v>0</v>
      </c>
      <c r="AU410" s="742" cm="1">
        <f t="array" ref="AU410">INDEX($H410:$K410,0,MATCH(AU$380,$H$380:$K$380,0))*INDEX($J$374:$R$377,MATCH(AU$380,$I$374:$I$377,0),MATCH(AU$379,$J$373:$R$373,0))</f>
        <v>0</v>
      </c>
      <c r="AV410" s="196"/>
      <c r="AW410" s="196"/>
      <c r="AX410" s="17"/>
      <c r="AY410" s="9"/>
      <c r="AZ410" s="9"/>
      <c r="BA410" s="9"/>
    </row>
    <row r="411" spans="1:53" ht="14.5" outlineLevel="1" x14ac:dyDescent="0.35">
      <c r="A411" s="7"/>
      <c r="B411" s="8"/>
      <c r="C411" s="18"/>
      <c r="D411" s="18"/>
      <c r="E411" s="18"/>
      <c r="F411" s="27"/>
      <c r="G411" s="27" t="str">
        <f t="shared" si="116"/>
        <v>AYBOA1a</v>
      </c>
      <c r="H411" s="232">
        <v>0</v>
      </c>
      <c r="I411" s="232">
        <v>0</v>
      </c>
      <c r="J411" s="232">
        <v>0</v>
      </c>
      <c r="K411" s="232">
        <v>0</v>
      </c>
      <c r="L411" s="742" cm="1">
        <f t="array" ref="L411">INDEX($H411:$K411,0,MATCH(L$380,$H$380:$K$380,0))*INDEX($J$374:$R$377,MATCH(L$380,$I$374:$I$377,0),MATCH(L$379,$J$373:$R$373,0))</f>
        <v>0</v>
      </c>
      <c r="M411" s="742" cm="1">
        <f t="array" ref="M411">INDEX($H411:$K411,0,MATCH(M$380,$H$380:$K$380,0))*INDEX($J$374:$R$377,MATCH(M$380,$I$374:$I$377,0),MATCH(M$379,$J$373:$R$373,0))</f>
        <v>0</v>
      </c>
      <c r="N411" s="742" cm="1">
        <f t="array" ref="N411">INDEX($H411:$K411,0,MATCH(N$380,$H$380:$K$380,0))*INDEX($J$374:$R$377,MATCH(N$380,$I$374:$I$377,0),MATCH(N$379,$J$373:$R$373,0))</f>
        <v>0</v>
      </c>
      <c r="O411" s="742" cm="1">
        <f t="array" ref="O411">INDEX($H411:$K411,0,MATCH(O$380,$H$380:$K$380,0))*INDEX($J$374:$R$377,MATCH(O$380,$I$374:$I$377,0),MATCH(O$379,$J$373:$R$373,0))</f>
        <v>0</v>
      </c>
      <c r="P411" s="742" cm="1">
        <f t="array" ref="P411">INDEX($H411:$K411,0,MATCH(P$380,$H$380:$K$380,0))*INDEX($J$374:$R$377,MATCH(P$380,$I$374:$I$377,0),MATCH(P$379,$J$373:$R$373,0))</f>
        <v>0</v>
      </c>
      <c r="Q411" s="742" cm="1">
        <f t="array" ref="Q411">INDEX($H411:$K411,0,MATCH(Q$380,$H$380:$K$380,0))*INDEX($J$374:$R$377,MATCH(Q$380,$I$374:$I$377,0),MATCH(Q$379,$J$373:$R$373,0))</f>
        <v>0</v>
      </c>
      <c r="R411" s="742" cm="1">
        <f t="array" ref="R411">INDEX($H411:$K411,0,MATCH(R$380,$H$380:$K$380,0))*INDEX($J$374:$R$377,MATCH(R$380,$I$374:$I$377,0),MATCH(R$379,$J$373:$R$373,0))</f>
        <v>0</v>
      </c>
      <c r="S411" s="742" cm="1">
        <f t="array" ref="S411">INDEX($H411:$K411,0,MATCH(S$380,$H$380:$K$380,0))*INDEX($J$374:$R$377,MATCH(S$380,$I$374:$I$377,0),MATCH(S$379,$J$373:$R$373,0))</f>
        <v>0</v>
      </c>
      <c r="T411" s="742" cm="1">
        <f t="array" ref="T411">INDEX($H411:$K411,0,MATCH(T$380,$H$380:$K$380,0))*INDEX($J$374:$R$377,MATCH(T$380,$I$374:$I$377,0),MATCH(T$379,$J$373:$R$373,0))</f>
        <v>0</v>
      </c>
      <c r="U411" s="742" cm="1">
        <f t="array" ref="U411">INDEX($H411:$K411,0,MATCH(U$380,$H$380:$K$380,0))*INDEX($J$374:$R$377,MATCH(U$380,$I$374:$I$377,0),MATCH(U$379,$J$373:$R$373,0))</f>
        <v>0</v>
      </c>
      <c r="V411" s="742" cm="1">
        <f t="array" ref="V411">INDEX($H411:$K411,0,MATCH(V$380,$H$380:$K$380,0))*INDEX($J$374:$R$377,MATCH(V$380,$I$374:$I$377,0),MATCH(V$379,$J$373:$R$373,0))</f>
        <v>0</v>
      </c>
      <c r="W411" s="742" cm="1">
        <f t="array" ref="W411">INDEX($H411:$K411,0,MATCH(W$380,$H$380:$K$380,0))*INDEX($J$374:$R$377,MATCH(W$380,$I$374:$I$377,0),MATCH(W$379,$J$373:$R$373,0))</f>
        <v>0</v>
      </c>
      <c r="X411" s="742" cm="1">
        <f t="array" ref="X411">INDEX($H411:$K411,0,MATCH(X$380,$H$380:$K$380,0))*INDEX($J$374:$R$377,MATCH(X$380,$I$374:$I$377,0),MATCH(X$379,$J$373:$R$373,0))</f>
        <v>0</v>
      </c>
      <c r="Y411" s="742" cm="1">
        <f t="array" ref="Y411">INDEX($H411:$K411,0,MATCH(Y$380,$H$380:$K$380,0))*INDEX($J$374:$R$377,MATCH(Y$380,$I$374:$I$377,0),MATCH(Y$379,$J$373:$R$373,0))</f>
        <v>0</v>
      </c>
      <c r="Z411" s="742" cm="1">
        <f t="array" ref="Z411">INDEX($H411:$K411,0,MATCH(Z$380,$H$380:$K$380,0))*INDEX($J$374:$R$377,MATCH(Z$380,$I$374:$I$377,0),MATCH(Z$379,$J$373:$R$373,0))</f>
        <v>0</v>
      </c>
      <c r="AA411" s="742" cm="1">
        <f t="array" ref="AA411">INDEX($H411:$K411,0,MATCH(AA$380,$H$380:$K$380,0))*INDEX($J$374:$R$377,MATCH(AA$380,$I$374:$I$377,0),MATCH(AA$379,$J$373:$R$373,0))</f>
        <v>0</v>
      </c>
      <c r="AB411" s="742" cm="1">
        <f t="array" ref="AB411">INDEX($H411:$K411,0,MATCH(AB$380,$H$380:$K$380,0))*INDEX($J$374:$R$377,MATCH(AB$380,$I$374:$I$377,0),MATCH(AB$379,$J$373:$R$373,0))</f>
        <v>0</v>
      </c>
      <c r="AC411" s="742" cm="1">
        <f t="array" ref="AC411">INDEX($H411:$K411,0,MATCH(AC$380,$H$380:$K$380,0))*INDEX($J$374:$R$377,MATCH(AC$380,$I$374:$I$377,0),MATCH(AC$379,$J$373:$R$373,0))</f>
        <v>0</v>
      </c>
      <c r="AD411" s="742" cm="1">
        <f t="array" ref="AD411">INDEX($H411:$K411,0,MATCH(AD$380,$H$380:$K$380,0))*INDEX($J$374:$R$377,MATCH(AD$380,$I$374:$I$377,0),MATCH(AD$379,$J$373:$R$373,0))</f>
        <v>0</v>
      </c>
      <c r="AE411" s="742" cm="1">
        <f t="array" ref="AE411">INDEX($H411:$K411,0,MATCH(AE$380,$H$380:$K$380,0))*INDEX($J$374:$R$377,MATCH(AE$380,$I$374:$I$377,0),MATCH(AE$379,$J$373:$R$373,0))</f>
        <v>0</v>
      </c>
      <c r="AF411" s="742" cm="1">
        <f t="array" ref="AF411">INDEX($H411:$K411,0,MATCH(AF$380,$H$380:$K$380,0))*INDEX($J$374:$R$377,MATCH(AF$380,$I$374:$I$377,0),MATCH(AF$379,$J$373:$R$373,0))</f>
        <v>0</v>
      </c>
      <c r="AG411" s="742" cm="1">
        <f t="array" ref="AG411">INDEX($H411:$K411,0,MATCH(AG$380,$H$380:$K$380,0))*INDEX($J$374:$R$377,MATCH(AG$380,$I$374:$I$377,0),MATCH(AG$379,$J$373:$R$373,0))</f>
        <v>0</v>
      </c>
      <c r="AH411" s="742" cm="1">
        <f t="array" ref="AH411">INDEX($H411:$K411,0,MATCH(AH$380,$H$380:$K$380,0))*INDEX($J$374:$R$377,MATCH(AH$380,$I$374:$I$377,0),MATCH(AH$379,$J$373:$R$373,0))</f>
        <v>0</v>
      </c>
      <c r="AI411" s="742" cm="1">
        <f t="array" ref="AI411">INDEX($H411:$K411,0,MATCH(AI$380,$H$380:$K$380,0))*INDEX($J$374:$R$377,MATCH(AI$380,$I$374:$I$377,0),MATCH(AI$379,$J$373:$R$373,0))</f>
        <v>0</v>
      </c>
      <c r="AJ411" s="742" cm="1">
        <f t="array" ref="AJ411">INDEX($H411:$K411,0,MATCH(AJ$380,$H$380:$K$380,0))*INDEX($J$374:$R$377,MATCH(AJ$380,$I$374:$I$377,0),MATCH(AJ$379,$J$373:$R$373,0))</f>
        <v>0</v>
      </c>
      <c r="AK411" s="742" cm="1">
        <f t="array" ref="AK411">INDEX($H411:$K411,0,MATCH(AK$380,$H$380:$K$380,0))*INDEX($J$374:$R$377,MATCH(AK$380,$I$374:$I$377,0),MATCH(AK$379,$J$373:$R$373,0))</f>
        <v>0</v>
      </c>
      <c r="AL411" s="742" cm="1">
        <f t="array" ref="AL411">INDEX($H411:$K411,0,MATCH(AL$380,$H$380:$K$380,0))*INDEX($J$374:$R$377,MATCH(AL$380,$I$374:$I$377,0),MATCH(AL$379,$J$373:$R$373,0))</f>
        <v>0</v>
      </c>
      <c r="AM411" s="742" cm="1">
        <f t="array" ref="AM411">INDEX($H411:$K411,0,MATCH(AM$380,$H$380:$K$380,0))*INDEX($J$374:$R$377,MATCH(AM$380,$I$374:$I$377,0),MATCH(AM$379,$J$373:$R$373,0))</f>
        <v>0</v>
      </c>
      <c r="AN411" s="742" cm="1">
        <f t="array" ref="AN411">INDEX($H411:$K411,0,MATCH(AN$380,$H$380:$K$380,0))*INDEX($J$374:$R$377,MATCH(AN$380,$I$374:$I$377,0),MATCH(AN$379,$J$373:$R$373,0))</f>
        <v>0</v>
      </c>
      <c r="AO411" s="742" cm="1">
        <f t="array" ref="AO411">INDEX($H411:$K411,0,MATCH(AO$380,$H$380:$K$380,0))*INDEX($J$374:$R$377,MATCH(AO$380,$I$374:$I$377,0),MATCH(AO$379,$J$373:$R$373,0))</f>
        <v>0</v>
      </c>
      <c r="AP411" s="742" cm="1">
        <f t="array" ref="AP411">INDEX($H411:$K411,0,MATCH(AP$380,$H$380:$K$380,0))*INDEX($J$374:$R$377,MATCH(AP$380,$I$374:$I$377,0),MATCH(AP$379,$J$373:$R$373,0))</f>
        <v>0</v>
      </c>
      <c r="AQ411" s="742" cm="1">
        <f t="array" ref="AQ411">INDEX($H411:$K411,0,MATCH(AQ$380,$H$380:$K$380,0))*INDEX($J$374:$R$377,MATCH(AQ$380,$I$374:$I$377,0),MATCH(AQ$379,$J$373:$R$373,0))</f>
        <v>0</v>
      </c>
      <c r="AR411" s="742" cm="1">
        <f t="array" ref="AR411">INDEX($H411:$K411,0,MATCH(AR$380,$H$380:$K$380,0))*INDEX($J$374:$R$377,MATCH(AR$380,$I$374:$I$377,0),MATCH(AR$379,$J$373:$R$373,0))</f>
        <v>0</v>
      </c>
      <c r="AS411" s="742" cm="1">
        <f t="array" ref="AS411">INDEX($H411:$K411,0,MATCH(AS$380,$H$380:$K$380,0))*INDEX($J$374:$R$377,MATCH(AS$380,$I$374:$I$377,0),MATCH(AS$379,$J$373:$R$373,0))</f>
        <v>0</v>
      </c>
      <c r="AT411" s="742" cm="1">
        <f t="array" ref="AT411">INDEX($H411:$K411,0,MATCH(AT$380,$H$380:$K$380,0))*INDEX($J$374:$R$377,MATCH(AT$380,$I$374:$I$377,0),MATCH(AT$379,$J$373:$R$373,0))</f>
        <v>0</v>
      </c>
      <c r="AU411" s="742" cm="1">
        <f t="array" ref="AU411">INDEX($H411:$K411,0,MATCH(AU$380,$H$380:$K$380,0))*INDEX($J$374:$R$377,MATCH(AU$380,$I$374:$I$377,0),MATCH(AU$379,$J$373:$R$373,0))</f>
        <v>0</v>
      </c>
      <c r="AV411" s="196"/>
      <c r="AW411" s="196"/>
      <c r="AX411" s="17"/>
      <c r="AY411" s="9"/>
      <c r="AZ411" s="9"/>
      <c r="BA411" s="9"/>
    </row>
    <row r="412" spans="1:53" ht="14.5" outlineLevel="1" x14ac:dyDescent="0.35">
      <c r="A412" s="7"/>
      <c r="B412" s="8"/>
      <c r="C412" s="18"/>
      <c r="D412" s="18"/>
      <c r="E412" s="18"/>
      <c r="F412" s="27"/>
      <c r="G412" s="27" t="str">
        <f t="shared" si="116"/>
        <v>AANBOa</v>
      </c>
      <c r="H412" s="232">
        <v>0</v>
      </c>
      <c r="I412" s="232">
        <v>0</v>
      </c>
      <c r="J412" s="232">
        <v>0</v>
      </c>
      <c r="K412" s="232">
        <v>0</v>
      </c>
      <c r="L412" s="742" cm="1">
        <f t="array" ref="L412">INDEX($H412:$K412,0,MATCH(L$380,$H$380:$K$380,0))*INDEX($J$374:$R$377,MATCH(L$380,$I$374:$I$377,0),MATCH(L$379,$J$373:$R$373,0))</f>
        <v>0</v>
      </c>
      <c r="M412" s="742" cm="1">
        <f t="array" ref="M412">INDEX($H412:$K412,0,MATCH(M$380,$H$380:$K$380,0))*INDEX($J$374:$R$377,MATCH(M$380,$I$374:$I$377,0),MATCH(M$379,$J$373:$R$373,0))</f>
        <v>0</v>
      </c>
      <c r="N412" s="742" cm="1">
        <f t="array" ref="N412">INDEX($H412:$K412,0,MATCH(N$380,$H$380:$K$380,0))*INDEX($J$374:$R$377,MATCH(N$380,$I$374:$I$377,0),MATCH(N$379,$J$373:$R$373,0))</f>
        <v>0</v>
      </c>
      <c r="O412" s="742" cm="1">
        <f t="array" ref="O412">INDEX($H412:$K412,0,MATCH(O$380,$H$380:$K$380,0))*INDEX($J$374:$R$377,MATCH(O$380,$I$374:$I$377,0),MATCH(O$379,$J$373:$R$373,0))</f>
        <v>0</v>
      </c>
      <c r="P412" s="742" cm="1">
        <f t="array" ref="P412">INDEX($H412:$K412,0,MATCH(P$380,$H$380:$K$380,0))*INDEX($J$374:$R$377,MATCH(P$380,$I$374:$I$377,0),MATCH(P$379,$J$373:$R$373,0))</f>
        <v>0</v>
      </c>
      <c r="Q412" s="742" cm="1">
        <f t="array" ref="Q412">INDEX($H412:$K412,0,MATCH(Q$380,$H$380:$K$380,0))*INDEX($J$374:$R$377,MATCH(Q$380,$I$374:$I$377,0),MATCH(Q$379,$J$373:$R$373,0))</f>
        <v>0</v>
      </c>
      <c r="R412" s="742" cm="1">
        <f t="array" ref="R412">INDEX($H412:$K412,0,MATCH(R$380,$H$380:$K$380,0))*INDEX($J$374:$R$377,MATCH(R$380,$I$374:$I$377,0),MATCH(R$379,$J$373:$R$373,0))</f>
        <v>0</v>
      </c>
      <c r="S412" s="742" cm="1">
        <f t="array" ref="S412">INDEX($H412:$K412,0,MATCH(S$380,$H$380:$K$380,0))*INDEX($J$374:$R$377,MATCH(S$380,$I$374:$I$377,0),MATCH(S$379,$J$373:$R$373,0))</f>
        <v>0</v>
      </c>
      <c r="T412" s="742" cm="1">
        <f t="array" ref="T412">INDEX($H412:$K412,0,MATCH(T$380,$H$380:$K$380,0))*INDEX($J$374:$R$377,MATCH(T$380,$I$374:$I$377,0),MATCH(T$379,$J$373:$R$373,0))</f>
        <v>0</v>
      </c>
      <c r="U412" s="742" cm="1">
        <f t="array" ref="U412">INDEX($H412:$K412,0,MATCH(U$380,$H$380:$K$380,0))*INDEX($J$374:$R$377,MATCH(U$380,$I$374:$I$377,0),MATCH(U$379,$J$373:$R$373,0))</f>
        <v>0</v>
      </c>
      <c r="V412" s="742" cm="1">
        <f t="array" ref="V412">INDEX($H412:$K412,0,MATCH(V$380,$H$380:$K$380,0))*INDEX($J$374:$R$377,MATCH(V$380,$I$374:$I$377,0),MATCH(V$379,$J$373:$R$373,0))</f>
        <v>0</v>
      </c>
      <c r="W412" s="742" cm="1">
        <f t="array" ref="W412">INDEX($H412:$K412,0,MATCH(W$380,$H$380:$K$380,0))*INDEX($J$374:$R$377,MATCH(W$380,$I$374:$I$377,0),MATCH(W$379,$J$373:$R$373,0))</f>
        <v>0</v>
      </c>
      <c r="X412" s="742" cm="1">
        <f t="array" ref="X412">INDEX($H412:$K412,0,MATCH(X$380,$H$380:$K$380,0))*INDEX($J$374:$R$377,MATCH(X$380,$I$374:$I$377,0),MATCH(X$379,$J$373:$R$373,0))</f>
        <v>0</v>
      </c>
      <c r="Y412" s="742" cm="1">
        <f t="array" ref="Y412">INDEX($H412:$K412,0,MATCH(Y$380,$H$380:$K$380,0))*INDEX($J$374:$R$377,MATCH(Y$380,$I$374:$I$377,0),MATCH(Y$379,$J$373:$R$373,0))</f>
        <v>0</v>
      </c>
      <c r="Z412" s="742" cm="1">
        <f t="array" ref="Z412">INDEX($H412:$K412,0,MATCH(Z$380,$H$380:$K$380,0))*INDEX($J$374:$R$377,MATCH(Z$380,$I$374:$I$377,0),MATCH(Z$379,$J$373:$R$373,0))</f>
        <v>0</v>
      </c>
      <c r="AA412" s="742" cm="1">
        <f t="array" ref="AA412">INDEX($H412:$K412,0,MATCH(AA$380,$H$380:$K$380,0))*INDEX($J$374:$R$377,MATCH(AA$380,$I$374:$I$377,0),MATCH(AA$379,$J$373:$R$373,0))</f>
        <v>0</v>
      </c>
      <c r="AB412" s="742" cm="1">
        <f t="array" ref="AB412">INDEX($H412:$K412,0,MATCH(AB$380,$H$380:$K$380,0))*INDEX($J$374:$R$377,MATCH(AB$380,$I$374:$I$377,0),MATCH(AB$379,$J$373:$R$373,0))</f>
        <v>0</v>
      </c>
      <c r="AC412" s="742" cm="1">
        <f t="array" ref="AC412">INDEX($H412:$K412,0,MATCH(AC$380,$H$380:$K$380,0))*INDEX($J$374:$R$377,MATCH(AC$380,$I$374:$I$377,0),MATCH(AC$379,$J$373:$R$373,0))</f>
        <v>0</v>
      </c>
      <c r="AD412" s="742" cm="1">
        <f t="array" ref="AD412">INDEX($H412:$K412,0,MATCH(AD$380,$H$380:$K$380,0))*INDEX($J$374:$R$377,MATCH(AD$380,$I$374:$I$377,0),MATCH(AD$379,$J$373:$R$373,0))</f>
        <v>0</v>
      </c>
      <c r="AE412" s="742" cm="1">
        <f t="array" ref="AE412">INDEX($H412:$K412,0,MATCH(AE$380,$H$380:$K$380,0))*INDEX($J$374:$R$377,MATCH(AE$380,$I$374:$I$377,0),MATCH(AE$379,$J$373:$R$373,0))</f>
        <v>0</v>
      </c>
      <c r="AF412" s="742" cm="1">
        <f t="array" ref="AF412">INDEX($H412:$K412,0,MATCH(AF$380,$H$380:$K$380,0))*INDEX($J$374:$R$377,MATCH(AF$380,$I$374:$I$377,0),MATCH(AF$379,$J$373:$R$373,0))</f>
        <v>0</v>
      </c>
      <c r="AG412" s="742" cm="1">
        <f t="array" ref="AG412">INDEX($H412:$K412,0,MATCH(AG$380,$H$380:$K$380,0))*INDEX($J$374:$R$377,MATCH(AG$380,$I$374:$I$377,0),MATCH(AG$379,$J$373:$R$373,0))</f>
        <v>0</v>
      </c>
      <c r="AH412" s="742" cm="1">
        <f t="array" ref="AH412">INDEX($H412:$K412,0,MATCH(AH$380,$H$380:$K$380,0))*INDEX($J$374:$R$377,MATCH(AH$380,$I$374:$I$377,0),MATCH(AH$379,$J$373:$R$373,0))</f>
        <v>0</v>
      </c>
      <c r="AI412" s="742" cm="1">
        <f t="array" ref="AI412">INDEX($H412:$K412,0,MATCH(AI$380,$H$380:$K$380,0))*INDEX($J$374:$R$377,MATCH(AI$380,$I$374:$I$377,0),MATCH(AI$379,$J$373:$R$373,0))</f>
        <v>0</v>
      </c>
      <c r="AJ412" s="742" cm="1">
        <f t="array" ref="AJ412">INDEX($H412:$K412,0,MATCH(AJ$380,$H$380:$K$380,0))*INDEX($J$374:$R$377,MATCH(AJ$380,$I$374:$I$377,0),MATCH(AJ$379,$J$373:$R$373,0))</f>
        <v>0</v>
      </c>
      <c r="AK412" s="742" cm="1">
        <f t="array" ref="AK412">INDEX($H412:$K412,0,MATCH(AK$380,$H$380:$K$380,0))*INDEX($J$374:$R$377,MATCH(AK$380,$I$374:$I$377,0),MATCH(AK$379,$J$373:$R$373,0))</f>
        <v>0</v>
      </c>
      <c r="AL412" s="742" cm="1">
        <f t="array" ref="AL412">INDEX($H412:$K412,0,MATCH(AL$380,$H$380:$K$380,0))*INDEX($J$374:$R$377,MATCH(AL$380,$I$374:$I$377,0),MATCH(AL$379,$J$373:$R$373,0))</f>
        <v>0</v>
      </c>
      <c r="AM412" s="742" cm="1">
        <f t="array" ref="AM412">INDEX($H412:$K412,0,MATCH(AM$380,$H$380:$K$380,0))*INDEX($J$374:$R$377,MATCH(AM$380,$I$374:$I$377,0),MATCH(AM$379,$J$373:$R$373,0))</f>
        <v>0</v>
      </c>
      <c r="AN412" s="742" cm="1">
        <f t="array" ref="AN412">INDEX($H412:$K412,0,MATCH(AN$380,$H$380:$K$380,0))*INDEX($J$374:$R$377,MATCH(AN$380,$I$374:$I$377,0),MATCH(AN$379,$J$373:$R$373,0))</f>
        <v>0</v>
      </c>
      <c r="AO412" s="742" cm="1">
        <f t="array" ref="AO412">INDEX($H412:$K412,0,MATCH(AO$380,$H$380:$K$380,0))*INDEX($J$374:$R$377,MATCH(AO$380,$I$374:$I$377,0),MATCH(AO$379,$J$373:$R$373,0))</f>
        <v>0</v>
      </c>
      <c r="AP412" s="742" cm="1">
        <f t="array" ref="AP412">INDEX($H412:$K412,0,MATCH(AP$380,$H$380:$K$380,0))*INDEX($J$374:$R$377,MATCH(AP$380,$I$374:$I$377,0),MATCH(AP$379,$J$373:$R$373,0))</f>
        <v>0</v>
      </c>
      <c r="AQ412" s="742" cm="1">
        <f t="array" ref="AQ412">INDEX($H412:$K412,0,MATCH(AQ$380,$H$380:$K$380,0))*INDEX($J$374:$R$377,MATCH(AQ$380,$I$374:$I$377,0),MATCH(AQ$379,$J$373:$R$373,0))</f>
        <v>0</v>
      </c>
      <c r="AR412" s="742" cm="1">
        <f t="array" ref="AR412">INDEX($H412:$K412,0,MATCH(AR$380,$H$380:$K$380,0))*INDEX($J$374:$R$377,MATCH(AR$380,$I$374:$I$377,0),MATCH(AR$379,$J$373:$R$373,0))</f>
        <v>0</v>
      </c>
      <c r="AS412" s="742" cm="1">
        <f t="array" ref="AS412">INDEX($H412:$K412,0,MATCH(AS$380,$H$380:$K$380,0))*INDEX($J$374:$R$377,MATCH(AS$380,$I$374:$I$377,0),MATCH(AS$379,$J$373:$R$373,0))</f>
        <v>0</v>
      </c>
      <c r="AT412" s="742" cm="1">
        <f t="array" ref="AT412">INDEX($H412:$K412,0,MATCH(AT$380,$H$380:$K$380,0))*INDEX($J$374:$R$377,MATCH(AT$380,$I$374:$I$377,0),MATCH(AT$379,$J$373:$R$373,0))</f>
        <v>0</v>
      </c>
      <c r="AU412" s="742" cm="1">
        <f t="array" ref="AU412">INDEX($H412:$K412,0,MATCH(AU$380,$H$380:$K$380,0))*INDEX($J$374:$R$377,MATCH(AU$380,$I$374:$I$377,0),MATCH(AU$379,$J$373:$R$373,0))</f>
        <v>0</v>
      </c>
      <c r="AV412" s="196"/>
      <c r="AW412" s="196"/>
      <c r="AX412" s="17"/>
      <c r="AY412" s="9"/>
      <c r="AZ412" s="9"/>
      <c r="BA412" s="9"/>
    </row>
    <row r="413" spans="1:53" ht="14.5" outlineLevel="1" x14ac:dyDescent="0.35">
      <c r="A413" s="7"/>
      <c r="B413" s="8"/>
      <c r="C413" s="18"/>
      <c r="D413" s="18"/>
      <c r="E413" s="18"/>
      <c r="F413" s="27"/>
      <c r="G413" s="27" t="str">
        <f t="shared" ref="G413:G444" si="117">_xlfn.CONCAT(H193:M193)</f>
        <v>YABA2Ba</v>
      </c>
      <c r="H413" s="232">
        <v>0</v>
      </c>
      <c r="I413" s="232">
        <v>0</v>
      </c>
      <c r="J413" s="232">
        <v>0</v>
      </c>
      <c r="K413" s="232">
        <v>0</v>
      </c>
      <c r="L413" s="742" cm="1">
        <f t="array" ref="L413">INDEX($H413:$K413,0,MATCH(L$380,$H$380:$K$380,0))*INDEX($J$374:$R$377,MATCH(L$380,$I$374:$I$377,0),MATCH(L$379,$J$373:$R$373,0))</f>
        <v>0</v>
      </c>
      <c r="M413" s="742" cm="1">
        <f t="array" ref="M413">INDEX($H413:$K413,0,MATCH(M$380,$H$380:$K$380,0))*INDEX($J$374:$R$377,MATCH(M$380,$I$374:$I$377,0),MATCH(M$379,$J$373:$R$373,0))</f>
        <v>0</v>
      </c>
      <c r="N413" s="742" cm="1">
        <f t="array" ref="N413">INDEX($H413:$K413,0,MATCH(N$380,$H$380:$K$380,0))*INDEX($J$374:$R$377,MATCH(N$380,$I$374:$I$377,0),MATCH(N$379,$J$373:$R$373,0))</f>
        <v>0</v>
      </c>
      <c r="O413" s="742" cm="1">
        <f t="array" ref="O413">INDEX($H413:$K413,0,MATCH(O$380,$H$380:$K$380,0))*INDEX($J$374:$R$377,MATCH(O$380,$I$374:$I$377,0),MATCH(O$379,$J$373:$R$373,0))</f>
        <v>0</v>
      </c>
      <c r="P413" s="742" cm="1">
        <f t="array" ref="P413">INDEX($H413:$K413,0,MATCH(P$380,$H$380:$K$380,0))*INDEX($J$374:$R$377,MATCH(P$380,$I$374:$I$377,0),MATCH(P$379,$J$373:$R$373,0))</f>
        <v>0</v>
      </c>
      <c r="Q413" s="742" cm="1">
        <f t="array" ref="Q413">INDEX($H413:$K413,0,MATCH(Q$380,$H$380:$K$380,0))*INDEX($J$374:$R$377,MATCH(Q$380,$I$374:$I$377,0),MATCH(Q$379,$J$373:$R$373,0))</f>
        <v>0</v>
      </c>
      <c r="R413" s="742" cm="1">
        <f t="array" ref="R413">INDEX($H413:$K413,0,MATCH(R$380,$H$380:$K$380,0))*INDEX($J$374:$R$377,MATCH(R$380,$I$374:$I$377,0),MATCH(R$379,$J$373:$R$373,0))</f>
        <v>0</v>
      </c>
      <c r="S413" s="742" cm="1">
        <f t="array" ref="S413">INDEX($H413:$K413,0,MATCH(S$380,$H$380:$K$380,0))*INDEX($J$374:$R$377,MATCH(S$380,$I$374:$I$377,0),MATCH(S$379,$J$373:$R$373,0))</f>
        <v>0</v>
      </c>
      <c r="T413" s="742" cm="1">
        <f t="array" ref="T413">INDEX($H413:$K413,0,MATCH(T$380,$H$380:$K$380,0))*INDEX($J$374:$R$377,MATCH(T$380,$I$374:$I$377,0),MATCH(T$379,$J$373:$R$373,0))</f>
        <v>0</v>
      </c>
      <c r="U413" s="742" cm="1">
        <f t="array" ref="U413">INDEX($H413:$K413,0,MATCH(U$380,$H$380:$K$380,0))*INDEX($J$374:$R$377,MATCH(U$380,$I$374:$I$377,0),MATCH(U$379,$J$373:$R$373,0))</f>
        <v>0</v>
      </c>
      <c r="V413" s="742" cm="1">
        <f t="array" ref="V413">INDEX($H413:$K413,0,MATCH(V$380,$H$380:$K$380,0))*INDEX($J$374:$R$377,MATCH(V$380,$I$374:$I$377,0),MATCH(V$379,$J$373:$R$373,0))</f>
        <v>0</v>
      </c>
      <c r="W413" s="742" cm="1">
        <f t="array" ref="W413">INDEX($H413:$K413,0,MATCH(W$380,$H$380:$K$380,0))*INDEX($J$374:$R$377,MATCH(W$380,$I$374:$I$377,0),MATCH(W$379,$J$373:$R$373,0))</f>
        <v>0</v>
      </c>
      <c r="X413" s="742" cm="1">
        <f t="array" ref="X413">INDEX($H413:$K413,0,MATCH(X$380,$H$380:$K$380,0))*INDEX($J$374:$R$377,MATCH(X$380,$I$374:$I$377,0),MATCH(X$379,$J$373:$R$373,0))</f>
        <v>0</v>
      </c>
      <c r="Y413" s="742" cm="1">
        <f t="array" ref="Y413">INDEX($H413:$K413,0,MATCH(Y$380,$H$380:$K$380,0))*INDEX($J$374:$R$377,MATCH(Y$380,$I$374:$I$377,0),MATCH(Y$379,$J$373:$R$373,0))</f>
        <v>0</v>
      </c>
      <c r="Z413" s="742" cm="1">
        <f t="array" ref="Z413">INDEX($H413:$K413,0,MATCH(Z$380,$H$380:$K$380,0))*INDEX($J$374:$R$377,MATCH(Z$380,$I$374:$I$377,0),MATCH(Z$379,$J$373:$R$373,0))</f>
        <v>0</v>
      </c>
      <c r="AA413" s="742" cm="1">
        <f t="array" ref="AA413">INDEX($H413:$K413,0,MATCH(AA$380,$H$380:$K$380,0))*INDEX($J$374:$R$377,MATCH(AA$380,$I$374:$I$377,0),MATCH(AA$379,$J$373:$R$373,0))</f>
        <v>0</v>
      </c>
      <c r="AB413" s="742" cm="1">
        <f t="array" ref="AB413">INDEX($H413:$K413,0,MATCH(AB$380,$H$380:$K$380,0))*INDEX($J$374:$R$377,MATCH(AB$380,$I$374:$I$377,0),MATCH(AB$379,$J$373:$R$373,0))</f>
        <v>0</v>
      </c>
      <c r="AC413" s="742" cm="1">
        <f t="array" ref="AC413">INDEX($H413:$K413,0,MATCH(AC$380,$H$380:$K$380,0))*INDEX($J$374:$R$377,MATCH(AC$380,$I$374:$I$377,0),MATCH(AC$379,$J$373:$R$373,0))</f>
        <v>0</v>
      </c>
      <c r="AD413" s="742" cm="1">
        <f t="array" ref="AD413">INDEX($H413:$K413,0,MATCH(AD$380,$H$380:$K$380,0))*INDEX($J$374:$R$377,MATCH(AD$380,$I$374:$I$377,0),MATCH(AD$379,$J$373:$R$373,0))</f>
        <v>0</v>
      </c>
      <c r="AE413" s="742" cm="1">
        <f t="array" ref="AE413">INDEX($H413:$K413,0,MATCH(AE$380,$H$380:$K$380,0))*INDEX($J$374:$R$377,MATCH(AE$380,$I$374:$I$377,0),MATCH(AE$379,$J$373:$R$373,0))</f>
        <v>0</v>
      </c>
      <c r="AF413" s="742" cm="1">
        <f t="array" ref="AF413">INDEX($H413:$K413,0,MATCH(AF$380,$H$380:$K$380,0))*INDEX($J$374:$R$377,MATCH(AF$380,$I$374:$I$377,0),MATCH(AF$379,$J$373:$R$373,0))</f>
        <v>0</v>
      </c>
      <c r="AG413" s="742" cm="1">
        <f t="array" ref="AG413">INDEX($H413:$K413,0,MATCH(AG$380,$H$380:$K$380,0))*INDEX($J$374:$R$377,MATCH(AG$380,$I$374:$I$377,0),MATCH(AG$379,$J$373:$R$373,0))</f>
        <v>0</v>
      </c>
      <c r="AH413" s="742" cm="1">
        <f t="array" ref="AH413">INDEX($H413:$K413,0,MATCH(AH$380,$H$380:$K$380,0))*INDEX($J$374:$R$377,MATCH(AH$380,$I$374:$I$377,0),MATCH(AH$379,$J$373:$R$373,0))</f>
        <v>0</v>
      </c>
      <c r="AI413" s="742" cm="1">
        <f t="array" ref="AI413">INDEX($H413:$K413,0,MATCH(AI$380,$H$380:$K$380,0))*INDEX($J$374:$R$377,MATCH(AI$380,$I$374:$I$377,0),MATCH(AI$379,$J$373:$R$373,0))</f>
        <v>0</v>
      </c>
      <c r="AJ413" s="742" cm="1">
        <f t="array" ref="AJ413">INDEX($H413:$K413,0,MATCH(AJ$380,$H$380:$K$380,0))*INDEX($J$374:$R$377,MATCH(AJ$380,$I$374:$I$377,0),MATCH(AJ$379,$J$373:$R$373,0))</f>
        <v>0</v>
      </c>
      <c r="AK413" s="742" cm="1">
        <f t="array" ref="AK413">INDEX($H413:$K413,0,MATCH(AK$380,$H$380:$K$380,0))*INDEX($J$374:$R$377,MATCH(AK$380,$I$374:$I$377,0),MATCH(AK$379,$J$373:$R$373,0))</f>
        <v>0</v>
      </c>
      <c r="AL413" s="742" cm="1">
        <f t="array" ref="AL413">INDEX($H413:$K413,0,MATCH(AL$380,$H$380:$K$380,0))*INDEX($J$374:$R$377,MATCH(AL$380,$I$374:$I$377,0),MATCH(AL$379,$J$373:$R$373,0))</f>
        <v>0</v>
      </c>
      <c r="AM413" s="742" cm="1">
        <f t="array" ref="AM413">INDEX($H413:$K413,0,MATCH(AM$380,$H$380:$K$380,0))*INDEX($J$374:$R$377,MATCH(AM$380,$I$374:$I$377,0),MATCH(AM$379,$J$373:$R$373,0))</f>
        <v>0</v>
      </c>
      <c r="AN413" s="742" cm="1">
        <f t="array" ref="AN413">INDEX($H413:$K413,0,MATCH(AN$380,$H$380:$K$380,0))*INDEX($J$374:$R$377,MATCH(AN$380,$I$374:$I$377,0),MATCH(AN$379,$J$373:$R$373,0))</f>
        <v>0</v>
      </c>
      <c r="AO413" s="742" cm="1">
        <f t="array" ref="AO413">INDEX($H413:$K413,0,MATCH(AO$380,$H$380:$K$380,0))*INDEX($J$374:$R$377,MATCH(AO$380,$I$374:$I$377,0),MATCH(AO$379,$J$373:$R$373,0))</f>
        <v>0</v>
      </c>
      <c r="AP413" s="742" cm="1">
        <f t="array" ref="AP413">INDEX($H413:$K413,0,MATCH(AP$380,$H$380:$K$380,0))*INDEX($J$374:$R$377,MATCH(AP$380,$I$374:$I$377,0),MATCH(AP$379,$J$373:$R$373,0))</f>
        <v>0</v>
      </c>
      <c r="AQ413" s="742" cm="1">
        <f t="array" ref="AQ413">INDEX($H413:$K413,0,MATCH(AQ$380,$H$380:$K$380,0))*INDEX($J$374:$R$377,MATCH(AQ$380,$I$374:$I$377,0),MATCH(AQ$379,$J$373:$R$373,0))</f>
        <v>0</v>
      </c>
      <c r="AR413" s="742" cm="1">
        <f t="array" ref="AR413">INDEX($H413:$K413,0,MATCH(AR$380,$H$380:$K$380,0))*INDEX($J$374:$R$377,MATCH(AR$380,$I$374:$I$377,0),MATCH(AR$379,$J$373:$R$373,0))</f>
        <v>0</v>
      </c>
      <c r="AS413" s="742" cm="1">
        <f t="array" ref="AS413">INDEX($H413:$K413,0,MATCH(AS$380,$H$380:$K$380,0))*INDEX($J$374:$R$377,MATCH(AS$380,$I$374:$I$377,0),MATCH(AS$379,$J$373:$R$373,0))</f>
        <v>0</v>
      </c>
      <c r="AT413" s="742" cm="1">
        <f t="array" ref="AT413">INDEX($H413:$K413,0,MATCH(AT$380,$H$380:$K$380,0))*INDEX($J$374:$R$377,MATCH(AT$380,$I$374:$I$377,0),MATCH(AT$379,$J$373:$R$373,0))</f>
        <v>0</v>
      </c>
      <c r="AU413" s="742" cm="1">
        <f t="array" ref="AU413">INDEX($H413:$K413,0,MATCH(AU$380,$H$380:$K$380,0))*INDEX($J$374:$R$377,MATCH(AU$380,$I$374:$I$377,0),MATCH(AU$379,$J$373:$R$373,0))</f>
        <v>0</v>
      </c>
      <c r="AV413" s="196"/>
      <c r="AW413" s="196"/>
      <c r="AX413" s="17"/>
      <c r="AY413" s="9"/>
      <c r="AZ413" s="9"/>
      <c r="BA413" s="9"/>
    </row>
    <row r="414" spans="1:53" ht="14.5" outlineLevel="1" x14ac:dyDescent="0.35">
      <c r="A414" s="7"/>
      <c r="B414" s="8"/>
      <c r="C414" s="18"/>
      <c r="D414" s="18"/>
      <c r="E414" s="18"/>
      <c r="F414" s="27"/>
      <c r="G414" s="27" t="str">
        <f t="shared" si="117"/>
        <v>AYABA1b</v>
      </c>
      <c r="H414" s="232">
        <v>1</v>
      </c>
      <c r="I414" s="232">
        <v>1</v>
      </c>
      <c r="J414" s="232">
        <v>1</v>
      </c>
      <c r="K414" s="232">
        <v>1</v>
      </c>
      <c r="L414" s="742" cm="1">
        <f t="array" ref="L414">INDEX($H414:$K414,0,MATCH(L$380,$H$380:$K$380,0))*INDEX($J$374:$R$377,MATCH(L$380,$I$374:$I$377,0),MATCH(L$379,$J$373:$R$373,0))</f>
        <v>2</v>
      </c>
      <c r="M414" s="742" cm="1">
        <f t="array" ref="M414">INDEX($H414:$K414,0,MATCH(M$380,$H$380:$K$380,0))*INDEX($J$374:$R$377,MATCH(M$380,$I$374:$I$377,0),MATCH(M$379,$J$373:$R$373,0))</f>
        <v>1</v>
      </c>
      <c r="N414" s="742" cm="1">
        <f t="array" ref="N414">INDEX($H414:$K414,0,MATCH(N$380,$H$380:$K$380,0))*INDEX($J$374:$R$377,MATCH(N$380,$I$374:$I$377,0),MATCH(N$379,$J$373:$R$373,0))</f>
        <v>1</v>
      </c>
      <c r="O414" s="742" cm="1">
        <f t="array" ref="O414">INDEX($H414:$K414,0,MATCH(O$380,$H$380:$K$380,0))*INDEX($J$374:$R$377,MATCH(O$380,$I$374:$I$377,0),MATCH(O$379,$J$373:$R$373,0))</f>
        <v>1</v>
      </c>
      <c r="P414" s="742" cm="1">
        <f t="array" ref="P414">INDEX($H414:$K414,0,MATCH(P$380,$H$380:$K$380,0))*INDEX($J$374:$R$377,MATCH(P$380,$I$374:$I$377,0),MATCH(P$379,$J$373:$R$373,0))</f>
        <v>2</v>
      </c>
      <c r="Q414" s="742" cm="1">
        <f t="array" ref="Q414">INDEX($H414:$K414,0,MATCH(Q$380,$H$380:$K$380,0))*INDEX($J$374:$R$377,MATCH(Q$380,$I$374:$I$377,0),MATCH(Q$379,$J$373:$R$373,0))</f>
        <v>1</v>
      </c>
      <c r="R414" s="742" cm="1">
        <f t="array" ref="R414">INDEX($H414:$K414,0,MATCH(R$380,$H$380:$K$380,0))*INDEX($J$374:$R$377,MATCH(R$380,$I$374:$I$377,0),MATCH(R$379,$J$373:$R$373,0))</f>
        <v>1</v>
      </c>
      <c r="S414" s="742" cm="1">
        <f t="array" ref="S414">INDEX($H414:$K414,0,MATCH(S$380,$H$380:$K$380,0))*INDEX($J$374:$R$377,MATCH(S$380,$I$374:$I$377,0),MATCH(S$379,$J$373:$R$373,0))</f>
        <v>1</v>
      </c>
      <c r="T414" s="742" cm="1">
        <f t="array" ref="T414">INDEX($H414:$K414,0,MATCH(T$380,$H$380:$K$380,0))*INDEX($J$374:$R$377,MATCH(T$380,$I$374:$I$377,0),MATCH(T$379,$J$373:$R$373,0))</f>
        <v>2</v>
      </c>
      <c r="U414" s="742" cm="1">
        <f t="array" ref="U414">INDEX($H414:$K414,0,MATCH(U$380,$H$380:$K$380,0))*INDEX($J$374:$R$377,MATCH(U$380,$I$374:$I$377,0),MATCH(U$379,$J$373:$R$373,0))</f>
        <v>1</v>
      </c>
      <c r="V414" s="742" cm="1">
        <f t="array" ref="V414">INDEX($H414:$K414,0,MATCH(V$380,$H$380:$K$380,0))*INDEX($J$374:$R$377,MATCH(V$380,$I$374:$I$377,0),MATCH(V$379,$J$373:$R$373,0))</f>
        <v>1</v>
      </c>
      <c r="W414" s="742" cm="1">
        <f t="array" ref="W414">INDEX($H414:$K414,0,MATCH(W$380,$H$380:$K$380,0))*INDEX($J$374:$R$377,MATCH(W$380,$I$374:$I$377,0),MATCH(W$379,$J$373:$R$373,0))</f>
        <v>1</v>
      </c>
      <c r="X414" s="742" cm="1">
        <f t="array" ref="X414">INDEX($H414:$K414,0,MATCH(X$380,$H$380:$K$380,0))*INDEX($J$374:$R$377,MATCH(X$380,$I$374:$I$377,0),MATCH(X$379,$J$373:$R$373,0))</f>
        <v>2</v>
      </c>
      <c r="Y414" s="742" cm="1">
        <f t="array" ref="Y414">INDEX($H414:$K414,0,MATCH(Y$380,$H$380:$K$380,0))*INDEX($J$374:$R$377,MATCH(Y$380,$I$374:$I$377,0),MATCH(Y$379,$J$373:$R$373,0))</f>
        <v>1</v>
      </c>
      <c r="Z414" s="742" cm="1">
        <f t="array" ref="Z414">INDEX($H414:$K414,0,MATCH(Z$380,$H$380:$K$380,0))*INDEX($J$374:$R$377,MATCH(Z$380,$I$374:$I$377,0),MATCH(Z$379,$J$373:$R$373,0))</f>
        <v>1</v>
      </c>
      <c r="AA414" s="742" cm="1">
        <f t="array" ref="AA414">INDEX($H414:$K414,0,MATCH(AA$380,$H$380:$K$380,0))*INDEX($J$374:$R$377,MATCH(AA$380,$I$374:$I$377,0),MATCH(AA$379,$J$373:$R$373,0))</f>
        <v>1</v>
      </c>
      <c r="AB414" s="742" cm="1">
        <f t="array" ref="AB414">INDEX($H414:$K414,0,MATCH(AB$380,$H$380:$K$380,0))*INDEX($J$374:$R$377,MATCH(AB$380,$I$374:$I$377,0),MATCH(AB$379,$J$373:$R$373,0))</f>
        <v>1</v>
      </c>
      <c r="AC414" s="742" cm="1">
        <f t="array" ref="AC414">INDEX($H414:$K414,0,MATCH(AC$380,$H$380:$K$380,0))*INDEX($J$374:$R$377,MATCH(AC$380,$I$374:$I$377,0),MATCH(AC$379,$J$373:$R$373,0))</f>
        <v>1</v>
      </c>
      <c r="AD414" s="742" cm="1">
        <f t="array" ref="AD414">INDEX($H414:$K414,0,MATCH(AD$380,$H$380:$K$380,0))*INDEX($J$374:$R$377,MATCH(AD$380,$I$374:$I$377,0),MATCH(AD$379,$J$373:$R$373,0))</f>
        <v>1</v>
      </c>
      <c r="AE414" s="742" cm="1">
        <f t="array" ref="AE414">INDEX($H414:$K414,0,MATCH(AE$380,$H$380:$K$380,0))*INDEX($J$374:$R$377,MATCH(AE$380,$I$374:$I$377,0),MATCH(AE$379,$J$373:$R$373,0))</f>
        <v>1</v>
      </c>
      <c r="AF414" s="742" cm="1">
        <f t="array" ref="AF414">INDEX($H414:$K414,0,MATCH(AF$380,$H$380:$K$380,0))*INDEX($J$374:$R$377,MATCH(AF$380,$I$374:$I$377,0),MATCH(AF$379,$J$373:$R$373,0))</f>
        <v>1</v>
      </c>
      <c r="AG414" s="742" cm="1">
        <f t="array" ref="AG414">INDEX($H414:$K414,0,MATCH(AG$380,$H$380:$K$380,0))*INDEX($J$374:$R$377,MATCH(AG$380,$I$374:$I$377,0),MATCH(AG$379,$J$373:$R$373,0))</f>
        <v>1</v>
      </c>
      <c r="AH414" s="742" cm="1">
        <f t="array" ref="AH414">INDEX($H414:$K414,0,MATCH(AH$380,$H$380:$K$380,0))*INDEX($J$374:$R$377,MATCH(AH$380,$I$374:$I$377,0),MATCH(AH$379,$J$373:$R$373,0))</f>
        <v>1</v>
      </c>
      <c r="AI414" s="742" cm="1">
        <f t="array" ref="AI414">INDEX($H414:$K414,0,MATCH(AI$380,$H$380:$K$380,0))*INDEX($J$374:$R$377,MATCH(AI$380,$I$374:$I$377,0),MATCH(AI$379,$J$373:$R$373,0))</f>
        <v>1</v>
      </c>
      <c r="AJ414" s="742" cm="1">
        <f t="array" ref="AJ414">INDEX($H414:$K414,0,MATCH(AJ$380,$H$380:$K$380,0))*INDEX($J$374:$R$377,MATCH(AJ$380,$I$374:$I$377,0),MATCH(AJ$379,$J$373:$R$373,0))</f>
        <v>1</v>
      </c>
      <c r="AK414" s="742" cm="1">
        <f t="array" ref="AK414">INDEX($H414:$K414,0,MATCH(AK$380,$H$380:$K$380,0))*INDEX($J$374:$R$377,MATCH(AK$380,$I$374:$I$377,0),MATCH(AK$379,$J$373:$R$373,0))</f>
        <v>1</v>
      </c>
      <c r="AL414" s="742" cm="1">
        <f t="array" ref="AL414">INDEX($H414:$K414,0,MATCH(AL$380,$H$380:$K$380,0))*INDEX($J$374:$R$377,MATCH(AL$380,$I$374:$I$377,0),MATCH(AL$379,$J$373:$R$373,0))</f>
        <v>1</v>
      </c>
      <c r="AM414" s="742" cm="1">
        <f t="array" ref="AM414">INDEX($H414:$K414,0,MATCH(AM$380,$H$380:$K$380,0))*INDEX($J$374:$R$377,MATCH(AM$380,$I$374:$I$377,0),MATCH(AM$379,$J$373:$R$373,0))</f>
        <v>1</v>
      </c>
      <c r="AN414" s="742" cm="1">
        <f t="array" ref="AN414">INDEX($H414:$K414,0,MATCH(AN$380,$H$380:$K$380,0))*INDEX($J$374:$R$377,MATCH(AN$380,$I$374:$I$377,0),MATCH(AN$379,$J$373:$R$373,0))</f>
        <v>1</v>
      </c>
      <c r="AO414" s="742" cm="1">
        <f t="array" ref="AO414">INDEX($H414:$K414,0,MATCH(AO$380,$H$380:$K$380,0))*INDEX($J$374:$R$377,MATCH(AO$380,$I$374:$I$377,0),MATCH(AO$379,$J$373:$R$373,0))</f>
        <v>1</v>
      </c>
      <c r="AP414" s="742" cm="1">
        <f t="array" ref="AP414">INDEX($H414:$K414,0,MATCH(AP$380,$H$380:$K$380,0))*INDEX($J$374:$R$377,MATCH(AP$380,$I$374:$I$377,0),MATCH(AP$379,$J$373:$R$373,0))</f>
        <v>1</v>
      </c>
      <c r="AQ414" s="742" cm="1">
        <f t="array" ref="AQ414">INDEX($H414:$K414,0,MATCH(AQ$380,$H$380:$K$380,0))*INDEX($J$374:$R$377,MATCH(AQ$380,$I$374:$I$377,0),MATCH(AQ$379,$J$373:$R$373,0))</f>
        <v>1</v>
      </c>
      <c r="AR414" s="742" cm="1">
        <f t="array" ref="AR414">INDEX($H414:$K414,0,MATCH(AR$380,$H$380:$K$380,0))*INDEX($J$374:$R$377,MATCH(AR$380,$I$374:$I$377,0),MATCH(AR$379,$J$373:$R$373,0))</f>
        <v>1</v>
      </c>
      <c r="AS414" s="742" cm="1">
        <f t="array" ref="AS414">INDEX($H414:$K414,0,MATCH(AS$380,$H$380:$K$380,0))*INDEX($J$374:$R$377,MATCH(AS$380,$I$374:$I$377,0),MATCH(AS$379,$J$373:$R$373,0))</f>
        <v>1</v>
      </c>
      <c r="AT414" s="742" cm="1">
        <f t="array" ref="AT414">INDEX($H414:$K414,0,MATCH(AT$380,$H$380:$K$380,0))*INDEX($J$374:$R$377,MATCH(AT$380,$I$374:$I$377,0),MATCH(AT$379,$J$373:$R$373,0))</f>
        <v>1</v>
      </c>
      <c r="AU414" s="742" cm="1">
        <f t="array" ref="AU414">INDEX($H414:$K414,0,MATCH(AU$380,$H$380:$K$380,0))*INDEX($J$374:$R$377,MATCH(AU$380,$I$374:$I$377,0),MATCH(AU$379,$J$373:$R$373,0))</f>
        <v>1</v>
      </c>
      <c r="AV414" s="196"/>
      <c r="AW414" s="196"/>
      <c r="AX414" s="17"/>
      <c r="AY414" s="9"/>
      <c r="AZ414" s="9"/>
      <c r="BA414" s="9"/>
    </row>
    <row r="415" spans="1:53" ht="14.5" outlineLevel="1" x14ac:dyDescent="0.35">
      <c r="A415" s="7"/>
      <c r="B415" s="8"/>
      <c r="C415" s="18"/>
      <c r="D415" s="18"/>
      <c r="E415" s="18"/>
      <c r="F415" s="27"/>
      <c r="G415" s="27" t="str">
        <f t="shared" si="117"/>
        <v>YAOA2OFa</v>
      </c>
      <c r="H415" s="232">
        <v>0</v>
      </c>
      <c r="I415" s="232">
        <v>0</v>
      </c>
      <c r="J415" s="232">
        <v>0</v>
      </c>
      <c r="K415" s="232">
        <v>0</v>
      </c>
      <c r="L415" s="742" cm="1">
        <f t="array" ref="L415">INDEX($H415:$K415,0,MATCH(L$380,$H$380:$K$380,0))*INDEX($J$374:$R$377,MATCH(L$380,$I$374:$I$377,0),MATCH(L$379,$J$373:$R$373,0))</f>
        <v>0</v>
      </c>
      <c r="M415" s="742" cm="1">
        <f t="array" ref="M415">INDEX($H415:$K415,0,MATCH(M$380,$H$380:$K$380,0))*INDEX($J$374:$R$377,MATCH(M$380,$I$374:$I$377,0),MATCH(M$379,$J$373:$R$373,0))</f>
        <v>0</v>
      </c>
      <c r="N415" s="742" cm="1">
        <f t="array" ref="N415">INDEX($H415:$K415,0,MATCH(N$380,$H$380:$K$380,0))*INDEX($J$374:$R$377,MATCH(N$380,$I$374:$I$377,0),MATCH(N$379,$J$373:$R$373,0))</f>
        <v>0</v>
      </c>
      <c r="O415" s="742" cm="1">
        <f t="array" ref="O415">INDEX($H415:$K415,0,MATCH(O$380,$H$380:$K$380,0))*INDEX($J$374:$R$377,MATCH(O$380,$I$374:$I$377,0),MATCH(O$379,$J$373:$R$373,0))</f>
        <v>0</v>
      </c>
      <c r="P415" s="742" cm="1">
        <f t="array" ref="P415">INDEX($H415:$K415,0,MATCH(P$380,$H$380:$K$380,0))*INDEX($J$374:$R$377,MATCH(P$380,$I$374:$I$377,0),MATCH(P$379,$J$373:$R$373,0))</f>
        <v>0</v>
      </c>
      <c r="Q415" s="742" cm="1">
        <f t="array" ref="Q415">INDEX($H415:$K415,0,MATCH(Q$380,$H$380:$K$380,0))*INDEX($J$374:$R$377,MATCH(Q$380,$I$374:$I$377,0),MATCH(Q$379,$J$373:$R$373,0))</f>
        <v>0</v>
      </c>
      <c r="R415" s="742" cm="1">
        <f t="array" ref="R415">INDEX($H415:$K415,0,MATCH(R$380,$H$380:$K$380,0))*INDEX($J$374:$R$377,MATCH(R$380,$I$374:$I$377,0),MATCH(R$379,$J$373:$R$373,0))</f>
        <v>0</v>
      </c>
      <c r="S415" s="742" cm="1">
        <f t="array" ref="S415">INDEX($H415:$K415,0,MATCH(S$380,$H$380:$K$380,0))*INDEX($J$374:$R$377,MATCH(S$380,$I$374:$I$377,0),MATCH(S$379,$J$373:$R$373,0))</f>
        <v>0</v>
      </c>
      <c r="T415" s="742" cm="1">
        <f t="array" ref="T415">INDEX($H415:$K415,0,MATCH(T$380,$H$380:$K$380,0))*INDEX($J$374:$R$377,MATCH(T$380,$I$374:$I$377,0),MATCH(T$379,$J$373:$R$373,0))</f>
        <v>0</v>
      </c>
      <c r="U415" s="742" cm="1">
        <f t="array" ref="U415">INDEX($H415:$K415,0,MATCH(U$380,$H$380:$K$380,0))*INDEX($J$374:$R$377,MATCH(U$380,$I$374:$I$377,0),MATCH(U$379,$J$373:$R$373,0))</f>
        <v>0</v>
      </c>
      <c r="V415" s="742" cm="1">
        <f t="array" ref="V415">INDEX($H415:$K415,0,MATCH(V$380,$H$380:$K$380,0))*INDEX($J$374:$R$377,MATCH(V$380,$I$374:$I$377,0),MATCH(V$379,$J$373:$R$373,0))</f>
        <v>0</v>
      </c>
      <c r="W415" s="742" cm="1">
        <f t="array" ref="W415">INDEX($H415:$K415,0,MATCH(W$380,$H$380:$K$380,0))*INDEX($J$374:$R$377,MATCH(W$380,$I$374:$I$377,0),MATCH(W$379,$J$373:$R$373,0))</f>
        <v>0</v>
      </c>
      <c r="X415" s="742" cm="1">
        <f t="array" ref="X415">INDEX($H415:$K415,0,MATCH(X$380,$H$380:$K$380,0))*INDEX($J$374:$R$377,MATCH(X$380,$I$374:$I$377,0),MATCH(X$379,$J$373:$R$373,0))</f>
        <v>0</v>
      </c>
      <c r="Y415" s="742" cm="1">
        <f t="array" ref="Y415">INDEX($H415:$K415,0,MATCH(Y$380,$H$380:$K$380,0))*INDEX($J$374:$R$377,MATCH(Y$380,$I$374:$I$377,0),MATCH(Y$379,$J$373:$R$373,0))</f>
        <v>0</v>
      </c>
      <c r="Z415" s="742" cm="1">
        <f t="array" ref="Z415">INDEX($H415:$K415,0,MATCH(Z$380,$H$380:$K$380,0))*INDEX($J$374:$R$377,MATCH(Z$380,$I$374:$I$377,0),MATCH(Z$379,$J$373:$R$373,0))</f>
        <v>0</v>
      </c>
      <c r="AA415" s="742" cm="1">
        <f t="array" ref="AA415">INDEX($H415:$K415,0,MATCH(AA$380,$H$380:$K$380,0))*INDEX($J$374:$R$377,MATCH(AA$380,$I$374:$I$377,0),MATCH(AA$379,$J$373:$R$373,0))</f>
        <v>0</v>
      </c>
      <c r="AB415" s="742" cm="1">
        <f t="array" ref="AB415">INDEX($H415:$K415,0,MATCH(AB$380,$H$380:$K$380,0))*INDEX($J$374:$R$377,MATCH(AB$380,$I$374:$I$377,0),MATCH(AB$379,$J$373:$R$373,0))</f>
        <v>0</v>
      </c>
      <c r="AC415" s="742" cm="1">
        <f t="array" ref="AC415">INDEX($H415:$K415,0,MATCH(AC$380,$H$380:$K$380,0))*INDEX($J$374:$R$377,MATCH(AC$380,$I$374:$I$377,0),MATCH(AC$379,$J$373:$R$373,0))</f>
        <v>0</v>
      </c>
      <c r="AD415" s="742" cm="1">
        <f t="array" ref="AD415">INDEX($H415:$K415,0,MATCH(AD$380,$H$380:$K$380,0))*INDEX($J$374:$R$377,MATCH(AD$380,$I$374:$I$377,0),MATCH(AD$379,$J$373:$R$373,0))</f>
        <v>0</v>
      </c>
      <c r="AE415" s="742" cm="1">
        <f t="array" ref="AE415">INDEX($H415:$K415,0,MATCH(AE$380,$H$380:$K$380,0))*INDEX($J$374:$R$377,MATCH(AE$380,$I$374:$I$377,0),MATCH(AE$379,$J$373:$R$373,0))</f>
        <v>0</v>
      </c>
      <c r="AF415" s="742" cm="1">
        <f t="array" ref="AF415">INDEX($H415:$K415,0,MATCH(AF$380,$H$380:$K$380,0))*INDEX($J$374:$R$377,MATCH(AF$380,$I$374:$I$377,0),MATCH(AF$379,$J$373:$R$373,0))</f>
        <v>0</v>
      </c>
      <c r="AG415" s="742" cm="1">
        <f t="array" ref="AG415">INDEX($H415:$K415,0,MATCH(AG$380,$H$380:$K$380,0))*INDEX($J$374:$R$377,MATCH(AG$380,$I$374:$I$377,0),MATCH(AG$379,$J$373:$R$373,0))</f>
        <v>0</v>
      </c>
      <c r="AH415" s="742" cm="1">
        <f t="array" ref="AH415">INDEX($H415:$K415,0,MATCH(AH$380,$H$380:$K$380,0))*INDEX($J$374:$R$377,MATCH(AH$380,$I$374:$I$377,0),MATCH(AH$379,$J$373:$R$373,0))</f>
        <v>0</v>
      </c>
      <c r="AI415" s="742" cm="1">
        <f t="array" ref="AI415">INDEX($H415:$K415,0,MATCH(AI$380,$H$380:$K$380,0))*INDEX($J$374:$R$377,MATCH(AI$380,$I$374:$I$377,0),MATCH(AI$379,$J$373:$R$373,0))</f>
        <v>0</v>
      </c>
      <c r="AJ415" s="742" cm="1">
        <f t="array" ref="AJ415">INDEX($H415:$K415,0,MATCH(AJ$380,$H$380:$K$380,0))*INDEX($J$374:$R$377,MATCH(AJ$380,$I$374:$I$377,0),MATCH(AJ$379,$J$373:$R$373,0))</f>
        <v>0</v>
      </c>
      <c r="AK415" s="742" cm="1">
        <f t="array" ref="AK415">INDEX($H415:$K415,0,MATCH(AK$380,$H$380:$K$380,0))*INDEX($J$374:$R$377,MATCH(AK$380,$I$374:$I$377,0),MATCH(AK$379,$J$373:$R$373,0))</f>
        <v>0</v>
      </c>
      <c r="AL415" s="742" cm="1">
        <f t="array" ref="AL415">INDEX($H415:$K415,0,MATCH(AL$380,$H$380:$K$380,0))*INDEX($J$374:$R$377,MATCH(AL$380,$I$374:$I$377,0),MATCH(AL$379,$J$373:$R$373,0))</f>
        <v>0</v>
      </c>
      <c r="AM415" s="742" cm="1">
        <f t="array" ref="AM415">INDEX($H415:$K415,0,MATCH(AM$380,$H$380:$K$380,0))*INDEX($J$374:$R$377,MATCH(AM$380,$I$374:$I$377,0),MATCH(AM$379,$J$373:$R$373,0))</f>
        <v>0</v>
      </c>
      <c r="AN415" s="742" cm="1">
        <f t="array" ref="AN415">INDEX($H415:$K415,0,MATCH(AN$380,$H$380:$K$380,0))*INDEX($J$374:$R$377,MATCH(AN$380,$I$374:$I$377,0),MATCH(AN$379,$J$373:$R$373,0))</f>
        <v>0</v>
      </c>
      <c r="AO415" s="742" cm="1">
        <f t="array" ref="AO415">INDEX($H415:$K415,0,MATCH(AO$380,$H$380:$K$380,0))*INDEX($J$374:$R$377,MATCH(AO$380,$I$374:$I$377,0),MATCH(AO$379,$J$373:$R$373,0))</f>
        <v>0</v>
      </c>
      <c r="AP415" s="742" cm="1">
        <f t="array" ref="AP415">INDEX($H415:$K415,0,MATCH(AP$380,$H$380:$K$380,0))*INDEX($J$374:$R$377,MATCH(AP$380,$I$374:$I$377,0),MATCH(AP$379,$J$373:$R$373,0))</f>
        <v>0</v>
      </c>
      <c r="AQ415" s="742" cm="1">
        <f t="array" ref="AQ415">INDEX($H415:$K415,0,MATCH(AQ$380,$H$380:$K$380,0))*INDEX($J$374:$R$377,MATCH(AQ$380,$I$374:$I$377,0),MATCH(AQ$379,$J$373:$R$373,0))</f>
        <v>0</v>
      </c>
      <c r="AR415" s="742" cm="1">
        <f t="array" ref="AR415">INDEX($H415:$K415,0,MATCH(AR$380,$H$380:$K$380,0))*INDEX($J$374:$R$377,MATCH(AR$380,$I$374:$I$377,0),MATCH(AR$379,$J$373:$R$373,0))</f>
        <v>0</v>
      </c>
      <c r="AS415" s="742" cm="1">
        <f t="array" ref="AS415">INDEX($H415:$K415,0,MATCH(AS$380,$H$380:$K$380,0))*INDEX($J$374:$R$377,MATCH(AS$380,$I$374:$I$377,0),MATCH(AS$379,$J$373:$R$373,0))</f>
        <v>0</v>
      </c>
      <c r="AT415" s="742" cm="1">
        <f t="array" ref="AT415">INDEX($H415:$K415,0,MATCH(AT$380,$H$380:$K$380,0))*INDEX($J$374:$R$377,MATCH(AT$380,$I$374:$I$377,0),MATCH(AT$379,$J$373:$R$373,0))</f>
        <v>0</v>
      </c>
      <c r="AU415" s="742" cm="1">
        <f t="array" ref="AU415">INDEX($H415:$K415,0,MATCH(AU$380,$H$380:$K$380,0))*INDEX($J$374:$R$377,MATCH(AU$380,$I$374:$I$377,0),MATCH(AU$379,$J$373:$R$373,0))</f>
        <v>0</v>
      </c>
      <c r="AV415" s="196"/>
      <c r="AW415" s="196"/>
      <c r="AX415" s="17"/>
      <c r="AY415" s="9"/>
      <c r="AZ415" s="9"/>
      <c r="BA415" s="9"/>
    </row>
    <row r="416" spans="1:53" ht="14.5" outlineLevel="1" x14ac:dyDescent="0.35">
      <c r="A416" s="7"/>
      <c r="B416" s="8"/>
      <c r="C416" s="18"/>
      <c r="D416" s="18"/>
      <c r="E416" s="18"/>
      <c r="F416" s="27"/>
      <c r="G416" s="27" t="str">
        <f t="shared" si="117"/>
        <v>AYAOA1of</v>
      </c>
      <c r="H416" s="232">
        <v>1</v>
      </c>
      <c r="I416" s="232">
        <v>1</v>
      </c>
      <c r="J416" s="232">
        <v>1</v>
      </c>
      <c r="K416" s="232">
        <v>1</v>
      </c>
      <c r="L416" s="742" cm="1">
        <f t="array" ref="L416">INDEX($H416:$K416,0,MATCH(L$380,$H$380:$K$380,0))*INDEX($J$374:$R$377,MATCH(L$380,$I$374:$I$377,0),MATCH(L$379,$J$373:$R$373,0))</f>
        <v>2</v>
      </c>
      <c r="M416" s="742" cm="1">
        <f t="array" ref="M416">INDEX($H416:$K416,0,MATCH(M$380,$H$380:$K$380,0))*INDEX($J$374:$R$377,MATCH(M$380,$I$374:$I$377,0),MATCH(M$379,$J$373:$R$373,0))</f>
        <v>1</v>
      </c>
      <c r="N416" s="742" cm="1">
        <f t="array" ref="N416">INDEX($H416:$K416,0,MATCH(N$380,$H$380:$K$380,0))*INDEX($J$374:$R$377,MATCH(N$380,$I$374:$I$377,0),MATCH(N$379,$J$373:$R$373,0))</f>
        <v>1</v>
      </c>
      <c r="O416" s="742" cm="1">
        <f t="array" ref="O416">INDEX($H416:$K416,0,MATCH(O$380,$H$380:$K$380,0))*INDEX($J$374:$R$377,MATCH(O$380,$I$374:$I$377,0),MATCH(O$379,$J$373:$R$373,0))</f>
        <v>1</v>
      </c>
      <c r="P416" s="742" cm="1">
        <f t="array" ref="P416">INDEX($H416:$K416,0,MATCH(P$380,$H$380:$K$380,0))*INDEX($J$374:$R$377,MATCH(P$380,$I$374:$I$377,0),MATCH(P$379,$J$373:$R$373,0))</f>
        <v>2</v>
      </c>
      <c r="Q416" s="742" cm="1">
        <f t="array" ref="Q416">INDEX($H416:$K416,0,MATCH(Q$380,$H$380:$K$380,0))*INDEX($J$374:$R$377,MATCH(Q$380,$I$374:$I$377,0),MATCH(Q$379,$J$373:$R$373,0))</f>
        <v>1</v>
      </c>
      <c r="R416" s="742" cm="1">
        <f t="array" ref="R416">INDEX($H416:$K416,0,MATCH(R$380,$H$380:$K$380,0))*INDEX($J$374:$R$377,MATCH(R$380,$I$374:$I$377,0),MATCH(R$379,$J$373:$R$373,0))</f>
        <v>1</v>
      </c>
      <c r="S416" s="742" cm="1">
        <f t="array" ref="S416">INDEX($H416:$K416,0,MATCH(S$380,$H$380:$K$380,0))*INDEX($J$374:$R$377,MATCH(S$380,$I$374:$I$377,0),MATCH(S$379,$J$373:$R$373,0))</f>
        <v>1</v>
      </c>
      <c r="T416" s="742" cm="1">
        <f t="array" ref="T416">INDEX($H416:$K416,0,MATCH(T$380,$H$380:$K$380,0))*INDEX($J$374:$R$377,MATCH(T$380,$I$374:$I$377,0),MATCH(T$379,$J$373:$R$373,0))</f>
        <v>2</v>
      </c>
      <c r="U416" s="742" cm="1">
        <f t="array" ref="U416">INDEX($H416:$K416,0,MATCH(U$380,$H$380:$K$380,0))*INDEX($J$374:$R$377,MATCH(U$380,$I$374:$I$377,0),MATCH(U$379,$J$373:$R$373,0))</f>
        <v>1</v>
      </c>
      <c r="V416" s="742" cm="1">
        <f t="array" ref="V416">INDEX($H416:$K416,0,MATCH(V$380,$H$380:$K$380,0))*INDEX($J$374:$R$377,MATCH(V$380,$I$374:$I$377,0),MATCH(V$379,$J$373:$R$373,0))</f>
        <v>1</v>
      </c>
      <c r="W416" s="742" cm="1">
        <f t="array" ref="W416">INDEX($H416:$K416,0,MATCH(W$380,$H$380:$K$380,0))*INDEX($J$374:$R$377,MATCH(W$380,$I$374:$I$377,0),MATCH(W$379,$J$373:$R$373,0))</f>
        <v>1</v>
      </c>
      <c r="X416" s="742" cm="1">
        <f t="array" ref="X416">INDEX($H416:$K416,0,MATCH(X$380,$H$380:$K$380,0))*INDEX($J$374:$R$377,MATCH(X$380,$I$374:$I$377,0),MATCH(X$379,$J$373:$R$373,0))</f>
        <v>2</v>
      </c>
      <c r="Y416" s="742" cm="1">
        <f t="array" ref="Y416">INDEX($H416:$K416,0,MATCH(Y$380,$H$380:$K$380,0))*INDEX($J$374:$R$377,MATCH(Y$380,$I$374:$I$377,0),MATCH(Y$379,$J$373:$R$373,0))</f>
        <v>1</v>
      </c>
      <c r="Z416" s="742" cm="1">
        <f t="array" ref="Z416">INDEX($H416:$K416,0,MATCH(Z$380,$H$380:$K$380,0))*INDEX($J$374:$R$377,MATCH(Z$380,$I$374:$I$377,0),MATCH(Z$379,$J$373:$R$373,0))</f>
        <v>1</v>
      </c>
      <c r="AA416" s="742" cm="1">
        <f t="array" ref="AA416">INDEX($H416:$K416,0,MATCH(AA$380,$H$380:$K$380,0))*INDEX($J$374:$R$377,MATCH(AA$380,$I$374:$I$377,0),MATCH(AA$379,$J$373:$R$373,0))</f>
        <v>1</v>
      </c>
      <c r="AB416" s="742" cm="1">
        <f t="array" ref="AB416">INDEX($H416:$K416,0,MATCH(AB$380,$H$380:$K$380,0))*INDEX($J$374:$R$377,MATCH(AB$380,$I$374:$I$377,0),MATCH(AB$379,$J$373:$R$373,0))</f>
        <v>1</v>
      </c>
      <c r="AC416" s="742" cm="1">
        <f t="array" ref="AC416">INDEX($H416:$K416,0,MATCH(AC$380,$H$380:$K$380,0))*INDEX($J$374:$R$377,MATCH(AC$380,$I$374:$I$377,0),MATCH(AC$379,$J$373:$R$373,0))</f>
        <v>1</v>
      </c>
      <c r="AD416" s="742" cm="1">
        <f t="array" ref="AD416">INDEX($H416:$K416,0,MATCH(AD$380,$H$380:$K$380,0))*INDEX($J$374:$R$377,MATCH(AD$380,$I$374:$I$377,0),MATCH(AD$379,$J$373:$R$373,0))</f>
        <v>1</v>
      </c>
      <c r="AE416" s="742" cm="1">
        <f t="array" ref="AE416">INDEX($H416:$K416,0,MATCH(AE$380,$H$380:$K$380,0))*INDEX($J$374:$R$377,MATCH(AE$380,$I$374:$I$377,0),MATCH(AE$379,$J$373:$R$373,0))</f>
        <v>1</v>
      </c>
      <c r="AF416" s="742" cm="1">
        <f t="array" ref="AF416">INDEX($H416:$K416,0,MATCH(AF$380,$H$380:$K$380,0))*INDEX($J$374:$R$377,MATCH(AF$380,$I$374:$I$377,0),MATCH(AF$379,$J$373:$R$373,0))</f>
        <v>1</v>
      </c>
      <c r="AG416" s="742" cm="1">
        <f t="array" ref="AG416">INDEX($H416:$K416,0,MATCH(AG$380,$H$380:$K$380,0))*INDEX($J$374:$R$377,MATCH(AG$380,$I$374:$I$377,0),MATCH(AG$379,$J$373:$R$373,0))</f>
        <v>1</v>
      </c>
      <c r="AH416" s="742" cm="1">
        <f t="array" ref="AH416">INDEX($H416:$K416,0,MATCH(AH$380,$H$380:$K$380,0))*INDEX($J$374:$R$377,MATCH(AH$380,$I$374:$I$377,0),MATCH(AH$379,$J$373:$R$373,0))</f>
        <v>1</v>
      </c>
      <c r="AI416" s="742" cm="1">
        <f t="array" ref="AI416">INDEX($H416:$K416,0,MATCH(AI$380,$H$380:$K$380,0))*INDEX($J$374:$R$377,MATCH(AI$380,$I$374:$I$377,0),MATCH(AI$379,$J$373:$R$373,0))</f>
        <v>1</v>
      </c>
      <c r="AJ416" s="742" cm="1">
        <f t="array" ref="AJ416">INDEX($H416:$K416,0,MATCH(AJ$380,$H$380:$K$380,0))*INDEX($J$374:$R$377,MATCH(AJ$380,$I$374:$I$377,0),MATCH(AJ$379,$J$373:$R$373,0))</f>
        <v>1</v>
      </c>
      <c r="AK416" s="742" cm="1">
        <f t="array" ref="AK416">INDEX($H416:$K416,0,MATCH(AK$380,$H$380:$K$380,0))*INDEX($J$374:$R$377,MATCH(AK$380,$I$374:$I$377,0),MATCH(AK$379,$J$373:$R$373,0))</f>
        <v>1</v>
      </c>
      <c r="AL416" s="742" cm="1">
        <f t="array" ref="AL416">INDEX($H416:$K416,0,MATCH(AL$380,$H$380:$K$380,0))*INDEX($J$374:$R$377,MATCH(AL$380,$I$374:$I$377,0),MATCH(AL$379,$J$373:$R$373,0))</f>
        <v>1</v>
      </c>
      <c r="AM416" s="742" cm="1">
        <f t="array" ref="AM416">INDEX($H416:$K416,0,MATCH(AM$380,$H$380:$K$380,0))*INDEX($J$374:$R$377,MATCH(AM$380,$I$374:$I$377,0),MATCH(AM$379,$J$373:$R$373,0))</f>
        <v>1</v>
      </c>
      <c r="AN416" s="742" cm="1">
        <f t="array" ref="AN416">INDEX($H416:$K416,0,MATCH(AN$380,$H$380:$K$380,0))*INDEX($J$374:$R$377,MATCH(AN$380,$I$374:$I$377,0),MATCH(AN$379,$J$373:$R$373,0))</f>
        <v>1</v>
      </c>
      <c r="AO416" s="742" cm="1">
        <f t="array" ref="AO416">INDEX($H416:$K416,0,MATCH(AO$380,$H$380:$K$380,0))*INDEX($J$374:$R$377,MATCH(AO$380,$I$374:$I$377,0),MATCH(AO$379,$J$373:$R$373,0))</f>
        <v>1</v>
      </c>
      <c r="AP416" s="742" cm="1">
        <f t="array" ref="AP416">INDEX($H416:$K416,0,MATCH(AP$380,$H$380:$K$380,0))*INDEX($J$374:$R$377,MATCH(AP$380,$I$374:$I$377,0),MATCH(AP$379,$J$373:$R$373,0))</f>
        <v>1</v>
      </c>
      <c r="AQ416" s="742" cm="1">
        <f t="array" ref="AQ416">INDEX($H416:$K416,0,MATCH(AQ$380,$H$380:$K$380,0))*INDEX($J$374:$R$377,MATCH(AQ$380,$I$374:$I$377,0),MATCH(AQ$379,$J$373:$R$373,0))</f>
        <v>1</v>
      </c>
      <c r="AR416" s="742" cm="1">
        <f t="array" ref="AR416">INDEX($H416:$K416,0,MATCH(AR$380,$H$380:$K$380,0))*INDEX($J$374:$R$377,MATCH(AR$380,$I$374:$I$377,0),MATCH(AR$379,$J$373:$R$373,0))</f>
        <v>1</v>
      </c>
      <c r="AS416" s="742" cm="1">
        <f t="array" ref="AS416">INDEX($H416:$K416,0,MATCH(AS$380,$H$380:$K$380,0))*INDEX($J$374:$R$377,MATCH(AS$380,$I$374:$I$377,0),MATCH(AS$379,$J$373:$R$373,0))</f>
        <v>1</v>
      </c>
      <c r="AT416" s="742" cm="1">
        <f t="array" ref="AT416">INDEX($H416:$K416,0,MATCH(AT$380,$H$380:$K$380,0))*INDEX($J$374:$R$377,MATCH(AT$380,$I$374:$I$377,0),MATCH(AT$379,$J$373:$R$373,0))</f>
        <v>1</v>
      </c>
      <c r="AU416" s="742" cm="1">
        <f t="array" ref="AU416">INDEX($H416:$K416,0,MATCH(AU$380,$H$380:$K$380,0))*INDEX($J$374:$R$377,MATCH(AU$380,$I$374:$I$377,0),MATCH(AU$379,$J$373:$R$373,0))</f>
        <v>1</v>
      </c>
      <c r="AV416" s="196"/>
      <c r="AW416" s="196"/>
      <c r="AX416" s="17"/>
      <c r="AY416" s="9"/>
      <c r="AZ416" s="9"/>
      <c r="BA416" s="9"/>
    </row>
    <row r="417" spans="1:53" ht="14.5" outlineLevel="1" x14ac:dyDescent="0.35">
      <c r="A417" s="7"/>
      <c r="B417" s="8"/>
      <c r="C417" s="18"/>
      <c r="D417" s="18"/>
      <c r="E417" s="18"/>
      <c r="F417" s="27"/>
      <c r="G417" s="27" t="str">
        <f t="shared" si="117"/>
        <v>YYNBNb</v>
      </c>
      <c r="H417" s="232">
        <v>1</v>
      </c>
      <c r="I417" s="232">
        <v>1</v>
      </c>
      <c r="J417" s="232">
        <v>2</v>
      </c>
      <c r="K417" s="232">
        <v>2</v>
      </c>
      <c r="L417" s="742" cm="1">
        <f t="array" ref="L417">INDEX($H417:$K417,0,MATCH(L$380,$H$380:$K$380,0))*INDEX($J$374:$R$377,MATCH(L$380,$I$374:$I$377,0),MATCH(L$379,$J$373:$R$373,0))</f>
        <v>2</v>
      </c>
      <c r="M417" s="742" cm="1">
        <f t="array" ref="M417">INDEX($H417:$K417,0,MATCH(M$380,$H$380:$K$380,0))*INDEX($J$374:$R$377,MATCH(M$380,$I$374:$I$377,0),MATCH(M$379,$J$373:$R$373,0))</f>
        <v>1</v>
      </c>
      <c r="N417" s="742" cm="1">
        <f t="array" ref="N417">INDEX($H417:$K417,0,MATCH(N$380,$H$380:$K$380,0))*INDEX($J$374:$R$377,MATCH(N$380,$I$374:$I$377,0),MATCH(N$379,$J$373:$R$373,0))</f>
        <v>2</v>
      </c>
      <c r="O417" s="742" cm="1">
        <f t="array" ref="O417">INDEX($H417:$K417,0,MATCH(O$380,$H$380:$K$380,0))*INDEX($J$374:$R$377,MATCH(O$380,$I$374:$I$377,0),MATCH(O$379,$J$373:$R$373,0))</f>
        <v>2</v>
      </c>
      <c r="P417" s="742" cm="1">
        <f t="array" ref="P417">INDEX($H417:$K417,0,MATCH(P$380,$H$380:$K$380,0))*INDEX($J$374:$R$377,MATCH(P$380,$I$374:$I$377,0),MATCH(P$379,$J$373:$R$373,0))</f>
        <v>2</v>
      </c>
      <c r="Q417" s="742" cm="1">
        <f t="array" ref="Q417">INDEX($H417:$K417,0,MATCH(Q$380,$H$380:$K$380,0))*INDEX($J$374:$R$377,MATCH(Q$380,$I$374:$I$377,0),MATCH(Q$379,$J$373:$R$373,0))</f>
        <v>1</v>
      </c>
      <c r="R417" s="742" cm="1">
        <f t="array" ref="R417">INDEX($H417:$K417,0,MATCH(R$380,$H$380:$K$380,0))*INDEX($J$374:$R$377,MATCH(R$380,$I$374:$I$377,0),MATCH(R$379,$J$373:$R$373,0))</f>
        <v>2</v>
      </c>
      <c r="S417" s="742" cm="1">
        <f t="array" ref="S417">INDEX($H417:$K417,0,MATCH(S$380,$H$380:$K$380,0))*INDEX($J$374:$R$377,MATCH(S$380,$I$374:$I$377,0),MATCH(S$379,$J$373:$R$373,0))</f>
        <v>2</v>
      </c>
      <c r="T417" s="742" cm="1">
        <f t="array" ref="T417">INDEX($H417:$K417,0,MATCH(T$380,$H$380:$K$380,0))*INDEX($J$374:$R$377,MATCH(T$380,$I$374:$I$377,0),MATCH(T$379,$J$373:$R$373,0))</f>
        <v>2</v>
      </c>
      <c r="U417" s="742" cm="1">
        <f t="array" ref="U417">INDEX($H417:$K417,0,MATCH(U$380,$H$380:$K$380,0))*INDEX($J$374:$R$377,MATCH(U$380,$I$374:$I$377,0),MATCH(U$379,$J$373:$R$373,0))</f>
        <v>1</v>
      </c>
      <c r="V417" s="742" cm="1">
        <f t="array" ref="V417">INDEX($H417:$K417,0,MATCH(V$380,$H$380:$K$380,0))*INDEX($J$374:$R$377,MATCH(V$380,$I$374:$I$377,0),MATCH(V$379,$J$373:$R$373,0))</f>
        <v>2</v>
      </c>
      <c r="W417" s="742" cm="1">
        <f t="array" ref="W417">INDEX($H417:$K417,0,MATCH(W$380,$H$380:$K$380,0))*INDEX($J$374:$R$377,MATCH(W$380,$I$374:$I$377,0),MATCH(W$379,$J$373:$R$373,0))</f>
        <v>2</v>
      </c>
      <c r="X417" s="742" cm="1">
        <f t="array" ref="X417">INDEX($H417:$K417,0,MATCH(X$380,$H$380:$K$380,0))*INDEX($J$374:$R$377,MATCH(X$380,$I$374:$I$377,0),MATCH(X$379,$J$373:$R$373,0))</f>
        <v>2</v>
      </c>
      <c r="Y417" s="742" cm="1">
        <f t="array" ref="Y417">INDEX($H417:$K417,0,MATCH(Y$380,$H$380:$K$380,0))*INDEX($J$374:$R$377,MATCH(Y$380,$I$374:$I$377,0),MATCH(Y$379,$J$373:$R$373,0))</f>
        <v>1</v>
      </c>
      <c r="Z417" s="742" cm="1">
        <f t="array" ref="Z417">INDEX($H417:$K417,0,MATCH(Z$380,$H$380:$K$380,0))*INDEX($J$374:$R$377,MATCH(Z$380,$I$374:$I$377,0),MATCH(Z$379,$J$373:$R$373,0))</f>
        <v>2</v>
      </c>
      <c r="AA417" s="742" cm="1">
        <f t="array" ref="AA417">INDEX($H417:$K417,0,MATCH(AA$380,$H$380:$K$380,0))*INDEX($J$374:$R$377,MATCH(AA$380,$I$374:$I$377,0),MATCH(AA$379,$J$373:$R$373,0))</f>
        <v>2</v>
      </c>
      <c r="AB417" s="742" cm="1">
        <f t="array" ref="AB417">INDEX($H417:$K417,0,MATCH(AB$380,$H$380:$K$380,0))*INDEX($J$374:$R$377,MATCH(AB$380,$I$374:$I$377,0),MATCH(AB$379,$J$373:$R$373,0))</f>
        <v>1</v>
      </c>
      <c r="AC417" s="742" cm="1">
        <f t="array" ref="AC417">INDEX($H417:$K417,0,MATCH(AC$380,$H$380:$K$380,0))*INDEX($J$374:$R$377,MATCH(AC$380,$I$374:$I$377,0),MATCH(AC$379,$J$373:$R$373,0))</f>
        <v>1</v>
      </c>
      <c r="AD417" s="742" cm="1">
        <f t="array" ref="AD417">INDEX($H417:$K417,0,MATCH(AD$380,$H$380:$K$380,0))*INDEX($J$374:$R$377,MATCH(AD$380,$I$374:$I$377,0),MATCH(AD$379,$J$373:$R$373,0))</f>
        <v>2</v>
      </c>
      <c r="AE417" s="742" cm="1">
        <f t="array" ref="AE417">INDEX($H417:$K417,0,MATCH(AE$380,$H$380:$K$380,0))*INDEX($J$374:$R$377,MATCH(AE$380,$I$374:$I$377,0),MATCH(AE$379,$J$373:$R$373,0))</f>
        <v>2</v>
      </c>
      <c r="AF417" s="742" cm="1">
        <f t="array" ref="AF417">INDEX($H417:$K417,0,MATCH(AF$380,$H$380:$K$380,0))*INDEX($J$374:$R$377,MATCH(AF$380,$I$374:$I$377,0),MATCH(AF$379,$J$373:$R$373,0))</f>
        <v>1</v>
      </c>
      <c r="AG417" s="742" cm="1">
        <f t="array" ref="AG417">INDEX($H417:$K417,0,MATCH(AG$380,$H$380:$K$380,0))*INDEX($J$374:$R$377,MATCH(AG$380,$I$374:$I$377,0),MATCH(AG$379,$J$373:$R$373,0))</f>
        <v>1</v>
      </c>
      <c r="AH417" s="742" cm="1">
        <f t="array" ref="AH417">INDEX($H417:$K417,0,MATCH(AH$380,$H$380:$K$380,0))*INDEX($J$374:$R$377,MATCH(AH$380,$I$374:$I$377,0),MATCH(AH$379,$J$373:$R$373,0))</f>
        <v>2</v>
      </c>
      <c r="AI417" s="742" cm="1">
        <f t="array" ref="AI417">INDEX($H417:$K417,0,MATCH(AI$380,$H$380:$K$380,0))*INDEX($J$374:$R$377,MATCH(AI$380,$I$374:$I$377,0),MATCH(AI$379,$J$373:$R$373,0))</f>
        <v>2</v>
      </c>
      <c r="AJ417" s="742" cm="1">
        <f t="array" ref="AJ417">INDEX($H417:$K417,0,MATCH(AJ$380,$H$380:$K$380,0))*INDEX($J$374:$R$377,MATCH(AJ$380,$I$374:$I$377,0),MATCH(AJ$379,$J$373:$R$373,0))</f>
        <v>1</v>
      </c>
      <c r="AK417" s="742" cm="1">
        <f t="array" ref="AK417">INDEX($H417:$K417,0,MATCH(AK$380,$H$380:$K$380,0))*INDEX($J$374:$R$377,MATCH(AK$380,$I$374:$I$377,0),MATCH(AK$379,$J$373:$R$373,0))</f>
        <v>1</v>
      </c>
      <c r="AL417" s="742" cm="1">
        <f t="array" ref="AL417">INDEX($H417:$K417,0,MATCH(AL$380,$H$380:$K$380,0))*INDEX($J$374:$R$377,MATCH(AL$380,$I$374:$I$377,0),MATCH(AL$379,$J$373:$R$373,0))</f>
        <v>2</v>
      </c>
      <c r="AM417" s="742" cm="1">
        <f t="array" ref="AM417">INDEX($H417:$K417,0,MATCH(AM$380,$H$380:$K$380,0))*INDEX($J$374:$R$377,MATCH(AM$380,$I$374:$I$377,0),MATCH(AM$379,$J$373:$R$373,0))</f>
        <v>2</v>
      </c>
      <c r="AN417" s="742" cm="1">
        <f t="array" ref="AN417">INDEX($H417:$K417,0,MATCH(AN$380,$H$380:$K$380,0))*INDEX($J$374:$R$377,MATCH(AN$380,$I$374:$I$377,0),MATCH(AN$379,$J$373:$R$373,0))</f>
        <v>1</v>
      </c>
      <c r="AO417" s="742" cm="1">
        <f t="array" ref="AO417">INDEX($H417:$K417,0,MATCH(AO$380,$H$380:$K$380,0))*INDEX($J$374:$R$377,MATCH(AO$380,$I$374:$I$377,0),MATCH(AO$379,$J$373:$R$373,0))</f>
        <v>1</v>
      </c>
      <c r="AP417" s="742" cm="1">
        <f t="array" ref="AP417">INDEX($H417:$K417,0,MATCH(AP$380,$H$380:$K$380,0))*INDEX($J$374:$R$377,MATCH(AP$380,$I$374:$I$377,0),MATCH(AP$379,$J$373:$R$373,0))</f>
        <v>2</v>
      </c>
      <c r="AQ417" s="742" cm="1">
        <f t="array" ref="AQ417">INDEX($H417:$K417,0,MATCH(AQ$380,$H$380:$K$380,0))*INDEX($J$374:$R$377,MATCH(AQ$380,$I$374:$I$377,0),MATCH(AQ$379,$J$373:$R$373,0))</f>
        <v>2</v>
      </c>
      <c r="AR417" s="742" cm="1">
        <f t="array" ref="AR417">INDEX($H417:$K417,0,MATCH(AR$380,$H$380:$K$380,0))*INDEX($J$374:$R$377,MATCH(AR$380,$I$374:$I$377,0),MATCH(AR$379,$J$373:$R$373,0))</f>
        <v>1</v>
      </c>
      <c r="AS417" s="742" cm="1">
        <f t="array" ref="AS417">INDEX($H417:$K417,0,MATCH(AS$380,$H$380:$K$380,0))*INDEX($J$374:$R$377,MATCH(AS$380,$I$374:$I$377,0),MATCH(AS$379,$J$373:$R$373,0))</f>
        <v>1</v>
      </c>
      <c r="AT417" s="742" cm="1">
        <f t="array" ref="AT417">INDEX($H417:$K417,0,MATCH(AT$380,$H$380:$K$380,0))*INDEX($J$374:$R$377,MATCH(AT$380,$I$374:$I$377,0),MATCH(AT$379,$J$373:$R$373,0))</f>
        <v>2</v>
      </c>
      <c r="AU417" s="742" cm="1">
        <f t="array" ref="AU417">INDEX($H417:$K417,0,MATCH(AU$380,$H$380:$K$380,0))*INDEX($J$374:$R$377,MATCH(AU$380,$I$374:$I$377,0),MATCH(AU$379,$J$373:$R$373,0))</f>
        <v>2</v>
      </c>
      <c r="AV417" s="196"/>
      <c r="AW417" s="196"/>
      <c r="AX417" s="17"/>
      <c r="AY417" s="9"/>
      <c r="AZ417" s="9"/>
      <c r="BA417" s="9"/>
    </row>
    <row r="418" spans="1:53" ht="14.5" outlineLevel="1" x14ac:dyDescent="0.35">
      <c r="A418" s="7"/>
      <c r="B418" s="8"/>
      <c r="C418" s="18"/>
      <c r="D418" s="18"/>
      <c r="E418" s="18"/>
      <c r="F418" s="27"/>
      <c r="G418" s="27" t="str">
        <f t="shared" si="117"/>
        <v>YYNBNbd</v>
      </c>
      <c r="H418" s="878">
        <v>0</v>
      </c>
      <c r="I418" s="878">
        <f>I417</f>
        <v>1</v>
      </c>
      <c r="J418" s="878">
        <f>J417+1</f>
        <v>3</v>
      </c>
      <c r="K418" s="878">
        <f>K417</f>
        <v>2</v>
      </c>
      <c r="L418" s="742" cm="1">
        <f t="array" ref="L418">INDEX($H418:$K418,0,MATCH(L$380,$H$380:$K$380,0))*INDEX($J$374:$R$377,MATCH(L$380,$I$374:$I$377,0),MATCH(L$379,$J$373:$R$373,0))</f>
        <v>0</v>
      </c>
      <c r="M418" s="742" cm="1">
        <f t="array" ref="M418">INDEX($H418:$K418,0,MATCH(M$380,$H$380:$K$380,0))*INDEX($J$374:$R$377,MATCH(M$380,$I$374:$I$377,0),MATCH(M$379,$J$373:$R$373,0))</f>
        <v>1</v>
      </c>
      <c r="N418" s="742" cm="1">
        <f t="array" ref="N418">INDEX($H418:$K418,0,MATCH(N$380,$H$380:$K$380,0))*INDEX($J$374:$R$377,MATCH(N$380,$I$374:$I$377,0),MATCH(N$379,$J$373:$R$373,0))</f>
        <v>3</v>
      </c>
      <c r="O418" s="742" cm="1">
        <f t="array" ref="O418">INDEX($H418:$K418,0,MATCH(O$380,$H$380:$K$380,0))*INDEX($J$374:$R$377,MATCH(O$380,$I$374:$I$377,0),MATCH(O$379,$J$373:$R$373,0))</f>
        <v>2</v>
      </c>
      <c r="P418" s="742" cm="1">
        <f t="array" ref="P418">INDEX($H418:$K418,0,MATCH(P$380,$H$380:$K$380,0))*INDEX($J$374:$R$377,MATCH(P$380,$I$374:$I$377,0),MATCH(P$379,$J$373:$R$373,0))</f>
        <v>0</v>
      </c>
      <c r="Q418" s="742" cm="1">
        <f t="array" ref="Q418">INDEX($H418:$K418,0,MATCH(Q$380,$H$380:$K$380,0))*INDEX($J$374:$R$377,MATCH(Q$380,$I$374:$I$377,0),MATCH(Q$379,$J$373:$R$373,0))</f>
        <v>1</v>
      </c>
      <c r="R418" s="742" cm="1">
        <f t="array" ref="R418">INDEX($H418:$K418,0,MATCH(R$380,$H$380:$K$380,0))*INDEX($J$374:$R$377,MATCH(R$380,$I$374:$I$377,0),MATCH(R$379,$J$373:$R$373,0))</f>
        <v>3</v>
      </c>
      <c r="S418" s="742" cm="1">
        <f t="array" ref="S418">INDEX($H418:$K418,0,MATCH(S$380,$H$380:$K$380,0))*INDEX($J$374:$R$377,MATCH(S$380,$I$374:$I$377,0),MATCH(S$379,$J$373:$R$373,0))</f>
        <v>2</v>
      </c>
      <c r="T418" s="742" cm="1">
        <f t="array" ref="T418">INDEX($H418:$K418,0,MATCH(T$380,$H$380:$K$380,0))*INDEX($J$374:$R$377,MATCH(T$380,$I$374:$I$377,0),MATCH(T$379,$J$373:$R$373,0))</f>
        <v>0</v>
      </c>
      <c r="U418" s="742" cm="1">
        <f t="array" ref="U418">INDEX($H418:$K418,0,MATCH(U$380,$H$380:$K$380,0))*INDEX($J$374:$R$377,MATCH(U$380,$I$374:$I$377,0),MATCH(U$379,$J$373:$R$373,0))</f>
        <v>1</v>
      </c>
      <c r="V418" s="742" cm="1">
        <f t="array" ref="V418">INDEX($H418:$K418,0,MATCH(V$380,$H$380:$K$380,0))*INDEX($J$374:$R$377,MATCH(V$380,$I$374:$I$377,0),MATCH(V$379,$J$373:$R$373,0))</f>
        <v>3</v>
      </c>
      <c r="W418" s="742" cm="1">
        <f t="array" ref="W418">INDEX($H418:$K418,0,MATCH(W$380,$H$380:$K$380,0))*INDEX($J$374:$R$377,MATCH(W$380,$I$374:$I$377,0),MATCH(W$379,$J$373:$R$373,0))</f>
        <v>2</v>
      </c>
      <c r="X418" s="742" cm="1">
        <f t="array" ref="X418">INDEX($H418:$K418,0,MATCH(X$380,$H$380:$K$380,0))*INDEX($J$374:$R$377,MATCH(X$380,$I$374:$I$377,0),MATCH(X$379,$J$373:$R$373,0))</f>
        <v>0</v>
      </c>
      <c r="Y418" s="742" cm="1">
        <f t="array" ref="Y418">INDEX($H418:$K418,0,MATCH(Y$380,$H$380:$K$380,0))*INDEX($J$374:$R$377,MATCH(Y$380,$I$374:$I$377,0),MATCH(Y$379,$J$373:$R$373,0))</f>
        <v>1</v>
      </c>
      <c r="Z418" s="742" cm="1">
        <f t="array" ref="Z418">INDEX($H418:$K418,0,MATCH(Z$380,$H$380:$K$380,0))*INDEX($J$374:$R$377,MATCH(Z$380,$I$374:$I$377,0),MATCH(Z$379,$J$373:$R$373,0))</f>
        <v>3</v>
      </c>
      <c r="AA418" s="742" cm="1">
        <f t="array" ref="AA418">INDEX($H418:$K418,0,MATCH(AA$380,$H$380:$K$380,0))*INDEX($J$374:$R$377,MATCH(AA$380,$I$374:$I$377,0),MATCH(AA$379,$J$373:$R$373,0))</f>
        <v>2</v>
      </c>
      <c r="AB418" s="742" cm="1">
        <f t="array" ref="AB418">INDEX($H418:$K418,0,MATCH(AB$380,$H$380:$K$380,0))*INDEX($J$374:$R$377,MATCH(AB$380,$I$374:$I$377,0),MATCH(AB$379,$J$373:$R$373,0))</f>
        <v>0</v>
      </c>
      <c r="AC418" s="742" cm="1">
        <f t="array" ref="AC418">INDEX($H418:$K418,0,MATCH(AC$380,$H$380:$K$380,0))*INDEX($J$374:$R$377,MATCH(AC$380,$I$374:$I$377,0),MATCH(AC$379,$J$373:$R$373,0))</f>
        <v>1</v>
      </c>
      <c r="AD418" s="742" cm="1">
        <f t="array" ref="AD418">INDEX($H418:$K418,0,MATCH(AD$380,$H$380:$K$380,0))*INDEX($J$374:$R$377,MATCH(AD$380,$I$374:$I$377,0),MATCH(AD$379,$J$373:$R$373,0))</f>
        <v>3</v>
      </c>
      <c r="AE418" s="742" cm="1">
        <f t="array" ref="AE418">INDEX($H418:$K418,0,MATCH(AE$380,$H$380:$K$380,0))*INDEX($J$374:$R$377,MATCH(AE$380,$I$374:$I$377,0),MATCH(AE$379,$J$373:$R$373,0))</f>
        <v>2</v>
      </c>
      <c r="AF418" s="742" cm="1">
        <f t="array" ref="AF418">INDEX($H418:$K418,0,MATCH(AF$380,$H$380:$K$380,0))*INDEX($J$374:$R$377,MATCH(AF$380,$I$374:$I$377,0),MATCH(AF$379,$J$373:$R$373,0))</f>
        <v>0</v>
      </c>
      <c r="AG418" s="742" cm="1">
        <f t="array" ref="AG418">INDEX($H418:$K418,0,MATCH(AG$380,$H$380:$K$380,0))*INDEX($J$374:$R$377,MATCH(AG$380,$I$374:$I$377,0),MATCH(AG$379,$J$373:$R$373,0))</f>
        <v>1</v>
      </c>
      <c r="AH418" s="742" cm="1">
        <f t="array" ref="AH418">INDEX($H418:$K418,0,MATCH(AH$380,$H$380:$K$380,0))*INDEX($J$374:$R$377,MATCH(AH$380,$I$374:$I$377,0),MATCH(AH$379,$J$373:$R$373,0))</f>
        <v>3</v>
      </c>
      <c r="AI418" s="742" cm="1">
        <f t="array" ref="AI418">INDEX($H418:$K418,0,MATCH(AI$380,$H$380:$K$380,0))*INDEX($J$374:$R$377,MATCH(AI$380,$I$374:$I$377,0),MATCH(AI$379,$J$373:$R$373,0))</f>
        <v>2</v>
      </c>
      <c r="AJ418" s="742" cm="1">
        <f t="array" ref="AJ418">INDEX($H418:$K418,0,MATCH(AJ$380,$H$380:$K$380,0))*INDEX($J$374:$R$377,MATCH(AJ$380,$I$374:$I$377,0),MATCH(AJ$379,$J$373:$R$373,0))</f>
        <v>0</v>
      </c>
      <c r="AK418" s="742" cm="1">
        <f t="array" ref="AK418">INDEX($H418:$K418,0,MATCH(AK$380,$H$380:$K$380,0))*INDEX($J$374:$R$377,MATCH(AK$380,$I$374:$I$377,0),MATCH(AK$379,$J$373:$R$373,0))</f>
        <v>1</v>
      </c>
      <c r="AL418" s="742" cm="1">
        <f t="array" ref="AL418">INDEX($H418:$K418,0,MATCH(AL$380,$H$380:$K$380,0))*INDEX($J$374:$R$377,MATCH(AL$380,$I$374:$I$377,0),MATCH(AL$379,$J$373:$R$373,0))</f>
        <v>3</v>
      </c>
      <c r="AM418" s="742" cm="1">
        <f t="array" ref="AM418">INDEX($H418:$K418,0,MATCH(AM$380,$H$380:$K$380,0))*INDEX($J$374:$R$377,MATCH(AM$380,$I$374:$I$377,0),MATCH(AM$379,$J$373:$R$373,0))</f>
        <v>2</v>
      </c>
      <c r="AN418" s="742" cm="1">
        <f t="array" ref="AN418">INDEX($H418:$K418,0,MATCH(AN$380,$H$380:$K$380,0))*INDEX($J$374:$R$377,MATCH(AN$380,$I$374:$I$377,0),MATCH(AN$379,$J$373:$R$373,0))</f>
        <v>0</v>
      </c>
      <c r="AO418" s="742" cm="1">
        <f t="array" ref="AO418">INDEX($H418:$K418,0,MATCH(AO$380,$H$380:$K$380,0))*INDEX($J$374:$R$377,MATCH(AO$380,$I$374:$I$377,0),MATCH(AO$379,$J$373:$R$373,0))</f>
        <v>1</v>
      </c>
      <c r="AP418" s="742" cm="1">
        <f t="array" ref="AP418">INDEX($H418:$K418,0,MATCH(AP$380,$H$380:$K$380,0))*INDEX($J$374:$R$377,MATCH(AP$380,$I$374:$I$377,0),MATCH(AP$379,$J$373:$R$373,0))</f>
        <v>3</v>
      </c>
      <c r="AQ418" s="742" cm="1">
        <f t="array" ref="AQ418">INDEX($H418:$K418,0,MATCH(AQ$380,$H$380:$K$380,0))*INDEX($J$374:$R$377,MATCH(AQ$380,$I$374:$I$377,0),MATCH(AQ$379,$J$373:$R$373,0))</f>
        <v>2</v>
      </c>
      <c r="AR418" s="742" cm="1">
        <f t="array" ref="AR418">INDEX($H418:$K418,0,MATCH(AR$380,$H$380:$K$380,0))*INDEX($J$374:$R$377,MATCH(AR$380,$I$374:$I$377,0),MATCH(AR$379,$J$373:$R$373,0))</f>
        <v>0</v>
      </c>
      <c r="AS418" s="742" cm="1">
        <f t="array" ref="AS418">INDEX($H418:$K418,0,MATCH(AS$380,$H$380:$K$380,0))*INDEX($J$374:$R$377,MATCH(AS$380,$I$374:$I$377,0),MATCH(AS$379,$J$373:$R$373,0))</f>
        <v>1</v>
      </c>
      <c r="AT418" s="742" cm="1">
        <f t="array" ref="AT418">INDEX($H418:$K418,0,MATCH(AT$380,$H$380:$K$380,0))*INDEX($J$374:$R$377,MATCH(AT$380,$I$374:$I$377,0),MATCH(AT$379,$J$373:$R$373,0))</f>
        <v>3</v>
      </c>
      <c r="AU418" s="742" cm="1">
        <f t="array" ref="AU418">INDEX($H418:$K418,0,MATCH(AU$380,$H$380:$K$380,0))*INDEX($J$374:$R$377,MATCH(AU$380,$I$374:$I$377,0),MATCH(AU$379,$J$373:$R$373,0))</f>
        <v>2</v>
      </c>
      <c r="AV418" s="196"/>
      <c r="AW418" s="196"/>
      <c r="AX418" s="17"/>
      <c r="AY418" s="9"/>
      <c r="AZ418" s="9"/>
      <c r="BA418" s="9"/>
    </row>
    <row r="419" spans="1:53" ht="14.5" outlineLevel="1" x14ac:dyDescent="0.35">
      <c r="A419" s="7"/>
      <c r="B419" s="8"/>
      <c r="C419" s="18"/>
      <c r="D419" s="18"/>
      <c r="E419" s="18"/>
      <c r="F419" s="27"/>
      <c r="G419" s="27" t="str">
        <f t="shared" si="117"/>
        <v>YYBNBz</v>
      </c>
      <c r="H419" s="232">
        <v>1</v>
      </c>
      <c r="I419" s="232">
        <v>1</v>
      </c>
      <c r="J419" s="232">
        <v>2</v>
      </c>
      <c r="K419" s="232">
        <v>1</v>
      </c>
      <c r="L419" s="742" cm="1">
        <f t="array" ref="L419">INDEX($H419:$K419,0,MATCH(L$380,$H$380:$K$380,0))*INDEX($J$374:$R$377,MATCH(L$380,$I$374:$I$377,0),MATCH(L$379,$J$373:$R$373,0))</f>
        <v>2</v>
      </c>
      <c r="M419" s="742" cm="1">
        <f t="array" ref="M419">INDEX($H419:$K419,0,MATCH(M$380,$H$380:$K$380,0))*INDEX($J$374:$R$377,MATCH(M$380,$I$374:$I$377,0),MATCH(M$379,$J$373:$R$373,0))</f>
        <v>1</v>
      </c>
      <c r="N419" s="742" cm="1">
        <f t="array" ref="N419">INDEX($H419:$K419,0,MATCH(N$380,$H$380:$K$380,0))*INDEX($J$374:$R$377,MATCH(N$380,$I$374:$I$377,0),MATCH(N$379,$J$373:$R$373,0))</f>
        <v>2</v>
      </c>
      <c r="O419" s="742" cm="1">
        <f t="array" ref="O419">INDEX($H419:$K419,0,MATCH(O$380,$H$380:$K$380,0))*INDEX($J$374:$R$377,MATCH(O$380,$I$374:$I$377,0),MATCH(O$379,$J$373:$R$373,0))</f>
        <v>1</v>
      </c>
      <c r="P419" s="742" cm="1">
        <f t="array" ref="P419">INDEX($H419:$K419,0,MATCH(P$380,$H$380:$K$380,0))*INDEX($J$374:$R$377,MATCH(P$380,$I$374:$I$377,0),MATCH(P$379,$J$373:$R$373,0))</f>
        <v>2</v>
      </c>
      <c r="Q419" s="742" cm="1">
        <f t="array" ref="Q419">INDEX($H419:$K419,0,MATCH(Q$380,$H$380:$K$380,0))*INDEX($J$374:$R$377,MATCH(Q$380,$I$374:$I$377,0),MATCH(Q$379,$J$373:$R$373,0))</f>
        <v>1</v>
      </c>
      <c r="R419" s="742" cm="1">
        <f t="array" ref="R419">INDEX($H419:$K419,0,MATCH(R$380,$H$380:$K$380,0))*INDEX($J$374:$R$377,MATCH(R$380,$I$374:$I$377,0),MATCH(R$379,$J$373:$R$373,0))</f>
        <v>2</v>
      </c>
      <c r="S419" s="742" cm="1">
        <f t="array" ref="S419">INDEX($H419:$K419,0,MATCH(S$380,$H$380:$K$380,0))*INDEX($J$374:$R$377,MATCH(S$380,$I$374:$I$377,0),MATCH(S$379,$J$373:$R$373,0))</f>
        <v>1</v>
      </c>
      <c r="T419" s="742" cm="1">
        <f t="array" ref="T419">INDEX($H419:$K419,0,MATCH(T$380,$H$380:$K$380,0))*INDEX($J$374:$R$377,MATCH(T$380,$I$374:$I$377,0),MATCH(T$379,$J$373:$R$373,0))</f>
        <v>2</v>
      </c>
      <c r="U419" s="742" cm="1">
        <f t="array" ref="U419">INDEX($H419:$K419,0,MATCH(U$380,$H$380:$K$380,0))*INDEX($J$374:$R$377,MATCH(U$380,$I$374:$I$377,0),MATCH(U$379,$J$373:$R$373,0))</f>
        <v>1</v>
      </c>
      <c r="V419" s="742" cm="1">
        <f t="array" ref="V419">INDEX($H419:$K419,0,MATCH(V$380,$H$380:$K$380,0))*INDEX($J$374:$R$377,MATCH(V$380,$I$374:$I$377,0),MATCH(V$379,$J$373:$R$373,0))</f>
        <v>2</v>
      </c>
      <c r="W419" s="742" cm="1">
        <f t="array" ref="W419">INDEX($H419:$K419,0,MATCH(W$380,$H$380:$K$380,0))*INDEX($J$374:$R$377,MATCH(W$380,$I$374:$I$377,0),MATCH(W$379,$J$373:$R$373,0))</f>
        <v>1</v>
      </c>
      <c r="X419" s="742" cm="1">
        <f t="array" ref="X419">INDEX($H419:$K419,0,MATCH(X$380,$H$380:$K$380,0))*INDEX($J$374:$R$377,MATCH(X$380,$I$374:$I$377,0),MATCH(X$379,$J$373:$R$373,0))</f>
        <v>2</v>
      </c>
      <c r="Y419" s="742" cm="1">
        <f t="array" ref="Y419">INDEX($H419:$K419,0,MATCH(Y$380,$H$380:$K$380,0))*INDEX($J$374:$R$377,MATCH(Y$380,$I$374:$I$377,0),MATCH(Y$379,$J$373:$R$373,0))</f>
        <v>1</v>
      </c>
      <c r="Z419" s="742" cm="1">
        <f t="array" ref="Z419">INDEX($H419:$K419,0,MATCH(Z$380,$H$380:$K$380,0))*INDEX($J$374:$R$377,MATCH(Z$380,$I$374:$I$377,0),MATCH(Z$379,$J$373:$R$373,0))</f>
        <v>2</v>
      </c>
      <c r="AA419" s="742" cm="1">
        <f t="array" ref="AA419">INDEX($H419:$K419,0,MATCH(AA$380,$H$380:$K$380,0))*INDEX($J$374:$R$377,MATCH(AA$380,$I$374:$I$377,0),MATCH(AA$379,$J$373:$R$373,0))</f>
        <v>1</v>
      </c>
      <c r="AB419" s="742" cm="1">
        <f t="array" ref="AB419">INDEX($H419:$K419,0,MATCH(AB$380,$H$380:$K$380,0))*INDEX($J$374:$R$377,MATCH(AB$380,$I$374:$I$377,0),MATCH(AB$379,$J$373:$R$373,0))</f>
        <v>1</v>
      </c>
      <c r="AC419" s="742" cm="1">
        <f t="array" ref="AC419">INDEX($H419:$K419,0,MATCH(AC$380,$H$380:$K$380,0))*INDEX($J$374:$R$377,MATCH(AC$380,$I$374:$I$377,0),MATCH(AC$379,$J$373:$R$373,0))</f>
        <v>1</v>
      </c>
      <c r="AD419" s="742" cm="1">
        <f t="array" ref="AD419">INDEX($H419:$K419,0,MATCH(AD$380,$H$380:$K$380,0))*INDEX($J$374:$R$377,MATCH(AD$380,$I$374:$I$377,0),MATCH(AD$379,$J$373:$R$373,0))</f>
        <v>2</v>
      </c>
      <c r="AE419" s="742" cm="1">
        <f t="array" ref="AE419">INDEX($H419:$K419,0,MATCH(AE$380,$H$380:$K$380,0))*INDEX($J$374:$R$377,MATCH(AE$380,$I$374:$I$377,0),MATCH(AE$379,$J$373:$R$373,0))</f>
        <v>1</v>
      </c>
      <c r="AF419" s="742" cm="1">
        <f t="array" ref="AF419">INDEX($H419:$K419,0,MATCH(AF$380,$H$380:$K$380,0))*INDEX($J$374:$R$377,MATCH(AF$380,$I$374:$I$377,0),MATCH(AF$379,$J$373:$R$373,0))</f>
        <v>1</v>
      </c>
      <c r="AG419" s="742" cm="1">
        <f t="array" ref="AG419">INDEX($H419:$K419,0,MATCH(AG$380,$H$380:$K$380,0))*INDEX($J$374:$R$377,MATCH(AG$380,$I$374:$I$377,0),MATCH(AG$379,$J$373:$R$373,0))</f>
        <v>1</v>
      </c>
      <c r="AH419" s="742" cm="1">
        <f t="array" ref="AH419">INDEX($H419:$K419,0,MATCH(AH$380,$H$380:$K$380,0))*INDEX($J$374:$R$377,MATCH(AH$380,$I$374:$I$377,0),MATCH(AH$379,$J$373:$R$373,0))</f>
        <v>2</v>
      </c>
      <c r="AI419" s="742" cm="1">
        <f t="array" ref="AI419">INDEX($H419:$K419,0,MATCH(AI$380,$H$380:$K$380,0))*INDEX($J$374:$R$377,MATCH(AI$380,$I$374:$I$377,0),MATCH(AI$379,$J$373:$R$373,0))</f>
        <v>1</v>
      </c>
      <c r="AJ419" s="742" cm="1">
        <f t="array" ref="AJ419">INDEX($H419:$K419,0,MATCH(AJ$380,$H$380:$K$380,0))*INDEX($J$374:$R$377,MATCH(AJ$380,$I$374:$I$377,0),MATCH(AJ$379,$J$373:$R$373,0))</f>
        <v>1</v>
      </c>
      <c r="AK419" s="742" cm="1">
        <f t="array" ref="AK419">INDEX($H419:$K419,0,MATCH(AK$380,$H$380:$K$380,0))*INDEX($J$374:$R$377,MATCH(AK$380,$I$374:$I$377,0),MATCH(AK$379,$J$373:$R$373,0))</f>
        <v>1</v>
      </c>
      <c r="AL419" s="742" cm="1">
        <f t="array" ref="AL419">INDEX($H419:$K419,0,MATCH(AL$380,$H$380:$K$380,0))*INDEX($J$374:$R$377,MATCH(AL$380,$I$374:$I$377,0),MATCH(AL$379,$J$373:$R$373,0))</f>
        <v>2</v>
      </c>
      <c r="AM419" s="742" cm="1">
        <f t="array" ref="AM419">INDEX($H419:$K419,0,MATCH(AM$380,$H$380:$K$380,0))*INDEX($J$374:$R$377,MATCH(AM$380,$I$374:$I$377,0),MATCH(AM$379,$J$373:$R$373,0))</f>
        <v>1</v>
      </c>
      <c r="AN419" s="742" cm="1">
        <f t="array" ref="AN419">INDEX($H419:$K419,0,MATCH(AN$380,$H$380:$K$380,0))*INDEX($J$374:$R$377,MATCH(AN$380,$I$374:$I$377,0),MATCH(AN$379,$J$373:$R$373,0))</f>
        <v>1</v>
      </c>
      <c r="AO419" s="742" cm="1">
        <f t="array" ref="AO419">INDEX($H419:$K419,0,MATCH(AO$380,$H$380:$K$380,0))*INDEX($J$374:$R$377,MATCH(AO$380,$I$374:$I$377,0),MATCH(AO$379,$J$373:$R$373,0))</f>
        <v>1</v>
      </c>
      <c r="AP419" s="742" cm="1">
        <f t="array" ref="AP419">INDEX($H419:$K419,0,MATCH(AP$380,$H$380:$K$380,0))*INDEX($J$374:$R$377,MATCH(AP$380,$I$374:$I$377,0),MATCH(AP$379,$J$373:$R$373,0))</f>
        <v>2</v>
      </c>
      <c r="AQ419" s="742" cm="1">
        <f t="array" ref="AQ419">INDEX($H419:$K419,0,MATCH(AQ$380,$H$380:$K$380,0))*INDEX($J$374:$R$377,MATCH(AQ$380,$I$374:$I$377,0),MATCH(AQ$379,$J$373:$R$373,0))</f>
        <v>1</v>
      </c>
      <c r="AR419" s="742" cm="1">
        <f t="array" ref="AR419">INDEX($H419:$K419,0,MATCH(AR$380,$H$380:$K$380,0))*INDEX($J$374:$R$377,MATCH(AR$380,$I$374:$I$377,0),MATCH(AR$379,$J$373:$R$373,0))</f>
        <v>1</v>
      </c>
      <c r="AS419" s="742" cm="1">
        <f t="array" ref="AS419">INDEX($H419:$K419,0,MATCH(AS$380,$H$380:$K$380,0))*INDEX($J$374:$R$377,MATCH(AS$380,$I$374:$I$377,0),MATCH(AS$379,$J$373:$R$373,0))</f>
        <v>1</v>
      </c>
      <c r="AT419" s="742" cm="1">
        <f t="array" ref="AT419">INDEX($H419:$K419,0,MATCH(AT$380,$H$380:$K$380,0))*INDEX($J$374:$R$377,MATCH(AT$380,$I$374:$I$377,0),MATCH(AT$379,$J$373:$R$373,0))</f>
        <v>2</v>
      </c>
      <c r="AU419" s="742" cm="1">
        <f t="array" ref="AU419">INDEX($H419:$K419,0,MATCH(AU$380,$H$380:$K$380,0))*INDEX($J$374:$R$377,MATCH(AU$380,$I$374:$I$377,0),MATCH(AU$379,$J$373:$R$373,0))</f>
        <v>1</v>
      </c>
      <c r="AV419" s="196"/>
      <c r="AW419" s="196"/>
      <c r="AX419" s="17"/>
      <c r="AY419" s="9"/>
      <c r="AZ419" s="9"/>
      <c r="BA419" s="9"/>
    </row>
    <row r="420" spans="1:53" ht="14.5" outlineLevel="1" x14ac:dyDescent="0.35">
      <c r="A420" s="7"/>
      <c r="B420" s="8"/>
      <c r="C420" s="18"/>
      <c r="D420" s="18"/>
      <c r="E420" s="18"/>
      <c r="F420" s="27"/>
      <c r="G420" s="27" t="str">
        <f t="shared" si="117"/>
        <v>YYBNBzd</v>
      </c>
      <c r="H420" s="232">
        <v>1</v>
      </c>
      <c r="I420" s="232">
        <v>1</v>
      </c>
      <c r="J420" s="232">
        <v>2</v>
      </c>
      <c r="K420" s="232">
        <v>1</v>
      </c>
      <c r="L420" s="742" cm="1">
        <f t="array" ref="L420">INDEX($H420:$K420,0,MATCH(L$380,$H$380:$K$380,0))*INDEX($J$374:$R$377,MATCH(L$380,$I$374:$I$377,0),MATCH(L$379,$J$373:$R$373,0))</f>
        <v>2</v>
      </c>
      <c r="M420" s="742" cm="1">
        <f t="array" ref="M420">INDEX($H420:$K420,0,MATCH(M$380,$H$380:$K$380,0))*INDEX($J$374:$R$377,MATCH(M$380,$I$374:$I$377,0),MATCH(M$379,$J$373:$R$373,0))</f>
        <v>1</v>
      </c>
      <c r="N420" s="742" cm="1">
        <f t="array" ref="N420">INDEX($H420:$K420,0,MATCH(N$380,$H$380:$K$380,0))*INDEX($J$374:$R$377,MATCH(N$380,$I$374:$I$377,0),MATCH(N$379,$J$373:$R$373,0))</f>
        <v>2</v>
      </c>
      <c r="O420" s="742" cm="1">
        <f t="array" ref="O420">INDEX($H420:$K420,0,MATCH(O$380,$H$380:$K$380,0))*INDEX($J$374:$R$377,MATCH(O$380,$I$374:$I$377,0),MATCH(O$379,$J$373:$R$373,0))</f>
        <v>1</v>
      </c>
      <c r="P420" s="742" cm="1">
        <f t="array" ref="P420">INDEX($H420:$K420,0,MATCH(P$380,$H$380:$K$380,0))*INDEX($J$374:$R$377,MATCH(P$380,$I$374:$I$377,0),MATCH(P$379,$J$373:$R$373,0))</f>
        <v>2</v>
      </c>
      <c r="Q420" s="742" cm="1">
        <f t="array" ref="Q420">INDEX($H420:$K420,0,MATCH(Q$380,$H$380:$K$380,0))*INDEX($J$374:$R$377,MATCH(Q$380,$I$374:$I$377,0),MATCH(Q$379,$J$373:$R$373,0))</f>
        <v>1</v>
      </c>
      <c r="R420" s="742" cm="1">
        <f t="array" ref="R420">INDEX($H420:$K420,0,MATCH(R$380,$H$380:$K$380,0))*INDEX($J$374:$R$377,MATCH(R$380,$I$374:$I$377,0),MATCH(R$379,$J$373:$R$373,0))</f>
        <v>2</v>
      </c>
      <c r="S420" s="742" cm="1">
        <f t="array" ref="S420">INDEX($H420:$K420,0,MATCH(S$380,$H$380:$K$380,0))*INDEX($J$374:$R$377,MATCH(S$380,$I$374:$I$377,0),MATCH(S$379,$J$373:$R$373,0))</f>
        <v>1</v>
      </c>
      <c r="T420" s="742" cm="1">
        <f t="array" ref="T420">INDEX($H420:$K420,0,MATCH(T$380,$H$380:$K$380,0))*INDEX($J$374:$R$377,MATCH(T$380,$I$374:$I$377,0),MATCH(T$379,$J$373:$R$373,0))</f>
        <v>2</v>
      </c>
      <c r="U420" s="742" cm="1">
        <f t="array" ref="U420">INDEX($H420:$K420,0,MATCH(U$380,$H$380:$K$380,0))*INDEX($J$374:$R$377,MATCH(U$380,$I$374:$I$377,0),MATCH(U$379,$J$373:$R$373,0))</f>
        <v>1</v>
      </c>
      <c r="V420" s="742" cm="1">
        <f t="array" ref="V420">INDEX($H420:$K420,0,MATCH(V$380,$H$380:$K$380,0))*INDEX($J$374:$R$377,MATCH(V$380,$I$374:$I$377,0),MATCH(V$379,$J$373:$R$373,0))</f>
        <v>2</v>
      </c>
      <c r="W420" s="742" cm="1">
        <f t="array" ref="W420">INDEX($H420:$K420,0,MATCH(W$380,$H$380:$K$380,0))*INDEX($J$374:$R$377,MATCH(W$380,$I$374:$I$377,0),MATCH(W$379,$J$373:$R$373,0))</f>
        <v>1</v>
      </c>
      <c r="X420" s="742" cm="1">
        <f t="array" ref="X420">INDEX($H420:$K420,0,MATCH(X$380,$H$380:$K$380,0))*INDEX($J$374:$R$377,MATCH(X$380,$I$374:$I$377,0),MATCH(X$379,$J$373:$R$373,0))</f>
        <v>2</v>
      </c>
      <c r="Y420" s="742" cm="1">
        <f t="array" ref="Y420">INDEX($H420:$K420,0,MATCH(Y$380,$H$380:$K$380,0))*INDEX($J$374:$R$377,MATCH(Y$380,$I$374:$I$377,0),MATCH(Y$379,$J$373:$R$373,0))</f>
        <v>1</v>
      </c>
      <c r="Z420" s="742" cm="1">
        <f t="array" ref="Z420">INDEX($H420:$K420,0,MATCH(Z$380,$H$380:$K$380,0))*INDEX($J$374:$R$377,MATCH(Z$380,$I$374:$I$377,0),MATCH(Z$379,$J$373:$R$373,0))</f>
        <v>2</v>
      </c>
      <c r="AA420" s="742" cm="1">
        <f t="array" ref="AA420">INDEX($H420:$K420,0,MATCH(AA$380,$H$380:$K$380,0))*INDEX($J$374:$R$377,MATCH(AA$380,$I$374:$I$377,0),MATCH(AA$379,$J$373:$R$373,0))</f>
        <v>1</v>
      </c>
      <c r="AB420" s="742" cm="1">
        <f t="array" ref="AB420">INDEX($H420:$K420,0,MATCH(AB$380,$H$380:$K$380,0))*INDEX($J$374:$R$377,MATCH(AB$380,$I$374:$I$377,0),MATCH(AB$379,$J$373:$R$373,0))</f>
        <v>1</v>
      </c>
      <c r="AC420" s="742" cm="1">
        <f t="array" ref="AC420">INDEX($H420:$K420,0,MATCH(AC$380,$H$380:$K$380,0))*INDEX($J$374:$R$377,MATCH(AC$380,$I$374:$I$377,0),MATCH(AC$379,$J$373:$R$373,0))</f>
        <v>1</v>
      </c>
      <c r="AD420" s="742" cm="1">
        <f t="array" ref="AD420">INDEX($H420:$K420,0,MATCH(AD$380,$H$380:$K$380,0))*INDEX($J$374:$R$377,MATCH(AD$380,$I$374:$I$377,0),MATCH(AD$379,$J$373:$R$373,0))</f>
        <v>2</v>
      </c>
      <c r="AE420" s="742" cm="1">
        <f t="array" ref="AE420">INDEX($H420:$K420,0,MATCH(AE$380,$H$380:$K$380,0))*INDEX($J$374:$R$377,MATCH(AE$380,$I$374:$I$377,0),MATCH(AE$379,$J$373:$R$373,0))</f>
        <v>1</v>
      </c>
      <c r="AF420" s="742" cm="1">
        <f t="array" ref="AF420">INDEX($H420:$K420,0,MATCH(AF$380,$H$380:$K$380,0))*INDEX($J$374:$R$377,MATCH(AF$380,$I$374:$I$377,0),MATCH(AF$379,$J$373:$R$373,0))</f>
        <v>1</v>
      </c>
      <c r="AG420" s="742" cm="1">
        <f t="array" ref="AG420">INDEX($H420:$K420,0,MATCH(AG$380,$H$380:$K$380,0))*INDEX($J$374:$R$377,MATCH(AG$380,$I$374:$I$377,0),MATCH(AG$379,$J$373:$R$373,0))</f>
        <v>1</v>
      </c>
      <c r="AH420" s="742" cm="1">
        <f t="array" ref="AH420">INDEX($H420:$K420,0,MATCH(AH$380,$H$380:$K$380,0))*INDEX($J$374:$R$377,MATCH(AH$380,$I$374:$I$377,0),MATCH(AH$379,$J$373:$R$373,0))</f>
        <v>2</v>
      </c>
      <c r="AI420" s="742" cm="1">
        <f t="array" ref="AI420">INDEX($H420:$K420,0,MATCH(AI$380,$H$380:$K$380,0))*INDEX($J$374:$R$377,MATCH(AI$380,$I$374:$I$377,0),MATCH(AI$379,$J$373:$R$373,0))</f>
        <v>1</v>
      </c>
      <c r="AJ420" s="742" cm="1">
        <f t="array" ref="AJ420">INDEX($H420:$K420,0,MATCH(AJ$380,$H$380:$K$380,0))*INDEX($J$374:$R$377,MATCH(AJ$380,$I$374:$I$377,0),MATCH(AJ$379,$J$373:$R$373,0))</f>
        <v>1</v>
      </c>
      <c r="AK420" s="742" cm="1">
        <f t="array" ref="AK420">INDEX($H420:$K420,0,MATCH(AK$380,$H$380:$K$380,0))*INDEX($J$374:$R$377,MATCH(AK$380,$I$374:$I$377,0),MATCH(AK$379,$J$373:$R$373,0))</f>
        <v>1</v>
      </c>
      <c r="AL420" s="742" cm="1">
        <f t="array" ref="AL420">INDEX($H420:$K420,0,MATCH(AL$380,$H$380:$K$380,0))*INDEX($J$374:$R$377,MATCH(AL$380,$I$374:$I$377,0),MATCH(AL$379,$J$373:$R$373,0))</f>
        <v>2</v>
      </c>
      <c r="AM420" s="742" cm="1">
        <f t="array" ref="AM420">INDEX($H420:$K420,0,MATCH(AM$380,$H$380:$K$380,0))*INDEX($J$374:$R$377,MATCH(AM$380,$I$374:$I$377,0),MATCH(AM$379,$J$373:$R$373,0))</f>
        <v>1</v>
      </c>
      <c r="AN420" s="742" cm="1">
        <f t="array" ref="AN420">INDEX($H420:$K420,0,MATCH(AN$380,$H$380:$K$380,0))*INDEX($J$374:$R$377,MATCH(AN$380,$I$374:$I$377,0),MATCH(AN$379,$J$373:$R$373,0))</f>
        <v>1</v>
      </c>
      <c r="AO420" s="742" cm="1">
        <f t="array" ref="AO420">INDEX($H420:$K420,0,MATCH(AO$380,$H$380:$K$380,0))*INDEX($J$374:$R$377,MATCH(AO$380,$I$374:$I$377,0),MATCH(AO$379,$J$373:$R$373,0))</f>
        <v>1</v>
      </c>
      <c r="AP420" s="742" cm="1">
        <f t="array" ref="AP420">INDEX($H420:$K420,0,MATCH(AP$380,$H$380:$K$380,0))*INDEX($J$374:$R$377,MATCH(AP$380,$I$374:$I$377,0),MATCH(AP$379,$J$373:$R$373,0))</f>
        <v>2</v>
      </c>
      <c r="AQ420" s="742" cm="1">
        <f t="array" ref="AQ420">INDEX($H420:$K420,0,MATCH(AQ$380,$H$380:$K$380,0))*INDEX($J$374:$R$377,MATCH(AQ$380,$I$374:$I$377,0),MATCH(AQ$379,$J$373:$R$373,0))</f>
        <v>1</v>
      </c>
      <c r="AR420" s="742" cm="1">
        <f t="array" ref="AR420">INDEX($H420:$K420,0,MATCH(AR$380,$H$380:$K$380,0))*INDEX($J$374:$R$377,MATCH(AR$380,$I$374:$I$377,0),MATCH(AR$379,$J$373:$R$373,0))</f>
        <v>1</v>
      </c>
      <c r="AS420" s="742" cm="1">
        <f t="array" ref="AS420">INDEX($H420:$K420,0,MATCH(AS$380,$H$380:$K$380,0))*INDEX($J$374:$R$377,MATCH(AS$380,$I$374:$I$377,0),MATCH(AS$379,$J$373:$R$373,0))</f>
        <v>1</v>
      </c>
      <c r="AT420" s="742" cm="1">
        <f t="array" ref="AT420">INDEX($H420:$K420,0,MATCH(AT$380,$H$380:$K$380,0))*INDEX($J$374:$R$377,MATCH(AT$380,$I$374:$I$377,0),MATCH(AT$379,$J$373:$R$373,0))</f>
        <v>2</v>
      </c>
      <c r="AU420" s="742" cm="1">
        <f t="array" ref="AU420">INDEX($H420:$K420,0,MATCH(AU$380,$H$380:$K$380,0))*INDEX($J$374:$R$377,MATCH(AU$380,$I$374:$I$377,0),MATCH(AU$379,$J$373:$R$373,0))</f>
        <v>1</v>
      </c>
      <c r="AV420" s="196"/>
      <c r="AW420" s="196"/>
      <c r="AX420" s="17"/>
      <c r="AY420" s="9"/>
      <c r="AZ420" s="9"/>
      <c r="BA420" s="9"/>
    </row>
    <row r="421" spans="1:53" ht="14.5" outlineLevel="1" x14ac:dyDescent="0.35">
      <c r="A421" s="7"/>
      <c r="B421" s="8"/>
      <c r="C421" s="18"/>
      <c r="D421" s="18"/>
      <c r="E421" s="18"/>
      <c r="F421" s="27"/>
      <c r="G421" s="27" t="str">
        <f t="shared" si="117"/>
        <v>YYBNBr</v>
      </c>
      <c r="H421" s="232">
        <v>1</v>
      </c>
      <c r="I421" s="232">
        <v>1</v>
      </c>
      <c r="J421" s="232">
        <v>3</v>
      </c>
      <c r="K421" s="232">
        <v>1</v>
      </c>
      <c r="L421" s="742" cm="1">
        <f t="array" ref="L421">INDEX($H421:$K421,0,MATCH(L$380,$H$380:$K$380,0))*INDEX($J$374:$R$377,MATCH(L$380,$I$374:$I$377,0),MATCH(L$379,$J$373:$R$373,0))</f>
        <v>2</v>
      </c>
      <c r="M421" s="742" cm="1">
        <f t="array" ref="M421">INDEX($H421:$K421,0,MATCH(M$380,$H$380:$K$380,0))*INDEX($J$374:$R$377,MATCH(M$380,$I$374:$I$377,0),MATCH(M$379,$J$373:$R$373,0))</f>
        <v>1</v>
      </c>
      <c r="N421" s="742" cm="1">
        <f t="array" ref="N421">INDEX($H421:$K421,0,MATCH(N$380,$H$380:$K$380,0))*INDEX($J$374:$R$377,MATCH(N$380,$I$374:$I$377,0),MATCH(N$379,$J$373:$R$373,0))</f>
        <v>3</v>
      </c>
      <c r="O421" s="742" cm="1">
        <f t="array" ref="O421">INDEX($H421:$K421,0,MATCH(O$380,$H$380:$K$380,0))*INDEX($J$374:$R$377,MATCH(O$380,$I$374:$I$377,0),MATCH(O$379,$J$373:$R$373,0))</f>
        <v>1</v>
      </c>
      <c r="P421" s="742" cm="1">
        <f t="array" ref="P421">INDEX($H421:$K421,0,MATCH(P$380,$H$380:$K$380,0))*INDEX($J$374:$R$377,MATCH(P$380,$I$374:$I$377,0),MATCH(P$379,$J$373:$R$373,0))</f>
        <v>2</v>
      </c>
      <c r="Q421" s="742" cm="1">
        <f t="array" ref="Q421">INDEX($H421:$K421,0,MATCH(Q$380,$H$380:$K$380,0))*INDEX($J$374:$R$377,MATCH(Q$380,$I$374:$I$377,0),MATCH(Q$379,$J$373:$R$373,0))</f>
        <v>1</v>
      </c>
      <c r="R421" s="742" cm="1">
        <f t="array" ref="R421">INDEX($H421:$K421,0,MATCH(R$380,$H$380:$K$380,0))*INDEX($J$374:$R$377,MATCH(R$380,$I$374:$I$377,0),MATCH(R$379,$J$373:$R$373,0))</f>
        <v>3</v>
      </c>
      <c r="S421" s="742" cm="1">
        <f t="array" ref="S421">INDEX($H421:$K421,0,MATCH(S$380,$H$380:$K$380,0))*INDEX($J$374:$R$377,MATCH(S$380,$I$374:$I$377,0),MATCH(S$379,$J$373:$R$373,0))</f>
        <v>1</v>
      </c>
      <c r="T421" s="742" cm="1">
        <f t="array" ref="T421">INDEX($H421:$K421,0,MATCH(T$380,$H$380:$K$380,0))*INDEX($J$374:$R$377,MATCH(T$380,$I$374:$I$377,0),MATCH(T$379,$J$373:$R$373,0))</f>
        <v>2</v>
      </c>
      <c r="U421" s="742" cm="1">
        <f t="array" ref="U421">INDEX($H421:$K421,0,MATCH(U$380,$H$380:$K$380,0))*INDEX($J$374:$R$377,MATCH(U$380,$I$374:$I$377,0),MATCH(U$379,$J$373:$R$373,0))</f>
        <v>1</v>
      </c>
      <c r="V421" s="742" cm="1">
        <f t="array" ref="V421">INDEX($H421:$K421,0,MATCH(V$380,$H$380:$K$380,0))*INDEX($J$374:$R$377,MATCH(V$380,$I$374:$I$377,0),MATCH(V$379,$J$373:$R$373,0))</f>
        <v>3</v>
      </c>
      <c r="W421" s="742" cm="1">
        <f t="array" ref="W421">INDEX($H421:$K421,0,MATCH(W$380,$H$380:$K$380,0))*INDEX($J$374:$R$377,MATCH(W$380,$I$374:$I$377,0),MATCH(W$379,$J$373:$R$373,0))</f>
        <v>1</v>
      </c>
      <c r="X421" s="742" cm="1">
        <f t="array" ref="X421">INDEX($H421:$K421,0,MATCH(X$380,$H$380:$K$380,0))*INDEX($J$374:$R$377,MATCH(X$380,$I$374:$I$377,0),MATCH(X$379,$J$373:$R$373,0))</f>
        <v>2</v>
      </c>
      <c r="Y421" s="742" cm="1">
        <f t="array" ref="Y421">INDEX($H421:$K421,0,MATCH(Y$380,$H$380:$K$380,0))*INDEX($J$374:$R$377,MATCH(Y$380,$I$374:$I$377,0),MATCH(Y$379,$J$373:$R$373,0))</f>
        <v>1</v>
      </c>
      <c r="Z421" s="742" cm="1">
        <f t="array" ref="Z421">INDEX($H421:$K421,0,MATCH(Z$380,$H$380:$K$380,0))*INDEX($J$374:$R$377,MATCH(Z$380,$I$374:$I$377,0),MATCH(Z$379,$J$373:$R$373,0))</f>
        <v>3</v>
      </c>
      <c r="AA421" s="742" cm="1">
        <f t="array" ref="AA421">INDEX($H421:$K421,0,MATCH(AA$380,$H$380:$K$380,0))*INDEX($J$374:$R$377,MATCH(AA$380,$I$374:$I$377,0),MATCH(AA$379,$J$373:$R$373,0))</f>
        <v>1</v>
      </c>
      <c r="AB421" s="742" cm="1">
        <f t="array" ref="AB421">INDEX($H421:$K421,0,MATCH(AB$380,$H$380:$K$380,0))*INDEX($J$374:$R$377,MATCH(AB$380,$I$374:$I$377,0),MATCH(AB$379,$J$373:$R$373,0))</f>
        <v>1</v>
      </c>
      <c r="AC421" s="742" cm="1">
        <f t="array" ref="AC421">INDEX($H421:$K421,0,MATCH(AC$380,$H$380:$K$380,0))*INDEX($J$374:$R$377,MATCH(AC$380,$I$374:$I$377,0),MATCH(AC$379,$J$373:$R$373,0))</f>
        <v>1</v>
      </c>
      <c r="AD421" s="742" cm="1">
        <f t="array" ref="AD421">INDEX($H421:$K421,0,MATCH(AD$380,$H$380:$K$380,0))*INDEX($J$374:$R$377,MATCH(AD$380,$I$374:$I$377,0),MATCH(AD$379,$J$373:$R$373,0))</f>
        <v>3</v>
      </c>
      <c r="AE421" s="742" cm="1">
        <f t="array" ref="AE421">INDEX($H421:$K421,0,MATCH(AE$380,$H$380:$K$380,0))*INDEX($J$374:$R$377,MATCH(AE$380,$I$374:$I$377,0),MATCH(AE$379,$J$373:$R$373,0))</f>
        <v>1</v>
      </c>
      <c r="AF421" s="742" cm="1">
        <f t="array" ref="AF421">INDEX($H421:$K421,0,MATCH(AF$380,$H$380:$K$380,0))*INDEX($J$374:$R$377,MATCH(AF$380,$I$374:$I$377,0),MATCH(AF$379,$J$373:$R$373,0))</f>
        <v>1</v>
      </c>
      <c r="AG421" s="742" cm="1">
        <f t="array" ref="AG421">INDEX($H421:$K421,0,MATCH(AG$380,$H$380:$K$380,0))*INDEX($J$374:$R$377,MATCH(AG$380,$I$374:$I$377,0),MATCH(AG$379,$J$373:$R$373,0))</f>
        <v>1</v>
      </c>
      <c r="AH421" s="742" cm="1">
        <f t="array" ref="AH421">INDEX($H421:$K421,0,MATCH(AH$380,$H$380:$K$380,0))*INDEX($J$374:$R$377,MATCH(AH$380,$I$374:$I$377,0),MATCH(AH$379,$J$373:$R$373,0))</f>
        <v>3</v>
      </c>
      <c r="AI421" s="742" cm="1">
        <f t="array" ref="AI421">INDEX($H421:$K421,0,MATCH(AI$380,$H$380:$K$380,0))*INDEX($J$374:$R$377,MATCH(AI$380,$I$374:$I$377,0),MATCH(AI$379,$J$373:$R$373,0))</f>
        <v>1</v>
      </c>
      <c r="AJ421" s="742" cm="1">
        <f t="array" ref="AJ421">INDEX($H421:$K421,0,MATCH(AJ$380,$H$380:$K$380,0))*INDEX($J$374:$R$377,MATCH(AJ$380,$I$374:$I$377,0),MATCH(AJ$379,$J$373:$R$373,0))</f>
        <v>1</v>
      </c>
      <c r="AK421" s="742" cm="1">
        <f t="array" ref="AK421">INDEX($H421:$K421,0,MATCH(AK$380,$H$380:$K$380,0))*INDEX($J$374:$R$377,MATCH(AK$380,$I$374:$I$377,0),MATCH(AK$379,$J$373:$R$373,0))</f>
        <v>1</v>
      </c>
      <c r="AL421" s="742" cm="1">
        <f t="array" ref="AL421">INDEX($H421:$K421,0,MATCH(AL$380,$H$380:$K$380,0))*INDEX($J$374:$R$377,MATCH(AL$380,$I$374:$I$377,0),MATCH(AL$379,$J$373:$R$373,0))</f>
        <v>3</v>
      </c>
      <c r="AM421" s="742" cm="1">
        <f t="array" ref="AM421">INDEX($H421:$K421,0,MATCH(AM$380,$H$380:$K$380,0))*INDEX($J$374:$R$377,MATCH(AM$380,$I$374:$I$377,0),MATCH(AM$379,$J$373:$R$373,0))</f>
        <v>1</v>
      </c>
      <c r="AN421" s="742" cm="1">
        <f t="array" ref="AN421">INDEX($H421:$K421,0,MATCH(AN$380,$H$380:$K$380,0))*INDEX($J$374:$R$377,MATCH(AN$380,$I$374:$I$377,0),MATCH(AN$379,$J$373:$R$373,0))</f>
        <v>1</v>
      </c>
      <c r="AO421" s="742" cm="1">
        <f t="array" ref="AO421">INDEX($H421:$K421,0,MATCH(AO$380,$H$380:$K$380,0))*INDEX($J$374:$R$377,MATCH(AO$380,$I$374:$I$377,0),MATCH(AO$379,$J$373:$R$373,0))</f>
        <v>1</v>
      </c>
      <c r="AP421" s="742" cm="1">
        <f t="array" ref="AP421">INDEX($H421:$K421,0,MATCH(AP$380,$H$380:$K$380,0))*INDEX($J$374:$R$377,MATCH(AP$380,$I$374:$I$377,0),MATCH(AP$379,$J$373:$R$373,0))</f>
        <v>3</v>
      </c>
      <c r="AQ421" s="742" cm="1">
        <f t="array" ref="AQ421">INDEX($H421:$K421,0,MATCH(AQ$380,$H$380:$K$380,0))*INDEX($J$374:$R$377,MATCH(AQ$380,$I$374:$I$377,0),MATCH(AQ$379,$J$373:$R$373,0))</f>
        <v>1</v>
      </c>
      <c r="AR421" s="742" cm="1">
        <f t="array" ref="AR421">INDEX($H421:$K421,0,MATCH(AR$380,$H$380:$K$380,0))*INDEX($J$374:$R$377,MATCH(AR$380,$I$374:$I$377,0),MATCH(AR$379,$J$373:$R$373,0))</f>
        <v>1</v>
      </c>
      <c r="AS421" s="742" cm="1">
        <f t="array" ref="AS421">INDEX($H421:$K421,0,MATCH(AS$380,$H$380:$K$380,0))*INDEX($J$374:$R$377,MATCH(AS$380,$I$374:$I$377,0),MATCH(AS$379,$J$373:$R$373,0))</f>
        <v>1</v>
      </c>
      <c r="AT421" s="742" cm="1">
        <f t="array" ref="AT421">INDEX($H421:$K421,0,MATCH(AT$380,$H$380:$K$380,0))*INDEX($J$374:$R$377,MATCH(AT$380,$I$374:$I$377,0),MATCH(AT$379,$J$373:$R$373,0))</f>
        <v>3</v>
      </c>
      <c r="AU421" s="742" cm="1">
        <f t="array" ref="AU421">INDEX($H421:$K421,0,MATCH(AU$380,$H$380:$K$380,0))*INDEX($J$374:$R$377,MATCH(AU$380,$I$374:$I$377,0),MATCH(AU$379,$J$373:$R$373,0))</f>
        <v>1</v>
      </c>
      <c r="AV421" s="196"/>
      <c r="AW421" s="196"/>
      <c r="AX421" s="17"/>
      <c r="AY421" s="9"/>
      <c r="AZ421" s="9"/>
      <c r="BA421" s="9"/>
    </row>
    <row r="422" spans="1:53" ht="14.5" outlineLevel="1" x14ac:dyDescent="0.35">
      <c r="A422" s="7"/>
      <c r="B422" s="8"/>
      <c r="C422" s="18"/>
      <c r="D422" s="18"/>
      <c r="E422" s="18"/>
      <c r="F422" s="27"/>
      <c r="G422" s="27" t="str">
        <f t="shared" si="117"/>
        <v>YYBNBrd</v>
      </c>
      <c r="H422" s="878">
        <v>0</v>
      </c>
      <c r="I422" s="878">
        <f>I421</f>
        <v>1</v>
      </c>
      <c r="J422" s="878">
        <f>J421+1</f>
        <v>4</v>
      </c>
      <c r="K422" s="878">
        <f>K421</f>
        <v>1</v>
      </c>
      <c r="L422" s="742" cm="1">
        <f t="array" ref="L422">INDEX($H422:$K422,0,MATCH(L$380,$H$380:$K$380,0))*INDEX($J$374:$R$377,MATCH(L$380,$I$374:$I$377,0),MATCH(L$379,$J$373:$R$373,0))</f>
        <v>0</v>
      </c>
      <c r="M422" s="742" cm="1">
        <f t="array" ref="M422">INDEX($H422:$K422,0,MATCH(M$380,$H$380:$K$380,0))*INDEX($J$374:$R$377,MATCH(M$380,$I$374:$I$377,0),MATCH(M$379,$J$373:$R$373,0))</f>
        <v>1</v>
      </c>
      <c r="N422" s="742" cm="1">
        <f t="array" ref="N422">INDEX($H422:$K422,0,MATCH(N$380,$H$380:$K$380,0))*INDEX($J$374:$R$377,MATCH(N$380,$I$374:$I$377,0),MATCH(N$379,$J$373:$R$373,0))</f>
        <v>4</v>
      </c>
      <c r="O422" s="742" cm="1">
        <f t="array" ref="O422">INDEX($H422:$K422,0,MATCH(O$380,$H$380:$K$380,0))*INDEX($J$374:$R$377,MATCH(O$380,$I$374:$I$377,0),MATCH(O$379,$J$373:$R$373,0))</f>
        <v>1</v>
      </c>
      <c r="P422" s="742" cm="1">
        <f t="array" ref="P422">INDEX($H422:$K422,0,MATCH(P$380,$H$380:$K$380,0))*INDEX($J$374:$R$377,MATCH(P$380,$I$374:$I$377,0),MATCH(P$379,$J$373:$R$373,0))</f>
        <v>0</v>
      </c>
      <c r="Q422" s="742" cm="1">
        <f t="array" ref="Q422">INDEX($H422:$K422,0,MATCH(Q$380,$H$380:$K$380,0))*INDEX($J$374:$R$377,MATCH(Q$380,$I$374:$I$377,0),MATCH(Q$379,$J$373:$R$373,0))</f>
        <v>1</v>
      </c>
      <c r="R422" s="742" cm="1">
        <f t="array" ref="R422">INDEX($H422:$K422,0,MATCH(R$380,$H$380:$K$380,0))*INDEX($J$374:$R$377,MATCH(R$380,$I$374:$I$377,0),MATCH(R$379,$J$373:$R$373,0))</f>
        <v>4</v>
      </c>
      <c r="S422" s="742" cm="1">
        <f t="array" ref="S422">INDEX($H422:$K422,0,MATCH(S$380,$H$380:$K$380,0))*INDEX($J$374:$R$377,MATCH(S$380,$I$374:$I$377,0),MATCH(S$379,$J$373:$R$373,0))</f>
        <v>1</v>
      </c>
      <c r="T422" s="742" cm="1">
        <f t="array" ref="T422">INDEX($H422:$K422,0,MATCH(T$380,$H$380:$K$380,0))*INDEX($J$374:$R$377,MATCH(T$380,$I$374:$I$377,0),MATCH(T$379,$J$373:$R$373,0))</f>
        <v>0</v>
      </c>
      <c r="U422" s="742" cm="1">
        <f t="array" ref="U422">INDEX($H422:$K422,0,MATCH(U$380,$H$380:$K$380,0))*INDEX($J$374:$R$377,MATCH(U$380,$I$374:$I$377,0),MATCH(U$379,$J$373:$R$373,0))</f>
        <v>1</v>
      </c>
      <c r="V422" s="742" cm="1">
        <f t="array" ref="V422">INDEX($H422:$K422,0,MATCH(V$380,$H$380:$K$380,0))*INDEX($J$374:$R$377,MATCH(V$380,$I$374:$I$377,0),MATCH(V$379,$J$373:$R$373,0))</f>
        <v>4</v>
      </c>
      <c r="W422" s="742" cm="1">
        <f t="array" ref="W422">INDEX($H422:$K422,0,MATCH(W$380,$H$380:$K$380,0))*INDEX($J$374:$R$377,MATCH(W$380,$I$374:$I$377,0),MATCH(W$379,$J$373:$R$373,0))</f>
        <v>1</v>
      </c>
      <c r="X422" s="742" cm="1">
        <f t="array" ref="X422">INDEX($H422:$K422,0,MATCH(X$380,$H$380:$K$380,0))*INDEX($J$374:$R$377,MATCH(X$380,$I$374:$I$377,0),MATCH(X$379,$J$373:$R$373,0))</f>
        <v>0</v>
      </c>
      <c r="Y422" s="742" cm="1">
        <f t="array" ref="Y422">INDEX($H422:$K422,0,MATCH(Y$380,$H$380:$K$380,0))*INDEX($J$374:$R$377,MATCH(Y$380,$I$374:$I$377,0),MATCH(Y$379,$J$373:$R$373,0))</f>
        <v>1</v>
      </c>
      <c r="Z422" s="742" cm="1">
        <f t="array" ref="Z422">INDEX($H422:$K422,0,MATCH(Z$380,$H$380:$K$380,0))*INDEX($J$374:$R$377,MATCH(Z$380,$I$374:$I$377,0),MATCH(Z$379,$J$373:$R$373,0))</f>
        <v>4</v>
      </c>
      <c r="AA422" s="742" cm="1">
        <f t="array" ref="AA422">INDEX($H422:$K422,0,MATCH(AA$380,$H$380:$K$380,0))*INDEX($J$374:$R$377,MATCH(AA$380,$I$374:$I$377,0),MATCH(AA$379,$J$373:$R$373,0))</f>
        <v>1</v>
      </c>
      <c r="AB422" s="742" cm="1">
        <f t="array" ref="AB422">INDEX($H422:$K422,0,MATCH(AB$380,$H$380:$K$380,0))*INDEX($J$374:$R$377,MATCH(AB$380,$I$374:$I$377,0),MATCH(AB$379,$J$373:$R$373,0))</f>
        <v>0</v>
      </c>
      <c r="AC422" s="742" cm="1">
        <f t="array" ref="AC422">INDEX($H422:$K422,0,MATCH(AC$380,$H$380:$K$380,0))*INDEX($J$374:$R$377,MATCH(AC$380,$I$374:$I$377,0),MATCH(AC$379,$J$373:$R$373,0))</f>
        <v>1</v>
      </c>
      <c r="AD422" s="742" cm="1">
        <f t="array" ref="AD422">INDEX($H422:$K422,0,MATCH(AD$380,$H$380:$K$380,0))*INDEX($J$374:$R$377,MATCH(AD$380,$I$374:$I$377,0),MATCH(AD$379,$J$373:$R$373,0))</f>
        <v>4</v>
      </c>
      <c r="AE422" s="742" cm="1">
        <f t="array" ref="AE422">INDEX($H422:$K422,0,MATCH(AE$380,$H$380:$K$380,0))*INDEX($J$374:$R$377,MATCH(AE$380,$I$374:$I$377,0),MATCH(AE$379,$J$373:$R$373,0))</f>
        <v>1</v>
      </c>
      <c r="AF422" s="742" cm="1">
        <f t="array" ref="AF422">INDEX($H422:$K422,0,MATCH(AF$380,$H$380:$K$380,0))*INDEX($J$374:$R$377,MATCH(AF$380,$I$374:$I$377,0),MATCH(AF$379,$J$373:$R$373,0))</f>
        <v>0</v>
      </c>
      <c r="AG422" s="742" cm="1">
        <f t="array" ref="AG422">INDEX($H422:$K422,0,MATCH(AG$380,$H$380:$K$380,0))*INDEX($J$374:$R$377,MATCH(AG$380,$I$374:$I$377,0),MATCH(AG$379,$J$373:$R$373,0))</f>
        <v>1</v>
      </c>
      <c r="AH422" s="742" cm="1">
        <f t="array" ref="AH422">INDEX($H422:$K422,0,MATCH(AH$380,$H$380:$K$380,0))*INDEX($J$374:$R$377,MATCH(AH$380,$I$374:$I$377,0),MATCH(AH$379,$J$373:$R$373,0))</f>
        <v>4</v>
      </c>
      <c r="AI422" s="742" cm="1">
        <f t="array" ref="AI422">INDEX($H422:$K422,0,MATCH(AI$380,$H$380:$K$380,0))*INDEX($J$374:$R$377,MATCH(AI$380,$I$374:$I$377,0),MATCH(AI$379,$J$373:$R$373,0))</f>
        <v>1</v>
      </c>
      <c r="AJ422" s="742" cm="1">
        <f t="array" ref="AJ422">INDEX($H422:$K422,0,MATCH(AJ$380,$H$380:$K$380,0))*INDEX($J$374:$R$377,MATCH(AJ$380,$I$374:$I$377,0),MATCH(AJ$379,$J$373:$R$373,0))</f>
        <v>0</v>
      </c>
      <c r="AK422" s="742" cm="1">
        <f t="array" ref="AK422">INDEX($H422:$K422,0,MATCH(AK$380,$H$380:$K$380,0))*INDEX($J$374:$R$377,MATCH(AK$380,$I$374:$I$377,0),MATCH(AK$379,$J$373:$R$373,0))</f>
        <v>1</v>
      </c>
      <c r="AL422" s="742" cm="1">
        <f t="array" ref="AL422">INDEX($H422:$K422,0,MATCH(AL$380,$H$380:$K$380,0))*INDEX($J$374:$R$377,MATCH(AL$380,$I$374:$I$377,0),MATCH(AL$379,$J$373:$R$373,0))</f>
        <v>4</v>
      </c>
      <c r="AM422" s="742" cm="1">
        <f t="array" ref="AM422">INDEX($H422:$K422,0,MATCH(AM$380,$H$380:$K$380,0))*INDEX($J$374:$R$377,MATCH(AM$380,$I$374:$I$377,0),MATCH(AM$379,$J$373:$R$373,0))</f>
        <v>1</v>
      </c>
      <c r="AN422" s="742" cm="1">
        <f t="array" ref="AN422">INDEX($H422:$K422,0,MATCH(AN$380,$H$380:$K$380,0))*INDEX($J$374:$R$377,MATCH(AN$380,$I$374:$I$377,0),MATCH(AN$379,$J$373:$R$373,0))</f>
        <v>0</v>
      </c>
      <c r="AO422" s="742" cm="1">
        <f t="array" ref="AO422">INDEX($H422:$K422,0,MATCH(AO$380,$H$380:$K$380,0))*INDEX($J$374:$R$377,MATCH(AO$380,$I$374:$I$377,0),MATCH(AO$379,$J$373:$R$373,0))</f>
        <v>1</v>
      </c>
      <c r="AP422" s="742" cm="1">
        <f t="array" ref="AP422">INDEX($H422:$K422,0,MATCH(AP$380,$H$380:$K$380,0))*INDEX($J$374:$R$377,MATCH(AP$380,$I$374:$I$377,0),MATCH(AP$379,$J$373:$R$373,0))</f>
        <v>4</v>
      </c>
      <c r="AQ422" s="742" cm="1">
        <f t="array" ref="AQ422">INDEX($H422:$K422,0,MATCH(AQ$380,$H$380:$K$380,0))*INDEX($J$374:$R$377,MATCH(AQ$380,$I$374:$I$377,0),MATCH(AQ$379,$J$373:$R$373,0))</f>
        <v>1</v>
      </c>
      <c r="AR422" s="742" cm="1">
        <f t="array" ref="AR422">INDEX($H422:$K422,0,MATCH(AR$380,$H$380:$K$380,0))*INDEX($J$374:$R$377,MATCH(AR$380,$I$374:$I$377,0),MATCH(AR$379,$J$373:$R$373,0))</f>
        <v>0</v>
      </c>
      <c r="AS422" s="742" cm="1">
        <f t="array" ref="AS422">INDEX($H422:$K422,0,MATCH(AS$380,$H$380:$K$380,0))*INDEX($J$374:$R$377,MATCH(AS$380,$I$374:$I$377,0),MATCH(AS$379,$J$373:$R$373,0))</f>
        <v>1</v>
      </c>
      <c r="AT422" s="742" cm="1">
        <f t="array" ref="AT422">INDEX($H422:$K422,0,MATCH(AT$380,$H$380:$K$380,0))*INDEX($J$374:$R$377,MATCH(AT$380,$I$374:$I$377,0),MATCH(AT$379,$J$373:$R$373,0))</f>
        <v>4</v>
      </c>
      <c r="AU422" s="742" cm="1">
        <f t="array" ref="AU422">INDEX($H422:$K422,0,MATCH(AU$380,$H$380:$K$380,0))*INDEX($J$374:$R$377,MATCH(AU$380,$I$374:$I$377,0),MATCH(AU$379,$J$373:$R$373,0))</f>
        <v>1</v>
      </c>
      <c r="AV422" s="196"/>
      <c r="AW422" s="196"/>
      <c r="AX422" s="17"/>
      <c r="AY422" s="9"/>
      <c r="AZ422" s="9"/>
      <c r="BA422" s="9"/>
    </row>
    <row r="423" spans="1:53" ht="14.5" outlineLevel="1" x14ac:dyDescent="0.35">
      <c r="A423" s="7"/>
      <c r="B423" s="8"/>
      <c r="C423" s="18"/>
      <c r="D423" s="18"/>
      <c r="E423" s="18"/>
      <c r="F423" s="27"/>
      <c r="G423" s="27" t="str">
        <f t="shared" si="117"/>
        <v>YYNWNw</v>
      </c>
      <c r="H423" s="232">
        <v>1</v>
      </c>
      <c r="I423" s="232">
        <v>1</v>
      </c>
      <c r="J423" s="232">
        <v>1</v>
      </c>
      <c r="K423" s="232">
        <v>1</v>
      </c>
      <c r="L423" s="742" cm="1">
        <f t="array" ref="L423">INDEX($H423:$K423,0,MATCH(L$380,$H$380:$K$380,0))*INDEX($J$374:$R$377,MATCH(L$380,$I$374:$I$377,0),MATCH(L$379,$J$373:$R$373,0))</f>
        <v>2</v>
      </c>
      <c r="M423" s="742" cm="1">
        <f t="array" ref="M423">INDEX($H423:$K423,0,MATCH(M$380,$H$380:$K$380,0))*INDEX($J$374:$R$377,MATCH(M$380,$I$374:$I$377,0),MATCH(M$379,$J$373:$R$373,0))</f>
        <v>1</v>
      </c>
      <c r="N423" s="742" cm="1">
        <f t="array" ref="N423">INDEX($H423:$K423,0,MATCH(N$380,$H$380:$K$380,0))*INDEX($J$374:$R$377,MATCH(N$380,$I$374:$I$377,0),MATCH(N$379,$J$373:$R$373,0))</f>
        <v>1</v>
      </c>
      <c r="O423" s="742" cm="1">
        <f t="array" ref="O423">INDEX($H423:$K423,0,MATCH(O$380,$H$380:$K$380,0))*INDEX($J$374:$R$377,MATCH(O$380,$I$374:$I$377,0),MATCH(O$379,$J$373:$R$373,0))</f>
        <v>1</v>
      </c>
      <c r="P423" s="742" cm="1">
        <f t="array" ref="P423">INDEX($H423:$K423,0,MATCH(P$380,$H$380:$K$380,0))*INDEX($J$374:$R$377,MATCH(P$380,$I$374:$I$377,0),MATCH(P$379,$J$373:$R$373,0))</f>
        <v>2</v>
      </c>
      <c r="Q423" s="742" cm="1">
        <f t="array" ref="Q423">INDEX($H423:$K423,0,MATCH(Q$380,$H$380:$K$380,0))*INDEX($J$374:$R$377,MATCH(Q$380,$I$374:$I$377,0),MATCH(Q$379,$J$373:$R$373,0))</f>
        <v>1</v>
      </c>
      <c r="R423" s="742" cm="1">
        <f t="array" ref="R423">INDEX($H423:$K423,0,MATCH(R$380,$H$380:$K$380,0))*INDEX($J$374:$R$377,MATCH(R$380,$I$374:$I$377,0),MATCH(R$379,$J$373:$R$373,0))</f>
        <v>1</v>
      </c>
      <c r="S423" s="742" cm="1">
        <f t="array" ref="S423">INDEX($H423:$K423,0,MATCH(S$380,$H$380:$K$380,0))*INDEX($J$374:$R$377,MATCH(S$380,$I$374:$I$377,0),MATCH(S$379,$J$373:$R$373,0))</f>
        <v>1</v>
      </c>
      <c r="T423" s="742" cm="1">
        <f t="array" ref="T423">INDEX($H423:$K423,0,MATCH(T$380,$H$380:$K$380,0))*INDEX($J$374:$R$377,MATCH(T$380,$I$374:$I$377,0),MATCH(T$379,$J$373:$R$373,0))</f>
        <v>2</v>
      </c>
      <c r="U423" s="742" cm="1">
        <f t="array" ref="U423">INDEX($H423:$K423,0,MATCH(U$380,$H$380:$K$380,0))*INDEX($J$374:$R$377,MATCH(U$380,$I$374:$I$377,0),MATCH(U$379,$J$373:$R$373,0))</f>
        <v>1</v>
      </c>
      <c r="V423" s="742" cm="1">
        <f t="array" ref="V423">INDEX($H423:$K423,0,MATCH(V$380,$H$380:$K$380,0))*INDEX($J$374:$R$377,MATCH(V$380,$I$374:$I$377,0),MATCH(V$379,$J$373:$R$373,0))</f>
        <v>1</v>
      </c>
      <c r="W423" s="742" cm="1">
        <f t="array" ref="W423">INDEX($H423:$K423,0,MATCH(W$380,$H$380:$K$380,0))*INDEX($J$374:$R$377,MATCH(W$380,$I$374:$I$377,0),MATCH(W$379,$J$373:$R$373,0))</f>
        <v>1</v>
      </c>
      <c r="X423" s="742" cm="1">
        <f t="array" ref="X423">INDEX($H423:$K423,0,MATCH(X$380,$H$380:$K$380,0))*INDEX($J$374:$R$377,MATCH(X$380,$I$374:$I$377,0),MATCH(X$379,$J$373:$R$373,0))</f>
        <v>2</v>
      </c>
      <c r="Y423" s="742" cm="1">
        <f t="array" ref="Y423">INDEX($H423:$K423,0,MATCH(Y$380,$H$380:$K$380,0))*INDEX($J$374:$R$377,MATCH(Y$380,$I$374:$I$377,0),MATCH(Y$379,$J$373:$R$373,0))</f>
        <v>1</v>
      </c>
      <c r="Z423" s="742" cm="1">
        <f t="array" ref="Z423">INDEX($H423:$K423,0,MATCH(Z$380,$H$380:$K$380,0))*INDEX($J$374:$R$377,MATCH(Z$380,$I$374:$I$377,0),MATCH(Z$379,$J$373:$R$373,0))</f>
        <v>1</v>
      </c>
      <c r="AA423" s="742" cm="1">
        <f t="array" ref="AA423">INDEX($H423:$K423,0,MATCH(AA$380,$H$380:$K$380,0))*INDEX($J$374:$R$377,MATCH(AA$380,$I$374:$I$377,0),MATCH(AA$379,$J$373:$R$373,0))</f>
        <v>1</v>
      </c>
      <c r="AB423" s="742" cm="1">
        <f t="array" ref="AB423">INDEX($H423:$K423,0,MATCH(AB$380,$H$380:$K$380,0))*INDEX($J$374:$R$377,MATCH(AB$380,$I$374:$I$377,0),MATCH(AB$379,$J$373:$R$373,0))</f>
        <v>1</v>
      </c>
      <c r="AC423" s="742" cm="1">
        <f t="array" ref="AC423">INDEX($H423:$K423,0,MATCH(AC$380,$H$380:$K$380,0))*INDEX($J$374:$R$377,MATCH(AC$380,$I$374:$I$377,0),MATCH(AC$379,$J$373:$R$373,0))</f>
        <v>1</v>
      </c>
      <c r="AD423" s="742" cm="1">
        <f t="array" ref="AD423">INDEX($H423:$K423,0,MATCH(AD$380,$H$380:$K$380,0))*INDEX($J$374:$R$377,MATCH(AD$380,$I$374:$I$377,0),MATCH(AD$379,$J$373:$R$373,0))</f>
        <v>1</v>
      </c>
      <c r="AE423" s="742" cm="1">
        <f t="array" ref="AE423">INDEX($H423:$K423,0,MATCH(AE$380,$H$380:$K$380,0))*INDEX($J$374:$R$377,MATCH(AE$380,$I$374:$I$377,0),MATCH(AE$379,$J$373:$R$373,0))</f>
        <v>1</v>
      </c>
      <c r="AF423" s="742" cm="1">
        <f t="array" ref="AF423">INDEX($H423:$K423,0,MATCH(AF$380,$H$380:$K$380,0))*INDEX($J$374:$R$377,MATCH(AF$380,$I$374:$I$377,0),MATCH(AF$379,$J$373:$R$373,0))</f>
        <v>1</v>
      </c>
      <c r="AG423" s="742" cm="1">
        <f t="array" ref="AG423">INDEX($H423:$K423,0,MATCH(AG$380,$H$380:$K$380,0))*INDEX($J$374:$R$377,MATCH(AG$380,$I$374:$I$377,0),MATCH(AG$379,$J$373:$R$373,0))</f>
        <v>1</v>
      </c>
      <c r="AH423" s="742" cm="1">
        <f t="array" ref="AH423">INDEX($H423:$K423,0,MATCH(AH$380,$H$380:$K$380,0))*INDEX($J$374:$R$377,MATCH(AH$380,$I$374:$I$377,0),MATCH(AH$379,$J$373:$R$373,0))</f>
        <v>1</v>
      </c>
      <c r="AI423" s="742" cm="1">
        <f t="array" ref="AI423">INDEX($H423:$K423,0,MATCH(AI$380,$H$380:$K$380,0))*INDEX($J$374:$R$377,MATCH(AI$380,$I$374:$I$377,0),MATCH(AI$379,$J$373:$R$373,0))</f>
        <v>1</v>
      </c>
      <c r="AJ423" s="742" cm="1">
        <f t="array" ref="AJ423">INDEX($H423:$K423,0,MATCH(AJ$380,$H$380:$K$380,0))*INDEX($J$374:$R$377,MATCH(AJ$380,$I$374:$I$377,0),MATCH(AJ$379,$J$373:$R$373,0))</f>
        <v>1</v>
      </c>
      <c r="AK423" s="742" cm="1">
        <f t="array" ref="AK423">INDEX($H423:$K423,0,MATCH(AK$380,$H$380:$K$380,0))*INDEX($J$374:$R$377,MATCH(AK$380,$I$374:$I$377,0),MATCH(AK$379,$J$373:$R$373,0))</f>
        <v>1</v>
      </c>
      <c r="AL423" s="742" cm="1">
        <f t="array" ref="AL423">INDEX($H423:$K423,0,MATCH(AL$380,$H$380:$K$380,0))*INDEX($J$374:$R$377,MATCH(AL$380,$I$374:$I$377,0),MATCH(AL$379,$J$373:$R$373,0))</f>
        <v>1</v>
      </c>
      <c r="AM423" s="742" cm="1">
        <f t="array" ref="AM423">INDEX($H423:$K423,0,MATCH(AM$380,$H$380:$K$380,0))*INDEX($J$374:$R$377,MATCH(AM$380,$I$374:$I$377,0),MATCH(AM$379,$J$373:$R$373,0))</f>
        <v>1</v>
      </c>
      <c r="AN423" s="742" cm="1">
        <f t="array" ref="AN423">INDEX($H423:$K423,0,MATCH(AN$380,$H$380:$K$380,0))*INDEX($J$374:$R$377,MATCH(AN$380,$I$374:$I$377,0),MATCH(AN$379,$J$373:$R$373,0))</f>
        <v>1</v>
      </c>
      <c r="AO423" s="742" cm="1">
        <f t="array" ref="AO423">INDEX($H423:$K423,0,MATCH(AO$380,$H$380:$K$380,0))*INDEX($J$374:$R$377,MATCH(AO$380,$I$374:$I$377,0),MATCH(AO$379,$J$373:$R$373,0))</f>
        <v>1</v>
      </c>
      <c r="AP423" s="742" cm="1">
        <f t="array" ref="AP423">INDEX($H423:$K423,0,MATCH(AP$380,$H$380:$K$380,0))*INDEX($J$374:$R$377,MATCH(AP$380,$I$374:$I$377,0),MATCH(AP$379,$J$373:$R$373,0))</f>
        <v>1</v>
      </c>
      <c r="AQ423" s="742" cm="1">
        <f t="array" ref="AQ423">INDEX($H423:$K423,0,MATCH(AQ$380,$H$380:$K$380,0))*INDEX($J$374:$R$377,MATCH(AQ$380,$I$374:$I$377,0),MATCH(AQ$379,$J$373:$R$373,0))</f>
        <v>1</v>
      </c>
      <c r="AR423" s="742" cm="1">
        <f t="array" ref="AR423">INDEX($H423:$K423,0,MATCH(AR$380,$H$380:$K$380,0))*INDEX($J$374:$R$377,MATCH(AR$380,$I$374:$I$377,0),MATCH(AR$379,$J$373:$R$373,0))</f>
        <v>1</v>
      </c>
      <c r="AS423" s="742" cm="1">
        <f t="array" ref="AS423">INDEX($H423:$K423,0,MATCH(AS$380,$H$380:$K$380,0))*INDEX($J$374:$R$377,MATCH(AS$380,$I$374:$I$377,0),MATCH(AS$379,$J$373:$R$373,0))</f>
        <v>1</v>
      </c>
      <c r="AT423" s="742" cm="1">
        <f t="array" ref="AT423">INDEX($H423:$K423,0,MATCH(AT$380,$H$380:$K$380,0))*INDEX($J$374:$R$377,MATCH(AT$380,$I$374:$I$377,0),MATCH(AT$379,$J$373:$R$373,0))</f>
        <v>1</v>
      </c>
      <c r="AU423" s="742" cm="1">
        <f t="array" ref="AU423">INDEX($H423:$K423,0,MATCH(AU$380,$H$380:$K$380,0))*INDEX($J$374:$R$377,MATCH(AU$380,$I$374:$I$377,0),MATCH(AU$379,$J$373:$R$373,0))</f>
        <v>1</v>
      </c>
      <c r="AV423" s="196"/>
      <c r="AW423" s="196"/>
      <c r="AX423" s="17"/>
      <c r="AY423" s="9"/>
      <c r="AZ423" s="9"/>
      <c r="BA423" s="9"/>
    </row>
    <row r="424" spans="1:53" ht="14.5" outlineLevel="1" x14ac:dyDescent="0.35">
      <c r="A424" s="7"/>
      <c r="B424" s="8"/>
      <c r="C424" s="18"/>
      <c r="D424" s="18"/>
      <c r="E424" s="18"/>
      <c r="F424" s="27"/>
      <c r="G424" s="27" t="str">
        <f t="shared" si="117"/>
        <v>YYNWNwd</v>
      </c>
      <c r="H424" s="878">
        <v>0</v>
      </c>
      <c r="I424" s="878">
        <f>I423</f>
        <v>1</v>
      </c>
      <c r="J424" s="878">
        <f>J423+1</f>
        <v>2</v>
      </c>
      <c r="K424" s="878">
        <f>K423</f>
        <v>1</v>
      </c>
      <c r="L424" s="742" cm="1">
        <f t="array" ref="L424">INDEX($H424:$K424,0,MATCH(L$380,$H$380:$K$380,0))*INDEX($J$374:$R$377,MATCH(L$380,$I$374:$I$377,0),MATCH(L$379,$J$373:$R$373,0))</f>
        <v>0</v>
      </c>
      <c r="M424" s="742" cm="1">
        <f t="array" ref="M424">INDEX($H424:$K424,0,MATCH(M$380,$H$380:$K$380,0))*INDEX($J$374:$R$377,MATCH(M$380,$I$374:$I$377,0),MATCH(M$379,$J$373:$R$373,0))</f>
        <v>1</v>
      </c>
      <c r="N424" s="742" cm="1">
        <f t="array" ref="N424">INDEX($H424:$K424,0,MATCH(N$380,$H$380:$K$380,0))*INDEX($J$374:$R$377,MATCH(N$380,$I$374:$I$377,0),MATCH(N$379,$J$373:$R$373,0))</f>
        <v>2</v>
      </c>
      <c r="O424" s="742" cm="1">
        <f t="array" ref="O424">INDEX($H424:$K424,0,MATCH(O$380,$H$380:$K$380,0))*INDEX($J$374:$R$377,MATCH(O$380,$I$374:$I$377,0),MATCH(O$379,$J$373:$R$373,0))</f>
        <v>1</v>
      </c>
      <c r="P424" s="742" cm="1">
        <f t="array" ref="P424">INDEX($H424:$K424,0,MATCH(P$380,$H$380:$K$380,0))*INDEX($J$374:$R$377,MATCH(P$380,$I$374:$I$377,0),MATCH(P$379,$J$373:$R$373,0))</f>
        <v>0</v>
      </c>
      <c r="Q424" s="742" cm="1">
        <f t="array" ref="Q424">INDEX($H424:$K424,0,MATCH(Q$380,$H$380:$K$380,0))*INDEX($J$374:$R$377,MATCH(Q$380,$I$374:$I$377,0),MATCH(Q$379,$J$373:$R$373,0))</f>
        <v>1</v>
      </c>
      <c r="R424" s="742" cm="1">
        <f t="array" ref="R424">INDEX($H424:$K424,0,MATCH(R$380,$H$380:$K$380,0))*INDEX($J$374:$R$377,MATCH(R$380,$I$374:$I$377,0),MATCH(R$379,$J$373:$R$373,0))</f>
        <v>2</v>
      </c>
      <c r="S424" s="742" cm="1">
        <f t="array" ref="S424">INDEX($H424:$K424,0,MATCH(S$380,$H$380:$K$380,0))*INDEX($J$374:$R$377,MATCH(S$380,$I$374:$I$377,0),MATCH(S$379,$J$373:$R$373,0))</f>
        <v>1</v>
      </c>
      <c r="T424" s="742" cm="1">
        <f t="array" ref="T424">INDEX($H424:$K424,0,MATCH(T$380,$H$380:$K$380,0))*INDEX($J$374:$R$377,MATCH(T$380,$I$374:$I$377,0),MATCH(T$379,$J$373:$R$373,0))</f>
        <v>0</v>
      </c>
      <c r="U424" s="742" cm="1">
        <f t="array" ref="U424">INDEX($H424:$K424,0,MATCH(U$380,$H$380:$K$380,0))*INDEX($J$374:$R$377,MATCH(U$380,$I$374:$I$377,0),MATCH(U$379,$J$373:$R$373,0))</f>
        <v>1</v>
      </c>
      <c r="V424" s="742" cm="1">
        <f t="array" ref="V424">INDEX($H424:$K424,0,MATCH(V$380,$H$380:$K$380,0))*INDEX($J$374:$R$377,MATCH(V$380,$I$374:$I$377,0),MATCH(V$379,$J$373:$R$373,0))</f>
        <v>2</v>
      </c>
      <c r="W424" s="742" cm="1">
        <f t="array" ref="W424">INDEX($H424:$K424,0,MATCH(W$380,$H$380:$K$380,0))*INDEX($J$374:$R$377,MATCH(W$380,$I$374:$I$377,0),MATCH(W$379,$J$373:$R$373,0))</f>
        <v>1</v>
      </c>
      <c r="X424" s="742" cm="1">
        <f t="array" ref="X424">INDEX($H424:$K424,0,MATCH(X$380,$H$380:$K$380,0))*INDEX($J$374:$R$377,MATCH(X$380,$I$374:$I$377,0),MATCH(X$379,$J$373:$R$373,0))</f>
        <v>0</v>
      </c>
      <c r="Y424" s="742" cm="1">
        <f t="array" ref="Y424">INDEX($H424:$K424,0,MATCH(Y$380,$H$380:$K$380,0))*INDEX($J$374:$R$377,MATCH(Y$380,$I$374:$I$377,0),MATCH(Y$379,$J$373:$R$373,0))</f>
        <v>1</v>
      </c>
      <c r="Z424" s="742" cm="1">
        <f t="array" ref="Z424">INDEX($H424:$K424,0,MATCH(Z$380,$H$380:$K$380,0))*INDEX($J$374:$R$377,MATCH(Z$380,$I$374:$I$377,0),MATCH(Z$379,$J$373:$R$373,0))</f>
        <v>2</v>
      </c>
      <c r="AA424" s="742" cm="1">
        <f t="array" ref="AA424">INDEX($H424:$K424,0,MATCH(AA$380,$H$380:$K$380,0))*INDEX($J$374:$R$377,MATCH(AA$380,$I$374:$I$377,0),MATCH(AA$379,$J$373:$R$373,0))</f>
        <v>1</v>
      </c>
      <c r="AB424" s="742" cm="1">
        <f t="array" ref="AB424">INDEX($H424:$K424,0,MATCH(AB$380,$H$380:$K$380,0))*INDEX($J$374:$R$377,MATCH(AB$380,$I$374:$I$377,0),MATCH(AB$379,$J$373:$R$373,0))</f>
        <v>0</v>
      </c>
      <c r="AC424" s="742" cm="1">
        <f t="array" ref="AC424">INDEX($H424:$K424,0,MATCH(AC$380,$H$380:$K$380,0))*INDEX($J$374:$R$377,MATCH(AC$380,$I$374:$I$377,0),MATCH(AC$379,$J$373:$R$373,0))</f>
        <v>1</v>
      </c>
      <c r="AD424" s="742" cm="1">
        <f t="array" ref="AD424">INDEX($H424:$K424,0,MATCH(AD$380,$H$380:$K$380,0))*INDEX($J$374:$R$377,MATCH(AD$380,$I$374:$I$377,0),MATCH(AD$379,$J$373:$R$373,0))</f>
        <v>2</v>
      </c>
      <c r="AE424" s="742" cm="1">
        <f t="array" ref="AE424">INDEX($H424:$K424,0,MATCH(AE$380,$H$380:$K$380,0))*INDEX($J$374:$R$377,MATCH(AE$380,$I$374:$I$377,0),MATCH(AE$379,$J$373:$R$373,0))</f>
        <v>1</v>
      </c>
      <c r="AF424" s="742" cm="1">
        <f t="array" ref="AF424">INDEX($H424:$K424,0,MATCH(AF$380,$H$380:$K$380,0))*INDEX($J$374:$R$377,MATCH(AF$380,$I$374:$I$377,0),MATCH(AF$379,$J$373:$R$373,0))</f>
        <v>0</v>
      </c>
      <c r="AG424" s="742" cm="1">
        <f t="array" ref="AG424">INDEX($H424:$K424,0,MATCH(AG$380,$H$380:$K$380,0))*INDEX($J$374:$R$377,MATCH(AG$380,$I$374:$I$377,0),MATCH(AG$379,$J$373:$R$373,0))</f>
        <v>1</v>
      </c>
      <c r="AH424" s="742" cm="1">
        <f t="array" ref="AH424">INDEX($H424:$K424,0,MATCH(AH$380,$H$380:$K$380,0))*INDEX($J$374:$R$377,MATCH(AH$380,$I$374:$I$377,0),MATCH(AH$379,$J$373:$R$373,0))</f>
        <v>2</v>
      </c>
      <c r="AI424" s="742" cm="1">
        <f t="array" ref="AI424">INDEX($H424:$K424,0,MATCH(AI$380,$H$380:$K$380,0))*INDEX($J$374:$R$377,MATCH(AI$380,$I$374:$I$377,0),MATCH(AI$379,$J$373:$R$373,0))</f>
        <v>1</v>
      </c>
      <c r="AJ424" s="742" cm="1">
        <f t="array" ref="AJ424">INDEX($H424:$K424,0,MATCH(AJ$380,$H$380:$K$380,0))*INDEX($J$374:$R$377,MATCH(AJ$380,$I$374:$I$377,0),MATCH(AJ$379,$J$373:$R$373,0))</f>
        <v>0</v>
      </c>
      <c r="AK424" s="742" cm="1">
        <f t="array" ref="AK424">INDEX($H424:$K424,0,MATCH(AK$380,$H$380:$K$380,0))*INDEX($J$374:$R$377,MATCH(AK$380,$I$374:$I$377,0),MATCH(AK$379,$J$373:$R$373,0))</f>
        <v>1</v>
      </c>
      <c r="AL424" s="742" cm="1">
        <f t="array" ref="AL424">INDEX($H424:$K424,0,MATCH(AL$380,$H$380:$K$380,0))*INDEX($J$374:$R$377,MATCH(AL$380,$I$374:$I$377,0),MATCH(AL$379,$J$373:$R$373,0))</f>
        <v>2</v>
      </c>
      <c r="AM424" s="742" cm="1">
        <f t="array" ref="AM424">INDEX($H424:$K424,0,MATCH(AM$380,$H$380:$K$380,0))*INDEX($J$374:$R$377,MATCH(AM$380,$I$374:$I$377,0),MATCH(AM$379,$J$373:$R$373,0))</f>
        <v>1</v>
      </c>
      <c r="AN424" s="742" cm="1">
        <f t="array" ref="AN424">INDEX($H424:$K424,0,MATCH(AN$380,$H$380:$K$380,0))*INDEX($J$374:$R$377,MATCH(AN$380,$I$374:$I$377,0),MATCH(AN$379,$J$373:$R$373,0))</f>
        <v>0</v>
      </c>
      <c r="AO424" s="742" cm="1">
        <f t="array" ref="AO424">INDEX($H424:$K424,0,MATCH(AO$380,$H$380:$K$380,0))*INDEX($J$374:$R$377,MATCH(AO$380,$I$374:$I$377,0),MATCH(AO$379,$J$373:$R$373,0))</f>
        <v>1</v>
      </c>
      <c r="AP424" s="742" cm="1">
        <f t="array" ref="AP424">INDEX($H424:$K424,0,MATCH(AP$380,$H$380:$K$380,0))*INDEX($J$374:$R$377,MATCH(AP$380,$I$374:$I$377,0),MATCH(AP$379,$J$373:$R$373,0))</f>
        <v>2</v>
      </c>
      <c r="AQ424" s="742" cm="1">
        <f t="array" ref="AQ424">INDEX($H424:$K424,0,MATCH(AQ$380,$H$380:$K$380,0))*INDEX($J$374:$R$377,MATCH(AQ$380,$I$374:$I$377,0),MATCH(AQ$379,$J$373:$R$373,0))</f>
        <v>1</v>
      </c>
      <c r="AR424" s="742" cm="1">
        <f t="array" ref="AR424">INDEX($H424:$K424,0,MATCH(AR$380,$H$380:$K$380,0))*INDEX($J$374:$R$377,MATCH(AR$380,$I$374:$I$377,0),MATCH(AR$379,$J$373:$R$373,0))</f>
        <v>0</v>
      </c>
      <c r="AS424" s="742" cm="1">
        <f t="array" ref="AS424">INDEX($H424:$K424,0,MATCH(AS$380,$H$380:$K$380,0))*INDEX($J$374:$R$377,MATCH(AS$380,$I$374:$I$377,0),MATCH(AS$379,$J$373:$R$373,0))</f>
        <v>1</v>
      </c>
      <c r="AT424" s="742" cm="1">
        <f t="array" ref="AT424">INDEX($H424:$K424,0,MATCH(AT$380,$H$380:$K$380,0))*INDEX($J$374:$R$377,MATCH(AT$380,$I$374:$I$377,0),MATCH(AT$379,$J$373:$R$373,0))</f>
        <v>2</v>
      </c>
      <c r="AU424" s="742" cm="1">
        <f t="array" ref="AU424">INDEX($H424:$K424,0,MATCH(AU$380,$H$380:$K$380,0))*INDEX($J$374:$R$377,MATCH(AU$380,$I$374:$I$377,0),MATCH(AU$379,$J$373:$R$373,0))</f>
        <v>1</v>
      </c>
      <c r="AV424" s="196"/>
      <c r="AW424" s="196"/>
      <c r="AX424" s="17"/>
      <c r="AY424" s="9"/>
      <c r="AZ424" s="9"/>
      <c r="BA424" s="9"/>
    </row>
    <row r="425" spans="1:53" ht="14.5" outlineLevel="1" x14ac:dyDescent="0.35">
      <c r="A425" s="7"/>
      <c r="B425" s="8"/>
      <c r="C425" s="18"/>
      <c r="D425" s="18"/>
      <c r="E425" s="18"/>
      <c r="F425" s="27"/>
      <c r="G425" s="27" t="str">
        <f t="shared" si="117"/>
        <v>YYWNWz</v>
      </c>
      <c r="H425" s="232">
        <v>1</v>
      </c>
      <c r="I425" s="232">
        <v>1</v>
      </c>
      <c r="J425" s="232">
        <v>2</v>
      </c>
      <c r="K425" s="232">
        <v>1</v>
      </c>
      <c r="L425" s="742" cm="1">
        <f t="array" ref="L425">INDEX($H425:$K425,0,MATCH(L$380,$H$380:$K$380,0))*INDEX($J$374:$R$377,MATCH(L$380,$I$374:$I$377,0),MATCH(L$379,$J$373:$R$373,0))</f>
        <v>2</v>
      </c>
      <c r="M425" s="742" cm="1">
        <f t="array" ref="M425">INDEX($H425:$K425,0,MATCH(M$380,$H$380:$K$380,0))*INDEX($J$374:$R$377,MATCH(M$380,$I$374:$I$377,0),MATCH(M$379,$J$373:$R$373,0))</f>
        <v>1</v>
      </c>
      <c r="N425" s="742" cm="1">
        <f t="array" ref="N425">INDEX($H425:$K425,0,MATCH(N$380,$H$380:$K$380,0))*INDEX($J$374:$R$377,MATCH(N$380,$I$374:$I$377,0),MATCH(N$379,$J$373:$R$373,0))</f>
        <v>2</v>
      </c>
      <c r="O425" s="742" cm="1">
        <f t="array" ref="O425">INDEX($H425:$K425,0,MATCH(O$380,$H$380:$K$380,0))*INDEX($J$374:$R$377,MATCH(O$380,$I$374:$I$377,0),MATCH(O$379,$J$373:$R$373,0))</f>
        <v>1</v>
      </c>
      <c r="P425" s="742" cm="1">
        <f t="array" ref="P425">INDEX($H425:$K425,0,MATCH(P$380,$H$380:$K$380,0))*INDEX($J$374:$R$377,MATCH(P$380,$I$374:$I$377,0),MATCH(P$379,$J$373:$R$373,0))</f>
        <v>2</v>
      </c>
      <c r="Q425" s="742" cm="1">
        <f t="array" ref="Q425">INDEX($H425:$K425,0,MATCH(Q$380,$H$380:$K$380,0))*INDEX($J$374:$R$377,MATCH(Q$380,$I$374:$I$377,0),MATCH(Q$379,$J$373:$R$373,0))</f>
        <v>1</v>
      </c>
      <c r="R425" s="742" cm="1">
        <f t="array" ref="R425">INDEX($H425:$K425,0,MATCH(R$380,$H$380:$K$380,0))*INDEX($J$374:$R$377,MATCH(R$380,$I$374:$I$377,0),MATCH(R$379,$J$373:$R$373,0))</f>
        <v>2</v>
      </c>
      <c r="S425" s="742" cm="1">
        <f t="array" ref="S425">INDEX($H425:$K425,0,MATCH(S$380,$H$380:$K$380,0))*INDEX($J$374:$R$377,MATCH(S$380,$I$374:$I$377,0),MATCH(S$379,$J$373:$R$373,0))</f>
        <v>1</v>
      </c>
      <c r="T425" s="742" cm="1">
        <f t="array" ref="T425">INDEX($H425:$K425,0,MATCH(T$380,$H$380:$K$380,0))*INDEX($J$374:$R$377,MATCH(T$380,$I$374:$I$377,0),MATCH(T$379,$J$373:$R$373,0))</f>
        <v>2</v>
      </c>
      <c r="U425" s="742" cm="1">
        <f t="array" ref="U425">INDEX($H425:$K425,0,MATCH(U$380,$H$380:$K$380,0))*INDEX($J$374:$R$377,MATCH(U$380,$I$374:$I$377,0),MATCH(U$379,$J$373:$R$373,0))</f>
        <v>1</v>
      </c>
      <c r="V425" s="742" cm="1">
        <f t="array" ref="V425">INDEX($H425:$K425,0,MATCH(V$380,$H$380:$K$380,0))*INDEX($J$374:$R$377,MATCH(V$380,$I$374:$I$377,0),MATCH(V$379,$J$373:$R$373,0))</f>
        <v>2</v>
      </c>
      <c r="W425" s="742" cm="1">
        <f t="array" ref="W425">INDEX($H425:$K425,0,MATCH(W$380,$H$380:$K$380,0))*INDEX($J$374:$R$377,MATCH(W$380,$I$374:$I$377,0),MATCH(W$379,$J$373:$R$373,0))</f>
        <v>1</v>
      </c>
      <c r="X425" s="742" cm="1">
        <f t="array" ref="X425">INDEX($H425:$K425,0,MATCH(X$380,$H$380:$K$380,0))*INDEX($J$374:$R$377,MATCH(X$380,$I$374:$I$377,0),MATCH(X$379,$J$373:$R$373,0))</f>
        <v>2</v>
      </c>
      <c r="Y425" s="742" cm="1">
        <f t="array" ref="Y425">INDEX($H425:$K425,0,MATCH(Y$380,$H$380:$K$380,0))*INDEX($J$374:$R$377,MATCH(Y$380,$I$374:$I$377,0),MATCH(Y$379,$J$373:$R$373,0))</f>
        <v>1</v>
      </c>
      <c r="Z425" s="742" cm="1">
        <f t="array" ref="Z425">INDEX($H425:$K425,0,MATCH(Z$380,$H$380:$K$380,0))*INDEX($J$374:$R$377,MATCH(Z$380,$I$374:$I$377,0),MATCH(Z$379,$J$373:$R$373,0))</f>
        <v>2</v>
      </c>
      <c r="AA425" s="742" cm="1">
        <f t="array" ref="AA425">INDEX($H425:$K425,0,MATCH(AA$380,$H$380:$K$380,0))*INDEX($J$374:$R$377,MATCH(AA$380,$I$374:$I$377,0),MATCH(AA$379,$J$373:$R$373,0))</f>
        <v>1</v>
      </c>
      <c r="AB425" s="742" cm="1">
        <f t="array" ref="AB425">INDEX($H425:$K425,0,MATCH(AB$380,$H$380:$K$380,0))*INDEX($J$374:$R$377,MATCH(AB$380,$I$374:$I$377,0),MATCH(AB$379,$J$373:$R$373,0))</f>
        <v>1</v>
      </c>
      <c r="AC425" s="742" cm="1">
        <f t="array" ref="AC425">INDEX($H425:$K425,0,MATCH(AC$380,$H$380:$K$380,0))*INDEX($J$374:$R$377,MATCH(AC$380,$I$374:$I$377,0),MATCH(AC$379,$J$373:$R$373,0))</f>
        <v>1</v>
      </c>
      <c r="AD425" s="742" cm="1">
        <f t="array" ref="AD425">INDEX($H425:$K425,0,MATCH(AD$380,$H$380:$K$380,0))*INDEX($J$374:$R$377,MATCH(AD$380,$I$374:$I$377,0),MATCH(AD$379,$J$373:$R$373,0))</f>
        <v>2</v>
      </c>
      <c r="AE425" s="742" cm="1">
        <f t="array" ref="AE425">INDEX($H425:$K425,0,MATCH(AE$380,$H$380:$K$380,0))*INDEX($J$374:$R$377,MATCH(AE$380,$I$374:$I$377,0),MATCH(AE$379,$J$373:$R$373,0))</f>
        <v>1</v>
      </c>
      <c r="AF425" s="742" cm="1">
        <f t="array" ref="AF425">INDEX($H425:$K425,0,MATCH(AF$380,$H$380:$K$380,0))*INDEX($J$374:$R$377,MATCH(AF$380,$I$374:$I$377,0),MATCH(AF$379,$J$373:$R$373,0))</f>
        <v>1</v>
      </c>
      <c r="AG425" s="742" cm="1">
        <f t="array" ref="AG425">INDEX($H425:$K425,0,MATCH(AG$380,$H$380:$K$380,0))*INDEX($J$374:$R$377,MATCH(AG$380,$I$374:$I$377,0),MATCH(AG$379,$J$373:$R$373,0))</f>
        <v>1</v>
      </c>
      <c r="AH425" s="742" cm="1">
        <f t="array" ref="AH425">INDEX($H425:$K425,0,MATCH(AH$380,$H$380:$K$380,0))*INDEX($J$374:$R$377,MATCH(AH$380,$I$374:$I$377,0),MATCH(AH$379,$J$373:$R$373,0))</f>
        <v>2</v>
      </c>
      <c r="AI425" s="742" cm="1">
        <f t="array" ref="AI425">INDEX($H425:$K425,0,MATCH(AI$380,$H$380:$K$380,0))*INDEX($J$374:$R$377,MATCH(AI$380,$I$374:$I$377,0),MATCH(AI$379,$J$373:$R$373,0))</f>
        <v>1</v>
      </c>
      <c r="AJ425" s="742" cm="1">
        <f t="array" ref="AJ425">INDEX($H425:$K425,0,MATCH(AJ$380,$H$380:$K$380,0))*INDEX($J$374:$R$377,MATCH(AJ$380,$I$374:$I$377,0),MATCH(AJ$379,$J$373:$R$373,0))</f>
        <v>1</v>
      </c>
      <c r="AK425" s="742" cm="1">
        <f t="array" ref="AK425">INDEX($H425:$K425,0,MATCH(AK$380,$H$380:$K$380,0))*INDEX($J$374:$R$377,MATCH(AK$380,$I$374:$I$377,0),MATCH(AK$379,$J$373:$R$373,0))</f>
        <v>1</v>
      </c>
      <c r="AL425" s="742" cm="1">
        <f t="array" ref="AL425">INDEX($H425:$K425,0,MATCH(AL$380,$H$380:$K$380,0))*INDEX($J$374:$R$377,MATCH(AL$380,$I$374:$I$377,0),MATCH(AL$379,$J$373:$R$373,0))</f>
        <v>2</v>
      </c>
      <c r="AM425" s="742" cm="1">
        <f t="array" ref="AM425">INDEX($H425:$K425,0,MATCH(AM$380,$H$380:$K$380,0))*INDEX($J$374:$R$377,MATCH(AM$380,$I$374:$I$377,0),MATCH(AM$379,$J$373:$R$373,0))</f>
        <v>1</v>
      </c>
      <c r="AN425" s="742" cm="1">
        <f t="array" ref="AN425">INDEX($H425:$K425,0,MATCH(AN$380,$H$380:$K$380,0))*INDEX($J$374:$R$377,MATCH(AN$380,$I$374:$I$377,0),MATCH(AN$379,$J$373:$R$373,0))</f>
        <v>1</v>
      </c>
      <c r="AO425" s="742" cm="1">
        <f t="array" ref="AO425">INDEX($H425:$K425,0,MATCH(AO$380,$H$380:$K$380,0))*INDEX($J$374:$R$377,MATCH(AO$380,$I$374:$I$377,0),MATCH(AO$379,$J$373:$R$373,0))</f>
        <v>1</v>
      </c>
      <c r="AP425" s="742" cm="1">
        <f t="array" ref="AP425">INDEX($H425:$K425,0,MATCH(AP$380,$H$380:$K$380,0))*INDEX($J$374:$R$377,MATCH(AP$380,$I$374:$I$377,0),MATCH(AP$379,$J$373:$R$373,0))</f>
        <v>2</v>
      </c>
      <c r="AQ425" s="742" cm="1">
        <f t="array" ref="AQ425">INDEX($H425:$K425,0,MATCH(AQ$380,$H$380:$K$380,0))*INDEX($J$374:$R$377,MATCH(AQ$380,$I$374:$I$377,0),MATCH(AQ$379,$J$373:$R$373,0))</f>
        <v>1</v>
      </c>
      <c r="AR425" s="742" cm="1">
        <f t="array" ref="AR425">INDEX($H425:$K425,0,MATCH(AR$380,$H$380:$K$380,0))*INDEX($J$374:$R$377,MATCH(AR$380,$I$374:$I$377,0),MATCH(AR$379,$J$373:$R$373,0))</f>
        <v>1</v>
      </c>
      <c r="AS425" s="742" cm="1">
        <f t="array" ref="AS425">INDEX($H425:$K425,0,MATCH(AS$380,$H$380:$K$380,0))*INDEX($J$374:$R$377,MATCH(AS$380,$I$374:$I$377,0),MATCH(AS$379,$J$373:$R$373,0))</f>
        <v>1</v>
      </c>
      <c r="AT425" s="742" cm="1">
        <f t="array" ref="AT425">INDEX($H425:$K425,0,MATCH(AT$380,$H$380:$K$380,0))*INDEX($J$374:$R$377,MATCH(AT$380,$I$374:$I$377,0),MATCH(AT$379,$J$373:$R$373,0))</f>
        <v>2</v>
      </c>
      <c r="AU425" s="742" cm="1">
        <f t="array" ref="AU425">INDEX($H425:$K425,0,MATCH(AU$380,$H$380:$K$380,0))*INDEX($J$374:$R$377,MATCH(AU$380,$I$374:$I$377,0),MATCH(AU$379,$J$373:$R$373,0))</f>
        <v>1</v>
      </c>
      <c r="AV425" s="196"/>
      <c r="AW425" s="196"/>
      <c r="AX425" s="17"/>
      <c r="AY425" s="9"/>
      <c r="AZ425" s="9"/>
      <c r="BA425" s="9"/>
    </row>
    <row r="426" spans="1:53" ht="14.5" outlineLevel="1" x14ac:dyDescent="0.35">
      <c r="A426" s="7"/>
      <c r="B426" s="8"/>
      <c r="C426" s="18"/>
      <c r="D426" s="18"/>
      <c r="E426" s="18"/>
      <c r="F426" s="27"/>
      <c r="G426" s="27" t="str">
        <f t="shared" si="117"/>
        <v>YYWNWzd</v>
      </c>
      <c r="H426" s="878">
        <v>0</v>
      </c>
      <c r="I426" s="878">
        <f>I425</f>
        <v>1</v>
      </c>
      <c r="J426" s="878">
        <f>J425+1</f>
        <v>3</v>
      </c>
      <c r="K426" s="878">
        <f>K425</f>
        <v>1</v>
      </c>
      <c r="L426" s="742" cm="1">
        <f t="array" ref="L426">INDEX($H426:$K426,0,MATCH(L$380,$H$380:$K$380,0))*INDEX($J$374:$R$377,MATCH(L$380,$I$374:$I$377,0),MATCH(L$379,$J$373:$R$373,0))</f>
        <v>0</v>
      </c>
      <c r="M426" s="742" cm="1">
        <f t="array" ref="M426">INDEX($H426:$K426,0,MATCH(M$380,$H$380:$K$380,0))*INDEX($J$374:$R$377,MATCH(M$380,$I$374:$I$377,0),MATCH(M$379,$J$373:$R$373,0))</f>
        <v>1</v>
      </c>
      <c r="N426" s="742" cm="1">
        <f t="array" ref="N426">INDEX($H426:$K426,0,MATCH(N$380,$H$380:$K$380,0))*INDEX($J$374:$R$377,MATCH(N$380,$I$374:$I$377,0),MATCH(N$379,$J$373:$R$373,0))</f>
        <v>3</v>
      </c>
      <c r="O426" s="742" cm="1">
        <f t="array" ref="O426">INDEX($H426:$K426,0,MATCH(O$380,$H$380:$K$380,0))*INDEX($J$374:$R$377,MATCH(O$380,$I$374:$I$377,0),MATCH(O$379,$J$373:$R$373,0))</f>
        <v>1</v>
      </c>
      <c r="P426" s="742" cm="1">
        <f t="array" ref="P426">INDEX($H426:$K426,0,MATCH(P$380,$H$380:$K$380,0))*INDEX($J$374:$R$377,MATCH(P$380,$I$374:$I$377,0),MATCH(P$379,$J$373:$R$373,0))</f>
        <v>0</v>
      </c>
      <c r="Q426" s="742" cm="1">
        <f t="array" ref="Q426">INDEX($H426:$K426,0,MATCH(Q$380,$H$380:$K$380,0))*INDEX($J$374:$R$377,MATCH(Q$380,$I$374:$I$377,0),MATCH(Q$379,$J$373:$R$373,0))</f>
        <v>1</v>
      </c>
      <c r="R426" s="742" cm="1">
        <f t="array" ref="R426">INDEX($H426:$K426,0,MATCH(R$380,$H$380:$K$380,0))*INDEX($J$374:$R$377,MATCH(R$380,$I$374:$I$377,0),MATCH(R$379,$J$373:$R$373,0))</f>
        <v>3</v>
      </c>
      <c r="S426" s="742" cm="1">
        <f t="array" ref="S426">INDEX($H426:$K426,0,MATCH(S$380,$H$380:$K$380,0))*INDEX($J$374:$R$377,MATCH(S$380,$I$374:$I$377,0),MATCH(S$379,$J$373:$R$373,0))</f>
        <v>1</v>
      </c>
      <c r="T426" s="742" cm="1">
        <f t="array" ref="T426">INDEX($H426:$K426,0,MATCH(T$380,$H$380:$K$380,0))*INDEX($J$374:$R$377,MATCH(T$380,$I$374:$I$377,0),MATCH(T$379,$J$373:$R$373,0))</f>
        <v>0</v>
      </c>
      <c r="U426" s="742" cm="1">
        <f t="array" ref="U426">INDEX($H426:$K426,0,MATCH(U$380,$H$380:$K$380,0))*INDEX($J$374:$R$377,MATCH(U$380,$I$374:$I$377,0),MATCH(U$379,$J$373:$R$373,0))</f>
        <v>1</v>
      </c>
      <c r="V426" s="742" cm="1">
        <f t="array" ref="V426">INDEX($H426:$K426,0,MATCH(V$380,$H$380:$K$380,0))*INDEX($J$374:$R$377,MATCH(V$380,$I$374:$I$377,0),MATCH(V$379,$J$373:$R$373,0))</f>
        <v>3</v>
      </c>
      <c r="W426" s="742" cm="1">
        <f t="array" ref="W426">INDEX($H426:$K426,0,MATCH(W$380,$H$380:$K$380,0))*INDEX($J$374:$R$377,MATCH(W$380,$I$374:$I$377,0),MATCH(W$379,$J$373:$R$373,0))</f>
        <v>1</v>
      </c>
      <c r="X426" s="742" cm="1">
        <f t="array" ref="X426">INDEX($H426:$K426,0,MATCH(X$380,$H$380:$K$380,0))*INDEX($J$374:$R$377,MATCH(X$380,$I$374:$I$377,0),MATCH(X$379,$J$373:$R$373,0))</f>
        <v>0</v>
      </c>
      <c r="Y426" s="742" cm="1">
        <f t="array" ref="Y426">INDEX($H426:$K426,0,MATCH(Y$380,$H$380:$K$380,0))*INDEX($J$374:$R$377,MATCH(Y$380,$I$374:$I$377,0),MATCH(Y$379,$J$373:$R$373,0))</f>
        <v>1</v>
      </c>
      <c r="Z426" s="742" cm="1">
        <f t="array" ref="Z426">INDEX($H426:$K426,0,MATCH(Z$380,$H$380:$K$380,0))*INDEX($J$374:$R$377,MATCH(Z$380,$I$374:$I$377,0),MATCH(Z$379,$J$373:$R$373,0))</f>
        <v>3</v>
      </c>
      <c r="AA426" s="742" cm="1">
        <f t="array" ref="AA426">INDEX($H426:$K426,0,MATCH(AA$380,$H$380:$K$380,0))*INDEX($J$374:$R$377,MATCH(AA$380,$I$374:$I$377,0),MATCH(AA$379,$J$373:$R$373,0))</f>
        <v>1</v>
      </c>
      <c r="AB426" s="742" cm="1">
        <f t="array" ref="AB426">INDEX($H426:$K426,0,MATCH(AB$380,$H$380:$K$380,0))*INDEX($J$374:$R$377,MATCH(AB$380,$I$374:$I$377,0),MATCH(AB$379,$J$373:$R$373,0))</f>
        <v>0</v>
      </c>
      <c r="AC426" s="742" cm="1">
        <f t="array" ref="AC426">INDEX($H426:$K426,0,MATCH(AC$380,$H$380:$K$380,0))*INDEX($J$374:$R$377,MATCH(AC$380,$I$374:$I$377,0),MATCH(AC$379,$J$373:$R$373,0))</f>
        <v>1</v>
      </c>
      <c r="AD426" s="742" cm="1">
        <f t="array" ref="AD426">INDEX($H426:$K426,0,MATCH(AD$380,$H$380:$K$380,0))*INDEX($J$374:$R$377,MATCH(AD$380,$I$374:$I$377,0),MATCH(AD$379,$J$373:$R$373,0))</f>
        <v>3</v>
      </c>
      <c r="AE426" s="742" cm="1">
        <f t="array" ref="AE426">INDEX($H426:$K426,0,MATCH(AE$380,$H$380:$K$380,0))*INDEX($J$374:$R$377,MATCH(AE$380,$I$374:$I$377,0),MATCH(AE$379,$J$373:$R$373,0))</f>
        <v>1</v>
      </c>
      <c r="AF426" s="742" cm="1">
        <f t="array" ref="AF426">INDEX($H426:$K426,0,MATCH(AF$380,$H$380:$K$380,0))*INDEX($J$374:$R$377,MATCH(AF$380,$I$374:$I$377,0),MATCH(AF$379,$J$373:$R$373,0))</f>
        <v>0</v>
      </c>
      <c r="AG426" s="742" cm="1">
        <f t="array" ref="AG426">INDEX($H426:$K426,0,MATCH(AG$380,$H$380:$K$380,0))*INDEX($J$374:$R$377,MATCH(AG$380,$I$374:$I$377,0),MATCH(AG$379,$J$373:$R$373,0))</f>
        <v>1</v>
      </c>
      <c r="AH426" s="742" cm="1">
        <f t="array" ref="AH426">INDEX($H426:$K426,0,MATCH(AH$380,$H$380:$K$380,0))*INDEX($J$374:$R$377,MATCH(AH$380,$I$374:$I$377,0),MATCH(AH$379,$J$373:$R$373,0))</f>
        <v>3</v>
      </c>
      <c r="AI426" s="742" cm="1">
        <f t="array" ref="AI426">INDEX($H426:$K426,0,MATCH(AI$380,$H$380:$K$380,0))*INDEX($J$374:$R$377,MATCH(AI$380,$I$374:$I$377,0),MATCH(AI$379,$J$373:$R$373,0))</f>
        <v>1</v>
      </c>
      <c r="AJ426" s="742" cm="1">
        <f t="array" ref="AJ426">INDEX($H426:$K426,0,MATCH(AJ$380,$H$380:$K$380,0))*INDEX($J$374:$R$377,MATCH(AJ$380,$I$374:$I$377,0),MATCH(AJ$379,$J$373:$R$373,0))</f>
        <v>0</v>
      </c>
      <c r="AK426" s="742" cm="1">
        <f t="array" ref="AK426">INDEX($H426:$K426,0,MATCH(AK$380,$H$380:$K$380,0))*INDEX($J$374:$R$377,MATCH(AK$380,$I$374:$I$377,0),MATCH(AK$379,$J$373:$R$373,0))</f>
        <v>1</v>
      </c>
      <c r="AL426" s="742" cm="1">
        <f t="array" ref="AL426">INDEX($H426:$K426,0,MATCH(AL$380,$H$380:$K$380,0))*INDEX($J$374:$R$377,MATCH(AL$380,$I$374:$I$377,0),MATCH(AL$379,$J$373:$R$373,0))</f>
        <v>3</v>
      </c>
      <c r="AM426" s="742" cm="1">
        <f t="array" ref="AM426">INDEX($H426:$K426,0,MATCH(AM$380,$H$380:$K$380,0))*INDEX($J$374:$R$377,MATCH(AM$380,$I$374:$I$377,0),MATCH(AM$379,$J$373:$R$373,0))</f>
        <v>1</v>
      </c>
      <c r="AN426" s="742" cm="1">
        <f t="array" ref="AN426">INDEX($H426:$K426,0,MATCH(AN$380,$H$380:$K$380,0))*INDEX($J$374:$R$377,MATCH(AN$380,$I$374:$I$377,0),MATCH(AN$379,$J$373:$R$373,0))</f>
        <v>0</v>
      </c>
      <c r="AO426" s="742" cm="1">
        <f t="array" ref="AO426">INDEX($H426:$K426,0,MATCH(AO$380,$H$380:$K$380,0))*INDEX($J$374:$R$377,MATCH(AO$380,$I$374:$I$377,0),MATCH(AO$379,$J$373:$R$373,0))</f>
        <v>1</v>
      </c>
      <c r="AP426" s="742" cm="1">
        <f t="array" ref="AP426">INDEX($H426:$K426,0,MATCH(AP$380,$H$380:$K$380,0))*INDEX($J$374:$R$377,MATCH(AP$380,$I$374:$I$377,0),MATCH(AP$379,$J$373:$R$373,0))</f>
        <v>3</v>
      </c>
      <c r="AQ426" s="742" cm="1">
        <f t="array" ref="AQ426">INDEX($H426:$K426,0,MATCH(AQ$380,$H$380:$K$380,0))*INDEX($J$374:$R$377,MATCH(AQ$380,$I$374:$I$377,0),MATCH(AQ$379,$J$373:$R$373,0))</f>
        <v>1</v>
      </c>
      <c r="AR426" s="742" cm="1">
        <f t="array" ref="AR426">INDEX($H426:$K426,0,MATCH(AR$380,$H$380:$K$380,0))*INDEX($J$374:$R$377,MATCH(AR$380,$I$374:$I$377,0),MATCH(AR$379,$J$373:$R$373,0))</f>
        <v>0</v>
      </c>
      <c r="AS426" s="742" cm="1">
        <f t="array" ref="AS426">INDEX($H426:$K426,0,MATCH(AS$380,$H$380:$K$380,0))*INDEX($J$374:$R$377,MATCH(AS$380,$I$374:$I$377,0),MATCH(AS$379,$J$373:$R$373,0))</f>
        <v>1</v>
      </c>
      <c r="AT426" s="742" cm="1">
        <f t="array" ref="AT426">INDEX($H426:$K426,0,MATCH(AT$380,$H$380:$K$380,0))*INDEX($J$374:$R$377,MATCH(AT$380,$I$374:$I$377,0),MATCH(AT$379,$J$373:$R$373,0))</f>
        <v>3</v>
      </c>
      <c r="AU426" s="742" cm="1">
        <f t="array" ref="AU426">INDEX($H426:$K426,0,MATCH(AU$380,$H$380:$K$380,0))*INDEX($J$374:$R$377,MATCH(AU$380,$I$374:$I$377,0),MATCH(AU$379,$J$373:$R$373,0))</f>
        <v>1</v>
      </c>
      <c r="AV426" s="196"/>
      <c r="AW426" s="196"/>
      <c r="AX426" s="17"/>
      <c r="AY426" s="9"/>
      <c r="AZ426" s="9"/>
      <c r="BA426" s="9"/>
    </row>
    <row r="427" spans="1:53" ht="14.5" outlineLevel="1" x14ac:dyDescent="0.35">
      <c r="A427" s="7"/>
      <c r="B427" s="8"/>
      <c r="C427" s="18"/>
      <c r="D427" s="18"/>
      <c r="E427" s="18"/>
      <c r="F427" s="27"/>
      <c r="G427" s="27" t="str">
        <f t="shared" si="117"/>
        <v>YYNWBr</v>
      </c>
      <c r="H427" s="232">
        <v>1</v>
      </c>
      <c r="I427" s="232">
        <v>1</v>
      </c>
      <c r="J427" s="232">
        <v>3</v>
      </c>
      <c r="K427" s="232">
        <v>1</v>
      </c>
      <c r="L427" s="742" cm="1">
        <f t="array" ref="L427">INDEX($H427:$K427,0,MATCH(L$380,$H$380:$K$380,0))*INDEX($J$374:$R$377,MATCH(L$380,$I$374:$I$377,0),MATCH(L$379,$J$373:$R$373,0))</f>
        <v>2</v>
      </c>
      <c r="M427" s="742" cm="1">
        <f t="array" ref="M427">INDEX($H427:$K427,0,MATCH(M$380,$H$380:$K$380,0))*INDEX($J$374:$R$377,MATCH(M$380,$I$374:$I$377,0),MATCH(M$379,$J$373:$R$373,0))</f>
        <v>1</v>
      </c>
      <c r="N427" s="742" cm="1">
        <f t="array" ref="N427">INDEX($H427:$K427,0,MATCH(N$380,$H$380:$K$380,0))*INDEX($J$374:$R$377,MATCH(N$380,$I$374:$I$377,0),MATCH(N$379,$J$373:$R$373,0))</f>
        <v>3</v>
      </c>
      <c r="O427" s="742" cm="1">
        <f t="array" ref="O427">INDEX($H427:$K427,0,MATCH(O$380,$H$380:$K$380,0))*INDEX($J$374:$R$377,MATCH(O$380,$I$374:$I$377,0),MATCH(O$379,$J$373:$R$373,0))</f>
        <v>1</v>
      </c>
      <c r="P427" s="742" cm="1">
        <f t="array" ref="P427">INDEX($H427:$K427,0,MATCH(P$380,$H$380:$K$380,0))*INDEX($J$374:$R$377,MATCH(P$380,$I$374:$I$377,0),MATCH(P$379,$J$373:$R$373,0))</f>
        <v>2</v>
      </c>
      <c r="Q427" s="742" cm="1">
        <f t="array" ref="Q427">INDEX($H427:$K427,0,MATCH(Q$380,$H$380:$K$380,0))*INDEX($J$374:$R$377,MATCH(Q$380,$I$374:$I$377,0),MATCH(Q$379,$J$373:$R$373,0))</f>
        <v>1</v>
      </c>
      <c r="R427" s="742" cm="1">
        <f t="array" ref="R427">INDEX($H427:$K427,0,MATCH(R$380,$H$380:$K$380,0))*INDEX($J$374:$R$377,MATCH(R$380,$I$374:$I$377,0),MATCH(R$379,$J$373:$R$373,0))</f>
        <v>3</v>
      </c>
      <c r="S427" s="742" cm="1">
        <f t="array" ref="S427">INDEX($H427:$K427,0,MATCH(S$380,$H$380:$K$380,0))*INDEX($J$374:$R$377,MATCH(S$380,$I$374:$I$377,0),MATCH(S$379,$J$373:$R$373,0))</f>
        <v>1</v>
      </c>
      <c r="T427" s="742" cm="1">
        <f t="array" ref="T427">INDEX($H427:$K427,0,MATCH(T$380,$H$380:$K$380,0))*INDEX($J$374:$R$377,MATCH(T$380,$I$374:$I$377,0),MATCH(T$379,$J$373:$R$373,0))</f>
        <v>2</v>
      </c>
      <c r="U427" s="742" cm="1">
        <f t="array" ref="U427">INDEX($H427:$K427,0,MATCH(U$380,$H$380:$K$380,0))*INDEX($J$374:$R$377,MATCH(U$380,$I$374:$I$377,0),MATCH(U$379,$J$373:$R$373,0))</f>
        <v>1</v>
      </c>
      <c r="V427" s="742" cm="1">
        <f t="array" ref="V427">INDEX($H427:$K427,0,MATCH(V$380,$H$380:$K$380,0))*INDEX($J$374:$R$377,MATCH(V$380,$I$374:$I$377,0),MATCH(V$379,$J$373:$R$373,0))</f>
        <v>3</v>
      </c>
      <c r="W427" s="742" cm="1">
        <f t="array" ref="W427">INDEX($H427:$K427,0,MATCH(W$380,$H$380:$K$380,0))*INDEX($J$374:$R$377,MATCH(W$380,$I$374:$I$377,0),MATCH(W$379,$J$373:$R$373,0))</f>
        <v>1</v>
      </c>
      <c r="X427" s="742" cm="1">
        <f t="array" ref="X427">INDEX($H427:$K427,0,MATCH(X$380,$H$380:$K$380,0))*INDEX($J$374:$R$377,MATCH(X$380,$I$374:$I$377,0),MATCH(X$379,$J$373:$R$373,0))</f>
        <v>2</v>
      </c>
      <c r="Y427" s="742" cm="1">
        <f t="array" ref="Y427">INDEX($H427:$K427,0,MATCH(Y$380,$H$380:$K$380,0))*INDEX($J$374:$R$377,MATCH(Y$380,$I$374:$I$377,0),MATCH(Y$379,$J$373:$R$373,0))</f>
        <v>1</v>
      </c>
      <c r="Z427" s="742" cm="1">
        <f t="array" ref="Z427">INDEX($H427:$K427,0,MATCH(Z$380,$H$380:$K$380,0))*INDEX($J$374:$R$377,MATCH(Z$380,$I$374:$I$377,0),MATCH(Z$379,$J$373:$R$373,0))</f>
        <v>3</v>
      </c>
      <c r="AA427" s="742" cm="1">
        <f t="array" ref="AA427">INDEX($H427:$K427,0,MATCH(AA$380,$H$380:$K$380,0))*INDEX($J$374:$R$377,MATCH(AA$380,$I$374:$I$377,0),MATCH(AA$379,$J$373:$R$373,0))</f>
        <v>1</v>
      </c>
      <c r="AB427" s="742" cm="1">
        <f t="array" ref="AB427">INDEX($H427:$K427,0,MATCH(AB$380,$H$380:$K$380,0))*INDEX($J$374:$R$377,MATCH(AB$380,$I$374:$I$377,0),MATCH(AB$379,$J$373:$R$373,0))</f>
        <v>1</v>
      </c>
      <c r="AC427" s="742" cm="1">
        <f t="array" ref="AC427">INDEX($H427:$K427,0,MATCH(AC$380,$H$380:$K$380,0))*INDEX($J$374:$R$377,MATCH(AC$380,$I$374:$I$377,0),MATCH(AC$379,$J$373:$R$373,0))</f>
        <v>1</v>
      </c>
      <c r="AD427" s="742" cm="1">
        <f t="array" ref="AD427">INDEX($H427:$K427,0,MATCH(AD$380,$H$380:$K$380,0))*INDEX($J$374:$R$377,MATCH(AD$380,$I$374:$I$377,0),MATCH(AD$379,$J$373:$R$373,0))</f>
        <v>3</v>
      </c>
      <c r="AE427" s="742" cm="1">
        <f t="array" ref="AE427">INDEX($H427:$K427,0,MATCH(AE$380,$H$380:$K$380,0))*INDEX($J$374:$R$377,MATCH(AE$380,$I$374:$I$377,0),MATCH(AE$379,$J$373:$R$373,0))</f>
        <v>1</v>
      </c>
      <c r="AF427" s="742" cm="1">
        <f t="array" ref="AF427">INDEX($H427:$K427,0,MATCH(AF$380,$H$380:$K$380,0))*INDEX($J$374:$R$377,MATCH(AF$380,$I$374:$I$377,0),MATCH(AF$379,$J$373:$R$373,0))</f>
        <v>1</v>
      </c>
      <c r="AG427" s="742" cm="1">
        <f t="array" ref="AG427">INDEX($H427:$K427,0,MATCH(AG$380,$H$380:$K$380,0))*INDEX($J$374:$R$377,MATCH(AG$380,$I$374:$I$377,0),MATCH(AG$379,$J$373:$R$373,0))</f>
        <v>1</v>
      </c>
      <c r="AH427" s="742" cm="1">
        <f t="array" ref="AH427">INDEX($H427:$K427,0,MATCH(AH$380,$H$380:$K$380,0))*INDEX($J$374:$R$377,MATCH(AH$380,$I$374:$I$377,0),MATCH(AH$379,$J$373:$R$373,0))</f>
        <v>3</v>
      </c>
      <c r="AI427" s="742" cm="1">
        <f t="array" ref="AI427">INDEX($H427:$K427,0,MATCH(AI$380,$H$380:$K$380,0))*INDEX($J$374:$R$377,MATCH(AI$380,$I$374:$I$377,0),MATCH(AI$379,$J$373:$R$373,0))</f>
        <v>1</v>
      </c>
      <c r="AJ427" s="742" cm="1">
        <f t="array" ref="AJ427">INDEX($H427:$K427,0,MATCH(AJ$380,$H$380:$K$380,0))*INDEX($J$374:$R$377,MATCH(AJ$380,$I$374:$I$377,0),MATCH(AJ$379,$J$373:$R$373,0))</f>
        <v>1</v>
      </c>
      <c r="AK427" s="742" cm="1">
        <f t="array" ref="AK427">INDEX($H427:$K427,0,MATCH(AK$380,$H$380:$K$380,0))*INDEX($J$374:$R$377,MATCH(AK$380,$I$374:$I$377,0),MATCH(AK$379,$J$373:$R$373,0))</f>
        <v>1</v>
      </c>
      <c r="AL427" s="742" cm="1">
        <f t="array" ref="AL427">INDEX($H427:$K427,0,MATCH(AL$380,$H$380:$K$380,0))*INDEX($J$374:$R$377,MATCH(AL$380,$I$374:$I$377,0),MATCH(AL$379,$J$373:$R$373,0))</f>
        <v>3</v>
      </c>
      <c r="AM427" s="742" cm="1">
        <f t="array" ref="AM427">INDEX($H427:$K427,0,MATCH(AM$380,$H$380:$K$380,0))*INDEX($J$374:$R$377,MATCH(AM$380,$I$374:$I$377,0),MATCH(AM$379,$J$373:$R$373,0))</f>
        <v>1</v>
      </c>
      <c r="AN427" s="742" cm="1">
        <f t="array" ref="AN427">INDEX($H427:$K427,0,MATCH(AN$380,$H$380:$K$380,0))*INDEX($J$374:$R$377,MATCH(AN$380,$I$374:$I$377,0),MATCH(AN$379,$J$373:$R$373,0))</f>
        <v>1</v>
      </c>
      <c r="AO427" s="742" cm="1">
        <f t="array" ref="AO427">INDEX($H427:$K427,0,MATCH(AO$380,$H$380:$K$380,0))*INDEX($J$374:$R$377,MATCH(AO$380,$I$374:$I$377,0),MATCH(AO$379,$J$373:$R$373,0))</f>
        <v>1</v>
      </c>
      <c r="AP427" s="742" cm="1">
        <f t="array" ref="AP427">INDEX($H427:$K427,0,MATCH(AP$380,$H$380:$K$380,0))*INDEX($J$374:$R$377,MATCH(AP$380,$I$374:$I$377,0),MATCH(AP$379,$J$373:$R$373,0))</f>
        <v>3</v>
      </c>
      <c r="AQ427" s="742" cm="1">
        <f t="array" ref="AQ427">INDEX($H427:$K427,0,MATCH(AQ$380,$H$380:$K$380,0))*INDEX($J$374:$R$377,MATCH(AQ$380,$I$374:$I$377,0),MATCH(AQ$379,$J$373:$R$373,0))</f>
        <v>1</v>
      </c>
      <c r="AR427" s="742" cm="1">
        <f t="array" ref="AR427">INDEX($H427:$K427,0,MATCH(AR$380,$H$380:$K$380,0))*INDEX($J$374:$R$377,MATCH(AR$380,$I$374:$I$377,0),MATCH(AR$379,$J$373:$R$373,0))</f>
        <v>1</v>
      </c>
      <c r="AS427" s="742" cm="1">
        <f t="array" ref="AS427">INDEX($H427:$K427,0,MATCH(AS$380,$H$380:$K$380,0))*INDEX($J$374:$R$377,MATCH(AS$380,$I$374:$I$377,0),MATCH(AS$379,$J$373:$R$373,0))</f>
        <v>1</v>
      </c>
      <c r="AT427" s="742" cm="1">
        <f t="array" ref="AT427">INDEX($H427:$K427,0,MATCH(AT$380,$H$380:$K$380,0))*INDEX($J$374:$R$377,MATCH(AT$380,$I$374:$I$377,0),MATCH(AT$379,$J$373:$R$373,0))</f>
        <v>3</v>
      </c>
      <c r="AU427" s="742" cm="1">
        <f t="array" ref="AU427">INDEX($H427:$K427,0,MATCH(AU$380,$H$380:$K$380,0))*INDEX($J$374:$R$377,MATCH(AU$380,$I$374:$I$377,0),MATCH(AU$379,$J$373:$R$373,0))</f>
        <v>1</v>
      </c>
      <c r="AV427" s="196"/>
      <c r="AW427" s="196"/>
      <c r="AX427" s="17"/>
      <c r="AY427" s="9"/>
      <c r="AZ427" s="9"/>
      <c r="BA427" s="9"/>
    </row>
    <row r="428" spans="1:53" ht="14.5" outlineLevel="1" x14ac:dyDescent="0.35">
      <c r="A428" s="7"/>
      <c r="B428" s="8"/>
      <c r="C428" s="18"/>
      <c r="D428" s="18"/>
      <c r="E428" s="18"/>
      <c r="F428" s="27"/>
      <c r="G428" s="27" t="str">
        <f t="shared" si="117"/>
        <v>YYNWBrd</v>
      </c>
      <c r="H428" s="878">
        <v>0</v>
      </c>
      <c r="I428" s="878">
        <f>I427</f>
        <v>1</v>
      </c>
      <c r="J428" s="878">
        <f>J427+1</f>
        <v>4</v>
      </c>
      <c r="K428" s="878">
        <f>K427</f>
        <v>1</v>
      </c>
      <c r="L428" s="742" cm="1">
        <f t="array" ref="L428">INDEX($H428:$K428,0,MATCH(L$380,$H$380:$K$380,0))*INDEX($J$374:$R$377,MATCH(L$380,$I$374:$I$377,0),MATCH(L$379,$J$373:$R$373,0))</f>
        <v>0</v>
      </c>
      <c r="M428" s="742" cm="1">
        <f t="array" ref="M428">INDEX($H428:$K428,0,MATCH(M$380,$H$380:$K$380,0))*INDEX($J$374:$R$377,MATCH(M$380,$I$374:$I$377,0),MATCH(M$379,$J$373:$R$373,0))</f>
        <v>1</v>
      </c>
      <c r="N428" s="742" cm="1">
        <f t="array" ref="N428">INDEX($H428:$K428,0,MATCH(N$380,$H$380:$K$380,0))*INDEX($J$374:$R$377,MATCH(N$380,$I$374:$I$377,0),MATCH(N$379,$J$373:$R$373,0))</f>
        <v>4</v>
      </c>
      <c r="O428" s="742" cm="1">
        <f t="array" ref="O428">INDEX($H428:$K428,0,MATCH(O$380,$H$380:$K$380,0))*INDEX($J$374:$R$377,MATCH(O$380,$I$374:$I$377,0),MATCH(O$379,$J$373:$R$373,0))</f>
        <v>1</v>
      </c>
      <c r="P428" s="742" cm="1">
        <f t="array" ref="P428">INDEX($H428:$K428,0,MATCH(P$380,$H$380:$K$380,0))*INDEX($J$374:$R$377,MATCH(P$380,$I$374:$I$377,0),MATCH(P$379,$J$373:$R$373,0))</f>
        <v>0</v>
      </c>
      <c r="Q428" s="742" cm="1">
        <f t="array" ref="Q428">INDEX($H428:$K428,0,MATCH(Q$380,$H$380:$K$380,0))*INDEX($J$374:$R$377,MATCH(Q$380,$I$374:$I$377,0),MATCH(Q$379,$J$373:$R$373,0))</f>
        <v>1</v>
      </c>
      <c r="R428" s="742" cm="1">
        <f t="array" ref="R428">INDEX($H428:$K428,0,MATCH(R$380,$H$380:$K$380,0))*INDEX($J$374:$R$377,MATCH(R$380,$I$374:$I$377,0),MATCH(R$379,$J$373:$R$373,0))</f>
        <v>4</v>
      </c>
      <c r="S428" s="742" cm="1">
        <f t="array" ref="S428">INDEX($H428:$K428,0,MATCH(S$380,$H$380:$K$380,0))*INDEX($J$374:$R$377,MATCH(S$380,$I$374:$I$377,0),MATCH(S$379,$J$373:$R$373,0))</f>
        <v>1</v>
      </c>
      <c r="T428" s="742" cm="1">
        <f t="array" ref="T428">INDEX($H428:$K428,0,MATCH(T$380,$H$380:$K$380,0))*INDEX($J$374:$R$377,MATCH(T$380,$I$374:$I$377,0),MATCH(T$379,$J$373:$R$373,0))</f>
        <v>0</v>
      </c>
      <c r="U428" s="742" cm="1">
        <f t="array" ref="U428">INDEX($H428:$K428,0,MATCH(U$380,$H$380:$K$380,0))*INDEX($J$374:$R$377,MATCH(U$380,$I$374:$I$377,0),MATCH(U$379,$J$373:$R$373,0))</f>
        <v>1</v>
      </c>
      <c r="V428" s="742" cm="1">
        <f t="array" ref="V428">INDEX($H428:$K428,0,MATCH(V$380,$H$380:$K$380,0))*INDEX($J$374:$R$377,MATCH(V$380,$I$374:$I$377,0),MATCH(V$379,$J$373:$R$373,0))</f>
        <v>4</v>
      </c>
      <c r="W428" s="742" cm="1">
        <f t="array" ref="W428">INDEX($H428:$K428,0,MATCH(W$380,$H$380:$K$380,0))*INDEX($J$374:$R$377,MATCH(W$380,$I$374:$I$377,0),MATCH(W$379,$J$373:$R$373,0))</f>
        <v>1</v>
      </c>
      <c r="X428" s="742" cm="1">
        <f t="array" ref="X428">INDEX($H428:$K428,0,MATCH(X$380,$H$380:$K$380,0))*INDEX($J$374:$R$377,MATCH(X$380,$I$374:$I$377,0),MATCH(X$379,$J$373:$R$373,0))</f>
        <v>0</v>
      </c>
      <c r="Y428" s="742" cm="1">
        <f t="array" ref="Y428">INDEX($H428:$K428,0,MATCH(Y$380,$H$380:$K$380,0))*INDEX($J$374:$R$377,MATCH(Y$380,$I$374:$I$377,0),MATCH(Y$379,$J$373:$R$373,0))</f>
        <v>1</v>
      </c>
      <c r="Z428" s="742" cm="1">
        <f t="array" ref="Z428">INDEX($H428:$K428,0,MATCH(Z$380,$H$380:$K$380,0))*INDEX($J$374:$R$377,MATCH(Z$380,$I$374:$I$377,0),MATCH(Z$379,$J$373:$R$373,0))</f>
        <v>4</v>
      </c>
      <c r="AA428" s="742" cm="1">
        <f t="array" ref="AA428">INDEX($H428:$K428,0,MATCH(AA$380,$H$380:$K$380,0))*INDEX($J$374:$R$377,MATCH(AA$380,$I$374:$I$377,0),MATCH(AA$379,$J$373:$R$373,0))</f>
        <v>1</v>
      </c>
      <c r="AB428" s="742" cm="1">
        <f t="array" ref="AB428">INDEX($H428:$K428,0,MATCH(AB$380,$H$380:$K$380,0))*INDEX($J$374:$R$377,MATCH(AB$380,$I$374:$I$377,0),MATCH(AB$379,$J$373:$R$373,0))</f>
        <v>0</v>
      </c>
      <c r="AC428" s="742" cm="1">
        <f t="array" ref="AC428">INDEX($H428:$K428,0,MATCH(AC$380,$H$380:$K$380,0))*INDEX($J$374:$R$377,MATCH(AC$380,$I$374:$I$377,0),MATCH(AC$379,$J$373:$R$373,0))</f>
        <v>1</v>
      </c>
      <c r="AD428" s="742" cm="1">
        <f t="array" ref="AD428">INDEX($H428:$K428,0,MATCH(AD$380,$H$380:$K$380,0))*INDEX($J$374:$R$377,MATCH(AD$380,$I$374:$I$377,0),MATCH(AD$379,$J$373:$R$373,0))</f>
        <v>4</v>
      </c>
      <c r="AE428" s="742" cm="1">
        <f t="array" ref="AE428">INDEX($H428:$K428,0,MATCH(AE$380,$H$380:$K$380,0))*INDEX($J$374:$R$377,MATCH(AE$380,$I$374:$I$377,0),MATCH(AE$379,$J$373:$R$373,0))</f>
        <v>1</v>
      </c>
      <c r="AF428" s="742" cm="1">
        <f t="array" ref="AF428">INDEX($H428:$K428,0,MATCH(AF$380,$H$380:$K$380,0))*INDEX($J$374:$R$377,MATCH(AF$380,$I$374:$I$377,0),MATCH(AF$379,$J$373:$R$373,0))</f>
        <v>0</v>
      </c>
      <c r="AG428" s="742" cm="1">
        <f t="array" ref="AG428">INDEX($H428:$K428,0,MATCH(AG$380,$H$380:$K$380,0))*INDEX($J$374:$R$377,MATCH(AG$380,$I$374:$I$377,0),MATCH(AG$379,$J$373:$R$373,0))</f>
        <v>1</v>
      </c>
      <c r="AH428" s="742" cm="1">
        <f t="array" ref="AH428">INDEX($H428:$K428,0,MATCH(AH$380,$H$380:$K$380,0))*INDEX($J$374:$R$377,MATCH(AH$380,$I$374:$I$377,0),MATCH(AH$379,$J$373:$R$373,0))</f>
        <v>4</v>
      </c>
      <c r="AI428" s="742" cm="1">
        <f t="array" ref="AI428">INDEX($H428:$K428,0,MATCH(AI$380,$H$380:$K$380,0))*INDEX($J$374:$R$377,MATCH(AI$380,$I$374:$I$377,0),MATCH(AI$379,$J$373:$R$373,0))</f>
        <v>1</v>
      </c>
      <c r="AJ428" s="742" cm="1">
        <f t="array" ref="AJ428">INDEX($H428:$K428,0,MATCH(AJ$380,$H$380:$K$380,0))*INDEX($J$374:$R$377,MATCH(AJ$380,$I$374:$I$377,0),MATCH(AJ$379,$J$373:$R$373,0))</f>
        <v>0</v>
      </c>
      <c r="AK428" s="742" cm="1">
        <f t="array" ref="AK428">INDEX($H428:$K428,0,MATCH(AK$380,$H$380:$K$380,0))*INDEX($J$374:$R$377,MATCH(AK$380,$I$374:$I$377,0),MATCH(AK$379,$J$373:$R$373,0))</f>
        <v>1</v>
      </c>
      <c r="AL428" s="742" cm="1">
        <f t="array" ref="AL428">INDEX($H428:$K428,0,MATCH(AL$380,$H$380:$K$380,0))*INDEX($J$374:$R$377,MATCH(AL$380,$I$374:$I$377,0),MATCH(AL$379,$J$373:$R$373,0))</f>
        <v>4</v>
      </c>
      <c r="AM428" s="742" cm="1">
        <f t="array" ref="AM428">INDEX($H428:$K428,0,MATCH(AM$380,$H$380:$K$380,0))*INDEX($J$374:$R$377,MATCH(AM$380,$I$374:$I$377,0),MATCH(AM$379,$J$373:$R$373,0))</f>
        <v>1</v>
      </c>
      <c r="AN428" s="742" cm="1">
        <f t="array" ref="AN428">INDEX($H428:$K428,0,MATCH(AN$380,$H$380:$K$380,0))*INDEX($J$374:$R$377,MATCH(AN$380,$I$374:$I$377,0),MATCH(AN$379,$J$373:$R$373,0))</f>
        <v>0</v>
      </c>
      <c r="AO428" s="742" cm="1">
        <f t="array" ref="AO428">INDEX($H428:$K428,0,MATCH(AO$380,$H$380:$K$380,0))*INDEX($J$374:$R$377,MATCH(AO$380,$I$374:$I$377,0),MATCH(AO$379,$J$373:$R$373,0))</f>
        <v>1</v>
      </c>
      <c r="AP428" s="742" cm="1">
        <f t="array" ref="AP428">INDEX($H428:$K428,0,MATCH(AP$380,$H$380:$K$380,0))*INDEX($J$374:$R$377,MATCH(AP$380,$I$374:$I$377,0),MATCH(AP$379,$J$373:$R$373,0))</f>
        <v>4</v>
      </c>
      <c r="AQ428" s="742" cm="1">
        <f t="array" ref="AQ428">INDEX($H428:$K428,0,MATCH(AQ$380,$H$380:$K$380,0))*INDEX($J$374:$R$377,MATCH(AQ$380,$I$374:$I$377,0),MATCH(AQ$379,$J$373:$R$373,0))</f>
        <v>1</v>
      </c>
      <c r="AR428" s="742" cm="1">
        <f t="array" ref="AR428">INDEX($H428:$K428,0,MATCH(AR$380,$H$380:$K$380,0))*INDEX($J$374:$R$377,MATCH(AR$380,$I$374:$I$377,0),MATCH(AR$379,$J$373:$R$373,0))</f>
        <v>0</v>
      </c>
      <c r="AS428" s="742" cm="1">
        <f t="array" ref="AS428">INDEX($H428:$K428,0,MATCH(AS$380,$H$380:$K$380,0))*INDEX($J$374:$R$377,MATCH(AS$380,$I$374:$I$377,0),MATCH(AS$379,$J$373:$R$373,0))</f>
        <v>1</v>
      </c>
      <c r="AT428" s="742" cm="1">
        <f t="array" ref="AT428">INDEX($H428:$K428,0,MATCH(AT$380,$H$380:$K$380,0))*INDEX($J$374:$R$377,MATCH(AT$380,$I$374:$I$377,0),MATCH(AT$379,$J$373:$R$373,0))</f>
        <v>4</v>
      </c>
      <c r="AU428" s="742" cm="1">
        <f t="array" ref="AU428">INDEX($H428:$K428,0,MATCH(AU$380,$H$380:$K$380,0))*INDEX($J$374:$R$377,MATCH(AU$380,$I$374:$I$377,0),MATCH(AU$379,$J$373:$R$373,0))</f>
        <v>1</v>
      </c>
      <c r="AV428" s="196"/>
      <c r="AW428" s="196"/>
      <c r="AX428" s="17"/>
      <c r="AY428" s="9"/>
      <c r="AZ428" s="9"/>
      <c r="BA428" s="9"/>
    </row>
    <row r="429" spans="1:53" ht="14.5" outlineLevel="1" x14ac:dyDescent="0.35">
      <c r="A429" s="7"/>
      <c r="B429" s="8"/>
      <c r="C429" s="18"/>
      <c r="D429" s="18"/>
      <c r="E429" s="18"/>
      <c r="F429" s="27"/>
      <c r="G429" s="27" t="str">
        <f t="shared" si="117"/>
        <v>YYWBNw</v>
      </c>
      <c r="H429" s="232">
        <v>1</v>
      </c>
      <c r="I429" s="232">
        <v>1</v>
      </c>
      <c r="J429" s="232">
        <v>1</v>
      </c>
      <c r="K429" s="232">
        <v>1</v>
      </c>
      <c r="L429" s="742" cm="1">
        <f t="array" ref="L429">INDEX($H429:$K429,0,MATCH(L$380,$H$380:$K$380,0))*INDEX($J$374:$R$377,MATCH(L$380,$I$374:$I$377,0),MATCH(L$379,$J$373:$R$373,0))</f>
        <v>2</v>
      </c>
      <c r="M429" s="742" cm="1">
        <f t="array" ref="M429">INDEX($H429:$K429,0,MATCH(M$380,$H$380:$K$380,0))*INDEX($J$374:$R$377,MATCH(M$380,$I$374:$I$377,0),MATCH(M$379,$J$373:$R$373,0))</f>
        <v>1</v>
      </c>
      <c r="N429" s="742" cm="1">
        <f t="array" ref="N429">INDEX($H429:$K429,0,MATCH(N$380,$H$380:$K$380,0))*INDEX($J$374:$R$377,MATCH(N$380,$I$374:$I$377,0),MATCH(N$379,$J$373:$R$373,0))</f>
        <v>1</v>
      </c>
      <c r="O429" s="742" cm="1">
        <f t="array" ref="O429">INDEX($H429:$K429,0,MATCH(O$380,$H$380:$K$380,0))*INDEX($J$374:$R$377,MATCH(O$380,$I$374:$I$377,0),MATCH(O$379,$J$373:$R$373,0))</f>
        <v>1</v>
      </c>
      <c r="P429" s="742" cm="1">
        <f t="array" ref="P429">INDEX($H429:$K429,0,MATCH(P$380,$H$380:$K$380,0))*INDEX($J$374:$R$377,MATCH(P$380,$I$374:$I$377,0),MATCH(P$379,$J$373:$R$373,0))</f>
        <v>2</v>
      </c>
      <c r="Q429" s="742" cm="1">
        <f t="array" ref="Q429">INDEX($H429:$K429,0,MATCH(Q$380,$H$380:$K$380,0))*INDEX($J$374:$R$377,MATCH(Q$380,$I$374:$I$377,0),MATCH(Q$379,$J$373:$R$373,0))</f>
        <v>1</v>
      </c>
      <c r="R429" s="742" cm="1">
        <f t="array" ref="R429">INDEX($H429:$K429,0,MATCH(R$380,$H$380:$K$380,0))*INDEX($J$374:$R$377,MATCH(R$380,$I$374:$I$377,0),MATCH(R$379,$J$373:$R$373,0))</f>
        <v>1</v>
      </c>
      <c r="S429" s="742" cm="1">
        <f t="array" ref="S429">INDEX($H429:$K429,0,MATCH(S$380,$H$380:$K$380,0))*INDEX($J$374:$R$377,MATCH(S$380,$I$374:$I$377,0),MATCH(S$379,$J$373:$R$373,0))</f>
        <v>1</v>
      </c>
      <c r="T429" s="742" cm="1">
        <f t="array" ref="T429">INDEX($H429:$K429,0,MATCH(T$380,$H$380:$K$380,0))*INDEX($J$374:$R$377,MATCH(T$380,$I$374:$I$377,0),MATCH(T$379,$J$373:$R$373,0))</f>
        <v>2</v>
      </c>
      <c r="U429" s="742" cm="1">
        <f t="array" ref="U429">INDEX($H429:$K429,0,MATCH(U$380,$H$380:$K$380,0))*INDEX($J$374:$R$377,MATCH(U$380,$I$374:$I$377,0),MATCH(U$379,$J$373:$R$373,0))</f>
        <v>1</v>
      </c>
      <c r="V429" s="742" cm="1">
        <f t="array" ref="V429">INDEX($H429:$K429,0,MATCH(V$380,$H$380:$K$380,0))*INDEX($J$374:$R$377,MATCH(V$380,$I$374:$I$377,0),MATCH(V$379,$J$373:$R$373,0))</f>
        <v>1</v>
      </c>
      <c r="W429" s="742" cm="1">
        <f t="array" ref="W429">INDEX($H429:$K429,0,MATCH(W$380,$H$380:$K$380,0))*INDEX($J$374:$R$377,MATCH(W$380,$I$374:$I$377,0),MATCH(W$379,$J$373:$R$373,0))</f>
        <v>1</v>
      </c>
      <c r="X429" s="742" cm="1">
        <f t="array" ref="X429">INDEX($H429:$K429,0,MATCH(X$380,$H$380:$K$380,0))*INDEX($J$374:$R$377,MATCH(X$380,$I$374:$I$377,0),MATCH(X$379,$J$373:$R$373,0))</f>
        <v>2</v>
      </c>
      <c r="Y429" s="742" cm="1">
        <f t="array" ref="Y429">INDEX($H429:$K429,0,MATCH(Y$380,$H$380:$K$380,0))*INDEX($J$374:$R$377,MATCH(Y$380,$I$374:$I$377,0),MATCH(Y$379,$J$373:$R$373,0))</f>
        <v>1</v>
      </c>
      <c r="Z429" s="742" cm="1">
        <f t="array" ref="Z429">INDEX($H429:$K429,0,MATCH(Z$380,$H$380:$K$380,0))*INDEX($J$374:$R$377,MATCH(Z$380,$I$374:$I$377,0),MATCH(Z$379,$J$373:$R$373,0))</f>
        <v>1</v>
      </c>
      <c r="AA429" s="742" cm="1">
        <f t="array" ref="AA429">INDEX($H429:$K429,0,MATCH(AA$380,$H$380:$K$380,0))*INDEX($J$374:$R$377,MATCH(AA$380,$I$374:$I$377,0),MATCH(AA$379,$J$373:$R$373,0))</f>
        <v>1</v>
      </c>
      <c r="AB429" s="742" cm="1">
        <f t="array" ref="AB429">INDEX($H429:$K429,0,MATCH(AB$380,$H$380:$K$380,0))*INDEX($J$374:$R$377,MATCH(AB$380,$I$374:$I$377,0),MATCH(AB$379,$J$373:$R$373,0))</f>
        <v>1</v>
      </c>
      <c r="AC429" s="742" cm="1">
        <f t="array" ref="AC429">INDEX($H429:$K429,0,MATCH(AC$380,$H$380:$K$380,0))*INDEX($J$374:$R$377,MATCH(AC$380,$I$374:$I$377,0),MATCH(AC$379,$J$373:$R$373,0))</f>
        <v>1</v>
      </c>
      <c r="AD429" s="742" cm="1">
        <f t="array" ref="AD429">INDEX($H429:$K429,0,MATCH(AD$380,$H$380:$K$380,0))*INDEX($J$374:$R$377,MATCH(AD$380,$I$374:$I$377,0),MATCH(AD$379,$J$373:$R$373,0))</f>
        <v>1</v>
      </c>
      <c r="AE429" s="742" cm="1">
        <f t="array" ref="AE429">INDEX($H429:$K429,0,MATCH(AE$380,$H$380:$K$380,0))*INDEX($J$374:$R$377,MATCH(AE$380,$I$374:$I$377,0),MATCH(AE$379,$J$373:$R$373,0))</f>
        <v>1</v>
      </c>
      <c r="AF429" s="742" cm="1">
        <f t="array" ref="AF429">INDEX($H429:$K429,0,MATCH(AF$380,$H$380:$K$380,0))*INDEX($J$374:$R$377,MATCH(AF$380,$I$374:$I$377,0),MATCH(AF$379,$J$373:$R$373,0))</f>
        <v>1</v>
      </c>
      <c r="AG429" s="742" cm="1">
        <f t="array" ref="AG429">INDEX($H429:$K429,0,MATCH(AG$380,$H$380:$K$380,0))*INDEX($J$374:$R$377,MATCH(AG$380,$I$374:$I$377,0),MATCH(AG$379,$J$373:$R$373,0))</f>
        <v>1</v>
      </c>
      <c r="AH429" s="742" cm="1">
        <f t="array" ref="AH429">INDEX($H429:$K429,0,MATCH(AH$380,$H$380:$K$380,0))*INDEX($J$374:$R$377,MATCH(AH$380,$I$374:$I$377,0),MATCH(AH$379,$J$373:$R$373,0))</f>
        <v>1</v>
      </c>
      <c r="AI429" s="742" cm="1">
        <f t="array" ref="AI429">INDEX($H429:$K429,0,MATCH(AI$380,$H$380:$K$380,0))*INDEX($J$374:$R$377,MATCH(AI$380,$I$374:$I$377,0),MATCH(AI$379,$J$373:$R$373,0))</f>
        <v>1</v>
      </c>
      <c r="AJ429" s="742" cm="1">
        <f t="array" ref="AJ429">INDEX($H429:$K429,0,MATCH(AJ$380,$H$380:$K$380,0))*INDEX($J$374:$R$377,MATCH(AJ$380,$I$374:$I$377,0),MATCH(AJ$379,$J$373:$R$373,0))</f>
        <v>1</v>
      </c>
      <c r="AK429" s="742" cm="1">
        <f t="array" ref="AK429">INDEX($H429:$K429,0,MATCH(AK$380,$H$380:$K$380,0))*INDEX($J$374:$R$377,MATCH(AK$380,$I$374:$I$377,0),MATCH(AK$379,$J$373:$R$373,0))</f>
        <v>1</v>
      </c>
      <c r="AL429" s="742" cm="1">
        <f t="array" ref="AL429">INDEX($H429:$K429,0,MATCH(AL$380,$H$380:$K$380,0))*INDEX($J$374:$R$377,MATCH(AL$380,$I$374:$I$377,0),MATCH(AL$379,$J$373:$R$373,0))</f>
        <v>1</v>
      </c>
      <c r="AM429" s="742" cm="1">
        <f t="array" ref="AM429">INDEX($H429:$K429,0,MATCH(AM$380,$H$380:$K$380,0))*INDEX($J$374:$R$377,MATCH(AM$380,$I$374:$I$377,0),MATCH(AM$379,$J$373:$R$373,0))</f>
        <v>1</v>
      </c>
      <c r="AN429" s="742" cm="1">
        <f t="array" ref="AN429">INDEX($H429:$K429,0,MATCH(AN$380,$H$380:$K$380,0))*INDEX($J$374:$R$377,MATCH(AN$380,$I$374:$I$377,0),MATCH(AN$379,$J$373:$R$373,0))</f>
        <v>1</v>
      </c>
      <c r="AO429" s="742" cm="1">
        <f t="array" ref="AO429">INDEX($H429:$K429,0,MATCH(AO$380,$H$380:$K$380,0))*INDEX($J$374:$R$377,MATCH(AO$380,$I$374:$I$377,0),MATCH(AO$379,$J$373:$R$373,0))</f>
        <v>1</v>
      </c>
      <c r="AP429" s="742" cm="1">
        <f t="array" ref="AP429">INDEX($H429:$K429,0,MATCH(AP$380,$H$380:$K$380,0))*INDEX($J$374:$R$377,MATCH(AP$380,$I$374:$I$377,0),MATCH(AP$379,$J$373:$R$373,0))</f>
        <v>1</v>
      </c>
      <c r="AQ429" s="742" cm="1">
        <f t="array" ref="AQ429">INDEX($H429:$K429,0,MATCH(AQ$380,$H$380:$K$380,0))*INDEX($J$374:$R$377,MATCH(AQ$380,$I$374:$I$377,0),MATCH(AQ$379,$J$373:$R$373,0))</f>
        <v>1</v>
      </c>
      <c r="AR429" s="742" cm="1">
        <f t="array" ref="AR429">INDEX($H429:$K429,0,MATCH(AR$380,$H$380:$K$380,0))*INDEX($J$374:$R$377,MATCH(AR$380,$I$374:$I$377,0),MATCH(AR$379,$J$373:$R$373,0))</f>
        <v>1</v>
      </c>
      <c r="AS429" s="742" cm="1">
        <f t="array" ref="AS429">INDEX($H429:$K429,0,MATCH(AS$380,$H$380:$K$380,0))*INDEX($J$374:$R$377,MATCH(AS$380,$I$374:$I$377,0),MATCH(AS$379,$J$373:$R$373,0))</f>
        <v>1</v>
      </c>
      <c r="AT429" s="742" cm="1">
        <f t="array" ref="AT429">INDEX($H429:$K429,0,MATCH(AT$380,$H$380:$K$380,0))*INDEX($J$374:$R$377,MATCH(AT$380,$I$374:$I$377,0),MATCH(AT$379,$J$373:$R$373,0))</f>
        <v>1</v>
      </c>
      <c r="AU429" s="742" cm="1">
        <f t="array" ref="AU429">INDEX($H429:$K429,0,MATCH(AU$380,$H$380:$K$380,0))*INDEX($J$374:$R$377,MATCH(AU$380,$I$374:$I$377,0),MATCH(AU$379,$J$373:$R$373,0))</f>
        <v>1</v>
      </c>
      <c r="AV429" s="196"/>
      <c r="AW429" s="196"/>
      <c r="AX429" s="17"/>
      <c r="AY429" s="9"/>
      <c r="AZ429" s="9"/>
      <c r="BA429" s="9"/>
    </row>
    <row r="430" spans="1:53" ht="14.5" outlineLevel="1" x14ac:dyDescent="0.35">
      <c r="A430" s="7"/>
      <c r="B430" s="8"/>
      <c r="C430" s="18"/>
      <c r="D430" s="18"/>
      <c r="E430" s="18"/>
      <c r="F430" s="27"/>
      <c r="G430" s="27" t="str">
        <f t="shared" si="117"/>
        <v>YYWBNwd</v>
      </c>
      <c r="H430" s="878">
        <v>0</v>
      </c>
      <c r="I430" s="878">
        <f>I429</f>
        <v>1</v>
      </c>
      <c r="J430" s="878">
        <f>J429+1</f>
        <v>2</v>
      </c>
      <c r="K430" s="878">
        <f>K429</f>
        <v>1</v>
      </c>
      <c r="L430" s="742" cm="1">
        <f t="array" ref="L430">INDEX($H430:$K430,0,MATCH(L$380,$H$380:$K$380,0))*INDEX($J$374:$R$377,MATCH(L$380,$I$374:$I$377,0),MATCH(L$379,$J$373:$R$373,0))</f>
        <v>0</v>
      </c>
      <c r="M430" s="742" cm="1">
        <f t="array" ref="M430">INDEX($H430:$K430,0,MATCH(M$380,$H$380:$K$380,0))*INDEX($J$374:$R$377,MATCH(M$380,$I$374:$I$377,0),MATCH(M$379,$J$373:$R$373,0))</f>
        <v>1</v>
      </c>
      <c r="N430" s="742" cm="1">
        <f t="array" ref="N430">INDEX($H430:$K430,0,MATCH(N$380,$H$380:$K$380,0))*INDEX($J$374:$R$377,MATCH(N$380,$I$374:$I$377,0),MATCH(N$379,$J$373:$R$373,0))</f>
        <v>2</v>
      </c>
      <c r="O430" s="742" cm="1">
        <f t="array" ref="O430">INDEX($H430:$K430,0,MATCH(O$380,$H$380:$K$380,0))*INDEX($J$374:$R$377,MATCH(O$380,$I$374:$I$377,0),MATCH(O$379,$J$373:$R$373,0))</f>
        <v>1</v>
      </c>
      <c r="P430" s="742" cm="1">
        <f t="array" ref="P430">INDEX($H430:$K430,0,MATCH(P$380,$H$380:$K$380,0))*INDEX($J$374:$R$377,MATCH(P$380,$I$374:$I$377,0),MATCH(P$379,$J$373:$R$373,0))</f>
        <v>0</v>
      </c>
      <c r="Q430" s="742" cm="1">
        <f t="array" ref="Q430">INDEX($H430:$K430,0,MATCH(Q$380,$H$380:$K$380,0))*INDEX($J$374:$R$377,MATCH(Q$380,$I$374:$I$377,0),MATCH(Q$379,$J$373:$R$373,0))</f>
        <v>1</v>
      </c>
      <c r="R430" s="742" cm="1">
        <f t="array" ref="R430">INDEX($H430:$K430,0,MATCH(R$380,$H$380:$K$380,0))*INDEX($J$374:$R$377,MATCH(R$380,$I$374:$I$377,0),MATCH(R$379,$J$373:$R$373,0))</f>
        <v>2</v>
      </c>
      <c r="S430" s="742" cm="1">
        <f t="array" ref="S430">INDEX($H430:$K430,0,MATCH(S$380,$H$380:$K$380,0))*INDEX($J$374:$R$377,MATCH(S$380,$I$374:$I$377,0),MATCH(S$379,$J$373:$R$373,0))</f>
        <v>1</v>
      </c>
      <c r="T430" s="742" cm="1">
        <f t="array" ref="T430">INDEX($H430:$K430,0,MATCH(T$380,$H$380:$K$380,0))*INDEX($J$374:$R$377,MATCH(T$380,$I$374:$I$377,0),MATCH(T$379,$J$373:$R$373,0))</f>
        <v>0</v>
      </c>
      <c r="U430" s="742" cm="1">
        <f t="array" ref="U430">INDEX($H430:$K430,0,MATCH(U$380,$H$380:$K$380,0))*INDEX($J$374:$R$377,MATCH(U$380,$I$374:$I$377,0),MATCH(U$379,$J$373:$R$373,0))</f>
        <v>1</v>
      </c>
      <c r="V430" s="742" cm="1">
        <f t="array" ref="V430">INDEX($H430:$K430,0,MATCH(V$380,$H$380:$K$380,0))*INDEX($J$374:$R$377,MATCH(V$380,$I$374:$I$377,0),MATCH(V$379,$J$373:$R$373,0))</f>
        <v>2</v>
      </c>
      <c r="W430" s="742" cm="1">
        <f t="array" ref="W430">INDEX($H430:$K430,0,MATCH(W$380,$H$380:$K$380,0))*INDEX($J$374:$R$377,MATCH(W$380,$I$374:$I$377,0),MATCH(W$379,$J$373:$R$373,0))</f>
        <v>1</v>
      </c>
      <c r="X430" s="742" cm="1">
        <f t="array" ref="X430">INDEX($H430:$K430,0,MATCH(X$380,$H$380:$K$380,0))*INDEX($J$374:$R$377,MATCH(X$380,$I$374:$I$377,0),MATCH(X$379,$J$373:$R$373,0))</f>
        <v>0</v>
      </c>
      <c r="Y430" s="742" cm="1">
        <f t="array" ref="Y430">INDEX($H430:$K430,0,MATCH(Y$380,$H$380:$K$380,0))*INDEX($J$374:$R$377,MATCH(Y$380,$I$374:$I$377,0),MATCH(Y$379,$J$373:$R$373,0))</f>
        <v>1</v>
      </c>
      <c r="Z430" s="742" cm="1">
        <f t="array" ref="Z430">INDEX($H430:$K430,0,MATCH(Z$380,$H$380:$K$380,0))*INDEX($J$374:$R$377,MATCH(Z$380,$I$374:$I$377,0),MATCH(Z$379,$J$373:$R$373,0))</f>
        <v>2</v>
      </c>
      <c r="AA430" s="742" cm="1">
        <f t="array" ref="AA430">INDEX($H430:$K430,0,MATCH(AA$380,$H$380:$K$380,0))*INDEX($J$374:$R$377,MATCH(AA$380,$I$374:$I$377,0),MATCH(AA$379,$J$373:$R$373,0))</f>
        <v>1</v>
      </c>
      <c r="AB430" s="742" cm="1">
        <f t="array" ref="AB430">INDEX($H430:$K430,0,MATCH(AB$380,$H$380:$K$380,0))*INDEX($J$374:$R$377,MATCH(AB$380,$I$374:$I$377,0),MATCH(AB$379,$J$373:$R$373,0))</f>
        <v>0</v>
      </c>
      <c r="AC430" s="742" cm="1">
        <f t="array" ref="AC430">INDEX($H430:$K430,0,MATCH(AC$380,$H$380:$K$380,0))*INDEX($J$374:$R$377,MATCH(AC$380,$I$374:$I$377,0),MATCH(AC$379,$J$373:$R$373,0))</f>
        <v>1</v>
      </c>
      <c r="AD430" s="742" cm="1">
        <f t="array" ref="AD430">INDEX($H430:$K430,0,MATCH(AD$380,$H$380:$K$380,0))*INDEX($J$374:$R$377,MATCH(AD$380,$I$374:$I$377,0),MATCH(AD$379,$J$373:$R$373,0))</f>
        <v>2</v>
      </c>
      <c r="AE430" s="742" cm="1">
        <f t="array" ref="AE430">INDEX($H430:$K430,0,MATCH(AE$380,$H$380:$K$380,0))*INDEX($J$374:$R$377,MATCH(AE$380,$I$374:$I$377,0),MATCH(AE$379,$J$373:$R$373,0))</f>
        <v>1</v>
      </c>
      <c r="AF430" s="742" cm="1">
        <f t="array" ref="AF430">INDEX($H430:$K430,0,MATCH(AF$380,$H$380:$K$380,0))*INDEX($J$374:$R$377,MATCH(AF$380,$I$374:$I$377,0),MATCH(AF$379,$J$373:$R$373,0))</f>
        <v>0</v>
      </c>
      <c r="AG430" s="742" cm="1">
        <f t="array" ref="AG430">INDEX($H430:$K430,0,MATCH(AG$380,$H$380:$K$380,0))*INDEX($J$374:$R$377,MATCH(AG$380,$I$374:$I$377,0),MATCH(AG$379,$J$373:$R$373,0))</f>
        <v>1</v>
      </c>
      <c r="AH430" s="742" cm="1">
        <f t="array" ref="AH430">INDEX($H430:$K430,0,MATCH(AH$380,$H$380:$K$380,0))*INDEX($J$374:$R$377,MATCH(AH$380,$I$374:$I$377,0),MATCH(AH$379,$J$373:$R$373,0))</f>
        <v>2</v>
      </c>
      <c r="AI430" s="742" cm="1">
        <f t="array" ref="AI430">INDEX($H430:$K430,0,MATCH(AI$380,$H$380:$K$380,0))*INDEX($J$374:$R$377,MATCH(AI$380,$I$374:$I$377,0),MATCH(AI$379,$J$373:$R$373,0))</f>
        <v>1</v>
      </c>
      <c r="AJ430" s="742" cm="1">
        <f t="array" ref="AJ430">INDEX($H430:$K430,0,MATCH(AJ$380,$H$380:$K$380,0))*INDEX($J$374:$R$377,MATCH(AJ$380,$I$374:$I$377,0),MATCH(AJ$379,$J$373:$R$373,0))</f>
        <v>0</v>
      </c>
      <c r="AK430" s="742" cm="1">
        <f t="array" ref="AK430">INDEX($H430:$K430,0,MATCH(AK$380,$H$380:$K$380,0))*INDEX($J$374:$R$377,MATCH(AK$380,$I$374:$I$377,0),MATCH(AK$379,$J$373:$R$373,0))</f>
        <v>1</v>
      </c>
      <c r="AL430" s="742" cm="1">
        <f t="array" ref="AL430">INDEX($H430:$K430,0,MATCH(AL$380,$H$380:$K$380,0))*INDEX($J$374:$R$377,MATCH(AL$380,$I$374:$I$377,0),MATCH(AL$379,$J$373:$R$373,0))</f>
        <v>2</v>
      </c>
      <c r="AM430" s="742" cm="1">
        <f t="array" ref="AM430">INDEX($H430:$K430,0,MATCH(AM$380,$H$380:$K$380,0))*INDEX($J$374:$R$377,MATCH(AM$380,$I$374:$I$377,0),MATCH(AM$379,$J$373:$R$373,0))</f>
        <v>1</v>
      </c>
      <c r="AN430" s="742" cm="1">
        <f t="array" ref="AN430">INDEX($H430:$K430,0,MATCH(AN$380,$H$380:$K$380,0))*INDEX($J$374:$R$377,MATCH(AN$380,$I$374:$I$377,0),MATCH(AN$379,$J$373:$R$373,0))</f>
        <v>0</v>
      </c>
      <c r="AO430" s="742" cm="1">
        <f t="array" ref="AO430">INDEX($H430:$K430,0,MATCH(AO$380,$H$380:$K$380,0))*INDEX($J$374:$R$377,MATCH(AO$380,$I$374:$I$377,0),MATCH(AO$379,$J$373:$R$373,0))</f>
        <v>1</v>
      </c>
      <c r="AP430" s="742" cm="1">
        <f t="array" ref="AP430">INDEX($H430:$K430,0,MATCH(AP$380,$H$380:$K$380,0))*INDEX($J$374:$R$377,MATCH(AP$380,$I$374:$I$377,0),MATCH(AP$379,$J$373:$R$373,0))</f>
        <v>2</v>
      </c>
      <c r="AQ430" s="742" cm="1">
        <f t="array" ref="AQ430">INDEX($H430:$K430,0,MATCH(AQ$380,$H$380:$K$380,0))*INDEX($J$374:$R$377,MATCH(AQ$380,$I$374:$I$377,0),MATCH(AQ$379,$J$373:$R$373,0))</f>
        <v>1</v>
      </c>
      <c r="AR430" s="742" cm="1">
        <f t="array" ref="AR430">INDEX($H430:$K430,0,MATCH(AR$380,$H$380:$K$380,0))*INDEX($J$374:$R$377,MATCH(AR$380,$I$374:$I$377,0),MATCH(AR$379,$J$373:$R$373,0))</f>
        <v>0</v>
      </c>
      <c r="AS430" s="742" cm="1">
        <f t="array" ref="AS430">INDEX($H430:$K430,0,MATCH(AS$380,$H$380:$K$380,0))*INDEX($J$374:$R$377,MATCH(AS$380,$I$374:$I$377,0),MATCH(AS$379,$J$373:$R$373,0))</f>
        <v>1</v>
      </c>
      <c r="AT430" s="742" cm="1">
        <f t="array" ref="AT430">INDEX($H430:$K430,0,MATCH(AT$380,$H$380:$K$380,0))*INDEX($J$374:$R$377,MATCH(AT$380,$I$374:$I$377,0),MATCH(AT$379,$J$373:$R$373,0))</f>
        <v>2</v>
      </c>
      <c r="AU430" s="742" cm="1">
        <f t="array" ref="AU430">INDEX($H430:$K430,0,MATCH(AU$380,$H$380:$K$380,0))*INDEX($J$374:$R$377,MATCH(AU$380,$I$374:$I$377,0),MATCH(AU$379,$J$373:$R$373,0))</f>
        <v>1</v>
      </c>
      <c r="AV430" s="196"/>
      <c r="AW430" s="196"/>
      <c r="AX430" s="17"/>
      <c r="AY430" s="9"/>
      <c r="AZ430" s="9"/>
      <c r="BA430" s="9"/>
    </row>
    <row r="431" spans="1:53" ht="14.5" outlineLevel="1" x14ac:dyDescent="0.35">
      <c r="A431" s="7"/>
      <c r="B431" s="8"/>
      <c r="C431" s="18"/>
      <c r="D431" s="18"/>
      <c r="E431" s="18"/>
      <c r="F431" s="27"/>
      <c r="G431" s="27" t="str">
        <f t="shared" si="117"/>
        <v>YYBNWb</v>
      </c>
      <c r="H431" s="232">
        <v>1</v>
      </c>
      <c r="I431" s="232">
        <v>1</v>
      </c>
      <c r="J431" s="232">
        <v>2</v>
      </c>
      <c r="K431" s="232">
        <v>2</v>
      </c>
      <c r="L431" s="742" cm="1">
        <f t="array" ref="L431">INDEX($H431:$K431,0,MATCH(L$380,$H$380:$K$380,0))*INDEX($J$374:$R$377,MATCH(L$380,$I$374:$I$377,0),MATCH(L$379,$J$373:$R$373,0))</f>
        <v>2</v>
      </c>
      <c r="M431" s="742" cm="1">
        <f t="array" ref="M431">INDEX($H431:$K431,0,MATCH(M$380,$H$380:$K$380,0))*INDEX($J$374:$R$377,MATCH(M$380,$I$374:$I$377,0),MATCH(M$379,$J$373:$R$373,0))</f>
        <v>1</v>
      </c>
      <c r="N431" s="742" cm="1">
        <f t="array" ref="N431">INDEX($H431:$K431,0,MATCH(N$380,$H$380:$K$380,0))*INDEX($J$374:$R$377,MATCH(N$380,$I$374:$I$377,0),MATCH(N$379,$J$373:$R$373,0))</f>
        <v>2</v>
      </c>
      <c r="O431" s="742" cm="1">
        <f t="array" ref="O431">INDEX($H431:$K431,0,MATCH(O$380,$H$380:$K$380,0))*INDEX($J$374:$R$377,MATCH(O$380,$I$374:$I$377,0),MATCH(O$379,$J$373:$R$373,0))</f>
        <v>2</v>
      </c>
      <c r="P431" s="742" cm="1">
        <f t="array" ref="P431">INDEX($H431:$K431,0,MATCH(P$380,$H$380:$K$380,0))*INDEX($J$374:$R$377,MATCH(P$380,$I$374:$I$377,0),MATCH(P$379,$J$373:$R$373,0))</f>
        <v>2</v>
      </c>
      <c r="Q431" s="742" cm="1">
        <f t="array" ref="Q431">INDEX($H431:$K431,0,MATCH(Q$380,$H$380:$K$380,0))*INDEX($J$374:$R$377,MATCH(Q$380,$I$374:$I$377,0),MATCH(Q$379,$J$373:$R$373,0))</f>
        <v>1</v>
      </c>
      <c r="R431" s="742" cm="1">
        <f t="array" ref="R431">INDEX($H431:$K431,0,MATCH(R$380,$H$380:$K$380,0))*INDEX($J$374:$R$377,MATCH(R$380,$I$374:$I$377,0),MATCH(R$379,$J$373:$R$373,0))</f>
        <v>2</v>
      </c>
      <c r="S431" s="742" cm="1">
        <f t="array" ref="S431">INDEX($H431:$K431,0,MATCH(S$380,$H$380:$K$380,0))*INDEX($J$374:$R$377,MATCH(S$380,$I$374:$I$377,0),MATCH(S$379,$J$373:$R$373,0))</f>
        <v>2</v>
      </c>
      <c r="T431" s="742" cm="1">
        <f t="array" ref="T431">INDEX($H431:$K431,0,MATCH(T$380,$H$380:$K$380,0))*INDEX($J$374:$R$377,MATCH(T$380,$I$374:$I$377,0),MATCH(T$379,$J$373:$R$373,0))</f>
        <v>2</v>
      </c>
      <c r="U431" s="742" cm="1">
        <f t="array" ref="U431">INDEX($H431:$K431,0,MATCH(U$380,$H$380:$K$380,0))*INDEX($J$374:$R$377,MATCH(U$380,$I$374:$I$377,0),MATCH(U$379,$J$373:$R$373,0))</f>
        <v>1</v>
      </c>
      <c r="V431" s="742" cm="1">
        <f t="array" ref="V431">INDEX($H431:$K431,0,MATCH(V$380,$H$380:$K$380,0))*INDEX($J$374:$R$377,MATCH(V$380,$I$374:$I$377,0),MATCH(V$379,$J$373:$R$373,0))</f>
        <v>2</v>
      </c>
      <c r="W431" s="742" cm="1">
        <f t="array" ref="W431">INDEX($H431:$K431,0,MATCH(W$380,$H$380:$K$380,0))*INDEX($J$374:$R$377,MATCH(W$380,$I$374:$I$377,0),MATCH(W$379,$J$373:$R$373,0))</f>
        <v>2</v>
      </c>
      <c r="X431" s="742" cm="1">
        <f t="array" ref="X431">INDEX($H431:$K431,0,MATCH(X$380,$H$380:$K$380,0))*INDEX($J$374:$R$377,MATCH(X$380,$I$374:$I$377,0),MATCH(X$379,$J$373:$R$373,0))</f>
        <v>2</v>
      </c>
      <c r="Y431" s="742" cm="1">
        <f t="array" ref="Y431">INDEX($H431:$K431,0,MATCH(Y$380,$H$380:$K$380,0))*INDEX($J$374:$R$377,MATCH(Y$380,$I$374:$I$377,0),MATCH(Y$379,$J$373:$R$373,0))</f>
        <v>1</v>
      </c>
      <c r="Z431" s="742" cm="1">
        <f t="array" ref="Z431">INDEX($H431:$K431,0,MATCH(Z$380,$H$380:$K$380,0))*INDEX($J$374:$R$377,MATCH(Z$380,$I$374:$I$377,0),MATCH(Z$379,$J$373:$R$373,0))</f>
        <v>2</v>
      </c>
      <c r="AA431" s="742" cm="1">
        <f t="array" ref="AA431">INDEX($H431:$K431,0,MATCH(AA$380,$H$380:$K$380,0))*INDEX($J$374:$R$377,MATCH(AA$380,$I$374:$I$377,0),MATCH(AA$379,$J$373:$R$373,0))</f>
        <v>2</v>
      </c>
      <c r="AB431" s="742" cm="1">
        <f t="array" ref="AB431">INDEX($H431:$K431,0,MATCH(AB$380,$H$380:$K$380,0))*INDEX($J$374:$R$377,MATCH(AB$380,$I$374:$I$377,0),MATCH(AB$379,$J$373:$R$373,0))</f>
        <v>1</v>
      </c>
      <c r="AC431" s="742" cm="1">
        <f t="array" ref="AC431">INDEX($H431:$K431,0,MATCH(AC$380,$H$380:$K$380,0))*INDEX($J$374:$R$377,MATCH(AC$380,$I$374:$I$377,0),MATCH(AC$379,$J$373:$R$373,0))</f>
        <v>1</v>
      </c>
      <c r="AD431" s="742" cm="1">
        <f t="array" ref="AD431">INDEX($H431:$K431,0,MATCH(AD$380,$H$380:$K$380,0))*INDEX($J$374:$R$377,MATCH(AD$380,$I$374:$I$377,0),MATCH(AD$379,$J$373:$R$373,0))</f>
        <v>2</v>
      </c>
      <c r="AE431" s="742" cm="1">
        <f t="array" ref="AE431">INDEX($H431:$K431,0,MATCH(AE$380,$H$380:$K$380,0))*INDEX($J$374:$R$377,MATCH(AE$380,$I$374:$I$377,0),MATCH(AE$379,$J$373:$R$373,0))</f>
        <v>2</v>
      </c>
      <c r="AF431" s="742" cm="1">
        <f t="array" ref="AF431">INDEX($H431:$K431,0,MATCH(AF$380,$H$380:$K$380,0))*INDEX($J$374:$R$377,MATCH(AF$380,$I$374:$I$377,0),MATCH(AF$379,$J$373:$R$373,0))</f>
        <v>1</v>
      </c>
      <c r="AG431" s="742" cm="1">
        <f t="array" ref="AG431">INDEX($H431:$K431,0,MATCH(AG$380,$H$380:$K$380,0))*INDEX($J$374:$R$377,MATCH(AG$380,$I$374:$I$377,0),MATCH(AG$379,$J$373:$R$373,0))</f>
        <v>1</v>
      </c>
      <c r="AH431" s="742" cm="1">
        <f t="array" ref="AH431">INDEX($H431:$K431,0,MATCH(AH$380,$H$380:$K$380,0))*INDEX($J$374:$R$377,MATCH(AH$380,$I$374:$I$377,0),MATCH(AH$379,$J$373:$R$373,0))</f>
        <v>2</v>
      </c>
      <c r="AI431" s="742" cm="1">
        <f t="array" ref="AI431">INDEX($H431:$K431,0,MATCH(AI$380,$H$380:$K$380,0))*INDEX($J$374:$R$377,MATCH(AI$380,$I$374:$I$377,0),MATCH(AI$379,$J$373:$R$373,0))</f>
        <v>2</v>
      </c>
      <c r="AJ431" s="742" cm="1">
        <f t="array" ref="AJ431">INDEX($H431:$K431,0,MATCH(AJ$380,$H$380:$K$380,0))*INDEX($J$374:$R$377,MATCH(AJ$380,$I$374:$I$377,0),MATCH(AJ$379,$J$373:$R$373,0))</f>
        <v>1</v>
      </c>
      <c r="AK431" s="742" cm="1">
        <f t="array" ref="AK431">INDEX($H431:$K431,0,MATCH(AK$380,$H$380:$K$380,0))*INDEX($J$374:$R$377,MATCH(AK$380,$I$374:$I$377,0),MATCH(AK$379,$J$373:$R$373,0))</f>
        <v>1</v>
      </c>
      <c r="AL431" s="742" cm="1">
        <f t="array" ref="AL431">INDEX($H431:$K431,0,MATCH(AL$380,$H$380:$K$380,0))*INDEX($J$374:$R$377,MATCH(AL$380,$I$374:$I$377,0),MATCH(AL$379,$J$373:$R$373,0))</f>
        <v>2</v>
      </c>
      <c r="AM431" s="742" cm="1">
        <f t="array" ref="AM431">INDEX($H431:$K431,0,MATCH(AM$380,$H$380:$K$380,0))*INDEX($J$374:$R$377,MATCH(AM$380,$I$374:$I$377,0),MATCH(AM$379,$J$373:$R$373,0))</f>
        <v>2</v>
      </c>
      <c r="AN431" s="742" cm="1">
        <f t="array" ref="AN431">INDEX($H431:$K431,0,MATCH(AN$380,$H$380:$K$380,0))*INDEX($J$374:$R$377,MATCH(AN$380,$I$374:$I$377,0),MATCH(AN$379,$J$373:$R$373,0))</f>
        <v>1</v>
      </c>
      <c r="AO431" s="742" cm="1">
        <f t="array" ref="AO431">INDEX($H431:$K431,0,MATCH(AO$380,$H$380:$K$380,0))*INDEX($J$374:$R$377,MATCH(AO$380,$I$374:$I$377,0),MATCH(AO$379,$J$373:$R$373,0))</f>
        <v>1</v>
      </c>
      <c r="AP431" s="742" cm="1">
        <f t="array" ref="AP431">INDEX($H431:$K431,0,MATCH(AP$380,$H$380:$K$380,0))*INDEX($J$374:$R$377,MATCH(AP$380,$I$374:$I$377,0),MATCH(AP$379,$J$373:$R$373,0))</f>
        <v>2</v>
      </c>
      <c r="AQ431" s="742" cm="1">
        <f t="array" ref="AQ431">INDEX($H431:$K431,0,MATCH(AQ$380,$H$380:$K$380,0))*INDEX($J$374:$R$377,MATCH(AQ$380,$I$374:$I$377,0),MATCH(AQ$379,$J$373:$R$373,0))</f>
        <v>2</v>
      </c>
      <c r="AR431" s="742" cm="1">
        <f t="array" ref="AR431">INDEX($H431:$K431,0,MATCH(AR$380,$H$380:$K$380,0))*INDEX($J$374:$R$377,MATCH(AR$380,$I$374:$I$377,0),MATCH(AR$379,$J$373:$R$373,0))</f>
        <v>1</v>
      </c>
      <c r="AS431" s="742" cm="1">
        <f t="array" ref="AS431">INDEX($H431:$K431,0,MATCH(AS$380,$H$380:$K$380,0))*INDEX($J$374:$R$377,MATCH(AS$380,$I$374:$I$377,0),MATCH(AS$379,$J$373:$R$373,0))</f>
        <v>1</v>
      </c>
      <c r="AT431" s="742" cm="1">
        <f t="array" ref="AT431">INDEX($H431:$K431,0,MATCH(AT$380,$H$380:$K$380,0))*INDEX($J$374:$R$377,MATCH(AT$380,$I$374:$I$377,0),MATCH(AT$379,$J$373:$R$373,0))</f>
        <v>2</v>
      </c>
      <c r="AU431" s="742" cm="1">
        <f t="array" ref="AU431">INDEX($H431:$K431,0,MATCH(AU$380,$H$380:$K$380,0))*INDEX($J$374:$R$377,MATCH(AU$380,$I$374:$I$377,0),MATCH(AU$379,$J$373:$R$373,0))</f>
        <v>2</v>
      </c>
      <c r="AV431" s="196"/>
      <c r="AW431" s="196"/>
      <c r="AX431" s="17"/>
      <c r="AY431" s="9"/>
      <c r="AZ431" s="9"/>
      <c r="BA431" s="9"/>
    </row>
    <row r="432" spans="1:53" ht="14.5" outlineLevel="1" x14ac:dyDescent="0.35">
      <c r="A432" s="7"/>
      <c r="B432" s="8"/>
      <c r="C432" s="18"/>
      <c r="D432" s="18"/>
      <c r="E432" s="18"/>
      <c r="F432" s="27"/>
      <c r="G432" s="27" t="str">
        <f t="shared" si="117"/>
        <v>YYBNWbd</v>
      </c>
      <c r="H432" s="878">
        <v>0</v>
      </c>
      <c r="I432" s="878">
        <f>I431</f>
        <v>1</v>
      </c>
      <c r="J432" s="878">
        <f>J431+1</f>
        <v>3</v>
      </c>
      <c r="K432" s="878">
        <f>K431</f>
        <v>2</v>
      </c>
      <c r="L432" s="742" cm="1">
        <f t="array" ref="L432">INDEX($H432:$K432,0,MATCH(L$380,$H$380:$K$380,0))*INDEX($J$374:$R$377,MATCH(L$380,$I$374:$I$377,0),MATCH(L$379,$J$373:$R$373,0))</f>
        <v>0</v>
      </c>
      <c r="M432" s="742" cm="1">
        <f t="array" ref="M432">INDEX($H432:$K432,0,MATCH(M$380,$H$380:$K$380,0))*INDEX($J$374:$R$377,MATCH(M$380,$I$374:$I$377,0),MATCH(M$379,$J$373:$R$373,0))</f>
        <v>1</v>
      </c>
      <c r="N432" s="742" cm="1">
        <f t="array" ref="N432">INDEX($H432:$K432,0,MATCH(N$380,$H$380:$K$380,0))*INDEX($J$374:$R$377,MATCH(N$380,$I$374:$I$377,0),MATCH(N$379,$J$373:$R$373,0))</f>
        <v>3</v>
      </c>
      <c r="O432" s="742" cm="1">
        <f t="array" ref="O432">INDEX($H432:$K432,0,MATCH(O$380,$H$380:$K$380,0))*INDEX($J$374:$R$377,MATCH(O$380,$I$374:$I$377,0),MATCH(O$379,$J$373:$R$373,0))</f>
        <v>2</v>
      </c>
      <c r="P432" s="742" cm="1">
        <f t="array" ref="P432">INDEX($H432:$K432,0,MATCH(P$380,$H$380:$K$380,0))*INDEX($J$374:$R$377,MATCH(P$380,$I$374:$I$377,0),MATCH(P$379,$J$373:$R$373,0))</f>
        <v>0</v>
      </c>
      <c r="Q432" s="742" cm="1">
        <f t="array" ref="Q432">INDEX($H432:$K432,0,MATCH(Q$380,$H$380:$K$380,0))*INDEX($J$374:$R$377,MATCH(Q$380,$I$374:$I$377,0),MATCH(Q$379,$J$373:$R$373,0))</f>
        <v>1</v>
      </c>
      <c r="R432" s="742" cm="1">
        <f t="array" ref="R432">INDEX($H432:$K432,0,MATCH(R$380,$H$380:$K$380,0))*INDEX($J$374:$R$377,MATCH(R$380,$I$374:$I$377,0),MATCH(R$379,$J$373:$R$373,0))</f>
        <v>3</v>
      </c>
      <c r="S432" s="742" cm="1">
        <f t="array" ref="S432">INDEX($H432:$K432,0,MATCH(S$380,$H$380:$K$380,0))*INDEX($J$374:$R$377,MATCH(S$380,$I$374:$I$377,0),MATCH(S$379,$J$373:$R$373,0))</f>
        <v>2</v>
      </c>
      <c r="T432" s="742" cm="1">
        <f t="array" ref="T432">INDEX($H432:$K432,0,MATCH(T$380,$H$380:$K$380,0))*INDEX($J$374:$R$377,MATCH(T$380,$I$374:$I$377,0),MATCH(T$379,$J$373:$R$373,0))</f>
        <v>0</v>
      </c>
      <c r="U432" s="742" cm="1">
        <f t="array" ref="U432">INDEX($H432:$K432,0,MATCH(U$380,$H$380:$K$380,0))*INDEX($J$374:$R$377,MATCH(U$380,$I$374:$I$377,0),MATCH(U$379,$J$373:$R$373,0))</f>
        <v>1</v>
      </c>
      <c r="V432" s="742" cm="1">
        <f t="array" ref="V432">INDEX($H432:$K432,0,MATCH(V$380,$H$380:$K$380,0))*INDEX($J$374:$R$377,MATCH(V$380,$I$374:$I$377,0),MATCH(V$379,$J$373:$R$373,0))</f>
        <v>3</v>
      </c>
      <c r="W432" s="742" cm="1">
        <f t="array" ref="W432">INDEX($H432:$K432,0,MATCH(W$380,$H$380:$K$380,0))*INDEX($J$374:$R$377,MATCH(W$380,$I$374:$I$377,0),MATCH(W$379,$J$373:$R$373,0))</f>
        <v>2</v>
      </c>
      <c r="X432" s="742" cm="1">
        <f t="array" ref="X432">INDEX($H432:$K432,0,MATCH(X$380,$H$380:$K$380,0))*INDEX($J$374:$R$377,MATCH(X$380,$I$374:$I$377,0),MATCH(X$379,$J$373:$R$373,0))</f>
        <v>0</v>
      </c>
      <c r="Y432" s="742" cm="1">
        <f t="array" ref="Y432">INDEX($H432:$K432,0,MATCH(Y$380,$H$380:$K$380,0))*INDEX($J$374:$R$377,MATCH(Y$380,$I$374:$I$377,0),MATCH(Y$379,$J$373:$R$373,0))</f>
        <v>1</v>
      </c>
      <c r="Z432" s="742" cm="1">
        <f t="array" ref="Z432">INDEX($H432:$K432,0,MATCH(Z$380,$H$380:$K$380,0))*INDEX($J$374:$R$377,MATCH(Z$380,$I$374:$I$377,0),MATCH(Z$379,$J$373:$R$373,0))</f>
        <v>3</v>
      </c>
      <c r="AA432" s="742" cm="1">
        <f t="array" ref="AA432">INDEX($H432:$K432,0,MATCH(AA$380,$H$380:$K$380,0))*INDEX($J$374:$R$377,MATCH(AA$380,$I$374:$I$377,0),MATCH(AA$379,$J$373:$R$373,0))</f>
        <v>2</v>
      </c>
      <c r="AB432" s="742" cm="1">
        <f t="array" ref="AB432">INDEX($H432:$K432,0,MATCH(AB$380,$H$380:$K$380,0))*INDEX($J$374:$R$377,MATCH(AB$380,$I$374:$I$377,0),MATCH(AB$379,$J$373:$R$373,0))</f>
        <v>0</v>
      </c>
      <c r="AC432" s="742" cm="1">
        <f t="array" ref="AC432">INDEX($H432:$K432,0,MATCH(AC$380,$H$380:$K$380,0))*INDEX($J$374:$R$377,MATCH(AC$380,$I$374:$I$377,0),MATCH(AC$379,$J$373:$R$373,0))</f>
        <v>1</v>
      </c>
      <c r="AD432" s="742" cm="1">
        <f t="array" ref="AD432">INDEX($H432:$K432,0,MATCH(AD$380,$H$380:$K$380,0))*INDEX($J$374:$R$377,MATCH(AD$380,$I$374:$I$377,0),MATCH(AD$379,$J$373:$R$373,0))</f>
        <v>3</v>
      </c>
      <c r="AE432" s="742" cm="1">
        <f t="array" ref="AE432">INDEX($H432:$K432,0,MATCH(AE$380,$H$380:$K$380,0))*INDEX($J$374:$R$377,MATCH(AE$380,$I$374:$I$377,0),MATCH(AE$379,$J$373:$R$373,0))</f>
        <v>2</v>
      </c>
      <c r="AF432" s="742" cm="1">
        <f t="array" ref="AF432">INDEX($H432:$K432,0,MATCH(AF$380,$H$380:$K$380,0))*INDEX($J$374:$R$377,MATCH(AF$380,$I$374:$I$377,0),MATCH(AF$379,$J$373:$R$373,0))</f>
        <v>0</v>
      </c>
      <c r="AG432" s="742" cm="1">
        <f t="array" ref="AG432">INDEX($H432:$K432,0,MATCH(AG$380,$H$380:$K$380,0))*INDEX($J$374:$R$377,MATCH(AG$380,$I$374:$I$377,0),MATCH(AG$379,$J$373:$R$373,0))</f>
        <v>1</v>
      </c>
      <c r="AH432" s="742" cm="1">
        <f t="array" ref="AH432">INDEX($H432:$K432,0,MATCH(AH$380,$H$380:$K$380,0))*INDEX($J$374:$R$377,MATCH(AH$380,$I$374:$I$377,0),MATCH(AH$379,$J$373:$R$373,0))</f>
        <v>3</v>
      </c>
      <c r="AI432" s="742" cm="1">
        <f t="array" ref="AI432">INDEX($H432:$K432,0,MATCH(AI$380,$H$380:$K$380,0))*INDEX($J$374:$R$377,MATCH(AI$380,$I$374:$I$377,0),MATCH(AI$379,$J$373:$R$373,0))</f>
        <v>2</v>
      </c>
      <c r="AJ432" s="742" cm="1">
        <f t="array" ref="AJ432">INDEX($H432:$K432,0,MATCH(AJ$380,$H$380:$K$380,0))*INDEX($J$374:$R$377,MATCH(AJ$380,$I$374:$I$377,0),MATCH(AJ$379,$J$373:$R$373,0))</f>
        <v>0</v>
      </c>
      <c r="AK432" s="742" cm="1">
        <f t="array" ref="AK432">INDEX($H432:$K432,0,MATCH(AK$380,$H$380:$K$380,0))*INDEX($J$374:$R$377,MATCH(AK$380,$I$374:$I$377,0),MATCH(AK$379,$J$373:$R$373,0))</f>
        <v>1</v>
      </c>
      <c r="AL432" s="742" cm="1">
        <f t="array" ref="AL432">INDEX($H432:$K432,0,MATCH(AL$380,$H$380:$K$380,0))*INDEX($J$374:$R$377,MATCH(AL$380,$I$374:$I$377,0),MATCH(AL$379,$J$373:$R$373,0))</f>
        <v>3</v>
      </c>
      <c r="AM432" s="742" cm="1">
        <f t="array" ref="AM432">INDEX($H432:$K432,0,MATCH(AM$380,$H$380:$K$380,0))*INDEX($J$374:$R$377,MATCH(AM$380,$I$374:$I$377,0),MATCH(AM$379,$J$373:$R$373,0))</f>
        <v>2</v>
      </c>
      <c r="AN432" s="742" cm="1">
        <f t="array" ref="AN432">INDEX($H432:$K432,0,MATCH(AN$380,$H$380:$K$380,0))*INDEX($J$374:$R$377,MATCH(AN$380,$I$374:$I$377,0),MATCH(AN$379,$J$373:$R$373,0))</f>
        <v>0</v>
      </c>
      <c r="AO432" s="742" cm="1">
        <f t="array" ref="AO432">INDEX($H432:$K432,0,MATCH(AO$380,$H$380:$K$380,0))*INDEX($J$374:$R$377,MATCH(AO$380,$I$374:$I$377,0),MATCH(AO$379,$J$373:$R$373,0))</f>
        <v>1</v>
      </c>
      <c r="AP432" s="742" cm="1">
        <f t="array" ref="AP432">INDEX($H432:$K432,0,MATCH(AP$380,$H$380:$K$380,0))*INDEX($J$374:$R$377,MATCH(AP$380,$I$374:$I$377,0),MATCH(AP$379,$J$373:$R$373,0))</f>
        <v>3</v>
      </c>
      <c r="AQ432" s="742" cm="1">
        <f t="array" ref="AQ432">INDEX($H432:$K432,0,MATCH(AQ$380,$H$380:$K$380,0))*INDEX($J$374:$R$377,MATCH(AQ$380,$I$374:$I$377,0),MATCH(AQ$379,$J$373:$R$373,0))</f>
        <v>2</v>
      </c>
      <c r="AR432" s="742" cm="1">
        <f t="array" ref="AR432">INDEX($H432:$K432,0,MATCH(AR$380,$H$380:$K$380,0))*INDEX($J$374:$R$377,MATCH(AR$380,$I$374:$I$377,0),MATCH(AR$379,$J$373:$R$373,0))</f>
        <v>0</v>
      </c>
      <c r="AS432" s="742" cm="1">
        <f t="array" ref="AS432">INDEX($H432:$K432,0,MATCH(AS$380,$H$380:$K$380,0))*INDEX($J$374:$R$377,MATCH(AS$380,$I$374:$I$377,0),MATCH(AS$379,$J$373:$R$373,0))</f>
        <v>1</v>
      </c>
      <c r="AT432" s="742" cm="1">
        <f t="array" ref="AT432">INDEX($H432:$K432,0,MATCH(AT$380,$H$380:$K$380,0))*INDEX($J$374:$R$377,MATCH(AT$380,$I$374:$I$377,0),MATCH(AT$379,$J$373:$R$373,0))</f>
        <v>3</v>
      </c>
      <c r="AU432" s="742" cm="1">
        <f t="array" ref="AU432">INDEX($H432:$K432,0,MATCH(AU$380,$H$380:$K$380,0))*INDEX($J$374:$R$377,MATCH(AU$380,$I$374:$I$377,0),MATCH(AU$379,$J$373:$R$373,0))</f>
        <v>2</v>
      </c>
      <c r="AV432" s="196"/>
      <c r="AW432" s="196"/>
      <c r="AX432" s="17"/>
      <c r="AY432" s="9"/>
      <c r="AZ432" s="9"/>
      <c r="BA432" s="9"/>
    </row>
    <row r="433" spans="1:53" ht="14.5" outlineLevel="1" x14ac:dyDescent="0.35">
      <c r="A433" s="7"/>
      <c r="B433" s="8"/>
      <c r="C433" s="18"/>
      <c r="D433" s="18"/>
      <c r="E433" s="18"/>
      <c r="F433" s="27"/>
      <c r="G433" s="27" t="str">
        <f t="shared" si="117"/>
        <v>AAAA2Nw</v>
      </c>
      <c r="H433" s="232">
        <v>1</v>
      </c>
      <c r="I433" s="232">
        <v>1</v>
      </c>
      <c r="J433" s="232">
        <v>1</v>
      </c>
      <c r="K433" s="232">
        <v>1</v>
      </c>
      <c r="L433" s="742" cm="1">
        <f t="array" ref="L433">INDEX($H433:$K433,0,MATCH(L$380,$H$380:$K$380,0))*INDEX($J$374:$R$377,MATCH(L$380,$I$374:$I$377,0),MATCH(L$379,$J$373:$R$373,0))</f>
        <v>2</v>
      </c>
      <c r="M433" s="742" cm="1">
        <f t="array" ref="M433">INDEX($H433:$K433,0,MATCH(M$380,$H$380:$K$380,0))*INDEX($J$374:$R$377,MATCH(M$380,$I$374:$I$377,0),MATCH(M$379,$J$373:$R$373,0))</f>
        <v>1</v>
      </c>
      <c r="N433" s="742" cm="1">
        <f t="array" ref="N433">INDEX($H433:$K433,0,MATCH(N$380,$H$380:$K$380,0))*INDEX($J$374:$R$377,MATCH(N$380,$I$374:$I$377,0),MATCH(N$379,$J$373:$R$373,0))</f>
        <v>1</v>
      </c>
      <c r="O433" s="742" cm="1">
        <f t="array" ref="O433">INDEX($H433:$K433,0,MATCH(O$380,$H$380:$K$380,0))*INDEX($J$374:$R$377,MATCH(O$380,$I$374:$I$377,0),MATCH(O$379,$J$373:$R$373,0))</f>
        <v>1</v>
      </c>
      <c r="P433" s="742" cm="1">
        <f t="array" ref="P433">INDEX($H433:$K433,0,MATCH(P$380,$H$380:$K$380,0))*INDEX($J$374:$R$377,MATCH(P$380,$I$374:$I$377,0),MATCH(P$379,$J$373:$R$373,0))</f>
        <v>2</v>
      </c>
      <c r="Q433" s="742" cm="1">
        <f t="array" ref="Q433">INDEX($H433:$K433,0,MATCH(Q$380,$H$380:$K$380,0))*INDEX($J$374:$R$377,MATCH(Q$380,$I$374:$I$377,0),MATCH(Q$379,$J$373:$R$373,0))</f>
        <v>1</v>
      </c>
      <c r="R433" s="742" cm="1">
        <f t="array" ref="R433">INDEX($H433:$K433,0,MATCH(R$380,$H$380:$K$380,0))*INDEX($J$374:$R$377,MATCH(R$380,$I$374:$I$377,0),MATCH(R$379,$J$373:$R$373,0))</f>
        <v>1</v>
      </c>
      <c r="S433" s="742" cm="1">
        <f t="array" ref="S433">INDEX($H433:$K433,0,MATCH(S$380,$H$380:$K$380,0))*INDEX($J$374:$R$377,MATCH(S$380,$I$374:$I$377,0),MATCH(S$379,$J$373:$R$373,0))</f>
        <v>1</v>
      </c>
      <c r="T433" s="742" cm="1">
        <f t="array" ref="T433">INDEX($H433:$K433,0,MATCH(T$380,$H$380:$K$380,0))*INDEX($J$374:$R$377,MATCH(T$380,$I$374:$I$377,0),MATCH(T$379,$J$373:$R$373,0))</f>
        <v>2</v>
      </c>
      <c r="U433" s="742" cm="1">
        <f t="array" ref="U433">INDEX($H433:$K433,0,MATCH(U$380,$H$380:$K$380,0))*INDEX($J$374:$R$377,MATCH(U$380,$I$374:$I$377,0),MATCH(U$379,$J$373:$R$373,0))</f>
        <v>1</v>
      </c>
      <c r="V433" s="742" cm="1">
        <f t="array" ref="V433">INDEX($H433:$K433,0,MATCH(V$380,$H$380:$K$380,0))*INDEX($J$374:$R$377,MATCH(V$380,$I$374:$I$377,0),MATCH(V$379,$J$373:$R$373,0))</f>
        <v>1</v>
      </c>
      <c r="W433" s="742" cm="1">
        <f t="array" ref="W433">INDEX($H433:$K433,0,MATCH(W$380,$H$380:$K$380,0))*INDEX($J$374:$R$377,MATCH(W$380,$I$374:$I$377,0),MATCH(W$379,$J$373:$R$373,0))</f>
        <v>1</v>
      </c>
      <c r="X433" s="742" cm="1">
        <f t="array" ref="X433">INDEX($H433:$K433,0,MATCH(X$380,$H$380:$K$380,0))*INDEX($J$374:$R$377,MATCH(X$380,$I$374:$I$377,0),MATCH(X$379,$J$373:$R$373,0))</f>
        <v>2</v>
      </c>
      <c r="Y433" s="742" cm="1">
        <f t="array" ref="Y433">INDEX($H433:$K433,0,MATCH(Y$380,$H$380:$K$380,0))*INDEX($J$374:$R$377,MATCH(Y$380,$I$374:$I$377,0),MATCH(Y$379,$J$373:$R$373,0))</f>
        <v>1</v>
      </c>
      <c r="Z433" s="742" cm="1">
        <f t="array" ref="Z433">INDEX($H433:$K433,0,MATCH(Z$380,$H$380:$K$380,0))*INDEX($J$374:$R$377,MATCH(Z$380,$I$374:$I$377,0),MATCH(Z$379,$J$373:$R$373,0))</f>
        <v>1</v>
      </c>
      <c r="AA433" s="742" cm="1">
        <f t="array" ref="AA433">INDEX($H433:$K433,0,MATCH(AA$380,$H$380:$K$380,0))*INDEX($J$374:$R$377,MATCH(AA$380,$I$374:$I$377,0),MATCH(AA$379,$J$373:$R$373,0))</f>
        <v>1</v>
      </c>
      <c r="AB433" s="742" cm="1">
        <f t="array" ref="AB433">INDEX($H433:$K433,0,MATCH(AB$380,$H$380:$K$380,0))*INDEX($J$374:$R$377,MATCH(AB$380,$I$374:$I$377,0),MATCH(AB$379,$J$373:$R$373,0))</f>
        <v>1</v>
      </c>
      <c r="AC433" s="742" cm="1">
        <f t="array" ref="AC433">INDEX($H433:$K433,0,MATCH(AC$380,$H$380:$K$380,0))*INDEX($J$374:$R$377,MATCH(AC$380,$I$374:$I$377,0),MATCH(AC$379,$J$373:$R$373,0))</f>
        <v>1</v>
      </c>
      <c r="AD433" s="742" cm="1">
        <f t="array" ref="AD433">INDEX($H433:$K433,0,MATCH(AD$380,$H$380:$K$380,0))*INDEX($J$374:$R$377,MATCH(AD$380,$I$374:$I$377,0),MATCH(AD$379,$J$373:$R$373,0))</f>
        <v>1</v>
      </c>
      <c r="AE433" s="742" cm="1">
        <f t="array" ref="AE433">INDEX($H433:$K433,0,MATCH(AE$380,$H$380:$K$380,0))*INDEX($J$374:$R$377,MATCH(AE$380,$I$374:$I$377,0),MATCH(AE$379,$J$373:$R$373,0))</f>
        <v>1</v>
      </c>
      <c r="AF433" s="742" cm="1">
        <f t="array" ref="AF433">INDEX($H433:$K433,0,MATCH(AF$380,$H$380:$K$380,0))*INDEX($J$374:$R$377,MATCH(AF$380,$I$374:$I$377,0),MATCH(AF$379,$J$373:$R$373,0))</f>
        <v>1</v>
      </c>
      <c r="AG433" s="742" cm="1">
        <f t="array" ref="AG433">INDEX($H433:$K433,0,MATCH(AG$380,$H$380:$K$380,0))*INDEX($J$374:$R$377,MATCH(AG$380,$I$374:$I$377,0),MATCH(AG$379,$J$373:$R$373,0))</f>
        <v>1</v>
      </c>
      <c r="AH433" s="742" cm="1">
        <f t="array" ref="AH433">INDEX($H433:$K433,0,MATCH(AH$380,$H$380:$K$380,0))*INDEX($J$374:$R$377,MATCH(AH$380,$I$374:$I$377,0),MATCH(AH$379,$J$373:$R$373,0))</f>
        <v>1</v>
      </c>
      <c r="AI433" s="742" cm="1">
        <f t="array" ref="AI433">INDEX($H433:$K433,0,MATCH(AI$380,$H$380:$K$380,0))*INDEX($J$374:$R$377,MATCH(AI$380,$I$374:$I$377,0),MATCH(AI$379,$J$373:$R$373,0))</f>
        <v>1</v>
      </c>
      <c r="AJ433" s="742" cm="1">
        <f t="array" ref="AJ433">INDEX($H433:$K433,0,MATCH(AJ$380,$H$380:$K$380,0))*INDEX($J$374:$R$377,MATCH(AJ$380,$I$374:$I$377,0),MATCH(AJ$379,$J$373:$R$373,0))</f>
        <v>1</v>
      </c>
      <c r="AK433" s="742" cm="1">
        <f t="array" ref="AK433">INDEX($H433:$K433,0,MATCH(AK$380,$H$380:$K$380,0))*INDEX($J$374:$R$377,MATCH(AK$380,$I$374:$I$377,0),MATCH(AK$379,$J$373:$R$373,0))</f>
        <v>1</v>
      </c>
      <c r="AL433" s="742" cm="1">
        <f t="array" ref="AL433">INDEX($H433:$K433,0,MATCH(AL$380,$H$380:$K$380,0))*INDEX($J$374:$R$377,MATCH(AL$380,$I$374:$I$377,0),MATCH(AL$379,$J$373:$R$373,0))</f>
        <v>1</v>
      </c>
      <c r="AM433" s="742" cm="1">
        <f t="array" ref="AM433">INDEX($H433:$K433,0,MATCH(AM$380,$H$380:$K$380,0))*INDEX($J$374:$R$377,MATCH(AM$380,$I$374:$I$377,0),MATCH(AM$379,$J$373:$R$373,0))</f>
        <v>1</v>
      </c>
      <c r="AN433" s="742" cm="1">
        <f t="array" ref="AN433">INDEX($H433:$K433,0,MATCH(AN$380,$H$380:$K$380,0))*INDEX($J$374:$R$377,MATCH(AN$380,$I$374:$I$377,0),MATCH(AN$379,$J$373:$R$373,0))</f>
        <v>1</v>
      </c>
      <c r="AO433" s="742" cm="1">
        <f t="array" ref="AO433">INDEX($H433:$K433,0,MATCH(AO$380,$H$380:$K$380,0))*INDEX($J$374:$R$377,MATCH(AO$380,$I$374:$I$377,0),MATCH(AO$379,$J$373:$R$373,0))</f>
        <v>1</v>
      </c>
      <c r="AP433" s="742" cm="1">
        <f t="array" ref="AP433">INDEX($H433:$K433,0,MATCH(AP$380,$H$380:$K$380,0))*INDEX($J$374:$R$377,MATCH(AP$380,$I$374:$I$377,0),MATCH(AP$379,$J$373:$R$373,0))</f>
        <v>1</v>
      </c>
      <c r="AQ433" s="742" cm="1">
        <f t="array" ref="AQ433">INDEX($H433:$K433,0,MATCH(AQ$380,$H$380:$K$380,0))*INDEX($J$374:$R$377,MATCH(AQ$380,$I$374:$I$377,0),MATCH(AQ$379,$J$373:$R$373,0))</f>
        <v>1</v>
      </c>
      <c r="AR433" s="742" cm="1">
        <f t="array" ref="AR433">INDEX($H433:$K433,0,MATCH(AR$380,$H$380:$K$380,0))*INDEX($J$374:$R$377,MATCH(AR$380,$I$374:$I$377,0),MATCH(AR$379,$J$373:$R$373,0))</f>
        <v>1</v>
      </c>
      <c r="AS433" s="742" cm="1">
        <f t="array" ref="AS433">INDEX($H433:$K433,0,MATCH(AS$380,$H$380:$K$380,0))*INDEX($J$374:$R$377,MATCH(AS$380,$I$374:$I$377,0),MATCH(AS$379,$J$373:$R$373,0))</f>
        <v>1</v>
      </c>
      <c r="AT433" s="742" cm="1">
        <f t="array" ref="AT433">INDEX($H433:$K433,0,MATCH(AT$380,$H$380:$K$380,0))*INDEX($J$374:$R$377,MATCH(AT$380,$I$374:$I$377,0),MATCH(AT$379,$J$373:$R$373,0))</f>
        <v>1</v>
      </c>
      <c r="AU433" s="742" cm="1">
        <f t="array" ref="AU433">INDEX($H433:$K433,0,MATCH(AU$380,$H$380:$K$380,0))*INDEX($J$374:$R$377,MATCH(AU$380,$I$374:$I$377,0),MATCH(AU$379,$J$373:$R$373,0))</f>
        <v>1</v>
      </c>
      <c r="AV433" s="196"/>
      <c r="AW433" s="196"/>
      <c r="AX433" s="17"/>
      <c r="AY433" s="9"/>
      <c r="AZ433" s="9"/>
      <c r="BA433" s="9"/>
    </row>
    <row r="434" spans="1:53" ht="14.5" outlineLevel="1" x14ac:dyDescent="0.35">
      <c r="A434" s="7"/>
      <c r="B434" s="8"/>
      <c r="C434" s="18"/>
      <c r="D434" s="18"/>
      <c r="E434" s="18"/>
      <c r="F434" s="27"/>
      <c r="G434" s="27" t="str">
        <f t="shared" si="117"/>
        <v>AAAA2Nwd</v>
      </c>
      <c r="H434" s="878">
        <v>0</v>
      </c>
      <c r="I434" s="878">
        <f>I433</f>
        <v>1</v>
      </c>
      <c r="J434" s="878">
        <f>J433+1</f>
        <v>2</v>
      </c>
      <c r="K434" s="878">
        <f>K433</f>
        <v>1</v>
      </c>
      <c r="L434" s="742" cm="1">
        <f t="array" ref="L434">INDEX($H434:$K434,0,MATCH(L$380,$H$380:$K$380,0))*INDEX($J$374:$R$377,MATCH(L$380,$I$374:$I$377,0),MATCH(L$379,$J$373:$R$373,0))</f>
        <v>0</v>
      </c>
      <c r="M434" s="742" cm="1">
        <f t="array" ref="M434">INDEX($H434:$K434,0,MATCH(M$380,$H$380:$K$380,0))*INDEX($J$374:$R$377,MATCH(M$380,$I$374:$I$377,0),MATCH(M$379,$J$373:$R$373,0))</f>
        <v>1</v>
      </c>
      <c r="N434" s="742" cm="1">
        <f t="array" ref="N434">INDEX($H434:$K434,0,MATCH(N$380,$H$380:$K$380,0))*INDEX($J$374:$R$377,MATCH(N$380,$I$374:$I$377,0),MATCH(N$379,$J$373:$R$373,0))</f>
        <v>2</v>
      </c>
      <c r="O434" s="742" cm="1">
        <f t="array" ref="O434">INDEX($H434:$K434,0,MATCH(O$380,$H$380:$K$380,0))*INDEX($J$374:$R$377,MATCH(O$380,$I$374:$I$377,0),MATCH(O$379,$J$373:$R$373,0))</f>
        <v>1</v>
      </c>
      <c r="P434" s="742" cm="1">
        <f t="array" ref="P434">INDEX($H434:$K434,0,MATCH(P$380,$H$380:$K$380,0))*INDEX($J$374:$R$377,MATCH(P$380,$I$374:$I$377,0),MATCH(P$379,$J$373:$R$373,0))</f>
        <v>0</v>
      </c>
      <c r="Q434" s="742" cm="1">
        <f t="array" ref="Q434">INDEX($H434:$K434,0,MATCH(Q$380,$H$380:$K$380,0))*INDEX($J$374:$R$377,MATCH(Q$380,$I$374:$I$377,0),MATCH(Q$379,$J$373:$R$373,0))</f>
        <v>1</v>
      </c>
      <c r="R434" s="742" cm="1">
        <f t="array" ref="R434">INDEX($H434:$K434,0,MATCH(R$380,$H$380:$K$380,0))*INDEX($J$374:$R$377,MATCH(R$380,$I$374:$I$377,0),MATCH(R$379,$J$373:$R$373,0))</f>
        <v>2</v>
      </c>
      <c r="S434" s="742" cm="1">
        <f t="array" ref="S434">INDEX($H434:$K434,0,MATCH(S$380,$H$380:$K$380,0))*INDEX($J$374:$R$377,MATCH(S$380,$I$374:$I$377,0),MATCH(S$379,$J$373:$R$373,0))</f>
        <v>1</v>
      </c>
      <c r="T434" s="742" cm="1">
        <f t="array" ref="T434">INDEX($H434:$K434,0,MATCH(T$380,$H$380:$K$380,0))*INDEX($J$374:$R$377,MATCH(T$380,$I$374:$I$377,0),MATCH(T$379,$J$373:$R$373,0))</f>
        <v>0</v>
      </c>
      <c r="U434" s="742" cm="1">
        <f t="array" ref="U434">INDEX($H434:$K434,0,MATCH(U$380,$H$380:$K$380,0))*INDEX($J$374:$R$377,MATCH(U$380,$I$374:$I$377,0),MATCH(U$379,$J$373:$R$373,0))</f>
        <v>1</v>
      </c>
      <c r="V434" s="742" cm="1">
        <f t="array" ref="V434">INDEX($H434:$K434,0,MATCH(V$380,$H$380:$K$380,0))*INDEX($J$374:$R$377,MATCH(V$380,$I$374:$I$377,0),MATCH(V$379,$J$373:$R$373,0))</f>
        <v>2</v>
      </c>
      <c r="W434" s="742" cm="1">
        <f t="array" ref="W434">INDEX($H434:$K434,0,MATCH(W$380,$H$380:$K$380,0))*INDEX($J$374:$R$377,MATCH(W$380,$I$374:$I$377,0),MATCH(W$379,$J$373:$R$373,0))</f>
        <v>1</v>
      </c>
      <c r="X434" s="742" cm="1">
        <f t="array" ref="X434">INDEX($H434:$K434,0,MATCH(X$380,$H$380:$K$380,0))*INDEX($J$374:$R$377,MATCH(X$380,$I$374:$I$377,0),MATCH(X$379,$J$373:$R$373,0))</f>
        <v>0</v>
      </c>
      <c r="Y434" s="742" cm="1">
        <f t="array" ref="Y434">INDEX($H434:$K434,0,MATCH(Y$380,$H$380:$K$380,0))*INDEX($J$374:$R$377,MATCH(Y$380,$I$374:$I$377,0),MATCH(Y$379,$J$373:$R$373,0))</f>
        <v>1</v>
      </c>
      <c r="Z434" s="742" cm="1">
        <f t="array" ref="Z434">INDEX($H434:$K434,0,MATCH(Z$380,$H$380:$K$380,0))*INDEX($J$374:$R$377,MATCH(Z$380,$I$374:$I$377,0),MATCH(Z$379,$J$373:$R$373,0))</f>
        <v>2</v>
      </c>
      <c r="AA434" s="742" cm="1">
        <f t="array" ref="AA434">INDEX($H434:$K434,0,MATCH(AA$380,$H$380:$K$380,0))*INDEX($J$374:$R$377,MATCH(AA$380,$I$374:$I$377,0),MATCH(AA$379,$J$373:$R$373,0))</f>
        <v>1</v>
      </c>
      <c r="AB434" s="742" cm="1">
        <f t="array" ref="AB434">INDEX($H434:$K434,0,MATCH(AB$380,$H$380:$K$380,0))*INDEX($J$374:$R$377,MATCH(AB$380,$I$374:$I$377,0),MATCH(AB$379,$J$373:$R$373,0))</f>
        <v>0</v>
      </c>
      <c r="AC434" s="742" cm="1">
        <f t="array" ref="AC434">INDEX($H434:$K434,0,MATCH(AC$380,$H$380:$K$380,0))*INDEX($J$374:$R$377,MATCH(AC$380,$I$374:$I$377,0),MATCH(AC$379,$J$373:$R$373,0))</f>
        <v>1</v>
      </c>
      <c r="AD434" s="742" cm="1">
        <f t="array" ref="AD434">INDEX($H434:$K434,0,MATCH(AD$380,$H$380:$K$380,0))*INDEX($J$374:$R$377,MATCH(AD$380,$I$374:$I$377,0),MATCH(AD$379,$J$373:$R$373,0))</f>
        <v>2</v>
      </c>
      <c r="AE434" s="742" cm="1">
        <f t="array" ref="AE434">INDEX($H434:$K434,0,MATCH(AE$380,$H$380:$K$380,0))*INDEX($J$374:$R$377,MATCH(AE$380,$I$374:$I$377,0),MATCH(AE$379,$J$373:$R$373,0))</f>
        <v>1</v>
      </c>
      <c r="AF434" s="742" cm="1">
        <f t="array" ref="AF434">INDEX($H434:$K434,0,MATCH(AF$380,$H$380:$K$380,0))*INDEX($J$374:$R$377,MATCH(AF$380,$I$374:$I$377,0),MATCH(AF$379,$J$373:$R$373,0))</f>
        <v>0</v>
      </c>
      <c r="AG434" s="742" cm="1">
        <f t="array" ref="AG434">INDEX($H434:$K434,0,MATCH(AG$380,$H$380:$K$380,0))*INDEX($J$374:$R$377,MATCH(AG$380,$I$374:$I$377,0),MATCH(AG$379,$J$373:$R$373,0))</f>
        <v>1</v>
      </c>
      <c r="AH434" s="742" cm="1">
        <f t="array" ref="AH434">INDEX($H434:$K434,0,MATCH(AH$380,$H$380:$K$380,0))*INDEX($J$374:$R$377,MATCH(AH$380,$I$374:$I$377,0),MATCH(AH$379,$J$373:$R$373,0))</f>
        <v>2</v>
      </c>
      <c r="AI434" s="742" cm="1">
        <f t="array" ref="AI434">INDEX($H434:$K434,0,MATCH(AI$380,$H$380:$K$380,0))*INDEX($J$374:$R$377,MATCH(AI$380,$I$374:$I$377,0),MATCH(AI$379,$J$373:$R$373,0))</f>
        <v>1</v>
      </c>
      <c r="AJ434" s="742" cm="1">
        <f t="array" ref="AJ434">INDEX($H434:$K434,0,MATCH(AJ$380,$H$380:$K$380,0))*INDEX($J$374:$R$377,MATCH(AJ$380,$I$374:$I$377,0),MATCH(AJ$379,$J$373:$R$373,0))</f>
        <v>0</v>
      </c>
      <c r="AK434" s="742" cm="1">
        <f t="array" ref="AK434">INDEX($H434:$K434,0,MATCH(AK$380,$H$380:$K$380,0))*INDEX($J$374:$R$377,MATCH(AK$380,$I$374:$I$377,0),MATCH(AK$379,$J$373:$R$373,0))</f>
        <v>1</v>
      </c>
      <c r="AL434" s="742" cm="1">
        <f t="array" ref="AL434">INDEX($H434:$K434,0,MATCH(AL$380,$H$380:$K$380,0))*INDEX($J$374:$R$377,MATCH(AL$380,$I$374:$I$377,0),MATCH(AL$379,$J$373:$R$373,0))</f>
        <v>2</v>
      </c>
      <c r="AM434" s="742" cm="1">
        <f t="array" ref="AM434">INDEX($H434:$K434,0,MATCH(AM$380,$H$380:$K$380,0))*INDEX($J$374:$R$377,MATCH(AM$380,$I$374:$I$377,0),MATCH(AM$379,$J$373:$R$373,0))</f>
        <v>1</v>
      </c>
      <c r="AN434" s="742" cm="1">
        <f t="array" ref="AN434">INDEX($H434:$K434,0,MATCH(AN$380,$H$380:$K$380,0))*INDEX($J$374:$R$377,MATCH(AN$380,$I$374:$I$377,0),MATCH(AN$379,$J$373:$R$373,0))</f>
        <v>0</v>
      </c>
      <c r="AO434" s="742" cm="1">
        <f t="array" ref="AO434">INDEX($H434:$K434,0,MATCH(AO$380,$H$380:$K$380,0))*INDEX($J$374:$R$377,MATCH(AO$380,$I$374:$I$377,0),MATCH(AO$379,$J$373:$R$373,0))</f>
        <v>1</v>
      </c>
      <c r="AP434" s="742" cm="1">
        <f t="array" ref="AP434">INDEX($H434:$K434,0,MATCH(AP$380,$H$380:$K$380,0))*INDEX($J$374:$R$377,MATCH(AP$380,$I$374:$I$377,0),MATCH(AP$379,$J$373:$R$373,0))</f>
        <v>2</v>
      </c>
      <c r="AQ434" s="742" cm="1">
        <f t="array" ref="AQ434">INDEX($H434:$K434,0,MATCH(AQ$380,$H$380:$K$380,0))*INDEX($J$374:$R$377,MATCH(AQ$380,$I$374:$I$377,0),MATCH(AQ$379,$J$373:$R$373,0))</f>
        <v>1</v>
      </c>
      <c r="AR434" s="742" cm="1">
        <f t="array" ref="AR434">INDEX($H434:$K434,0,MATCH(AR$380,$H$380:$K$380,0))*INDEX($J$374:$R$377,MATCH(AR$380,$I$374:$I$377,0),MATCH(AR$379,$J$373:$R$373,0))</f>
        <v>0</v>
      </c>
      <c r="AS434" s="742" cm="1">
        <f t="array" ref="AS434">INDEX($H434:$K434,0,MATCH(AS$380,$H$380:$K$380,0))*INDEX($J$374:$R$377,MATCH(AS$380,$I$374:$I$377,0),MATCH(AS$379,$J$373:$R$373,0))</f>
        <v>1</v>
      </c>
      <c r="AT434" s="742" cm="1">
        <f t="array" ref="AT434">INDEX($H434:$K434,0,MATCH(AT$380,$H$380:$K$380,0))*INDEX($J$374:$R$377,MATCH(AT$380,$I$374:$I$377,0),MATCH(AT$379,$J$373:$R$373,0))</f>
        <v>2</v>
      </c>
      <c r="AU434" s="742" cm="1">
        <f t="array" ref="AU434">INDEX($H434:$K434,0,MATCH(AU$380,$H$380:$K$380,0))*INDEX($J$374:$R$377,MATCH(AU$380,$I$374:$I$377,0),MATCH(AU$379,$J$373:$R$373,0))</f>
        <v>1</v>
      </c>
      <c r="AV434" s="196"/>
      <c r="AW434" s="196"/>
      <c r="AX434" s="17"/>
      <c r="AY434" s="9"/>
      <c r="AZ434" s="9"/>
      <c r="BA434" s="9"/>
    </row>
    <row r="435" spans="1:53" ht="14.5" outlineLevel="1" x14ac:dyDescent="0.35">
      <c r="A435" s="7"/>
      <c r="B435" s="8"/>
      <c r="C435" s="18"/>
      <c r="D435" s="18"/>
      <c r="E435" s="18"/>
      <c r="F435" s="27"/>
      <c r="G435" s="27" t="str">
        <f t="shared" si="117"/>
        <v>AAANWb</v>
      </c>
      <c r="H435" s="232">
        <v>1</v>
      </c>
      <c r="I435" s="232">
        <v>1</v>
      </c>
      <c r="J435" s="232">
        <v>1</v>
      </c>
      <c r="K435" s="232">
        <v>1</v>
      </c>
      <c r="L435" s="742" cm="1">
        <f t="array" ref="L435">INDEX($H435:$K435,0,MATCH(L$380,$H$380:$K$380,0))*INDEX($J$374:$R$377,MATCH(L$380,$I$374:$I$377,0),MATCH(L$379,$J$373:$R$373,0))</f>
        <v>2</v>
      </c>
      <c r="M435" s="742" cm="1">
        <f t="array" ref="M435">INDEX($H435:$K435,0,MATCH(M$380,$H$380:$K$380,0))*INDEX($J$374:$R$377,MATCH(M$380,$I$374:$I$377,0),MATCH(M$379,$J$373:$R$373,0))</f>
        <v>1</v>
      </c>
      <c r="N435" s="742" cm="1">
        <f t="array" ref="N435">INDEX($H435:$K435,0,MATCH(N$380,$H$380:$K$380,0))*INDEX($J$374:$R$377,MATCH(N$380,$I$374:$I$377,0),MATCH(N$379,$J$373:$R$373,0))</f>
        <v>1</v>
      </c>
      <c r="O435" s="742" cm="1">
        <f t="array" ref="O435">INDEX($H435:$K435,0,MATCH(O$380,$H$380:$K$380,0))*INDEX($J$374:$R$377,MATCH(O$380,$I$374:$I$377,0),MATCH(O$379,$J$373:$R$373,0))</f>
        <v>1</v>
      </c>
      <c r="P435" s="742" cm="1">
        <f t="array" ref="P435">INDEX($H435:$K435,0,MATCH(P$380,$H$380:$K$380,0))*INDEX($J$374:$R$377,MATCH(P$380,$I$374:$I$377,0),MATCH(P$379,$J$373:$R$373,0))</f>
        <v>2</v>
      </c>
      <c r="Q435" s="742" cm="1">
        <f t="array" ref="Q435">INDEX($H435:$K435,0,MATCH(Q$380,$H$380:$K$380,0))*INDEX($J$374:$R$377,MATCH(Q$380,$I$374:$I$377,0),MATCH(Q$379,$J$373:$R$373,0))</f>
        <v>1</v>
      </c>
      <c r="R435" s="742" cm="1">
        <f t="array" ref="R435">INDEX($H435:$K435,0,MATCH(R$380,$H$380:$K$380,0))*INDEX($J$374:$R$377,MATCH(R$380,$I$374:$I$377,0),MATCH(R$379,$J$373:$R$373,0))</f>
        <v>1</v>
      </c>
      <c r="S435" s="742" cm="1">
        <f t="array" ref="S435">INDEX($H435:$K435,0,MATCH(S$380,$H$380:$K$380,0))*INDEX($J$374:$R$377,MATCH(S$380,$I$374:$I$377,0),MATCH(S$379,$J$373:$R$373,0))</f>
        <v>1</v>
      </c>
      <c r="T435" s="742" cm="1">
        <f t="array" ref="T435">INDEX($H435:$K435,0,MATCH(T$380,$H$380:$K$380,0))*INDEX($J$374:$R$377,MATCH(T$380,$I$374:$I$377,0),MATCH(T$379,$J$373:$R$373,0))</f>
        <v>2</v>
      </c>
      <c r="U435" s="742" cm="1">
        <f t="array" ref="U435">INDEX($H435:$K435,0,MATCH(U$380,$H$380:$K$380,0))*INDEX($J$374:$R$377,MATCH(U$380,$I$374:$I$377,0),MATCH(U$379,$J$373:$R$373,0))</f>
        <v>1</v>
      </c>
      <c r="V435" s="742" cm="1">
        <f t="array" ref="V435">INDEX($H435:$K435,0,MATCH(V$380,$H$380:$K$380,0))*INDEX($J$374:$R$377,MATCH(V$380,$I$374:$I$377,0),MATCH(V$379,$J$373:$R$373,0))</f>
        <v>1</v>
      </c>
      <c r="W435" s="742" cm="1">
        <f t="array" ref="W435">INDEX($H435:$K435,0,MATCH(W$380,$H$380:$K$380,0))*INDEX($J$374:$R$377,MATCH(W$380,$I$374:$I$377,0),MATCH(W$379,$J$373:$R$373,0))</f>
        <v>1</v>
      </c>
      <c r="X435" s="742" cm="1">
        <f t="array" ref="X435">INDEX($H435:$K435,0,MATCH(X$380,$H$380:$K$380,0))*INDEX($J$374:$R$377,MATCH(X$380,$I$374:$I$377,0),MATCH(X$379,$J$373:$R$373,0))</f>
        <v>2</v>
      </c>
      <c r="Y435" s="742" cm="1">
        <f t="array" ref="Y435">INDEX($H435:$K435,0,MATCH(Y$380,$H$380:$K$380,0))*INDEX($J$374:$R$377,MATCH(Y$380,$I$374:$I$377,0),MATCH(Y$379,$J$373:$R$373,0))</f>
        <v>1</v>
      </c>
      <c r="Z435" s="742" cm="1">
        <f t="array" ref="Z435">INDEX($H435:$K435,0,MATCH(Z$380,$H$380:$K$380,0))*INDEX($J$374:$R$377,MATCH(Z$380,$I$374:$I$377,0),MATCH(Z$379,$J$373:$R$373,0))</f>
        <v>1</v>
      </c>
      <c r="AA435" s="742" cm="1">
        <f t="array" ref="AA435">INDEX($H435:$K435,0,MATCH(AA$380,$H$380:$K$380,0))*INDEX($J$374:$R$377,MATCH(AA$380,$I$374:$I$377,0),MATCH(AA$379,$J$373:$R$373,0))</f>
        <v>1</v>
      </c>
      <c r="AB435" s="742" cm="1">
        <f t="array" ref="AB435">INDEX($H435:$K435,0,MATCH(AB$380,$H$380:$K$380,0))*INDEX($J$374:$R$377,MATCH(AB$380,$I$374:$I$377,0),MATCH(AB$379,$J$373:$R$373,0))</f>
        <v>1</v>
      </c>
      <c r="AC435" s="742" cm="1">
        <f t="array" ref="AC435">INDEX($H435:$K435,0,MATCH(AC$380,$H$380:$K$380,0))*INDEX($J$374:$R$377,MATCH(AC$380,$I$374:$I$377,0),MATCH(AC$379,$J$373:$R$373,0))</f>
        <v>1</v>
      </c>
      <c r="AD435" s="742" cm="1">
        <f t="array" ref="AD435">INDEX($H435:$K435,0,MATCH(AD$380,$H$380:$K$380,0))*INDEX($J$374:$R$377,MATCH(AD$380,$I$374:$I$377,0),MATCH(AD$379,$J$373:$R$373,0))</f>
        <v>1</v>
      </c>
      <c r="AE435" s="742" cm="1">
        <f t="array" ref="AE435">INDEX($H435:$K435,0,MATCH(AE$380,$H$380:$K$380,0))*INDEX($J$374:$R$377,MATCH(AE$380,$I$374:$I$377,0),MATCH(AE$379,$J$373:$R$373,0))</f>
        <v>1</v>
      </c>
      <c r="AF435" s="742" cm="1">
        <f t="array" ref="AF435">INDEX($H435:$K435,0,MATCH(AF$380,$H$380:$K$380,0))*INDEX($J$374:$R$377,MATCH(AF$380,$I$374:$I$377,0),MATCH(AF$379,$J$373:$R$373,0))</f>
        <v>1</v>
      </c>
      <c r="AG435" s="742" cm="1">
        <f t="array" ref="AG435">INDEX($H435:$K435,0,MATCH(AG$380,$H$380:$K$380,0))*INDEX($J$374:$R$377,MATCH(AG$380,$I$374:$I$377,0),MATCH(AG$379,$J$373:$R$373,0))</f>
        <v>1</v>
      </c>
      <c r="AH435" s="742" cm="1">
        <f t="array" ref="AH435">INDEX($H435:$K435,0,MATCH(AH$380,$H$380:$K$380,0))*INDEX($J$374:$R$377,MATCH(AH$380,$I$374:$I$377,0),MATCH(AH$379,$J$373:$R$373,0))</f>
        <v>1</v>
      </c>
      <c r="AI435" s="742" cm="1">
        <f t="array" ref="AI435">INDEX($H435:$K435,0,MATCH(AI$380,$H$380:$K$380,0))*INDEX($J$374:$R$377,MATCH(AI$380,$I$374:$I$377,0),MATCH(AI$379,$J$373:$R$373,0))</f>
        <v>1</v>
      </c>
      <c r="AJ435" s="742" cm="1">
        <f t="array" ref="AJ435">INDEX($H435:$K435,0,MATCH(AJ$380,$H$380:$K$380,0))*INDEX($J$374:$R$377,MATCH(AJ$380,$I$374:$I$377,0),MATCH(AJ$379,$J$373:$R$373,0))</f>
        <v>1</v>
      </c>
      <c r="AK435" s="742" cm="1">
        <f t="array" ref="AK435">INDEX($H435:$K435,0,MATCH(AK$380,$H$380:$K$380,0))*INDEX($J$374:$R$377,MATCH(AK$380,$I$374:$I$377,0),MATCH(AK$379,$J$373:$R$373,0))</f>
        <v>1</v>
      </c>
      <c r="AL435" s="742" cm="1">
        <f t="array" ref="AL435">INDEX($H435:$K435,0,MATCH(AL$380,$H$380:$K$380,0))*INDEX($J$374:$R$377,MATCH(AL$380,$I$374:$I$377,0),MATCH(AL$379,$J$373:$R$373,0))</f>
        <v>1</v>
      </c>
      <c r="AM435" s="742" cm="1">
        <f t="array" ref="AM435">INDEX($H435:$K435,0,MATCH(AM$380,$H$380:$K$380,0))*INDEX($J$374:$R$377,MATCH(AM$380,$I$374:$I$377,0),MATCH(AM$379,$J$373:$R$373,0))</f>
        <v>1</v>
      </c>
      <c r="AN435" s="742" cm="1">
        <f t="array" ref="AN435">INDEX($H435:$K435,0,MATCH(AN$380,$H$380:$K$380,0))*INDEX($J$374:$R$377,MATCH(AN$380,$I$374:$I$377,0),MATCH(AN$379,$J$373:$R$373,0))</f>
        <v>1</v>
      </c>
      <c r="AO435" s="742" cm="1">
        <f t="array" ref="AO435">INDEX($H435:$K435,0,MATCH(AO$380,$H$380:$K$380,0))*INDEX($J$374:$R$377,MATCH(AO$380,$I$374:$I$377,0),MATCH(AO$379,$J$373:$R$373,0))</f>
        <v>1</v>
      </c>
      <c r="AP435" s="742" cm="1">
        <f t="array" ref="AP435">INDEX($H435:$K435,0,MATCH(AP$380,$H$380:$K$380,0))*INDEX($J$374:$R$377,MATCH(AP$380,$I$374:$I$377,0),MATCH(AP$379,$J$373:$R$373,0))</f>
        <v>1</v>
      </c>
      <c r="AQ435" s="742" cm="1">
        <f t="array" ref="AQ435">INDEX($H435:$K435,0,MATCH(AQ$380,$H$380:$K$380,0))*INDEX($J$374:$R$377,MATCH(AQ$380,$I$374:$I$377,0),MATCH(AQ$379,$J$373:$R$373,0))</f>
        <v>1</v>
      </c>
      <c r="AR435" s="742" cm="1">
        <f t="array" ref="AR435">INDEX($H435:$K435,0,MATCH(AR$380,$H$380:$K$380,0))*INDEX($J$374:$R$377,MATCH(AR$380,$I$374:$I$377,0),MATCH(AR$379,$J$373:$R$373,0))</f>
        <v>1</v>
      </c>
      <c r="AS435" s="742" cm="1">
        <f t="array" ref="AS435">INDEX($H435:$K435,0,MATCH(AS$380,$H$380:$K$380,0))*INDEX($J$374:$R$377,MATCH(AS$380,$I$374:$I$377,0),MATCH(AS$379,$J$373:$R$373,0))</f>
        <v>1</v>
      </c>
      <c r="AT435" s="742" cm="1">
        <f t="array" ref="AT435">INDEX($H435:$K435,0,MATCH(AT$380,$H$380:$K$380,0))*INDEX($J$374:$R$377,MATCH(AT$380,$I$374:$I$377,0),MATCH(AT$379,$J$373:$R$373,0))</f>
        <v>1</v>
      </c>
      <c r="AU435" s="742" cm="1">
        <f t="array" ref="AU435">INDEX($H435:$K435,0,MATCH(AU$380,$H$380:$K$380,0))*INDEX($J$374:$R$377,MATCH(AU$380,$I$374:$I$377,0),MATCH(AU$379,$J$373:$R$373,0))</f>
        <v>1</v>
      </c>
      <c r="AV435" s="196"/>
      <c r="AW435" s="196"/>
      <c r="AX435" s="17"/>
      <c r="AY435" s="9"/>
      <c r="AZ435" s="9"/>
      <c r="BA435" s="9"/>
    </row>
    <row r="436" spans="1:53" ht="14.5" outlineLevel="1" x14ac:dyDescent="0.35">
      <c r="A436" s="7"/>
      <c r="B436" s="8"/>
      <c r="C436" s="18"/>
      <c r="D436" s="18"/>
      <c r="E436" s="18"/>
      <c r="F436" s="27"/>
      <c r="G436" s="27" t="str">
        <f t="shared" si="117"/>
        <v>AAANWbd</v>
      </c>
      <c r="H436" s="878">
        <v>0</v>
      </c>
      <c r="I436" s="878">
        <f>I435</f>
        <v>1</v>
      </c>
      <c r="J436" s="878">
        <f>J435+1</f>
        <v>2</v>
      </c>
      <c r="K436" s="878">
        <f>K435</f>
        <v>1</v>
      </c>
      <c r="L436" s="742" cm="1">
        <f t="array" ref="L436">INDEX($H436:$K436,0,MATCH(L$380,$H$380:$K$380,0))*INDEX($J$374:$R$377,MATCH(L$380,$I$374:$I$377,0),MATCH(L$379,$J$373:$R$373,0))</f>
        <v>0</v>
      </c>
      <c r="M436" s="742" cm="1">
        <f t="array" ref="M436">INDEX($H436:$K436,0,MATCH(M$380,$H$380:$K$380,0))*INDEX($J$374:$R$377,MATCH(M$380,$I$374:$I$377,0),MATCH(M$379,$J$373:$R$373,0))</f>
        <v>1</v>
      </c>
      <c r="N436" s="742" cm="1">
        <f t="array" ref="N436">INDEX($H436:$K436,0,MATCH(N$380,$H$380:$K$380,0))*INDEX($J$374:$R$377,MATCH(N$380,$I$374:$I$377,0),MATCH(N$379,$J$373:$R$373,0))</f>
        <v>2</v>
      </c>
      <c r="O436" s="742" cm="1">
        <f t="array" ref="O436">INDEX($H436:$K436,0,MATCH(O$380,$H$380:$K$380,0))*INDEX($J$374:$R$377,MATCH(O$380,$I$374:$I$377,0),MATCH(O$379,$J$373:$R$373,0))</f>
        <v>1</v>
      </c>
      <c r="P436" s="742" cm="1">
        <f t="array" ref="P436">INDEX($H436:$K436,0,MATCH(P$380,$H$380:$K$380,0))*INDEX($J$374:$R$377,MATCH(P$380,$I$374:$I$377,0),MATCH(P$379,$J$373:$R$373,0))</f>
        <v>0</v>
      </c>
      <c r="Q436" s="742" cm="1">
        <f t="array" ref="Q436">INDEX($H436:$K436,0,MATCH(Q$380,$H$380:$K$380,0))*INDEX($J$374:$R$377,MATCH(Q$380,$I$374:$I$377,0),MATCH(Q$379,$J$373:$R$373,0))</f>
        <v>1</v>
      </c>
      <c r="R436" s="742" cm="1">
        <f t="array" ref="R436">INDEX($H436:$K436,0,MATCH(R$380,$H$380:$K$380,0))*INDEX($J$374:$R$377,MATCH(R$380,$I$374:$I$377,0),MATCH(R$379,$J$373:$R$373,0))</f>
        <v>2</v>
      </c>
      <c r="S436" s="742" cm="1">
        <f t="array" ref="S436">INDEX($H436:$K436,0,MATCH(S$380,$H$380:$K$380,0))*INDEX($J$374:$R$377,MATCH(S$380,$I$374:$I$377,0),MATCH(S$379,$J$373:$R$373,0))</f>
        <v>1</v>
      </c>
      <c r="T436" s="742" cm="1">
        <f t="array" ref="T436">INDEX($H436:$K436,0,MATCH(T$380,$H$380:$K$380,0))*INDEX($J$374:$R$377,MATCH(T$380,$I$374:$I$377,0),MATCH(T$379,$J$373:$R$373,0))</f>
        <v>0</v>
      </c>
      <c r="U436" s="742" cm="1">
        <f t="array" ref="U436">INDEX($H436:$K436,0,MATCH(U$380,$H$380:$K$380,0))*INDEX($J$374:$R$377,MATCH(U$380,$I$374:$I$377,0),MATCH(U$379,$J$373:$R$373,0))</f>
        <v>1</v>
      </c>
      <c r="V436" s="742" cm="1">
        <f t="array" ref="V436">INDEX($H436:$K436,0,MATCH(V$380,$H$380:$K$380,0))*INDEX($J$374:$R$377,MATCH(V$380,$I$374:$I$377,0),MATCH(V$379,$J$373:$R$373,0))</f>
        <v>2</v>
      </c>
      <c r="W436" s="742" cm="1">
        <f t="array" ref="W436">INDEX($H436:$K436,0,MATCH(W$380,$H$380:$K$380,0))*INDEX($J$374:$R$377,MATCH(W$380,$I$374:$I$377,0),MATCH(W$379,$J$373:$R$373,0))</f>
        <v>1</v>
      </c>
      <c r="X436" s="742" cm="1">
        <f t="array" ref="X436">INDEX($H436:$K436,0,MATCH(X$380,$H$380:$K$380,0))*INDEX($J$374:$R$377,MATCH(X$380,$I$374:$I$377,0),MATCH(X$379,$J$373:$R$373,0))</f>
        <v>0</v>
      </c>
      <c r="Y436" s="742" cm="1">
        <f t="array" ref="Y436">INDEX($H436:$K436,0,MATCH(Y$380,$H$380:$K$380,0))*INDEX($J$374:$R$377,MATCH(Y$380,$I$374:$I$377,0),MATCH(Y$379,$J$373:$R$373,0))</f>
        <v>1</v>
      </c>
      <c r="Z436" s="742" cm="1">
        <f t="array" ref="Z436">INDEX($H436:$K436,0,MATCH(Z$380,$H$380:$K$380,0))*INDEX($J$374:$R$377,MATCH(Z$380,$I$374:$I$377,0),MATCH(Z$379,$J$373:$R$373,0))</f>
        <v>2</v>
      </c>
      <c r="AA436" s="742" cm="1">
        <f t="array" ref="AA436">INDEX($H436:$K436,0,MATCH(AA$380,$H$380:$K$380,0))*INDEX($J$374:$R$377,MATCH(AA$380,$I$374:$I$377,0),MATCH(AA$379,$J$373:$R$373,0))</f>
        <v>1</v>
      </c>
      <c r="AB436" s="742" cm="1">
        <f t="array" ref="AB436">INDEX($H436:$K436,0,MATCH(AB$380,$H$380:$K$380,0))*INDEX($J$374:$R$377,MATCH(AB$380,$I$374:$I$377,0),MATCH(AB$379,$J$373:$R$373,0))</f>
        <v>0</v>
      </c>
      <c r="AC436" s="742" cm="1">
        <f t="array" ref="AC436">INDEX($H436:$K436,0,MATCH(AC$380,$H$380:$K$380,0))*INDEX($J$374:$R$377,MATCH(AC$380,$I$374:$I$377,0),MATCH(AC$379,$J$373:$R$373,0))</f>
        <v>1</v>
      </c>
      <c r="AD436" s="742" cm="1">
        <f t="array" ref="AD436">INDEX($H436:$K436,0,MATCH(AD$380,$H$380:$K$380,0))*INDEX($J$374:$R$377,MATCH(AD$380,$I$374:$I$377,0),MATCH(AD$379,$J$373:$R$373,0))</f>
        <v>2</v>
      </c>
      <c r="AE436" s="742" cm="1">
        <f t="array" ref="AE436">INDEX($H436:$K436,0,MATCH(AE$380,$H$380:$K$380,0))*INDEX($J$374:$R$377,MATCH(AE$380,$I$374:$I$377,0),MATCH(AE$379,$J$373:$R$373,0))</f>
        <v>1</v>
      </c>
      <c r="AF436" s="742" cm="1">
        <f t="array" ref="AF436">INDEX($H436:$K436,0,MATCH(AF$380,$H$380:$K$380,0))*INDEX($J$374:$R$377,MATCH(AF$380,$I$374:$I$377,0),MATCH(AF$379,$J$373:$R$373,0))</f>
        <v>0</v>
      </c>
      <c r="AG436" s="742" cm="1">
        <f t="array" ref="AG436">INDEX($H436:$K436,0,MATCH(AG$380,$H$380:$K$380,0))*INDEX($J$374:$R$377,MATCH(AG$380,$I$374:$I$377,0),MATCH(AG$379,$J$373:$R$373,0))</f>
        <v>1</v>
      </c>
      <c r="AH436" s="742" cm="1">
        <f t="array" ref="AH436">INDEX($H436:$K436,0,MATCH(AH$380,$H$380:$K$380,0))*INDEX($J$374:$R$377,MATCH(AH$380,$I$374:$I$377,0),MATCH(AH$379,$J$373:$R$373,0))</f>
        <v>2</v>
      </c>
      <c r="AI436" s="742" cm="1">
        <f t="array" ref="AI436">INDEX($H436:$K436,0,MATCH(AI$380,$H$380:$K$380,0))*INDEX($J$374:$R$377,MATCH(AI$380,$I$374:$I$377,0),MATCH(AI$379,$J$373:$R$373,0))</f>
        <v>1</v>
      </c>
      <c r="AJ436" s="742" cm="1">
        <f t="array" ref="AJ436">INDEX($H436:$K436,0,MATCH(AJ$380,$H$380:$K$380,0))*INDEX($J$374:$R$377,MATCH(AJ$380,$I$374:$I$377,0),MATCH(AJ$379,$J$373:$R$373,0))</f>
        <v>0</v>
      </c>
      <c r="AK436" s="742" cm="1">
        <f t="array" ref="AK436">INDEX($H436:$K436,0,MATCH(AK$380,$H$380:$K$380,0))*INDEX($J$374:$R$377,MATCH(AK$380,$I$374:$I$377,0),MATCH(AK$379,$J$373:$R$373,0))</f>
        <v>1</v>
      </c>
      <c r="AL436" s="742" cm="1">
        <f t="array" ref="AL436">INDEX($H436:$K436,0,MATCH(AL$380,$H$380:$K$380,0))*INDEX($J$374:$R$377,MATCH(AL$380,$I$374:$I$377,0),MATCH(AL$379,$J$373:$R$373,0))</f>
        <v>2</v>
      </c>
      <c r="AM436" s="742" cm="1">
        <f t="array" ref="AM436">INDEX($H436:$K436,0,MATCH(AM$380,$H$380:$K$380,0))*INDEX($J$374:$R$377,MATCH(AM$380,$I$374:$I$377,0),MATCH(AM$379,$J$373:$R$373,0))</f>
        <v>1</v>
      </c>
      <c r="AN436" s="742" cm="1">
        <f t="array" ref="AN436">INDEX($H436:$K436,0,MATCH(AN$380,$H$380:$K$380,0))*INDEX($J$374:$R$377,MATCH(AN$380,$I$374:$I$377,0),MATCH(AN$379,$J$373:$R$373,0))</f>
        <v>0</v>
      </c>
      <c r="AO436" s="742" cm="1">
        <f t="array" ref="AO436">INDEX($H436:$K436,0,MATCH(AO$380,$H$380:$K$380,0))*INDEX($J$374:$R$377,MATCH(AO$380,$I$374:$I$377,0),MATCH(AO$379,$J$373:$R$373,0))</f>
        <v>1</v>
      </c>
      <c r="AP436" s="742" cm="1">
        <f t="array" ref="AP436">INDEX($H436:$K436,0,MATCH(AP$380,$H$380:$K$380,0))*INDEX($J$374:$R$377,MATCH(AP$380,$I$374:$I$377,0),MATCH(AP$379,$J$373:$R$373,0))</f>
        <v>2</v>
      </c>
      <c r="AQ436" s="742" cm="1">
        <f t="array" ref="AQ436">INDEX($H436:$K436,0,MATCH(AQ$380,$H$380:$K$380,0))*INDEX($J$374:$R$377,MATCH(AQ$380,$I$374:$I$377,0),MATCH(AQ$379,$J$373:$R$373,0))</f>
        <v>1</v>
      </c>
      <c r="AR436" s="742" cm="1">
        <f t="array" ref="AR436">INDEX($H436:$K436,0,MATCH(AR$380,$H$380:$K$380,0))*INDEX($J$374:$R$377,MATCH(AR$380,$I$374:$I$377,0),MATCH(AR$379,$J$373:$R$373,0))</f>
        <v>0</v>
      </c>
      <c r="AS436" s="742" cm="1">
        <f t="array" ref="AS436">INDEX($H436:$K436,0,MATCH(AS$380,$H$380:$K$380,0))*INDEX($J$374:$R$377,MATCH(AS$380,$I$374:$I$377,0),MATCH(AS$379,$J$373:$R$373,0))</f>
        <v>1</v>
      </c>
      <c r="AT436" s="742" cm="1">
        <f t="array" ref="AT436">INDEX($H436:$K436,0,MATCH(AT$380,$H$380:$K$380,0))*INDEX($J$374:$R$377,MATCH(AT$380,$I$374:$I$377,0),MATCH(AT$379,$J$373:$R$373,0))</f>
        <v>2</v>
      </c>
      <c r="AU436" s="742" cm="1">
        <f t="array" ref="AU436">INDEX($H436:$K436,0,MATCH(AU$380,$H$380:$K$380,0))*INDEX($J$374:$R$377,MATCH(AU$380,$I$374:$I$377,0),MATCH(AU$379,$J$373:$R$373,0))</f>
        <v>1</v>
      </c>
      <c r="AV436" s="196"/>
      <c r="AW436" s="196"/>
      <c r="AX436" s="17"/>
      <c r="AY436" s="9"/>
      <c r="AZ436" s="9"/>
      <c r="BA436" s="9"/>
    </row>
    <row r="437" spans="1:53" ht="14.5" outlineLevel="1" x14ac:dyDescent="0.35">
      <c r="A437" s="7"/>
      <c r="B437" s="8"/>
      <c r="C437" s="18"/>
      <c r="D437" s="18"/>
      <c r="E437" s="18"/>
      <c r="F437" s="27"/>
      <c r="G437" s="27" t="str">
        <f t="shared" si="117"/>
        <v>AANWBa</v>
      </c>
      <c r="H437" s="232">
        <v>0</v>
      </c>
      <c r="I437" s="232">
        <v>0</v>
      </c>
      <c r="J437" s="232">
        <v>0</v>
      </c>
      <c r="K437" s="232">
        <v>0</v>
      </c>
      <c r="L437" s="742" cm="1">
        <f t="array" ref="L437">INDEX($H437:$K437,0,MATCH(L$380,$H$380:$K$380,0))*INDEX($J$374:$R$377,MATCH(L$380,$I$374:$I$377,0),MATCH(L$379,$J$373:$R$373,0))</f>
        <v>0</v>
      </c>
      <c r="M437" s="742" cm="1">
        <f t="array" ref="M437">INDEX($H437:$K437,0,MATCH(M$380,$H$380:$K$380,0))*INDEX($J$374:$R$377,MATCH(M$380,$I$374:$I$377,0),MATCH(M$379,$J$373:$R$373,0))</f>
        <v>0</v>
      </c>
      <c r="N437" s="742" cm="1">
        <f t="array" ref="N437">INDEX($H437:$K437,0,MATCH(N$380,$H$380:$K$380,0))*INDEX($J$374:$R$377,MATCH(N$380,$I$374:$I$377,0),MATCH(N$379,$J$373:$R$373,0))</f>
        <v>0</v>
      </c>
      <c r="O437" s="742" cm="1">
        <f t="array" ref="O437">INDEX($H437:$K437,0,MATCH(O$380,$H$380:$K$380,0))*INDEX($J$374:$R$377,MATCH(O$380,$I$374:$I$377,0),MATCH(O$379,$J$373:$R$373,0))</f>
        <v>0</v>
      </c>
      <c r="P437" s="742" cm="1">
        <f t="array" ref="P437">INDEX($H437:$K437,0,MATCH(P$380,$H$380:$K$380,0))*INDEX($J$374:$R$377,MATCH(P$380,$I$374:$I$377,0),MATCH(P$379,$J$373:$R$373,0))</f>
        <v>0</v>
      </c>
      <c r="Q437" s="742" cm="1">
        <f t="array" ref="Q437">INDEX($H437:$K437,0,MATCH(Q$380,$H$380:$K$380,0))*INDEX($J$374:$R$377,MATCH(Q$380,$I$374:$I$377,0),MATCH(Q$379,$J$373:$R$373,0))</f>
        <v>0</v>
      </c>
      <c r="R437" s="742" cm="1">
        <f t="array" ref="R437">INDEX($H437:$K437,0,MATCH(R$380,$H$380:$K$380,0))*INDEX($J$374:$R$377,MATCH(R$380,$I$374:$I$377,0),MATCH(R$379,$J$373:$R$373,0))</f>
        <v>0</v>
      </c>
      <c r="S437" s="742" cm="1">
        <f t="array" ref="S437">INDEX($H437:$K437,0,MATCH(S$380,$H$380:$K$380,0))*INDEX($J$374:$R$377,MATCH(S$380,$I$374:$I$377,0),MATCH(S$379,$J$373:$R$373,0))</f>
        <v>0</v>
      </c>
      <c r="T437" s="742" cm="1">
        <f t="array" ref="T437">INDEX($H437:$K437,0,MATCH(T$380,$H$380:$K$380,0))*INDEX($J$374:$R$377,MATCH(T$380,$I$374:$I$377,0),MATCH(T$379,$J$373:$R$373,0))</f>
        <v>0</v>
      </c>
      <c r="U437" s="742" cm="1">
        <f t="array" ref="U437">INDEX($H437:$K437,0,MATCH(U$380,$H$380:$K$380,0))*INDEX($J$374:$R$377,MATCH(U$380,$I$374:$I$377,0),MATCH(U$379,$J$373:$R$373,0))</f>
        <v>0</v>
      </c>
      <c r="V437" s="742" cm="1">
        <f t="array" ref="V437">INDEX($H437:$K437,0,MATCH(V$380,$H$380:$K$380,0))*INDEX($J$374:$R$377,MATCH(V$380,$I$374:$I$377,0),MATCH(V$379,$J$373:$R$373,0))</f>
        <v>0</v>
      </c>
      <c r="W437" s="742" cm="1">
        <f t="array" ref="W437">INDEX($H437:$K437,0,MATCH(W$380,$H$380:$K$380,0))*INDEX($J$374:$R$377,MATCH(W$380,$I$374:$I$377,0),MATCH(W$379,$J$373:$R$373,0))</f>
        <v>0</v>
      </c>
      <c r="X437" s="742" cm="1">
        <f t="array" ref="X437">INDEX($H437:$K437,0,MATCH(X$380,$H$380:$K$380,0))*INDEX($J$374:$R$377,MATCH(X$380,$I$374:$I$377,0),MATCH(X$379,$J$373:$R$373,0))</f>
        <v>0</v>
      </c>
      <c r="Y437" s="742" cm="1">
        <f t="array" ref="Y437">INDEX($H437:$K437,0,MATCH(Y$380,$H$380:$K$380,0))*INDEX($J$374:$R$377,MATCH(Y$380,$I$374:$I$377,0),MATCH(Y$379,$J$373:$R$373,0))</f>
        <v>0</v>
      </c>
      <c r="Z437" s="742" cm="1">
        <f t="array" ref="Z437">INDEX($H437:$K437,0,MATCH(Z$380,$H$380:$K$380,0))*INDEX($J$374:$R$377,MATCH(Z$380,$I$374:$I$377,0),MATCH(Z$379,$J$373:$R$373,0))</f>
        <v>0</v>
      </c>
      <c r="AA437" s="742" cm="1">
        <f t="array" ref="AA437">INDEX($H437:$K437,0,MATCH(AA$380,$H$380:$K$380,0))*INDEX($J$374:$R$377,MATCH(AA$380,$I$374:$I$377,0),MATCH(AA$379,$J$373:$R$373,0))</f>
        <v>0</v>
      </c>
      <c r="AB437" s="742" cm="1">
        <f t="array" ref="AB437">INDEX($H437:$K437,0,MATCH(AB$380,$H$380:$K$380,0))*INDEX($J$374:$R$377,MATCH(AB$380,$I$374:$I$377,0),MATCH(AB$379,$J$373:$R$373,0))</f>
        <v>0</v>
      </c>
      <c r="AC437" s="742" cm="1">
        <f t="array" ref="AC437">INDEX($H437:$K437,0,MATCH(AC$380,$H$380:$K$380,0))*INDEX($J$374:$R$377,MATCH(AC$380,$I$374:$I$377,0),MATCH(AC$379,$J$373:$R$373,0))</f>
        <v>0</v>
      </c>
      <c r="AD437" s="742" cm="1">
        <f t="array" ref="AD437">INDEX($H437:$K437,0,MATCH(AD$380,$H$380:$K$380,0))*INDEX($J$374:$R$377,MATCH(AD$380,$I$374:$I$377,0),MATCH(AD$379,$J$373:$R$373,0))</f>
        <v>0</v>
      </c>
      <c r="AE437" s="742" cm="1">
        <f t="array" ref="AE437">INDEX($H437:$K437,0,MATCH(AE$380,$H$380:$K$380,0))*INDEX($J$374:$R$377,MATCH(AE$380,$I$374:$I$377,0),MATCH(AE$379,$J$373:$R$373,0))</f>
        <v>0</v>
      </c>
      <c r="AF437" s="742" cm="1">
        <f t="array" ref="AF437">INDEX($H437:$K437,0,MATCH(AF$380,$H$380:$K$380,0))*INDEX($J$374:$R$377,MATCH(AF$380,$I$374:$I$377,0),MATCH(AF$379,$J$373:$R$373,0))</f>
        <v>0</v>
      </c>
      <c r="AG437" s="742" cm="1">
        <f t="array" ref="AG437">INDEX($H437:$K437,0,MATCH(AG$380,$H$380:$K$380,0))*INDEX($J$374:$R$377,MATCH(AG$380,$I$374:$I$377,0),MATCH(AG$379,$J$373:$R$373,0))</f>
        <v>0</v>
      </c>
      <c r="AH437" s="742" cm="1">
        <f t="array" ref="AH437">INDEX($H437:$K437,0,MATCH(AH$380,$H$380:$K$380,0))*INDEX($J$374:$R$377,MATCH(AH$380,$I$374:$I$377,0),MATCH(AH$379,$J$373:$R$373,0))</f>
        <v>0</v>
      </c>
      <c r="AI437" s="742" cm="1">
        <f t="array" ref="AI437">INDEX($H437:$K437,0,MATCH(AI$380,$H$380:$K$380,0))*INDEX($J$374:$R$377,MATCH(AI$380,$I$374:$I$377,0),MATCH(AI$379,$J$373:$R$373,0))</f>
        <v>0</v>
      </c>
      <c r="AJ437" s="742" cm="1">
        <f t="array" ref="AJ437">INDEX($H437:$K437,0,MATCH(AJ$380,$H$380:$K$380,0))*INDEX($J$374:$R$377,MATCH(AJ$380,$I$374:$I$377,0),MATCH(AJ$379,$J$373:$R$373,0))</f>
        <v>0</v>
      </c>
      <c r="AK437" s="742" cm="1">
        <f t="array" ref="AK437">INDEX($H437:$K437,0,MATCH(AK$380,$H$380:$K$380,0))*INDEX($J$374:$R$377,MATCH(AK$380,$I$374:$I$377,0),MATCH(AK$379,$J$373:$R$373,0))</f>
        <v>0</v>
      </c>
      <c r="AL437" s="742" cm="1">
        <f t="array" ref="AL437">INDEX($H437:$K437,0,MATCH(AL$380,$H$380:$K$380,0))*INDEX($J$374:$R$377,MATCH(AL$380,$I$374:$I$377,0),MATCH(AL$379,$J$373:$R$373,0))</f>
        <v>0</v>
      </c>
      <c r="AM437" s="742" cm="1">
        <f t="array" ref="AM437">INDEX($H437:$K437,0,MATCH(AM$380,$H$380:$K$380,0))*INDEX($J$374:$R$377,MATCH(AM$380,$I$374:$I$377,0),MATCH(AM$379,$J$373:$R$373,0))</f>
        <v>0</v>
      </c>
      <c r="AN437" s="742" cm="1">
        <f t="array" ref="AN437">INDEX($H437:$K437,0,MATCH(AN$380,$H$380:$K$380,0))*INDEX($J$374:$R$377,MATCH(AN$380,$I$374:$I$377,0),MATCH(AN$379,$J$373:$R$373,0))</f>
        <v>0</v>
      </c>
      <c r="AO437" s="742" cm="1">
        <f t="array" ref="AO437">INDEX($H437:$K437,0,MATCH(AO$380,$H$380:$K$380,0))*INDEX($J$374:$R$377,MATCH(AO$380,$I$374:$I$377,0),MATCH(AO$379,$J$373:$R$373,0))</f>
        <v>0</v>
      </c>
      <c r="AP437" s="742" cm="1">
        <f t="array" ref="AP437">INDEX($H437:$K437,0,MATCH(AP$380,$H$380:$K$380,0))*INDEX($J$374:$R$377,MATCH(AP$380,$I$374:$I$377,0),MATCH(AP$379,$J$373:$R$373,0))</f>
        <v>0</v>
      </c>
      <c r="AQ437" s="742" cm="1">
        <f t="array" ref="AQ437">INDEX($H437:$K437,0,MATCH(AQ$380,$H$380:$K$380,0))*INDEX($J$374:$R$377,MATCH(AQ$380,$I$374:$I$377,0),MATCH(AQ$379,$J$373:$R$373,0))</f>
        <v>0</v>
      </c>
      <c r="AR437" s="742" cm="1">
        <f t="array" ref="AR437">INDEX($H437:$K437,0,MATCH(AR$380,$H$380:$K$380,0))*INDEX($J$374:$R$377,MATCH(AR$380,$I$374:$I$377,0),MATCH(AR$379,$J$373:$R$373,0))</f>
        <v>0</v>
      </c>
      <c r="AS437" s="742" cm="1">
        <f t="array" ref="AS437">INDEX($H437:$K437,0,MATCH(AS$380,$H$380:$K$380,0))*INDEX($J$374:$R$377,MATCH(AS$380,$I$374:$I$377,0),MATCH(AS$379,$J$373:$R$373,0))</f>
        <v>0</v>
      </c>
      <c r="AT437" s="742" cm="1">
        <f t="array" ref="AT437">INDEX($H437:$K437,0,MATCH(AT$380,$H$380:$K$380,0))*INDEX($J$374:$R$377,MATCH(AT$380,$I$374:$I$377,0),MATCH(AT$379,$J$373:$R$373,0))</f>
        <v>0</v>
      </c>
      <c r="AU437" s="742" cm="1">
        <f t="array" ref="AU437">INDEX($H437:$K437,0,MATCH(AU$380,$H$380:$K$380,0))*INDEX($J$374:$R$377,MATCH(AU$380,$I$374:$I$377,0),MATCH(AU$379,$J$373:$R$373,0))</f>
        <v>0</v>
      </c>
      <c r="AV437" s="196"/>
      <c r="AW437" s="196"/>
      <c r="AX437" s="17"/>
      <c r="AY437" s="9"/>
      <c r="AZ437" s="9"/>
      <c r="BA437" s="9"/>
    </row>
    <row r="438" spans="1:53" ht="14.5" outlineLevel="1" x14ac:dyDescent="0.35">
      <c r="A438" s="7"/>
      <c r="B438" s="8"/>
      <c r="C438" s="18"/>
      <c r="D438" s="18"/>
      <c r="E438" s="18"/>
      <c r="F438" s="27"/>
      <c r="G438" s="27" t="str">
        <f t="shared" si="117"/>
        <v>AYWBA1a</v>
      </c>
      <c r="H438" s="232">
        <v>0</v>
      </c>
      <c r="I438" s="232">
        <v>0</v>
      </c>
      <c r="J438" s="232">
        <v>0</v>
      </c>
      <c r="K438" s="232">
        <v>0</v>
      </c>
      <c r="L438" s="742" cm="1">
        <f t="array" ref="L438">INDEX($H438:$K438,0,MATCH(L$380,$H$380:$K$380,0))*INDEX($J$374:$R$377,MATCH(L$380,$I$374:$I$377,0),MATCH(L$379,$J$373:$R$373,0))</f>
        <v>0</v>
      </c>
      <c r="M438" s="742" cm="1">
        <f t="array" ref="M438">INDEX($H438:$K438,0,MATCH(M$380,$H$380:$K$380,0))*INDEX($J$374:$R$377,MATCH(M$380,$I$374:$I$377,0),MATCH(M$379,$J$373:$R$373,0))</f>
        <v>0</v>
      </c>
      <c r="N438" s="742" cm="1">
        <f t="array" ref="N438">INDEX($H438:$K438,0,MATCH(N$380,$H$380:$K$380,0))*INDEX($J$374:$R$377,MATCH(N$380,$I$374:$I$377,0),MATCH(N$379,$J$373:$R$373,0))</f>
        <v>0</v>
      </c>
      <c r="O438" s="742" cm="1">
        <f t="array" ref="O438">INDEX($H438:$K438,0,MATCH(O$380,$H$380:$K$380,0))*INDEX($J$374:$R$377,MATCH(O$380,$I$374:$I$377,0),MATCH(O$379,$J$373:$R$373,0))</f>
        <v>0</v>
      </c>
      <c r="P438" s="742" cm="1">
        <f t="array" ref="P438">INDEX($H438:$K438,0,MATCH(P$380,$H$380:$K$380,0))*INDEX($J$374:$R$377,MATCH(P$380,$I$374:$I$377,0),MATCH(P$379,$J$373:$R$373,0))</f>
        <v>0</v>
      </c>
      <c r="Q438" s="742" cm="1">
        <f t="array" ref="Q438">INDEX($H438:$K438,0,MATCH(Q$380,$H$380:$K$380,0))*INDEX($J$374:$R$377,MATCH(Q$380,$I$374:$I$377,0),MATCH(Q$379,$J$373:$R$373,0))</f>
        <v>0</v>
      </c>
      <c r="R438" s="742" cm="1">
        <f t="array" ref="R438">INDEX($H438:$K438,0,MATCH(R$380,$H$380:$K$380,0))*INDEX($J$374:$R$377,MATCH(R$380,$I$374:$I$377,0),MATCH(R$379,$J$373:$R$373,0))</f>
        <v>0</v>
      </c>
      <c r="S438" s="742" cm="1">
        <f t="array" ref="S438">INDEX($H438:$K438,0,MATCH(S$380,$H$380:$K$380,0))*INDEX($J$374:$R$377,MATCH(S$380,$I$374:$I$377,0),MATCH(S$379,$J$373:$R$373,0))</f>
        <v>0</v>
      </c>
      <c r="T438" s="742" cm="1">
        <f t="array" ref="T438">INDEX($H438:$K438,0,MATCH(T$380,$H$380:$K$380,0))*INDEX($J$374:$R$377,MATCH(T$380,$I$374:$I$377,0),MATCH(T$379,$J$373:$R$373,0))</f>
        <v>0</v>
      </c>
      <c r="U438" s="742" cm="1">
        <f t="array" ref="U438">INDEX($H438:$K438,0,MATCH(U$380,$H$380:$K$380,0))*INDEX($J$374:$R$377,MATCH(U$380,$I$374:$I$377,0),MATCH(U$379,$J$373:$R$373,0))</f>
        <v>0</v>
      </c>
      <c r="V438" s="742" cm="1">
        <f t="array" ref="V438">INDEX($H438:$K438,0,MATCH(V$380,$H$380:$K$380,0))*INDEX($J$374:$R$377,MATCH(V$380,$I$374:$I$377,0),MATCH(V$379,$J$373:$R$373,0))</f>
        <v>0</v>
      </c>
      <c r="W438" s="742" cm="1">
        <f t="array" ref="W438">INDEX($H438:$K438,0,MATCH(W$380,$H$380:$K$380,0))*INDEX($J$374:$R$377,MATCH(W$380,$I$374:$I$377,0),MATCH(W$379,$J$373:$R$373,0))</f>
        <v>0</v>
      </c>
      <c r="X438" s="742" cm="1">
        <f t="array" ref="X438">INDEX($H438:$K438,0,MATCH(X$380,$H$380:$K$380,0))*INDEX($J$374:$R$377,MATCH(X$380,$I$374:$I$377,0),MATCH(X$379,$J$373:$R$373,0))</f>
        <v>0</v>
      </c>
      <c r="Y438" s="742" cm="1">
        <f t="array" ref="Y438">INDEX($H438:$K438,0,MATCH(Y$380,$H$380:$K$380,0))*INDEX($J$374:$R$377,MATCH(Y$380,$I$374:$I$377,0),MATCH(Y$379,$J$373:$R$373,0))</f>
        <v>0</v>
      </c>
      <c r="Z438" s="742" cm="1">
        <f t="array" ref="Z438">INDEX($H438:$K438,0,MATCH(Z$380,$H$380:$K$380,0))*INDEX($J$374:$R$377,MATCH(Z$380,$I$374:$I$377,0),MATCH(Z$379,$J$373:$R$373,0))</f>
        <v>0</v>
      </c>
      <c r="AA438" s="742" cm="1">
        <f t="array" ref="AA438">INDEX($H438:$K438,0,MATCH(AA$380,$H$380:$K$380,0))*INDEX($J$374:$R$377,MATCH(AA$380,$I$374:$I$377,0),MATCH(AA$379,$J$373:$R$373,0))</f>
        <v>0</v>
      </c>
      <c r="AB438" s="742" cm="1">
        <f t="array" ref="AB438">INDEX($H438:$K438,0,MATCH(AB$380,$H$380:$K$380,0))*INDEX($J$374:$R$377,MATCH(AB$380,$I$374:$I$377,0),MATCH(AB$379,$J$373:$R$373,0))</f>
        <v>0</v>
      </c>
      <c r="AC438" s="742" cm="1">
        <f t="array" ref="AC438">INDEX($H438:$K438,0,MATCH(AC$380,$H$380:$K$380,0))*INDEX($J$374:$R$377,MATCH(AC$380,$I$374:$I$377,0),MATCH(AC$379,$J$373:$R$373,0))</f>
        <v>0</v>
      </c>
      <c r="AD438" s="742" cm="1">
        <f t="array" ref="AD438">INDEX($H438:$K438,0,MATCH(AD$380,$H$380:$K$380,0))*INDEX($J$374:$R$377,MATCH(AD$380,$I$374:$I$377,0),MATCH(AD$379,$J$373:$R$373,0))</f>
        <v>0</v>
      </c>
      <c r="AE438" s="742" cm="1">
        <f t="array" ref="AE438">INDEX($H438:$K438,0,MATCH(AE$380,$H$380:$K$380,0))*INDEX($J$374:$R$377,MATCH(AE$380,$I$374:$I$377,0),MATCH(AE$379,$J$373:$R$373,0))</f>
        <v>0</v>
      </c>
      <c r="AF438" s="742" cm="1">
        <f t="array" ref="AF438">INDEX($H438:$K438,0,MATCH(AF$380,$H$380:$K$380,0))*INDEX($J$374:$R$377,MATCH(AF$380,$I$374:$I$377,0),MATCH(AF$379,$J$373:$R$373,0))</f>
        <v>0</v>
      </c>
      <c r="AG438" s="742" cm="1">
        <f t="array" ref="AG438">INDEX($H438:$K438,0,MATCH(AG$380,$H$380:$K$380,0))*INDEX($J$374:$R$377,MATCH(AG$380,$I$374:$I$377,0),MATCH(AG$379,$J$373:$R$373,0))</f>
        <v>0</v>
      </c>
      <c r="AH438" s="742" cm="1">
        <f t="array" ref="AH438">INDEX($H438:$K438,0,MATCH(AH$380,$H$380:$K$380,0))*INDEX($J$374:$R$377,MATCH(AH$380,$I$374:$I$377,0),MATCH(AH$379,$J$373:$R$373,0))</f>
        <v>0</v>
      </c>
      <c r="AI438" s="742" cm="1">
        <f t="array" ref="AI438">INDEX($H438:$K438,0,MATCH(AI$380,$H$380:$K$380,0))*INDEX($J$374:$R$377,MATCH(AI$380,$I$374:$I$377,0),MATCH(AI$379,$J$373:$R$373,0))</f>
        <v>0</v>
      </c>
      <c r="AJ438" s="742" cm="1">
        <f t="array" ref="AJ438">INDEX($H438:$K438,0,MATCH(AJ$380,$H$380:$K$380,0))*INDEX($J$374:$R$377,MATCH(AJ$380,$I$374:$I$377,0),MATCH(AJ$379,$J$373:$R$373,0))</f>
        <v>0</v>
      </c>
      <c r="AK438" s="742" cm="1">
        <f t="array" ref="AK438">INDEX($H438:$K438,0,MATCH(AK$380,$H$380:$K$380,0))*INDEX($J$374:$R$377,MATCH(AK$380,$I$374:$I$377,0),MATCH(AK$379,$J$373:$R$373,0))</f>
        <v>0</v>
      </c>
      <c r="AL438" s="742" cm="1">
        <f t="array" ref="AL438">INDEX($H438:$K438,0,MATCH(AL$380,$H$380:$K$380,0))*INDEX($J$374:$R$377,MATCH(AL$380,$I$374:$I$377,0),MATCH(AL$379,$J$373:$R$373,0))</f>
        <v>0</v>
      </c>
      <c r="AM438" s="742" cm="1">
        <f t="array" ref="AM438">INDEX($H438:$K438,0,MATCH(AM$380,$H$380:$K$380,0))*INDEX($J$374:$R$377,MATCH(AM$380,$I$374:$I$377,0),MATCH(AM$379,$J$373:$R$373,0))</f>
        <v>0</v>
      </c>
      <c r="AN438" s="742" cm="1">
        <f t="array" ref="AN438">INDEX($H438:$K438,0,MATCH(AN$380,$H$380:$K$380,0))*INDEX($J$374:$R$377,MATCH(AN$380,$I$374:$I$377,0),MATCH(AN$379,$J$373:$R$373,0))</f>
        <v>0</v>
      </c>
      <c r="AO438" s="742" cm="1">
        <f t="array" ref="AO438">INDEX($H438:$K438,0,MATCH(AO$380,$H$380:$K$380,0))*INDEX($J$374:$R$377,MATCH(AO$380,$I$374:$I$377,0),MATCH(AO$379,$J$373:$R$373,0))</f>
        <v>0</v>
      </c>
      <c r="AP438" s="742" cm="1">
        <f t="array" ref="AP438">INDEX($H438:$K438,0,MATCH(AP$380,$H$380:$K$380,0))*INDEX($J$374:$R$377,MATCH(AP$380,$I$374:$I$377,0),MATCH(AP$379,$J$373:$R$373,0))</f>
        <v>0</v>
      </c>
      <c r="AQ438" s="742" cm="1">
        <f t="array" ref="AQ438">INDEX($H438:$K438,0,MATCH(AQ$380,$H$380:$K$380,0))*INDEX($J$374:$R$377,MATCH(AQ$380,$I$374:$I$377,0),MATCH(AQ$379,$J$373:$R$373,0))</f>
        <v>0</v>
      </c>
      <c r="AR438" s="742" cm="1">
        <f t="array" ref="AR438">INDEX($H438:$K438,0,MATCH(AR$380,$H$380:$K$380,0))*INDEX($J$374:$R$377,MATCH(AR$380,$I$374:$I$377,0),MATCH(AR$379,$J$373:$R$373,0))</f>
        <v>0</v>
      </c>
      <c r="AS438" s="742" cm="1">
        <f t="array" ref="AS438">INDEX($H438:$K438,0,MATCH(AS$380,$H$380:$K$380,0))*INDEX($J$374:$R$377,MATCH(AS$380,$I$374:$I$377,0),MATCH(AS$379,$J$373:$R$373,0))</f>
        <v>0</v>
      </c>
      <c r="AT438" s="742" cm="1">
        <f t="array" ref="AT438">INDEX($H438:$K438,0,MATCH(AT$380,$H$380:$K$380,0))*INDEX($J$374:$R$377,MATCH(AT$380,$I$374:$I$377,0),MATCH(AT$379,$J$373:$R$373,0))</f>
        <v>0</v>
      </c>
      <c r="AU438" s="742" cm="1">
        <f t="array" ref="AU438">INDEX($H438:$K438,0,MATCH(AU$380,$H$380:$K$380,0))*INDEX($J$374:$R$377,MATCH(AU$380,$I$374:$I$377,0),MATCH(AU$379,$J$373:$R$373,0))</f>
        <v>0</v>
      </c>
      <c r="AV438" s="196"/>
      <c r="AW438" s="196"/>
      <c r="AX438" s="17"/>
      <c r="AY438" s="9"/>
      <c r="AZ438" s="9"/>
      <c r="BA438" s="9"/>
    </row>
    <row r="439" spans="1:53" ht="14.5" outlineLevel="1" x14ac:dyDescent="0.35">
      <c r="A439" s="7"/>
      <c r="B439" s="8"/>
      <c r="C439" s="18"/>
      <c r="D439" s="18"/>
      <c r="E439" s="18"/>
      <c r="F439" s="27"/>
      <c r="G439" s="27" t="str">
        <f t="shared" si="117"/>
        <v>YYFWBz</v>
      </c>
      <c r="H439" s="232">
        <v>1</v>
      </c>
      <c r="I439" s="232">
        <v>1</v>
      </c>
      <c r="J439" s="232">
        <v>2</v>
      </c>
      <c r="K439" s="232">
        <v>1</v>
      </c>
      <c r="L439" s="742" cm="1">
        <f t="array" ref="L439">INDEX($H439:$K439,0,MATCH(L$380,$H$380:$K$380,0))*INDEX($J$374:$R$377,MATCH(L$380,$I$374:$I$377,0),MATCH(L$379,$J$373:$R$373,0))</f>
        <v>2</v>
      </c>
      <c r="M439" s="742" cm="1">
        <f t="array" ref="M439">INDEX($H439:$K439,0,MATCH(M$380,$H$380:$K$380,0))*INDEX($J$374:$R$377,MATCH(M$380,$I$374:$I$377,0),MATCH(M$379,$J$373:$R$373,0))</f>
        <v>1</v>
      </c>
      <c r="N439" s="742" cm="1">
        <f t="array" ref="N439">INDEX($H439:$K439,0,MATCH(N$380,$H$380:$K$380,0))*INDEX($J$374:$R$377,MATCH(N$380,$I$374:$I$377,0),MATCH(N$379,$J$373:$R$373,0))</f>
        <v>2</v>
      </c>
      <c r="O439" s="742" cm="1">
        <f t="array" ref="O439">INDEX($H439:$K439,0,MATCH(O$380,$H$380:$K$380,0))*INDEX($J$374:$R$377,MATCH(O$380,$I$374:$I$377,0),MATCH(O$379,$J$373:$R$373,0))</f>
        <v>1</v>
      </c>
      <c r="P439" s="742" cm="1">
        <f t="array" ref="P439">INDEX($H439:$K439,0,MATCH(P$380,$H$380:$K$380,0))*INDEX($J$374:$R$377,MATCH(P$380,$I$374:$I$377,0),MATCH(P$379,$J$373:$R$373,0))</f>
        <v>2</v>
      </c>
      <c r="Q439" s="742" cm="1">
        <f t="array" ref="Q439">INDEX($H439:$K439,0,MATCH(Q$380,$H$380:$K$380,0))*INDEX($J$374:$R$377,MATCH(Q$380,$I$374:$I$377,0),MATCH(Q$379,$J$373:$R$373,0))</f>
        <v>1</v>
      </c>
      <c r="R439" s="742" cm="1">
        <f t="array" ref="R439">INDEX($H439:$K439,0,MATCH(R$380,$H$380:$K$380,0))*INDEX($J$374:$R$377,MATCH(R$380,$I$374:$I$377,0),MATCH(R$379,$J$373:$R$373,0))</f>
        <v>2</v>
      </c>
      <c r="S439" s="742" cm="1">
        <f t="array" ref="S439">INDEX($H439:$K439,0,MATCH(S$380,$H$380:$K$380,0))*INDEX($J$374:$R$377,MATCH(S$380,$I$374:$I$377,0),MATCH(S$379,$J$373:$R$373,0))</f>
        <v>1</v>
      </c>
      <c r="T439" s="742" cm="1">
        <f t="array" ref="T439">INDEX($H439:$K439,0,MATCH(T$380,$H$380:$K$380,0))*INDEX($J$374:$R$377,MATCH(T$380,$I$374:$I$377,0),MATCH(T$379,$J$373:$R$373,0))</f>
        <v>2</v>
      </c>
      <c r="U439" s="742" cm="1">
        <f t="array" ref="U439">INDEX($H439:$K439,0,MATCH(U$380,$H$380:$K$380,0))*INDEX($J$374:$R$377,MATCH(U$380,$I$374:$I$377,0),MATCH(U$379,$J$373:$R$373,0))</f>
        <v>1</v>
      </c>
      <c r="V439" s="742" cm="1">
        <f t="array" ref="V439">INDEX($H439:$K439,0,MATCH(V$380,$H$380:$K$380,0))*INDEX($J$374:$R$377,MATCH(V$380,$I$374:$I$377,0),MATCH(V$379,$J$373:$R$373,0))</f>
        <v>2</v>
      </c>
      <c r="W439" s="742" cm="1">
        <f t="array" ref="W439">INDEX($H439:$K439,0,MATCH(W$380,$H$380:$K$380,0))*INDEX($J$374:$R$377,MATCH(W$380,$I$374:$I$377,0),MATCH(W$379,$J$373:$R$373,0))</f>
        <v>1</v>
      </c>
      <c r="X439" s="742" cm="1">
        <f t="array" ref="X439">INDEX($H439:$K439,0,MATCH(X$380,$H$380:$K$380,0))*INDEX($J$374:$R$377,MATCH(X$380,$I$374:$I$377,0),MATCH(X$379,$J$373:$R$373,0))</f>
        <v>2</v>
      </c>
      <c r="Y439" s="742" cm="1">
        <f t="array" ref="Y439">INDEX($H439:$K439,0,MATCH(Y$380,$H$380:$K$380,0))*INDEX($J$374:$R$377,MATCH(Y$380,$I$374:$I$377,0),MATCH(Y$379,$J$373:$R$373,0))</f>
        <v>1</v>
      </c>
      <c r="Z439" s="742" cm="1">
        <f t="array" ref="Z439">INDEX($H439:$K439,0,MATCH(Z$380,$H$380:$K$380,0))*INDEX($J$374:$R$377,MATCH(Z$380,$I$374:$I$377,0),MATCH(Z$379,$J$373:$R$373,0))</f>
        <v>2</v>
      </c>
      <c r="AA439" s="742" cm="1">
        <f t="array" ref="AA439">INDEX($H439:$K439,0,MATCH(AA$380,$H$380:$K$380,0))*INDEX($J$374:$R$377,MATCH(AA$380,$I$374:$I$377,0),MATCH(AA$379,$J$373:$R$373,0))</f>
        <v>1</v>
      </c>
      <c r="AB439" s="742" cm="1">
        <f t="array" ref="AB439">INDEX($H439:$K439,0,MATCH(AB$380,$H$380:$K$380,0))*INDEX($J$374:$R$377,MATCH(AB$380,$I$374:$I$377,0),MATCH(AB$379,$J$373:$R$373,0))</f>
        <v>1</v>
      </c>
      <c r="AC439" s="742" cm="1">
        <f t="array" ref="AC439">INDEX($H439:$K439,0,MATCH(AC$380,$H$380:$K$380,0))*INDEX($J$374:$R$377,MATCH(AC$380,$I$374:$I$377,0),MATCH(AC$379,$J$373:$R$373,0))</f>
        <v>1</v>
      </c>
      <c r="AD439" s="742" cm="1">
        <f t="array" ref="AD439">INDEX($H439:$K439,0,MATCH(AD$380,$H$380:$K$380,0))*INDEX($J$374:$R$377,MATCH(AD$380,$I$374:$I$377,0),MATCH(AD$379,$J$373:$R$373,0))</f>
        <v>2</v>
      </c>
      <c r="AE439" s="742" cm="1">
        <f t="array" ref="AE439">INDEX($H439:$K439,0,MATCH(AE$380,$H$380:$K$380,0))*INDEX($J$374:$R$377,MATCH(AE$380,$I$374:$I$377,0),MATCH(AE$379,$J$373:$R$373,0))</f>
        <v>1</v>
      </c>
      <c r="AF439" s="742" cm="1">
        <f t="array" ref="AF439">INDEX($H439:$K439,0,MATCH(AF$380,$H$380:$K$380,0))*INDEX($J$374:$R$377,MATCH(AF$380,$I$374:$I$377,0),MATCH(AF$379,$J$373:$R$373,0))</f>
        <v>1</v>
      </c>
      <c r="AG439" s="742" cm="1">
        <f t="array" ref="AG439">INDEX($H439:$K439,0,MATCH(AG$380,$H$380:$K$380,0))*INDEX($J$374:$R$377,MATCH(AG$380,$I$374:$I$377,0),MATCH(AG$379,$J$373:$R$373,0))</f>
        <v>1</v>
      </c>
      <c r="AH439" s="742" cm="1">
        <f t="array" ref="AH439">INDEX($H439:$K439,0,MATCH(AH$380,$H$380:$K$380,0))*INDEX($J$374:$R$377,MATCH(AH$380,$I$374:$I$377,0),MATCH(AH$379,$J$373:$R$373,0))</f>
        <v>2</v>
      </c>
      <c r="AI439" s="742" cm="1">
        <f t="array" ref="AI439">INDEX($H439:$K439,0,MATCH(AI$380,$H$380:$K$380,0))*INDEX($J$374:$R$377,MATCH(AI$380,$I$374:$I$377,0),MATCH(AI$379,$J$373:$R$373,0))</f>
        <v>1</v>
      </c>
      <c r="AJ439" s="742" cm="1">
        <f t="array" ref="AJ439">INDEX($H439:$K439,0,MATCH(AJ$380,$H$380:$K$380,0))*INDEX($J$374:$R$377,MATCH(AJ$380,$I$374:$I$377,0),MATCH(AJ$379,$J$373:$R$373,0))</f>
        <v>1</v>
      </c>
      <c r="AK439" s="742" cm="1">
        <f t="array" ref="AK439">INDEX($H439:$K439,0,MATCH(AK$380,$H$380:$K$380,0))*INDEX($J$374:$R$377,MATCH(AK$380,$I$374:$I$377,0),MATCH(AK$379,$J$373:$R$373,0))</f>
        <v>1</v>
      </c>
      <c r="AL439" s="742" cm="1">
        <f t="array" ref="AL439">INDEX($H439:$K439,0,MATCH(AL$380,$H$380:$K$380,0))*INDEX($J$374:$R$377,MATCH(AL$380,$I$374:$I$377,0),MATCH(AL$379,$J$373:$R$373,0))</f>
        <v>2</v>
      </c>
      <c r="AM439" s="742" cm="1">
        <f t="array" ref="AM439">INDEX($H439:$K439,0,MATCH(AM$380,$H$380:$K$380,0))*INDEX($J$374:$R$377,MATCH(AM$380,$I$374:$I$377,0),MATCH(AM$379,$J$373:$R$373,0))</f>
        <v>1</v>
      </c>
      <c r="AN439" s="742" cm="1">
        <f t="array" ref="AN439">INDEX($H439:$K439,0,MATCH(AN$380,$H$380:$K$380,0))*INDEX($J$374:$R$377,MATCH(AN$380,$I$374:$I$377,0),MATCH(AN$379,$J$373:$R$373,0))</f>
        <v>1</v>
      </c>
      <c r="AO439" s="742" cm="1">
        <f t="array" ref="AO439">INDEX($H439:$K439,0,MATCH(AO$380,$H$380:$K$380,0))*INDEX($J$374:$R$377,MATCH(AO$380,$I$374:$I$377,0),MATCH(AO$379,$J$373:$R$373,0))</f>
        <v>1</v>
      </c>
      <c r="AP439" s="742" cm="1">
        <f t="array" ref="AP439">INDEX($H439:$K439,0,MATCH(AP$380,$H$380:$K$380,0))*INDEX($J$374:$R$377,MATCH(AP$380,$I$374:$I$377,0),MATCH(AP$379,$J$373:$R$373,0))</f>
        <v>2</v>
      </c>
      <c r="AQ439" s="742" cm="1">
        <f t="array" ref="AQ439">INDEX($H439:$K439,0,MATCH(AQ$380,$H$380:$K$380,0))*INDEX($J$374:$R$377,MATCH(AQ$380,$I$374:$I$377,0),MATCH(AQ$379,$J$373:$R$373,0))</f>
        <v>1</v>
      </c>
      <c r="AR439" s="742" cm="1">
        <f t="array" ref="AR439">INDEX($H439:$K439,0,MATCH(AR$380,$H$380:$K$380,0))*INDEX($J$374:$R$377,MATCH(AR$380,$I$374:$I$377,0),MATCH(AR$379,$J$373:$R$373,0))</f>
        <v>1</v>
      </c>
      <c r="AS439" s="742" cm="1">
        <f t="array" ref="AS439">INDEX($H439:$K439,0,MATCH(AS$380,$H$380:$K$380,0))*INDEX($J$374:$R$377,MATCH(AS$380,$I$374:$I$377,0),MATCH(AS$379,$J$373:$R$373,0))</f>
        <v>1</v>
      </c>
      <c r="AT439" s="742" cm="1">
        <f t="array" ref="AT439">INDEX($H439:$K439,0,MATCH(AT$380,$H$380:$K$380,0))*INDEX($J$374:$R$377,MATCH(AT$380,$I$374:$I$377,0),MATCH(AT$379,$J$373:$R$373,0))</f>
        <v>2</v>
      </c>
      <c r="AU439" s="742" cm="1">
        <f t="array" ref="AU439">INDEX($H439:$K439,0,MATCH(AU$380,$H$380:$K$380,0))*INDEX($J$374:$R$377,MATCH(AU$380,$I$374:$I$377,0),MATCH(AU$379,$J$373:$R$373,0))</f>
        <v>1</v>
      </c>
      <c r="AV439" s="196"/>
      <c r="AW439" s="196"/>
      <c r="AX439" s="17"/>
      <c r="AY439" s="9"/>
      <c r="AZ439" s="9"/>
      <c r="BA439" s="9"/>
    </row>
    <row r="440" spans="1:53" ht="14.5" outlineLevel="1" x14ac:dyDescent="0.35">
      <c r="A440" s="7"/>
      <c r="B440" s="8"/>
      <c r="C440" s="18"/>
      <c r="D440" s="18"/>
      <c r="E440" s="18"/>
      <c r="F440" s="27"/>
      <c r="G440" s="27" t="str">
        <f t="shared" si="117"/>
        <v>YYFWBzd</v>
      </c>
      <c r="H440" s="878">
        <v>0</v>
      </c>
      <c r="I440" s="878">
        <f>I439</f>
        <v>1</v>
      </c>
      <c r="J440" s="878">
        <f>J439+1</f>
        <v>3</v>
      </c>
      <c r="K440" s="878">
        <f>K439</f>
        <v>1</v>
      </c>
      <c r="L440" s="742" cm="1">
        <f t="array" ref="L440">INDEX($H440:$K440,0,MATCH(L$380,$H$380:$K$380,0))*INDEX($J$374:$R$377,MATCH(L$380,$I$374:$I$377,0),MATCH(L$379,$J$373:$R$373,0))</f>
        <v>0</v>
      </c>
      <c r="M440" s="742" cm="1">
        <f t="array" ref="M440">INDEX($H440:$K440,0,MATCH(M$380,$H$380:$K$380,0))*INDEX($J$374:$R$377,MATCH(M$380,$I$374:$I$377,0),MATCH(M$379,$J$373:$R$373,0))</f>
        <v>1</v>
      </c>
      <c r="N440" s="742" cm="1">
        <f t="array" ref="N440">INDEX($H440:$K440,0,MATCH(N$380,$H$380:$K$380,0))*INDEX($J$374:$R$377,MATCH(N$380,$I$374:$I$377,0),MATCH(N$379,$J$373:$R$373,0))</f>
        <v>3</v>
      </c>
      <c r="O440" s="742" cm="1">
        <f t="array" ref="O440">INDEX($H440:$K440,0,MATCH(O$380,$H$380:$K$380,0))*INDEX($J$374:$R$377,MATCH(O$380,$I$374:$I$377,0),MATCH(O$379,$J$373:$R$373,0))</f>
        <v>1</v>
      </c>
      <c r="P440" s="742" cm="1">
        <f t="array" ref="P440">INDEX($H440:$K440,0,MATCH(P$380,$H$380:$K$380,0))*INDEX($J$374:$R$377,MATCH(P$380,$I$374:$I$377,0),MATCH(P$379,$J$373:$R$373,0))</f>
        <v>0</v>
      </c>
      <c r="Q440" s="742" cm="1">
        <f t="array" ref="Q440">INDEX($H440:$K440,0,MATCH(Q$380,$H$380:$K$380,0))*INDEX($J$374:$R$377,MATCH(Q$380,$I$374:$I$377,0),MATCH(Q$379,$J$373:$R$373,0))</f>
        <v>1</v>
      </c>
      <c r="R440" s="742" cm="1">
        <f t="array" ref="R440">INDEX($H440:$K440,0,MATCH(R$380,$H$380:$K$380,0))*INDEX($J$374:$R$377,MATCH(R$380,$I$374:$I$377,0),MATCH(R$379,$J$373:$R$373,0))</f>
        <v>3</v>
      </c>
      <c r="S440" s="742" cm="1">
        <f t="array" ref="S440">INDEX($H440:$K440,0,MATCH(S$380,$H$380:$K$380,0))*INDEX($J$374:$R$377,MATCH(S$380,$I$374:$I$377,0),MATCH(S$379,$J$373:$R$373,0))</f>
        <v>1</v>
      </c>
      <c r="T440" s="742" cm="1">
        <f t="array" ref="T440">INDEX($H440:$K440,0,MATCH(T$380,$H$380:$K$380,0))*INDEX($J$374:$R$377,MATCH(T$380,$I$374:$I$377,0),MATCH(T$379,$J$373:$R$373,0))</f>
        <v>0</v>
      </c>
      <c r="U440" s="742" cm="1">
        <f t="array" ref="U440">INDEX($H440:$K440,0,MATCH(U$380,$H$380:$K$380,0))*INDEX($J$374:$R$377,MATCH(U$380,$I$374:$I$377,0),MATCH(U$379,$J$373:$R$373,0))</f>
        <v>1</v>
      </c>
      <c r="V440" s="742" cm="1">
        <f t="array" ref="V440">INDEX($H440:$K440,0,MATCH(V$380,$H$380:$K$380,0))*INDEX($J$374:$R$377,MATCH(V$380,$I$374:$I$377,0),MATCH(V$379,$J$373:$R$373,0))</f>
        <v>3</v>
      </c>
      <c r="W440" s="742" cm="1">
        <f t="array" ref="W440">INDEX($H440:$K440,0,MATCH(W$380,$H$380:$K$380,0))*INDEX($J$374:$R$377,MATCH(W$380,$I$374:$I$377,0),MATCH(W$379,$J$373:$R$373,0))</f>
        <v>1</v>
      </c>
      <c r="X440" s="742" cm="1">
        <f t="array" ref="X440">INDEX($H440:$K440,0,MATCH(X$380,$H$380:$K$380,0))*INDEX($J$374:$R$377,MATCH(X$380,$I$374:$I$377,0),MATCH(X$379,$J$373:$R$373,0))</f>
        <v>0</v>
      </c>
      <c r="Y440" s="742" cm="1">
        <f t="array" ref="Y440">INDEX($H440:$K440,0,MATCH(Y$380,$H$380:$K$380,0))*INDEX($J$374:$R$377,MATCH(Y$380,$I$374:$I$377,0),MATCH(Y$379,$J$373:$R$373,0))</f>
        <v>1</v>
      </c>
      <c r="Z440" s="742" cm="1">
        <f t="array" ref="Z440">INDEX($H440:$K440,0,MATCH(Z$380,$H$380:$K$380,0))*INDEX($J$374:$R$377,MATCH(Z$380,$I$374:$I$377,0),MATCH(Z$379,$J$373:$R$373,0))</f>
        <v>3</v>
      </c>
      <c r="AA440" s="742" cm="1">
        <f t="array" ref="AA440">INDEX($H440:$K440,0,MATCH(AA$380,$H$380:$K$380,0))*INDEX($J$374:$R$377,MATCH(AA$380,$I$374:$I$377,0),MATCH(AA$379,$J$373:$R$373,0))</f>
        <v>1</v>
      </c>
      <c r="AB440" s="742" cm="1">
        <f t="array" ref="AB440">INDEX($H440:$K440,0,MATCH(AB$380,$H$380:$K$380,0))*INDEX($J$374:$R$377,MATCH(AB$380,$I$374:$I$377,0),MATCH(AB$379,$J$373:$R$373,0))</f>
        <v>0</v>
      </c>
      <c r="AC440" s="742" cm="1">
        <f t="array" ref="AC440">INDEX($H440:$K440,0,MATCH(AC$380,$H$380:$K$380,0))*INDEX($J$374:$R$377,MATCH(AC$380,$I$374:$I$377,0),MATCH(AC$379,$J$373:$R$373,0))</f>
        <v>1</v>
      </c>
      <c r="AD440" s="742" cm="1">
        <f t="array" ref="AD440">INDEX($H440:$K440,0,MATCH(AD$380,$H$380:$K$380,0))*INDEX($J$374:$R$377,MATCH(AD$380,$I$374:$I$377,0),MATCH(AD$379,$J$373:$R$373,0))</f>
        <v>3</v>
      </c>
      <c r="AE440" s="742" cm="1">
        <f t="array" ref="AE440">INDEX($H440:$K440,0,MATCH(AE$380,$H$380:$K$380,0))*INDEX($J$374:$R$377,MATCH(AE$380,$I$374:$I$377,0),MATCH(AE$379,$J$373:$R$373,0))</f>
        <v>1</v>
      </c>
      <c r="AF440" s="742" cm="1">
        <f t="array" ref="AF440">INDEX($H440:$K440,0,MATCH(AF$380,$H$380:$K$380,0))*INDEX($J$374:$R$377,MATCH(AF$380,$I$374:$I$377,0),MATCH(AF$379,$J$373:$R$373,0))</f>
        <v>0</v>
      </c>
      <c r="AG440" s="742" cm="1">
        <f t="array" ref="AG440">INDEX($H440:$K440,0,MATCH(AG$380,$H$380:$K$380,0))*INDEX($J$374:$R$377,MATCH(AG$380,$I$374:$I$377,0),MATCH(AG$379,$J$373:$R$373,0))</f>
        <v>1</v>
      </c>
      <c r="AH440" s="742" cm="1">
        <f t="array" ref="AH440">INDEX($H440:$K440,0,MATCH(AH$380,$H$380:$K$380,0))*INDEX($J$374:$R$377,MATCH(AH$380,$I$374:$I$377,0),MATCH(AH$379,$J$373:$R$373,0))</f>
        <v>3</v>
      </c>
      <c r="AI440" s="742" cm="1">
        <f t="array" ref="AI440">INDEX($H440:$K440,0,MATCH(AI$380,$H$380:$K$380,0))*INDEX($J$374:$R$377,MATCH(AI$380,$I$374:$I$377,0),MATCH(AI$379,$J$373:$R$373,0))</f>
        <v>1</v>
      </c>
      <c r="AJ440" s="742" cm="1">
        <f t="array" ref="AJ440">INDEX($H440:$K440,0,MATCH(AJ$380,$H$380:$K$380,0))*INDEX($J$374:$R$377,MATCH(AJ$380,$I$374:$I$377,0),MATCH(AJ$379,$J$373:$R$373,0))</f>
        <v>0</v>
      </c>
      <c r="AK440" s="742" cm="1">
        <f t="array" ref="AK440">INDEX($H440:$K440,0,MATCH(AK$380,$H$380:$K$380,0))*INDEX($J$374:$R$377,MATCH(AK$380,$I$374:$I$377,0),MATCH(AK$379,$J$373:$R$373,0))</f>
        <v>1</v>
      </c>
      <c r="AL440" s="742" cm="1">
        <f t="array" ref="AL440">INDEX($H440:$K440,0,MATCH(AL$380,$H$380:$K$380,0))*INDEX($J$374:$R$377,MATCH(AL$380,$I$374:$I$377,0),MATCH(AL$379,$J$373:$R$373,0))</f>
        <v>3</v>
      </c>
      <c r="AM440" s="742" cm="1">
        <f t="array" ref="AM440">INDEX($H440:$K440,0,MATCH(AM$380,$H$380:$K$380,0))*INDEX($J$374:$R$377,MATCH(AM$380,$I$374:$I$377,0),MATCH(AM$379,$J$373:$R$373,0))</f>
        <v>1</v>
      </c>
      <c r="AN440" s="742" cm="1">
        <f t="array" ref="AN440">INDEX($H440:$K440,0,MATCH(AN$380,$H$380:$K$380,0))*INDEX($J$374:$R$377,MATCH(AN$380,$I$374:$I$377,0),MATCH(AN$379,$J$373:$R$373,0))</f>
        <v>0</v>
      </c>
      <c r="AO440" s="742" cm="1">
        <f t="array" ref="AO440">INDEX($H440:$K440,0,MATCH(AO$380,$H$380:$K$380,0))*INDEX($J$374:$R$377,MATCH(AO$380,$I$374:$I$377,0),MATCH(AO$379,$J$373:$R$373,0))</f>
        <v>1</v>
      </c>
      <c r="AP440" s="742" cm="1">
        <f t="array" ref="AP440">INDEX($H440:$K440,0,MATCH(AP$380,$H$380:$K$380,0))*INDEX($J$374:$R$377,MATCH(AP$380,$I$374:$I$377,0),MATCH(AP$379,$J$373:$R$373,0))</f>
        <v>3</v>
      </c>
      <c r="AQ440" s="742" cm="1">
        <f t="array" ref="AQ440">INDEX($H440:$K440,0,MATCH(AQ$380,$H$380:$K$380,0))*INDEX($J$374:$R$377,MATCH(AQ$380,$I$374:$I$377,0),MATCH(AQ$379,$J$373:$R$373,0))</f>
        <v>1</v>
      </c>
      <c r="AR440" s="742" cm="1">
        <f t="array" ref="AR440">INDEX($H440:$K440,0,MATCH(AR$380,$H$380:$K$380,0))*INDEX($J$374:$R$377,MATCH(AR$380,$I$374:$I$377,0),MATCH(AR$379,$J$373:$R$373,0))</f>
        <v>0</v>
      </c>
      <c r="AS440" s="742" cm="1">
        <f t="array" ref="AS440">INDEX($H440:$K440,0,MATCH(AS$380,$H$380:$K$380,0))*INDEX($J$374:$R$377,MATCH(AS$380,$I$374:$I$377,0),MATCH(AS$379,$J$373:$R$373,0))</f>
        <v>1</v>
      </c>
      <c r="AT440" s="742" cm="1">
        <f t="array" ref="AT440">INDEX($H440:$K440,0,MATCH(AT$380,$H$380:$K$380,0))*INDEX($J$374:$R$377,MATCH(AT$380,$I$374:$I$377,0),MATCH(AT$379,$J$373:$R$373,0))</f>
        <v>3</v>
      </c>
      <c r="AU440" s="742" cm="1">
        <f t="array" ref="AU440">INDEX($H440:$K440,0,MATCH(AU$380,$H$380:$K$380,0))*INDEX($J$374:$R$377,MATCH(AU$380,$I$374:$I$377,0),MATCH(AU$379,$J$373:$R$373,0))</f>
        <v>1</v>
      </c>
      <c r="AV440" s="196"/>
      <c r="AW440" s="196"/>
      <c r="AX440" s="17"/>
      <c r="AY440" s="9"/>
      <c r="AZ440" s="9"/>
      <c r="BA440" s="9"/>
    </row>
    <row r="441" spans="1:53" ht="14.5" outlineLevel="1" x14ac:dyDescent="0.35">
      <c r="A441" s="7"/>
      <c r="B441" s="8"/>
      <c r="C441" s="18"/>
      <c r="D441" s="18"/>
      <c r="E441" s="18"/>
      <c r="F441" s="27"/>
      <c r="G441" s="27" t="str">
        <f t="shared" si="117"/>
        <v>YYBNWf</v>
      </c>
      <c r="H441" s="232">
        <v>1</v>
      </c>
      <c r="I441" s="232">
        <v>1</v>
      </c>
      <c r="J441" s="232">
        <v>5</v>
      </c>
      <c r="K441" s="232">
        <v>3</v>
      </c>
      <c r="L441" s="742" cm="1">
        <f t="array" ref="L441">INDEX($H441:$K441,0,MATCH(L$380,$H$380:$K$380,0))*INDEX($J$374:$R$377,MATCH(L$380,$I$374:$I$377,0),MATCH(L$379,$J$373:$R$373,0))</f>
        <v>2</v>
      </c>
      <c r="M441" s="742" cm="1">
        <f t="array" ref="M441">INDEX($H441:$K441,0,MATCH(M$380,$H$380:$K$380,0))*INDEX($J$374:$R$377,MATCH(M$380,$I$374:$I$377,0),MATCH(M$379,$J$373:$R$373,0))</f>
        <v>1</v>
      </c>
      <c r="N441" s="742" cm="1">
        <f t="array" ref="N441">INDEX($H441:$K441,0,MATCH(N$380,$H$380:$K$380,0))*INDEX($J$374:$R$377,MATCH(N$380,$I$374:$I$377,0),MATCH(N$379,$J$373:$R$373,0))</f>
        <v>5</v>
      </c>
      <c r="O441" s="742" cm="1">
        <f t="array" ref="O441">INDEX($H441:$K441,0,MATCH(O$380,$H$380:$K$380,0))*INDEX($J$374:$R$377,MATCH(O$380,$I$374:$I$377,0),MATCH(O$379,$J$373:$R$373,0))</f>
        <v>3</v>
      </c>
      <c r="P441" s="742" cm="1">
        <f t="array" ref="P441">INDEX($H441:$K441,0,MATCH(P$380,$H$380:$K$380,0))*INDEX($J$374:$R$377,MATCH(P$380,$I$374:$I$377,0),MATCH(P$379,$J$373:$R$373,0))</f>
        <v>2</v>
      </c>
      <c r="Q441" s="742" cm="1">
        <f t="array" ref="Q441">INDEX($H441:$K441,0,MATCH(Q$380,$H$380:$K$380,0))*INDEX($J$374:$R$377,MATCH(Q$380,$I$374:$I$377,0),MATCH(Q$379,$J$373:$R$373,0))</f>
        <v>1</v>
      </c>
      <c r="R441" s="742" cm="1">
        <f t="array" ref="R441">INDEX($H441:$K441,0,MATCH(R$380,$H$380:$K$380,0))*INDEX($J$374:$R$377,MATCH(R$380,$I$374:$I$377,0),MATCH(R$379,$J$373:$R$373,0))</f>
        <v>5</v>
      </c>
      <c r="S441" s="742" cm="1">
        <f t="array" ref="S441">INDEX($H441:$K441,0,MATCH(S$380,$H$380:$K$380,0))*INDEX($J$374:$R$377,MATCH(S$380,$I$374:$I$377,0),MATCH(S$379,$J$373:$R$373,0))</f>
        <v>3</v>
      </c>
      <c r="T441" s="742" cm="1">
        <f t="array" ref="T441">INDEX($H441:$K441,0,MATCH(T$380,$H$380:$K$380,0))*INDEX($J$374:$R$377,MATCH(T$380,$I$374:$I$377,0),MATCH(T$379,$J$373:$R$373,0))</f>
        <v>2</v>
      </c>
      <c r="U441" s="742" cm="1">
        <f t="array" ref="U441">INDEX($H441:$K441,0,MATCH(U$380,$H$380:$K$380,0))*INDEX($J$374:$R$377,MATCH(U$380,$I$374:$I$377,0),MATCH(U$379,$J$373:$R$373,0))</f>
        <v>1</v>
      </c>
      <c r="V441" s="742" cm="1">
        <f t="array" ref="V441">INDEX($H441:$K441,0,MATCH(V$380,$H$380:$K$380,0))*INDEX($J$374:$R$377,MATCH(V$380,$I$374:$I$377,0),MATCH(V$379,$J$373:$R$373,0))</f>
        <v>5</v>
      </c>
      <c r="W441" s="742" cm="1">
        <f t="array" ref="W441">INDEX($H441:$K441,0,MATCH(W$380,$H$380:$K$380,0))*INDEX($J$374:$R$377,MATCH(W$380,$I$374:$I$377,0),MATCH(W$379,$J$373:$R$373,0))</f>
        <v>3</v>
      </c>
      <c r="X441" s="742" cm="1">
        <f t="array" ref="X441">INDEX($H441:$K441,0,MATCH(X$380,$H$380:$K$380,0))*INDEX($J$374:$R$377,MATCH(X$380,$I$374:$I$377,0),MATCH(X$379,$J$373:$R$373,0))</f>
        <v>2</v>
      </c>
      <c r="Y441" s="742" cm="1">
        <f t="array" ref="Y441">INDEX($H441:$K441,0,MATCH(Y$380,$H$380:$K$380,0))*INDEX($J$374:$R$377,MATCH(Y$380,$I$374:$I$377,0),MATCH(Y$379,$J$373:$R$373,0))</f>
        <v>1</v>
      </c>
      <c r="Z441" s="742" cm="1">
        <f t="array" ref="Z441">INDEX($H441:$K441,0,MATCH(Z$380,$H$380:$K$380,0))*INDEX($J$374:$R$377,MATCH(Z$380,$I$374:$I$377,0),MATCH(Z$379,$J$373:$R$373,0))</f>
        <v>5</v>
      </c>
      <c r="AA441" s="742" cm="1">
        <f t="array" ref="AA441">INDEX($H441:$K441,0,MATCH(AA$380,$H$380:$K$380,0))*INDEX($J$374:$R$377,MATCH(AA$380,$I$374:$I$377,0),MATCH(AA$379,$J$373:$R$373,0))</f>
        <v>3</v>
      </c>
      <c r="AB441" s="742" cm="1">
        <f t="array" ref="AB441">INDEX($H441:$K441,0,MATCH(AB$380,$H$380:$K$380,0))*INDEX($J$374:$R$377,MATCH(AB$380,$I$374:$I$377,0),MATCH(AB$379,$J$373:$R$373,0))</f>
        <v>1</v>
      </c>
      <c r="AC441" s="742" cm="1">
        <f t="array" ref="AC441">INDEX($H441:$K441,0,MATCH(AC$380,$H$380:$K$380,0))*INDEX($J$374:$R$377,MATCH(AC$380,$I$374:$I$377,0),MATCH(AC$379,$J$373:$R$373,0))</f>
        <v>1</v>
      </c>
      <c r="AD441" s="742" cm="1">
        <f t="array" ref="AD441">INDEX($H441:$K441,0,MATCH(AD$380,$H$380:$K$380,0))*INDEX($J$374:$R$377,MATCH(AD$380,$I$374:$I$377,0),MATCH(AD$379,$J$373:$R$373,0))</f>
        <v>5</v>
      </c>
      <c r="AE441" s="742" cm="1">
        <f t="array" ref="AE441">INDEX($H441:$K441,0,MATCH(AE$380,$H$380:$K$380,0))*INDEX($J$374:$R$377,MATCH(AE$380,$I$374:$I$377,0),MATCH(AE$379,$J$373:$R$373,0))</f>
        <v>3</v>
      </c>
      <c r="AF441" s="742" cm="1">
        <f t="array" ref="AF441">INDEX($H441:$K441,0,MATCH(AF$380,$H$380:$K$380,0))*INDEX($J$374:$R$377,MATCH(AF$380,$I$374:$I$377,0),MATCH(AF$379,$J$373:$R$373,0))</f>
        <v>1</v>
      </c>
      <c r="AG441" s="742" cm="1">
        <f t="array" ref="AG441">INDEX($H441:$K441,0,MATCH(AG$380,$H$380:$K$380,0))*INDEX($J$374:$R$377,MATCH(AG$380,$I$374:$I$377,0),MATCH(AG$379,$J$373:$R$373,0))</f>
        <v>1</v>
      </c>
      <c r="AH441" s="742" cm="1">
        <f t="array" ref="AH441">INDEX($H441:$K441,0,MATCH(AH$380,$H$380:$K$380,0))*INDEX($J$374:$R$377,MATCH(AH$380,$I$374:$I$377,0),MATCH(AH$379,$J$373:$R$373,0))</f>
        <v>5</v>
      </c>
      <c r="AI441" s="742" cm="1">
        <f t="array" ref="AI441">INDEX($H441:$K441,0,MATCH(AI$380,$H$380:$K$380,0))*INDEX($J$374:$R$377,MATCH(AI$380,$I$374:$I$377,0),MATCH(AI$379,$J$373:$R$373,0))</f>
        <v>3</v>
      </c>
      <c r="AJ441" s="742" cm="1">
        <f t="array" ref="AJ441">INDEX($H441:$K441,0,MATCH(AJ$380,$H$380:$K$380,0))*INDEX($J$374:$R$377,MATCH(AJ$380,$I$374:$I$377,0),MATCH(AJ$379,$J$373:$R$373,0))</f>
        <v>1</v>
      </c>
      <c r="AK441" s="742" cm="1">
        <f t="array" ref="AK441">INDEX($H441:$K441,0,MATCH(AK$380,$H$380:$K$380,0))*INDEX($J$374:$R$377,MATCH(AK$380,$I$374:$I$377,0),MATCH(AK$379,$J$373:$R$373,0))</f>
        <v>1</v>
      </c>
      <c r="AL441" s="742" cm="1">
        <f t="array" ref="AL441">INDEX($H441:$K441,0,MATCH(AL$380,$H$380:$K$380,0))*INDEX($J$374:$R$377,MATCH(AL$380,$I$374:$I$377,0),MATCH(AL$379,$J$373:$R$373,0))</f>
        <v>5</v>
      </c>
      <c r="AM441" s="742" cm="1">
        <f t="array" ref="AM441">INDEX($H441:$K441,0,MATCH(AM$380,$H$380:$K$380,0))*INDEX($J$374:$R$377,MATCH(AM$380,$I$374:$I$377,0),MATCH(AM$379,$J$373:$R$373,0))</f>
        <v>3</v>
      </c>
      <c r="AN441" s="742" cm="1">
        <f t="array" ref="AN441">INDEX($H441:$K441,0,MATCH(AN$380,$H$380:$K$380,0))*INDEX($J$374:$R$377,MATCH(AN$380,$I$374:$I$377,0),MATCH(AN$379,$J$373:$R$373,0))</f>
        <v>1</v>
      </c>
      <c r="AO441" s="742" cm="1">
        <f t="array" ref="AO441">INDEX($H441:$K441,0,MATCH(AO$380,$H$380:$K$380,0))*INDEX($J$374:$R$377,MATCH(AO$380,$I$374:$I$377,0),MATCH(AO$379,$J$373:$R$373,0))</f>
        <v>1</v>
      </c>
      <c r="AP441" s="742" cm="1">
        <f t="array" ref="AP441">INDEX($H441:$K441,0,MATCH(AP$380,$H$380:$K$380,0))*INDEX($J$374:$R$377,MATCH(AP$380,$I$374:$I$377,0),MATCH(AP$379,$J$373:$R$373,0))</f>
        <v>5</v>
      </c>
      <c r="AQ441" s="742" cm="1">
        <f t="array" ref="AQ441">INDEX($H441:$K441,0,MATCH(AQ$380,$H$380:$K$380,0))*INDEX($J$374:$R$377,MATCH(AQ$380,$I$374:$I$377,0),MATCH(AQ$379,$J$373:$R$373,0))</f>
        <v>3</v>
      </c>
      <c r="AR441" s="742" cm="1">
        <f t="array" ref="AR441">INDEX($H441:$K441,0,MATCH(AR$380,$H$380:$K$380,0))*INDEX($J$374:$R$377,MATCH(AR$380,$I$374:$I$377,0),MATCH(AR$379,$J$373:$R$373,0))</f>
        <v>1</v>
      </c>
      <c r="AS441" s="742" cm="1">
        <f t="array" ref="AS441">INDEX($H441:$K441,0,MATCH(AS$380,$H$380:$K$380,0))*INDEX($J$374:$R$377,MATCH(AS$380,$I$374:$I$377,0),MATCH(AS$379,$J$373:$R$373,0))</f>
        <v>1</v>
      </c>
      <c r="AT441" s="742" cm="1">
        <f t="array" ref="AT441">INDEX($H441:$K441,0,MATCH(AT$380,$H$380:$K$380,0))*INDEX($J$374:$R$377,MATCH(AT$380,$I$374:$I$377,0),MATCH(AT$379,$J$373:$R$373,0))</f>
        <v>5</v>
      </c>
      <c r="AU441" s="742" cm="1">
        <f t="array" ref="AU441">INDEX($H441:$K441,0,MATCH(AU$380,$H$380:$K$380,0))*INDEX($J$374:$R$377,MATCH(AU$380,$I$374:$I$377,0),MATCH(AU$379,$J$373:$R$373,0))</f>
        <v>3</v>
      </c>
      <c r="AV441" s="196"/>
      <c r="AW441" s="196"/>
      <c r="AX441" s="17"/>
      <c r="AY441" s="9"/>
      <c r="AZ441" s="9"/>
      <c r="BA441" s="9"/>
    </row>
    <row r="442" spans="1:53" ht="14.5" outlineLevel="1" x14ac:dyDescent="0.35">
      <c r="A442" s="7"/>
      <c r="B442" s="8"/>
      <c r="C442" s="18"/>
      <c r="D442" s="18"/>
      <c r="E442" s="18"/>
      <c r="F442" s="27"/>
      <c r="G442" s="27" t="str">
        <f t="shared" si="117"/>
        <v>YYNWFw</v>
      </c>
      <c r="H442" s="232">
        <v>1</v>
      </c>
      <c r="I442" s="232">
        <v>1</v>
      </c>
      <c r="J442" s="232">
        <v>2</v>
      </c>
      <c r="K442" s="232">
        <v>1</v>
      </c>
      <c r="L442" s="742" cm="1">
        <f t="array" ref="L442">INDEX($H442:$K442,0,MATCH(L$380,$H$380:$K$380,0))*INDEX($J$374:$R$377,MATCH(L$380,$I$374:$I$377,0),MATCH(L$379,$J$373:$R$373,0))</f>
        <v>2</v>
      </c>
      <c r="M442" s="742" cm="1">
        <f t="array" ref="M442">INDEX($H442:$K442,0,MATCH(M$380,$H$380:$K$380,0))*INDEX($J$374:$R$377,MATCH(M$380,$I$374:$I$377,0),MATCH(M$379,$J$373:$R$373,0))</f>
        <v>1</v>
      </c>
      <c r="N442" s="742" cm="1">
        <f t="array" ref="N442">INDEX($H442:$K442,0,MATCH(N$380,$H$380:$K$380,0))*INDEX($J$374:$R$377,MATCH(N$380,$I$374:$I$377,0),MATCH(N$379,$J$373:$R$373,0))</f>
        <v>2</v>
      </c>
      <c r="O442" s="742" cm="1">
        <f t="array" ref="O442">INDEX($H442:$K442,0,MATCH(O$380,$H$380:$K$380,0))*INDEX($J$374:$R$377,MATCH(O$380,$I$374:$I$377,0),MATCH(O$379,$J$373:$R$373,0))</f>
        <v>1</v>
      </c>
      <c r="P442" s="742" cm="1">
        <f t="array" ref="P442">INDEX($H442:$K442,0,MATCH(P$380,$H$380:$K$380,0))*INDEX($J$374:$R$377,MATCH(P$380,$I$374:$I$377,0),MATCH(P$379,$J$373:$R$373,0))</f>
        <v>2</v>
      </c>
      <c r="Q442" s="742" cm="1">
        <f t="array" ref="Q442">INDEX($H442:$K442,0,MATCH(Q$380,$H$380:$K$380,0))*INDEX($J$374:$R$377,MATCH(Q$380,$I$374:$I$377,0),MATCH(Q$379,$J$373:$R$373,0))</f>
        <v>1</v>
      </c>
      <c r="R442" s="742" cm="1">
        <f t="array" ref="R442">INDEX($H442:$K442,0,MATCH(R$380,$H$380:$K$380,0))*INDEX($J$374:$R$377,MATCH(R$380,$I$374:$I$377,0),MATCH(R$379,$J$373:$R$373,0))</f>
        <v>2</v>
      </c>
      <c r="S442" s="742" cm="1">
        <f t="array" ref="S442">INDEX($H442:$K442,0,MATCH(S$380,$H$380:$K$380,0))*INDEX($J$374:$R$377,MATCH(S$380,$I$374:$I$377,0),MATCH(S$379,$J$373:$R$373,0))</f>
        <v>1</v>
      </c>
      <c r="T442" s="742" cm="1">
        <f t="array" ref="T442">INDEX($H442:$K442,0,MATCH(T$380,$H$380:$K$380,0))*INDEX($J$374:$R$377,MATCH(T$380,$I$374:$I$377,0),MATCH(T$379,$J$373:$R$373,0))</f>
        <v>2</v>
      </c>
      <c r="U442" s="742" cm="1">
        <f t="array" ref="U442">INDEX($H442:$K442,0,MATCH(U$380,$H$380:$K$380,0))*INDEX($J$374:$R$377,MATCH(U$380,$I$374:$I$377,0),MATCH(U$379,$J$373:$R$373,0))</f>
        <v>1</v>
      </c>
      <c r="V442" s="742" cm="1">
        <f t="array" ref="V442">INDEX($H442:$K442,0,MATCH(V$380,$H$380:$K$380,0))*INDEX($J$374:$R$377,MATCH(V$380,$I$374:$I$377,0),MATCH(V$379,$J$373:$R$373,0))</f>
        <v>2</v>
      </c>
      <c r="W442" s="742" cm="1">
        <f t="array" ref="W442">INDEX($H442:$K442,0,MATCH(W$380,$H$380:$K$380,0))*INDEX($J$374:$R$377,MATCH(W$380,$I$374:$I$377,0),MATCH(W$379,$J$373:$R$373,0))</f>
        <v>1</v>
      </c>
      <c r="X442" s="742" cm="1">
        <f t="array" ref="X442">INDEX($H442:$K442,0,MATCH(X$380,$H$380:$K$380,0))*INDEX($J$374:$R$377,MATCH(X$380,$I$374:$I$377,0),MATCH(X$379,$J$373:$R$373,0))</f>
        <v>2</v>
      </c>
      <c r="Y442" s="742" cm="1">
        <f t="array" ref="Y442">INDEX($H442:$K442,0,MATCH(Y$380,$H$380:$K$380,0))*INDEX($J$374:$R$377,MATCH(Y$380,$I$374:$I$377,0),MATCH(Y$379,$J$373:$R$373,0))</f>
        <v>1</v>
      </c>
      <c r="Z442" s="742" cm="1">
        <f t="array" ref="Z442">INDEX($H442:$K442,0,MATCH(Z$380,$H$380:$K$380,0))*INDEX($J$374:$R$377,MATCH(Z$380,$I$374:$I$377,0),MATCH(Z$379,$J$373:$R$373,0))</f>
        <v>2</v>
      </c>
      <c r="AA442" s="742" cm="1">
        <f t="array" ref="AA442">INDEX($H442:$K442,0,MATCH(AA$380,$H$380:$K$380,0))*INDEX($J$374:$R$377,MATCH(AA$380,$I$374:$I$377,0),MATCH(AA$379,$J$373:$R$373,0))</f>
        <v>1</v>
      </c>
      <c r="AB442" s="742" cm="1">
        <f t="array" ref="AB442">INDEX($H442:$K442,0,MATCH(AB$380,$H$380:$K$380,0))*INDEX($J$374:$R$377,MATCH(AB$380,$I$374:$I$377,0),MATCH(AB$379,$J$373:$R$373,0))</f>
        <v>1</v>
      </c>
      <c r="AC442" s="742" cm="1">
        <f t="array" ref="AC442">INDEX($H442:$K442,0,MATCH(AC$380,$H$380:$K$380,0))*INDEX($J$374:$R$377,MATCH(AC$380,$I$374:$I$377,0),MATCH(AC$379,$J$373:$R$373,0))</f>
        <v>1</v>
      </c>
      <c r="AD442" s="742" cm="1">
        <f t="array" ref="AD442">INDEX($H442:$K442,0,MATCH(AD$380,$H$380:$K$380,0))*INDEX($J$374:$R$377,MATCH(AD$380,$I$374:$I$377,0),MATCH(AD$379,$J$373:$R$373,0))</f>
        <v>2</v>
      </c>
      <c r="AE442" s="742" cm="1">
        <f t="array" ref="AE442">INDEX($H442:$K442,0,MATCH(AE$380,$H$380:$K$380,0))*INDEX($J$374:$R$377,MATCH(AE$380,$I$374:$I$377,0),MATCH(AE$379,$J$373:$R$373,0))</f>
        <v>1</v>
      </c>
      <c r="AF442" s="742" cm="1">
        <f t="array" ref="AF442">INDEX($H442:$K442,0,MATCH(AF$380,$H$380:$K$380,0))*INDEX($J$374:$R$377,MATCH(AF$380,$I$374:$I$377,0),MATCH(AF$379,$J$373:$R$373,0))</f>
        <v>1</v>
      </c>
      <c r="AG442" s="742" cm="1">
        <f t="array" ref="AG442">INDEX($H442:$K442,0,MATCH(AG$380,$H$380:$K$380,0))*INDEX($J$374:$R$377,MATCH(AG$380,$I$374:$I$377,0),MATCH(AG$379,$J$373:$R$373,0))</f>
        <v>1</v>
      </c>
      <c r="AH442" s="742" cm="1">
        <f t="array" ref="AH442">INDEX($H442:$K442,0,MATCH(AH$380,$H$380:$K$380,0))*INDEX($J$374:$R$377,MATCH(AH$380,$I$374:$I$377,0),MATCH(AH$379,$J$373:$R$373,0))</f>
        <v>2</v>
      </c>
      <c r="AI442" s="742" cm="1">
        <f t="array" ref="AI442">INDEX($H442:$K442,0,MATCH(AI$380,$H$380:$K$380,0))*INDEX($J$374:$R$377,MATCH(AI$380,$I$374:$I$377,0),MATCH(AI$379,$J$373:$R$373,0))</f>
        <v>1</v>
      </c>
      <c r="AJ442" s="742" cm="1">
        <f t="array" ref="AJ442">INDEX($H442:$K442,0,MATCH(AJ$380,$H$380:$K$380,0))*INDEX($J$374:$R$377,MATCH(AJ$380,$I$374:$I$377,0),MATCH(AJ$379,$J$373:$R$373,0))</f>
        <v>1</v>
      </c>
      <c r="AK442" s="742" cm="1">
        <f t="array" ref="AK442">INDEX($H442:$K442,0,MATCH(AK$380,$H$380:$K$380,0))*INDEX($J$374:$R$377,MATCH(AK$380,$I$374:$I$377,0),MATCH(AK$379,$J$373:$R$373,0))</f>
        <v>1</v>
      </c>
      <c r="AL442" s="742" cm="1">
        <f t="array" ref="AL442">INDEX($H442:$K442,0,MATCH(AL$380,$H$380:$K$380,0))*INDEX($J$374:$R$377,MATCH(AL$380,$I$374:$I$377,0),MATCH(AL$379,$J$373:$R$373,0))</f>
        <v>2</v>
      </c>
      <c r="AM442" s="742" cm="1">
        <f t="array" ref="AM442">INDEX($H442:$K442,0,MATCH(AM$380,$H$380:$K$380,0))*INDEX($J$374:$R$377,MATCH(AM$380,$I$374:$I$377,0),MATCH(AM$379,$J$373:$R$373,0))</f>
        <v>1</v>
      </c>
      <c r="AN442" s="742" cm="1">
        <f t="array" ref="AN442">INDEX($H442:$K442,0,MATCH(AN$380,$H$380:$K$380,0))*INDEX($J$374:$R$377,MATCH(AN$380,$I$374:$I$377,0),MATCH(AN$379,$J$373:$R$373,0))</f>
        <v>1</v>
      </c>
      <c r="AO442" s="742" cm="1">
        <f t="array" ref="AO442">INDEX($H442:$K442,0,MATCH(AO$380,$H$380:$K$380,0))*INDEX($J$374:$R$377,MATCH(AO$380,$I$374:$I$377,0),MATCH(AO$379,$J$373:$R$373,0))</f>
        <v>1</v>
      </c>
      <c r="AP442" s="742" cm="1">
        <f t="array" ref="AP442">INDEX($H442:$K442,0,MATCH(AP$380,$H$380:$K$380,0))*INDEX($J$374:$R$377,MATCH(AP$380,$I$374:$I$377,0),MATCH(AP$379,$J$373:$R$373,0))</f>
        <v>2</v>
      </c>
      <c r="AQ442" s="742" cm="1">
        <f t="array" ref="AQ442">INDEX($H442:$K442,0,MATCH(AQ$380,$H$380:$K$380,0))*INDEX($J$374:$R$377,MATCH(AQ$380,$I$374:$I$377,0),MATCH(AQ$379,$J$373:$R$373,0))</f>
        <v>1</v>
      </c>
      <c r="AR442" s="742" cm="1">
        <f t="array" ref="AR442">INDEX($H442:$K442,0,MATCH(AR$380,$H$380:$K$380,0))*INDEX($J$374:$R$377,MATCH(AR$380,$I$374:$I$377,0),MATCH(AR$379,$J$373:$R$373,0))</f>
        <v>1</v>
      </c>
      <c r="AS442" s="742" cm="1">
        <f t="array" ref="AS442">INDEX($H442:$K442,0,MATCH(AS$380,$H$380:$K$380,0))*INDEX($J$374:$R$377,MATCH(AS$380,$I$374:$I$377,0),MATCH(AS$379,$J$373:$R$373,0))</f>
        <v>1</v>
      </c>
      <c r="AT442" s="742" cm="1">
        <f t="array" ref="AT442">INDEX($H442:$K442,0,MATCH(AT$380,$H$380:$K$380,0))*INDEX($J$374:$R$377,MATCH(AT$380,$I$374:$I$377,0),MATCH(AT$379,$J$373:$R$373,0))</f>
        <v>2</v>
      </c>
      <c r="AU442" s="742" cm="1">
        <f t="array" ref="AU442">INDEX($H442:$K442,0,MATCH(AU$380,$H$380:$K$380,0))*INDEX($J$374:$R$377,MATCH(AU$380,$I$374:$I$377,0),MATCH(AU$379,$J$373:$R$373,0))</f>
        <v>1</v>
      </c>
      <c r="AV442" s="196"/>
      <c r="AW442" s="196"/>
      <c r="AX442" s="17"/>
      <c r="AY442" s="9"/>
      <c r="AZ442" s="9"/>
      <c r="BA442" s="9"/>
    </row>
    <row r="443" spans="1:53" ht="14.5" outlineLevel="1" x14ac:dyDescent="0.35">
      <c r="A443" s="7"/>
      <c r="B443" s="8"/>
      <c r="C443" s="18"/>
      <c r="D443" s="18"/>
      <c r="E443" s="18"/>
      <c r="F443" s="27"/>
      <c r="G443" s="27" t="str">
        <f t="shared" si="117"/>
        <v>YYNWFwd</v>
      </c>
      <c r="H443" s="878">
        <v>0</v>
      </c>
      <c r="I443" s="878">
        <f>I442</f>
        <v>1</v>
      </c>
      <c r="J443" s="878">
        <f>J442+1</f>
        <v>3</v>
      </c>
      <c r="K443" s="878">
        <f>K442</f>
        <v>1</v>
      </c>
      <c r="L443" s="742" cm="1">
        <f t="array" ref="L443">INDEX($H443:$K443,0,MATCH(L$380,$H$380:$K$380,0))*INDEX($J$374:$R$377,MATCH(L$380,$I$374:$I$377,0),MATCH(L$379,$J$373:$R$373,0))</f>
        <v>0</v>
      </c>
      <c r="M443" s="742" cm="1">
        <f t="array" ref="M443">INDEX($H443:$K443,0,MATCH(M$380,$H$380:$K$380,0))*INDEX($J$374:$R$377,MATCH(M$380,$I$374:$I$377,0),MATCH(M$379,$J$373:$R$373,0))</f>
        <v>1</v>
      </c>
      <c r="N443" s="742" cm="1">
        <f t="array" ref="N443">INDEX($H443:$K443,0,MATCH(N$380,$H$380:$K$380,0))*INDEX($J$374:$R$377,MATCH(N$380,$I$374:$I$377,0),MATCH(N$379,$J$373:$R$373,0))</f>
        <v>3</v>
      </c>
      <c r="O443" s="742" cm="1">
        <f t="array" ref="O443">INDEX($H443:$K443,0,MATCH(O$380,$H$380:$K$380,0))*INDEX($J$374:$R$377,MATCH(O$380,$I$374:$I$377,0),MATCH(O$379,$J$373:$R$373,0))</f>
        <v>1</v>
      </c>
      <c r="P443" s="742" cm="1">
        <f t="array" ref="P443">INDEX($H443:$K443,0,MATCH(P$380,$H$380:$K$380,0))*INDEX($J$374:$R$377,MATCH(P$380,$I$374:$I$377,0),MATCH(P$379,$J$373:$R$373,0))</f>
        <v>0</v>
      </c>
      <c r="Q443" s="742" cm="1">
        <f t="array" ref="Q443">INDEX($H443:$K443,0,MATCH(Q$380,$H$380:$K$380,0))*INDEX($J$374:$R$377,MATCH(Q$380,$I$374:$I$377,0),MATCH(Q$379,$J$373:$R$373,0))</f>
        <v>1</v>
      </c>
      <c r="R443" s="742" cm="1">
        <f t="array" ref="R443">INDEX($H443:$K443,0,MATCH(R$380,$H$380:$K$380,0))*INDEX($J$374:$R$377,MATCH(R$380,$I$374:$I$377,0),MATCH(R$379,$J$373:$R$373,0))</f>
        <v>3</v>
      </c>
      <c r="S443" s="742" cm="1">
        <f t="array" ref="S443">INDEX($H443:$K443,0,MATCH(S$380,$H$380:$K$380,0))*INDEX($J$374:$R$377,MATCH(S$380,$I$374:$I$377,0),MATCH(S$379,$J$373:$R$373,0))</f>
        <v>1</v>
      </c>
      <c r="T443" s="742" cm="1">
        <f t="array" ref="T443">INDEX($H443:$K443,0,MATCH(T$380,$H$380:$K$380,0))*INDEX($J$374:$R$377,MATCH(T$380,$I$374:$I$377,0),MATCH(T$379,$J$373:$R$373,0))</f>
        <v>0</v>
      </c>
      <c r="U443" s="742" cm="1">
        <f t="array" ref="U443">INDEX($H443:$K443,0,MATCH(U$380,$H$380:$K$380,0))*INDEX($J$374:$R$377,MATCH(U$380,$I$374:$I$377,0),MATCH(U$379,$J$373:$R$373,0))</f>
        <v>1</v>
      </c>
      <c r="V443" s="742" cm="1">
        <f t="array" ref="V443">INDEX($H443:$K443,0,MATCH(V$380,$H$380:$K$380,0))*INDEX($J$374:$R$377,MATCH(V$380,$I$374:$I$377,0),MATCH(V$379,$J$373:$R$373,0))</f>
        <v>3</v>
      </c>
      <c r="W443" s="742" cm="1">
        <f t="array" ref="W443">INDEX($H443:$K443,0,MATCH(W$380,$H$380:$K$380,0))*INDEX($J$374:$R$377,MATCH(W$380,$I$374:$I$377,0),MATCH(W$379,$J$373:$R$373,0))</f>
        <v>1</v>
      </c>
      <c r="X443" s="742" cm="1">
        <f t="array" ref="X443">INDEX($H443:$K443,0,MATCH(X$380,$H$380:$K$380,0))*INDEX($J$374:$R$377,MATCH(X$380,$I$374:$I$377,0),MATCH(X$379,$J$373:$R$373,0))</f>
        <v>0</v>
      </c>
      <c r="Y443" s="742" cm="1">
        <f t="array" ref="Y443">INDEX($H443:$K443,0,MATCH(Y$380,$H$380:$K$380,0))*INDEX($J$374:$R$377,MATCH(Y$380,$I$374:$I$377,0),MATCH(Y$379,$J$373:$R$373,0))</f>
        <v>1</v>
      </c>
      <c r="Z443" s="742" cm="1">
        <f t="array" ref="Z443">INDEX($H443:$K443,0,MATCH(Z$380,$H$380:$K$380,0))*INDEX($J$374:$R$377,MATCH(Z$380,$I$374:$I$377,0),MATCH(Z$379,$J$373:$R$373,0))</f>
        <v>3</v>
      </c>
      <c r="AA443" s="742" cm="1">
        <f t="array" ref="AA443">INDEX($H443:$K443,0,MATCH(AA$380,$H$380:$K$380,0))*INDEX($J$374:$R$377,MATCH(AA$380,$I$374:$I$377,0),MATCH(AA$379,$J$373:$R$373,0))</f>
        <v>1</v>
      </c>
      <c r="AB443" s="742" cm="1">
        <f t="array" ref="AB443">INDEX($H443:$K443,0,MATCH(AB$380,$H$380:$K$380,0))*INDEX($J$374:$R$377,MATCH(AB$380,$I$374:$I$377,0),MATCH(AB$379,$J$373:$R$373,0))</f>
        <v>0</v>
      </c>
      <c r="AC443" s="742" cm="1">
        <f t="array" ref="AC443">INDEX($H443:$K443,0,MATCH(AC$380,$H$380:$K$380,0))*INDEX($J$374:$R$377,MATCH(AC$380,$I$374:$I$377,0),MATCH(AC$379,$J$373:$R$373,0))</f>
        <v>1</v>
      </c>
      <c r="AD443" s="742" cm="1">
        <f t="array" ref="AD443">INDEX($H443:$K443,0,MATCH(AD$380,$H$380:$K$380,0))*INDEX($J$374:$R$377,MATCH(AD$380,$I$374:$I$377,0),MATCH(AD$379,$J$373:$R$373,0))</f>
        <v>3</v>
      </c>
      <c r="AE443" s="742" cm="1">
        <f t="array" ref="AE443">INDEX($H443:$K443,0,MATCH(AE$380,$H$380:$K$380,0))*INDEX($J$374:$R$377,MATCH(AE$380,$I$374:$I$377,0),MATCH(AE$379,$J$373:$R$373,0))</f>
        <v>1</v>
      </c>
      <c r="AF443" s="742" cm="1">
        <f t="array" ref="AF443">INDEX($H443:$K443,0,MATCH(AF$380,$H$380:$K$380,0))*INDEX($J$374:$R$377,MATCH(AF$380,$I$374:$I$377,0),MATCH(AF$379,$J$373:$R$373,0))</f>
        <v>0</v>
      </c>
      <c r="AG443" s="742" cm="1">
        <f t="array" ref="AG443">INDEX($H443:$K443,0,MATCH(AG$380,$H$380:$K$380,0))*INDEX($J$374:$R$377,MATCH(AG$380,$I$374:$I$377,0),MATCH(AG$379,$J$373:$R$373,0))</f>
        <v>1</v>
      </c>
      <c r="AH443" s="742" cm="1">
        <f t="array" ref="AH443">INDEX($H443:$K443,0,MATCH(AH$380,$H$380:$K$380,0))*INDEX($J$374:$R$377,MATCH(AH$380,$I$374:$I$377,0),MATCH(AH$379,$J$373:$R$373,0))</f>
        <v>3</v>
      </c>
      <c r="AI443" s="742" cm="1">
        <f t="array" ref="AI443">INDEX($H443:$K443,0,MATCH(AI$380,$H$380:$K$380,0))*INDEX($J$374:$R$377,MATCH(AI$380,$I$374:$I$377,0),MATCH(AI$379,$J$373:$R$373,0))</f>
        <v>1</v>
      </c>
      <c r="AJ443" s="742" cm="1">
        <f t="array" ref="AJ443">INDEX($H443:$K443,0,MATCH(AJ$380,$H$380:$K$380,0))*INDEX($J$374:$R$377,MATCH(AJ$380,$I$374:$I$377,0),MATCH(AJ$379,$J$373:$R$373,0))</f>
        <v>0</v>
      </c>
      <c r="AK443" s="742" cm="1">
        <f t="array" ref="AK443">INDEX($H443:$K443,0,MATCH(AK$380,$H$380:$K$380,0))*INDEX($J$374:$R$377,MATCH(AK$380,$I$374:$I$377,0),MATCH(AK$379,$J$373:$R$373,0))</f>
        <v>1</v>
      </c>
      <c r="AL443" s="742" cm="1">
        <f t="array" ref="AL443">INDEX($H443:$K443,0,MATCH(AL$380,$H$380:$K$380,0))*INDEX($J$374:$R$377,MATCH(AL$380,$I$374:$I$377,0),MATCH(AL$379,$J$373:$R$373,0))</f>
        <v>3</v>
      </c>
      <c r="AM443" s="742" cm="1">
        <f t="array" ref="AM443">INDEX($H443:$K443,0,MATCH(AM$380,$H$380:$K$380,0))*INDEX($J$374:$R$377,MATCH(AM$380,$I$374:$I$377,0),MATCH(AM$379,$J$373:$R$373,0))</f>
        <v>1</v>
      </c>
      <c r="AN443" s="742" cm="1">
        <f t="array" ref="AN443">INDEX($H443:$K443,0,MATCH(AN$380,$H$380:$K$380,0))*INDEX($J$374:$R$377,MATCH(AN$380,$I$374:$I$377,0),MATCH(AN$379,$J$373:$R$373,0))</f>
        <v>0</v>
      </c>
      <c r="AO443" s="742" cm="1">
        <f t="array" ref="AO443">INDEX($H443:$K443,0,MATCH(AO$380,$H$380:$K$380,0))*INDEX($J$374:$R$377,MATCH(AO$380,$I$374:$I$377,0),MATCH(AO$379,$J$373:$R$373,0))</f>
        <v>1</v>
      </c>
      <c r="AP443" s="742" cm="1">
        <f t="array" ref="AP443">INDEX($H443:$K443,0,MATCH(AP$380,$H$380:$K$380,0))*INDEX($J$374:$R$377,MATCH(AP$380,$I$374:$I$377,0),MATCH(AP$379,$J$373:$R$373,0))</f>
        <v>3</v>
      </c>
      <c r="AQ443" s="742" cm="1">
        <f t="array" ref="AQ443">INDEX($H443:$K443,0,MATCH(AQ$380,$H$380:$K$380,0))*INDEX($J$374:$R$377,MATCH(AQ$380,$I$374:$I$377,0),MATCH(AQ$379,$J$373:$R$373,0))</f>
        <v>1</v>
      </c>
      <c r="AR443" s="742" cm="1">
        <f t="array" ref="AR443">INDEX($H443:$K443,0,MATCH(AR$380,$H$380:$K$380,0))*INDEX($J$374:$R$377,MATCH(AR$380,$I$374:$I$377,0),MATCH(AR$379,$J$373:$R$373,0))</f>
        <v>0</v>
      </c>
      <c r="AS443" s="742" cm="1">
        <f t="array" ref="AS443">INDEX($H443:$K443,0,MATCH(AS$380,$H$380:$K$380,0))*INDEX($J$374:$R$377,MATCH(AS$380,$I$374:$I$377,0),MATCH(AS$379,$J$373:$R$373,0))</f>
        <v>1</v>
      </c>
      <c r="AT443" s="742" cm="1">
        <f t="array" ref="AT443">INDEX($H443:$K443,0,MATCH(AT$380,$H$380:$K$380,0))*INDEX($J$374:$R$377,MATCH(AT$380,$I$374:$I$377,0),MATCH(AT$379,$J$373:$R$373,0))</f>
        <v>3</v>
      </c>
      <c r="AU443" s="742" cm="1">
        <f t="array" ref="AU443">INDEX($H443:$K443,0,MATCH(AU$380,$H$380:$K$380,0))*INDEX($J$374:$R$377,MATCH(AU$380,$I$374:$I$377,0),MATCH(AU$379,$J$373:$R$373,0))</f>
        <v>1</v>
      </c>
      <c r="AV443" s="196"/>
      <c r="AW443" s="196"/>
      <c r="AX443" s="17"/>
      <c r="AY443" s="9"/>
      <c r="AZ443" s="9"/>
      <c r="BA443" s="9"/>
    </row>
    <row r="444" spans="1:53" ht="14.5" outlineLevel="1" x14ac:dyDescent="0.35">
      <c r="A444" s="7"/>
      <c r="B444" s="8"/>
      <c r="C444" s="18"/>
      <c r="D444" s="18"/>
      <c r="E444" s="18"/>
      <c r="F444" s="27"/>
      <c r="G444" s="27" t="str">
        <f t="shared" si="117"/>
        <v>YYWFWb</v>
      </c>
      <c r="H444" s="232">
        <v>1</v>
      </c>
      <c r="I444" s="232">
        <v>1</v>
      </c>
      <c r="J444" s="232">
        <v>2</v>
      </c>
      <c r="K444" s="232">
        <v>2</v>
      </c>
      <c r="L444" s="742" cm="1">
        <f t="array" ref="L444">INDEX($H444:$K444,0,MATCH(L$380,$H$380:$K$380,0))*INDEX($J$374:$R$377,MATCH(L$380,$I$374:$I$377,0),MATCH(L$379,$J$373:$R$373,0))</f>
        <v>2</v>
      </c>
      <c r="M444" s="742" cm="1">
        <f t="array" ref="M444">INDEX($H444:$K444,0,MATCH(M$380,$H$380:$K$380,0))*INDEX($J$374:$R$377,MATCH(M$380,$I$374:$I$377,0),MATCH(M$379,$J$373:$R$373,0))</f>
        <v>1</v>
      </c>
      <c r="N444" s="742" cm="1">
        <f t="array" ref="N444">INDEX($H444:$K444,0,MATCH(N$380,$H$380:$K$380,0))*INDEX($J$374:$R$377,MATCH(N$380,$I$374:$I$377,0),MATCH(N$379,$J$373:$R$373,0))</f>
        <v>2</v>
      </c>
      <c r="O444" s="742" cm="1">
        <f t="array" ref="O444">INDEX($H444:$K444,0,MATCH(O$380,$H$380:$K$380,0))*INDEX($J$374:$R$377,MATCH(O$380,$I$374:$I$377,0),MATCH(O$379,$J$373:$R$373,0))</f>
        <v>2</v>
      </c>
      <c r="P444" s="742" cm="1">
        <f t="array" ref="P444">INDEX($H444:$K444,0,MATCH(P$380,$H$380:$K$380,0))*INDEX($J$374:$R$377,MATCH(P$380,$I$374:$I$377,0),MATCH(P$379,$J$373:$R$373,0))</f>
        <v>2</v>
      </c>
      <c r="Q444" s="742" cm="1">
        <f t="array" ref="Q444">INDEX($H444:$K444,0,MATCH(Q$380,$H$380:$K$380,0))*INDEX($J$374:$R$377,MATCH(Q$380,$I$374:$I$377,0),MATCH(Q$379,$J$373:$R$373,0))</f>
        <v>1</v>
      </c>
      <c r="R444" s="742" cm="1">
        <f t="array" ref="R444">INDEX($H444:$K444,0,MATCH(R$380,$H$380:$K$380,0))*INDEX($J$374:$R$377,MATCH(R$380,$I$374:$I$377,0),MATCH(R$379,$J$373:$R$373,0))</f>
        <v>2</v>
      </c>
      <c r="S444" s="742" cm="1">
        <f t="array" ref="S444">INDEX($H444:$K444,0,MATCH(S$380,$H$380:$K$380,0))*INDEX($J$374:$R$377,MATCH(S$380,$I$374:$I$377,0),MATCH(S$379,$J$373:$R$373,0))</f>
        <v>2</v>
      </c>
      <c r="T444" s="742" cm="1">
        <f t="array" ref="T444">INDEX($H444:$K444,0,MATCH(T$380,$H$380:$K$380,0))*INDEX($J$374:$R$377,MATCH(T$380,$I$374:$I$377,0),MATCH(T$379,$J$373:$R$373,0))</f>
        <v>2</v>
      </c>
      <c r="U444" s="742" cm="1">
        <f t="array" ref="U444">INDEX($H444:$K444,0,MATCH(U$380,$H$380:$K$380,0))*INDEX($J$374:$R$377,MATCH(U$380,$I$374:$I$377,0),MATCH(U$379,$J$373:$R$373,0))</f>
        <v>1</v>
      </c>
      <c r="V444" s="742" cm="1">
        <f t="array" ref="V444">INDEX($H444:$K444,0,MATCH(V$380,$H$380:$K$380,0))*INDEX($J$374:$R$377,MATCH(V$380,$I$374:$I$377,0),MATCH(V$379,$J$373:$R$373,0))</f>
        <v>2</v>
      </c>
      <c r="W444" s="742" cm="1">
        <f t="array" ref="W444">INDEX($H444:$K444,0,MATCH(W$380,$H$380:$K$380,0))*INDEX($J$374:$R$377,MATCH(W$380,$I$374:$I$377,0),MATCH(W$379,$J$373:$R$373,0))</f>
        <v>2</v>
      </c>
      <c r="X444" s="742" cm="1">
        <f t="array" ref="X444">INDEX($H444:$K444,0,MATCH(X$380,$H$380:$K$380,0))*INDEX($J$374:$R$377,MATCH(X$380,$I$374:$I$377,0),MATCH(X$379,$J$373:$R$373,0))</f>
        <v>2</v>
      </c>
      <c r="Y444" s="742" cm="1">
        <f t="array" ref="Y444">INDEX($H444:$K444,0,MATCH(Y$380,$H$380:$K$380,0))*INDEX($J$374:$R$377,MATCH(Y$380,$I$374:$I$377,0),MATCH(Y$379,$J$373:$R$373,0))</f>
        <v>1</v>
      </c>
      <c r="Z444" s="742" cm="1">
        <f t="array" ref="Z444">INDEX($H444:$K444,0,MATCH(Z$380,$H$380:$K$380,0))*INDEX($J$374:$R$377,MATCH(Z$380,$I$374:$I$377,0),MATCH(Z$379,$J$373:$R$373,0))</f>
        <v>2</v>
      </c>
      <c r="AA444" s="742" cm="1">
        <f t="array" ref="AA444">INDEX($H444:$K444,0,MATCH(AA$380,$H$380:$K$380,0))*INDEX($J$374:$R$377,MATCH(AA$380,$I$374:$I$377,0),MATCH(AA$379,$J$373:$R$373,0))</f>
        <v>2</v>
      </c>
      <c r="AB444" s="742" cm="1">
        <f t="array" ref="AB444">INDEX($H444:$K444,0,MATCH(AB$380,$H$380:$K$380,0))*INDEX($J$374:$R$377,MATCH(AB$380,$I$374:$I$377,0),MATCH(AB$379,$J$373:$R$373,0))</f>
        <v>1</v>
      </c>
      <c r="AC444" s="742" cm="1">
        <f t="array" ref="AC444">INDEX($H444:$K444,0,MATCH(AC$380,$H$380:$K$380,0))*INDEX($J$374:$R$377,MATCH(AC$380,$I$374:$I$377,0),MATCH(AC$379,$J$373:$R$373,0))</f>
        <v>1</v>
      </c>
      <c r="AD444" s="742" cm="1">
        <f t="array" ref="AD444">INDEX($H444:$K444,0,MATCH(AD$380,$H$380:$K$380,0))*INDEX($J$374:$R$377,MATCH(AD$380,$I$374:$I$377,0),MATCH(AD$379,$J$373:$R$373,0))</f>
        <v>2</v>
      </c>
      <c r="AE444" s="742" cm="1">
        <f t="array" ref="AE444">INDEX($H444:$K444,0,MATCH(AE$380,$H$380:$K$380,0))*INDEX($J$374:$R$377,MATCH(AE$380,$I$374:$I$377,0),MATCH(AE$379,$J$373:$R$373,0))</f>
        <v>2</v>
      </c>
      <c r="AF444" s="742" cm="1">
        <f t="array" ref="AF444">INDEX($H444:$K444,0,MATCH(AF$380,$H$380:$K$380,0))*INDEX($J$374:$R$377,MATCH(AF$380,$I$374:$I$377,0),MATCH(AF$379,$J$373:$R$373,0))</f>
        <v>1</v>
      </c>
      <c r="AG444" s="742" cm="1">
        <f t="array" ref="AG444">INDEX($H444:$K444,0,MATCH(AG$380,$H$380:$K$380,0))*INDEX($J$374:$R$377,MATCH(AG$380,$I$374:$I$377,0),MATCH(AG$379,$J$373:$R$373,0))</f>
        <v>1</v>
      </c>
      <c r="AH444" s="742" cm="1">
        <f t="array" ref="AH444">INDEX($H444:$K444,0,MATCH(AH$380,$H$380:$K$380,0))*INDEX($J$374:$R$377,MATCH(AH$380,$I$374:$I$377,0),MATCH(AH$379,$J$373:$R$373,0))</f>
        <v>2</v>
      </c>
      <c r="AI444" s="742" cm="1">
        <f t="array" ref="AI444">INDEX($H444:$K444,0,MATCH(AI$380,$H$380:$K$380,0))*INDEX($J$374:$R$377,MATCH(AI$380,$I$374:$I$377,0),MATCH(AI$379,$J$373:$R$373,0))</f>
        <v>2</v>
      </c>
      <c r="AJ444" s="742" cm="1">
        <f t="array" ref="AJ444">INDEX($H444:$K444,0,MATCH(AJ$380,$H$380:$K$380,0))*INDEX($J$374:$R$377,MATCH(AJ$380,$I$374:$I$377,0),MATCH(AJ$379,$J$373:$R$373,0))</f>
        <v>1</v>
      </c>
      <c r="AK444" s="742" cm="1">
        <f t="array" ref="AK444">INDEX($H444:$K444,0,MATCH(AK$380,$H$380:$K$380,0))*INDEX($J$374:$R$377,MATCH(AK$380,$I$374:$I$377,0),MATCH(AK$379,$J$373:$R$373,0))</f>
        <v>1</v>
      </c>
      <c r="AL444" s="742" cm="1">
        <f t="array" ref="AL444">INDEX($H444:$K444,0,MATCH(AL$380,$H$380:$K$380,0))*INDEX($J$374:$R$377,MATCH(AL$380,$I$374:$I$377,0),MATCH(AL$379,$J$373:$R$373,0))</f>
        <v>2</v>
      </c>
      <c r="AM444" s="742" cm="1">
        <f t="array" ref="AM444">INDEX($H444:$K444,0,MATCH(AM$380,$H$380:$K$380,0))*INDEX($J$374:$R$377,MATCH(AM$380,$I$374:$I$377,0),MATCH(AM$379,$J$373:$R$373,0))</f>
        <v>2</v>
      </c>
      <c r="AN444" s="742" cm="1">
        <f t="array" ref="AN444">INDEX($H444:$K444,0,MATCH(AN$380,$H$380:$K$380,0))*INDEX($J$374:$R$377,MATCH(AN$380,$I$374:$I$377,0),MATCH(AN$379,$J$373:$R$373,0))</f>
        <v>1</v>
      </c>
      <c r="AO444" s="742" cm="1">
        <f t="array" ref="AO444">INDEX($H444:$K444,0,MATCH(AO$380,$H$380:$K$380,0))*INDEX($J$374:$R$377,MATCH(AO$380,$I$374:$I$377,0),MATCH(AO$379,$J$373:$R$373,0))</f>
        <v>1</v>
      </c>
      <c r="AP444" s="742" cm="1">
        <f t="array" ref="AP444">INDEX($H444:$K444,0,MATCH(AP$380,$H$380:$K$380,0))*INDEX($J$374:$R$377,MATCH(AP$380,$I$374:$I$377,0),MATCH(AP$379,$J$373:$R$373,0))</f>
        <v>2</v>
      </c>
      <c r="AQ444" s="742" cm="1">
        <f t="array" ref="AQ444">INDEX($H444:$K444,0,MATCH(AQ$380,$H$380:$K$380,0))*INDEX($J$374:$R$377,MATCH(AQ$380,$I$374:$I$377,0),MATCH(AQ$379,$J$373:$R$373,0))</f>
        <v>2</v>
      </c>
      <c r="AR444" s="742" cm="1">
        <f t="array" ref="AR444">INDEX($H444:$K444,0,MATCH(AR$380,$H$380:$K$380,0))*INDEX($J$374:$R$377,MATCH(AR$380,$I$374:$I$377,0),MATCH(AR$379,$J$373:$R$373,0))</f>
        <v>1</v>
      </c>
      <c r="AS444" s="742" cm="1">
        <f t="array" ref="AS444">INDEX($H444:$K444,0,MATCH(AS$380,$H$380:$K$380,0))*INDEX($J$374:$R$377,MATCH(AS$380,$I$374:$I$377,0),MATCH(AS$379,$J$373:$R$373,0))</f>
        <v>1</v>
      </c>
      <c r="AT444" s="742" cm="1">
        <f t="array" ref="AT444">INDEX($H444:$K444,0,MATCH(AT$380,$H$380:$K$380,0))*INDEX($J$374:$R$377,MATCH(AT$380,$I$374:$I$377,0),MATCH(AT$379,$J$373:$R$373,0))</f>
        <v>2</v>
      </c>
      <c r="AU444" s="742" cm="1">
        <f t="array" ref="AU444">INDEX($H444:$K444,0,MATCH(AU$380,$H$380:$K$380,0))*INDEX($J$374:$R$377,MATCH(AU$380,$I$374:$I$377,0),MATCH(AU$379,$J$373:$R$373,0))</f>
        <v>2</v>
      </c>
      <c r="AV444" s="196"/>
      <c r="AW444" s="196"/>
      <c r="AX444" s="17"/>
      <c r="AY444" s="9"/>
      <c r="AZ444" s="9"/>
      <c r="BA444" s="9"/>
    </row>
    <row r="445" spans="1:53" ht="14.5" outlineLevel="1" x14ac:dyDescent="0.35">
      <c r="A445" s="7"/>
      <c r="B445" s="8"/>
      <c r="C445" s="18"/>
      <c r="D445" s="18"/>
      <c r="E445" s="18"/>
      <c r="F445" s="27"/>
      <c r="G445" s="27" t="str">
        <f t="shared" ref="G445" si="118">_xlfn.CONCAT(H225:M225)</f>
        <v>YYWFWbd</v>
      </c>
      <c r="H445" s="878">
        <v>0</v>
      </c>
      <c r="I445" s="878">
        <f>I444</f>
        <v>1</v>
      </c>
      <c r="J445" s="878">
        <f>J444+1</f>
        <v>3</v>
      </c>
      <c r="K445" s="878">
        <f>K444</f>
        <v>2</v>
      </c>
      <c r="L445" s="742" cm="1">
        <f t="array" ref="L445">INDEX($H445:$K445,0,MATCH(L$380,$H$380:$K$380,0))*INDEX($J$374:$R$377,MATCH(L$380,$I$374:$I$377,0),MATCH(L$379,$J$373:$R$373,0))</f>
        <v>0</v>
      </c>
      <c r="M445" s="742" cm="1">
        <f t="array" ref="M445">INDEX($H445:$K445,0,MATCH(M$380,$H$380:$K$380,0))*INDEX($J$374:$R$377,MATCH(M$380,$I$374:$I$377,0),MATCH(M$379,$J$373:$R$373,0))</f>
        <v>1</v>
      </c>
      <c r="N445" s="742" cm="1">
        <f t="array" ref="N445">INDEX($H445:$K445,0,MATCH(N$380,$H$380:$K$380,0))*INDEX($J$374:$R$377,MATCH(N$380,$I$374:$I$377,0),MATCH(N$379,$J$373:$R$373,0))</f>
        <v>3</v>
      </c>
      <c r="O445" s="742" cm="1">
        <f t="array" ref="O445">INDEX($H445:$K445,0,MATCH(O$380,$H$380:$K$380,0))*INDEX($J$374:$R$377,MATCH(O$380,$I$374:$I$377,0),MATCH(O$379,$J$373:$R$373,0))</f>
        <v>2</v>
      </c>
      <c r="P445" s="742" cm="1">
        <f t="array" ref="P445">INDEX($H445:$K445,0,MATCH(P$380,$H$380:$K$380,0))*INDEX($J$374:$R$377,MATCH(P$380,$I$374:$I$377,0),MATCH(P$379,$J$373:$R$373,0))</f>
        <v>0</v>
      </c>
      <c r="Q445" s="742" cm="1">
        <f t="array" ref="Q445">INDEX($H445:$K445,0,MATCH(Q$380,$H$380:$K$380,0))*INDEX($J$374:$R$377,MATCH(Q$380,$I$374:$I$377,0),MATCH(Q$379,$J$373:$R$373,0))</f>
        <v>1</v>
      </c>
      <c r="R445" s="742" cm="1">
        <f t="array" ref="R445">INDEX($H445:$K445,0,MATCH(R$380,$H$380:$K$380,0))*INDEX($J$374:$R$377,MATCH(R$380,$I$374:$I$377,0),MATCH(R$379,$J$373:$R$373,0))</f>
        <v>3</v>
      </c>
      <c r="S445" s="742" cm="1">
        <f t="array" ref="S445">INDEX($H445:$K445,0,MATCH(S$380,$H$380:$K$380,0))*INDEX($J$374:$R$377,MATCH(S$380,$I$374:$I$377,0),MATCH(S$379,$J$373:$R$373,0))</f>
        <v>2</v>
      </c>
      <c r="T445" s="742" cm="1">
        <f t="array" ref="T445">INDEX($H445:$K445,0,MATCH(T$380,$H$380:$K$380,0))*INDEX($J$374:$R$377,MATCH(T$380,$I$374:$I$377,0),MATCH(T$379,$J$373:$R$373,0))</f>
        <v>0</v>
      </c>
      <c r="U445" s="742" cm="1">
        <f t="array" ref="U445">INDEX($H445:$K445,0,MATCH(U$380,$H$380:$K$380,0))*INDEX($J$374:$R$377,MATCH(U$380,$I$374:$I$377,0),MATCH(U$379,$J$373:$R$373,0))</f>
        <v>1</v>
      </c>
      <c r="V445" s="742" cm="1">
        <f t="array" ref="V445">INDEX($H445:$K445,0,MATCH(V$380,$H$380:$K$380,0))*INDEX($J$374:$R$377,MATCH(V$380,$I$374:$I$377,0),MATCH(V$379,$J$373:$R$373,0))</f>
        <v>3</v>
      </c>
      <c r="W445" s="742" cm="1">
        <f t="array" ref="W445">INDEX($H445:$K445,0,MATCH(W$380,$H$380:$K$380,0))*INDEX($J$374:$R$377,MATCH(W$380,$I$374:$I$377,0),MATCH(W$379,$J$373:$R$373,0))</f>
        <v>2</v>
      </c>
      <c r="X445" s="742" cm="1">
        <f t="array" ref="X445">INDEX($H445:$K445,0,MATCH(X$380,$H$380:$K$380,0))*INDEX($J$374:$R$377,MATCH(X$380,$I$374:$I$377,0),MATCH(X$379,$J$373:$R$373,0))</f>
        <v>0</v>
      </c>
      <c r="Y445" s="742" cm="1">
        <f t="array" ref="Y445">INDEX($H445:$K445,0,MATCH(Y$380,$H$380:$K$380,0))*INDEX($J$374:$R$377,MATCH(Y$380,$I$374:$I$377,0),MATCH(Y$379,$J$373:$R$373,0))</f>
        <v>1</v>
      </c>
      <c r="Z445" s="742" cm="1">
        <f t="array" ref="Z445">INDEX($H445:$K445,0,MATCH(Z$380,$H$380:$K$380,0))*INDEX($J$374:$R$377,MATCH(Z$380,$I$374:$I$377,0),MATCH(Z$379,$J$373:$R$373,0))</f>
        <v>3</v>
      </c>
      <c r="AA445" s="742" cm="1">
        <f t="array" ref="AA445">INDEX($H445:$K445,0,MATCH(AA$380,$H$380:$K$380,0))*INDEX($J$374:$R$377,MATCH(AA$380,$I$374:$I$377,0),MATCH(AA$379,$J$373:$R$373,0))</f>
        <v>2</v>
      </c>
      <c r="AB445" s="742" cm="1">
        <f t="array" ref="AB445">INDEX($H445:$K445,0,MATCH(AB$380,$H$380:$K$380,0))*INDEX($J$374:$R$377,MATCH(AB$380,$I$374:$I$377,0),MATCH(AB$379,$J$373:$R$373,0))</f>
        <v>0</v>
      </c>
      <c r="AC445" s="742" cm="1">
        <f t="array" ref="AC445">INDEX($H445:$K445,0,MATCH(AC$380,$H$380:$K$380,0))*INDEX($J$374:$R$377,MATCH(AC$380,$I$374:$I$377,0),MATCH(AC$379,$J$373:$R$373,0))</f>
        <v>1</v>
      </c>
      <c r="AD445" s="742" cm="1">
        <f t="array" ref="AD445">INDEX($H445:$K445,0,MATCH(AD$380,$H$380:$K$380,0))*INDEX($J$374:$R$377,MATCH(AD$380,$I$374:$I$377,0),MATCH(AD$379,$J$373:$R$373,0))</f>
        <v>3</v>
      </c>
      <c r="AE445" s="742" cm="1">
        <f t="array" ref="AE445">INDEX($H445:$K445,0,MATCH(AE$380,$H$380:$K$380,0))*INDEX($J$374:$R$377,MATCH(AE$380,$I$374:$I$377,0),MATCH(AE$379,$J$373:$R$373,0))</f>
        <v>2</v>
      </c>
      <c r="AF445" s="742" cm="1">
        <f t="array" ref="AF445">INDEX($H445:$K445,0,MATCH(AF$380,$H$380:$K$380,0))*INDEX($J$374:$R$377,MATCH(AF$380,$I$374:$I$377,0),MATCH(AF$379,$J$373:$R$373,0))</f>
        <v>0</v>
      </c>
      <c r="AG445" s="742" cm="1">
        <f t="array" ref="AG445">INDEX($H445:$K445,0,MATCH(AG$380,$H$380:$K$380,0))*INDEX($J$374:$R$377,MATCH(AG$380,$I$374:$I$377,0),MATCH(AG$379,$J$373:$R$373,0))</f>
        <v>1</v>
      </c>
      <c r="AH445" s="742" cm="1">
        <f t="array" ref="AH445">INDEX($H445:$K445,0,MATCH(AH$380,$H$380:$K$380,0))*INDEX($J$374:$R$377,MATCH(AH$380,$I$374:$I$377,0),MATCH(AH$379,$J$373:$R$373,0))</f>
        <v>3</v>
      </c>
      <c r="AI445" s="742" cm="1">
        <f t="array" ref="AI445">INDEX($H445:$K445,0,MATCH(AI$380,$H$380:$K$380,0))*INDEX($J$374:$R$377,MATCH(AI$380,$I$374:$I$377,0),MATCH(AI$379,$J$373:$R$373,0))</f>
        <v>2</v>
      </c>
      <c r="AJ445" s="742" cm="1">
        <f t="array" ref="AJ445">INDEX($H445:$K445,0,MATCH(AJ$380,$H$380:$K$380,0))*INDEX($J$374:$R$377,MATCH(AJ$380,$I$374:$I$377,0),MATCH(AJ$379,$J$373:$R$373,0))</f>
        <v>0</v>
      </c>
      <c r="AK445" s="742" cm="1">
        <f t="array" ref="AK445">INDEX($H445:$K445,0,MATCH(AK$380,$H$380:$K$380,0))*INDEX($J$374:$R$377,MATCH(AK$380,$I$374:$I$377,0),MATCH(AK$379,$J$373:$R$373,0))</f>
        <v>1</v>
      </c>
      <c r="AL445" s="742" cm="1">
        <f t="array" ref="AL445">INDEX($H445:$K445,0,MATCH(AL$380,$H$380:$K$380,0))*INDEX($J$374:$R$377,MATCH(AL$380,$I$374:$I$377,0),MATCH(AL$379,$J$373:$R$373,0))</f>
        <v>3</v>
      </c>
      <c r="AM445" s="742" cm="1">
        <f t="array" ref="AM445">INDEX($H445:$K445,0,MATCH(AM$380,$H$380:$K$380,0))*INDEX($J$374:$R$377,MATCH(AM$380,$I$374:$I$377,0),MATCH(AM$379,$J$373:$R$373,0))</f>
        <v>2</v>
      </c>
      <c r="AN445" s="742" cm="1">
        <f t="array" ref="AN445">INDEX($H445:$K445,0,MATCH(AN$380,$H$380:$K$380,0))*INDEX($J$374:$R$377,MATCH(AN$380,$I$374:$I$377,0),MATCH(AN$379,$J$373:$R$373,0))</f>
        <v>0</v>
      </c>
      <c r="AO445" s="742" cm="1">
        <f t="array" ref="AO445">INDEX($H445:$K445,0,MATCH(AO$380,$H$380:$K$380,0))*INDEX($J$374:$R$377,MATCH(AO$380,$I$374:$I$377,0),MATCH(AO$379,$J$373:$R$373,0))</f>
        <v>1</v>
      </c>
      <c r="AP445" s="742" cm="1">
        <f t="array" ref="AP445">INDEX($H445:$K445,0,MATCH(AP$380,$H$380:$K$380,0))*INDEX($J$374:$R$377,MATCH(AP$380,$I$374:$I$377,0),MATCH(AP$379,$J$373:$R$373,0))</f>
        <v>3</v>
      </c>
      <c r="AQ445" s="742" cm="1">
        <f t="array" ref="AQ445">INDEX($H445:$K445,0,MATCH(AQ$380,$H$380:$K$380,0))*INDEX($J$374:$R$377,MATCH(AQ$380,$I$374:$I$377,0),MATCH(AQ$379,$J$373:$R$373,0))</f>
        <v>2</v>
      </c>
      <c r="AR445" s="742" cm="1">
        <f t="array" ref="AR445">INDEX($H445:$K445,0,MATCH(AR$380,$H$380:$K$380,0))*INDEX($J$374:$R$377,MATCH(AR$380,$I$374:$I$377,0),MATCH(AR$379,$J$373:$R$373,0))</f>
        <v>0</v>
      </c>
      <c r="AS445" s="742" cm="1">
        <f t="array" ref="AS445">INDEX($H445:$K445,0,MATCH(AS$380,$H$380:$K$380,0))*INDEX($J$374:$R$377,MATCH(AS$380,$I$374:$I$377,0),MATCH(AS$379,$J$373:$R$373,0))</f>
        <v>1</v>
      </c>
      <c r="AT445" s="742" cm="1">
        <f t="array" ref="AT445">INDEX($H445:$K445,0,MATCH(AT$380,$H$380:$K$380,0))*INDEX($J$374:$R$377,MATCH(AT$380,$I$374:$I$377,0),MATCH(AT$379,$J$373:$R$373,0))</f>
        <v>3</v>
      </c>
      <c r="AU445" s="742" cm="1">
        <f t="array" ref="AU445">INDEX($H445:$K445,0,MATCH(AU$380,$H$380:$K$380,0))*INDEX($J$374:$R$377,MATCH(AU$380,$I$374:$I$377,0),MATCH(AU$379,$J$373:$R$373,0))</f>
        <v>2</v>
      </c>
      <c r="AV445" s="196"/>
      <c r="AW445" s="196"/>
      <c r="AX445" s="17"/>
      <c r="AY445" s="9"/>
      <c r="AZ445" s="9"/>
      <c r="BA445" s="9"/>
    </row>
    <row r="446" spans="1:53" ht="14.5" outlineLevel="1" x14ac:dyDescent="0.35">
      <c r="A446" s="7"/>
      <c r="B446" s="8"/>
      <c r="C446" s="18"/>
      <c r="D446" s="18"/>
      <c r="E446" s="18"/>
      <c r="F446" s="27"/>
      <c r="G446" s="27"/>
      <c r="I446" s="27"/>
      <c r="J446" s="27"/>
      <c r="K446" s="27"/>
      <c r="N446" s="504"/>
      <c r="O446" s="196"/>
      <c r="P446" s="196"/>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4.5" outlineLevel="1" x14ac:dyDescent="0.35">
      <c r="A447" s="7"/>
      <c r="B447" s="8"/>
      <c r="C447" s="18"/>
      <c r="D447" s="18"/>
      <c r="E447" s="18"/>
      <c r="F447" s="27"/>
      <c r="G447" s="27"/>
      <c r="I447" s="27"/>
      <c r="J447" s="27"/>
      <c r="K447" s="27"/>
      <c r="N447" s="504"/>
      <c r="O447" s="196"/>
      <c r="P447" s="196"/>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4.5" outlineLevel="1" x14ac:dyDescent="0.35">
      <c r="A448" s="7"/>
      <c r="B448" s="8"/>
      <c r="C448" s="18"/>
      <c r="D448" s="18"/>
      <c r="E448" s="18"/>
      <c r="F448" s="27"/>
      <c r="G448" s="505" t="s">
        <v>804</v>
      </c>
      <c r="J448" t="s">
        <v>400</v>
      </c>
      <c r="K448" t="s">
        <v>793</v>
      </c>
      <c r="L448" t="s">
        <v>794</v>
      </c>
      <c r="M448" t="s">
        <v>795</v>
      </c>
      <c r="N448" t="s">
        <v>796</v>
      </c>
      <c r="O448" t="s">
        <v>797</v>
      </c>
      <c r="P448" t="s">
        <v>798</v>
      </c>
      <c r="Q448" t="s">
        <v>799</v>
      </c>
      <c r="R448" t="s">
        <v>800</v>
      </c>
      <c r="S448" s="196"/>
      <c r="T448" s="196"/>
      <c r="U448" s="196"/>
      <c r="V448" s="196"/>
      <c r="W448" s="196"/>
      <c r="X448" s="196"/>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4.5" outlineLevel="1" x14ac:dyDescent="0.35">
      <c r="A449" s="7"/>
      <c r="B449" s="8"/>
      <c r="C449" s="18"/>
      <c r="D449" s="18"/>
      <c r="E449" s="18"/>
      <c r="F449" s="27"/>
      <c r="G449" s="505"/>
      <c r="I449" t="s">
        <v>1121</v>
      </c>
      <c r="J449" s="741">
        <v>1</v>
      </c>
      <c r="K449" s="741">
        <v>1</v>
      </c>
      <c r="L449" s="741">
        <v>1</v>
      </c>
      <c r="M449" s="741">
        <v>1</v>
      </c>
      <c r="N449" s="741">
        <v>1</v>
      </c>
      <c r="O449" s="741">
        <v>1</v>
      </c>
      <c r="P449" s="741">
        <v>1</v>
      </c>
      <c r="Q449" s="741">
        <v>1</v>
      </c>
      <c r="R449" s="741">
        <v>1</v>
      </c>
      <c r="S449" s="196"/>
      <c r="T449" s="196"/>
      <c r="U449" s="196"/>
      <c r="V449" s="196"/>
      <c r="W449" s="196"/>
      <c r="X449" s="196"/>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4.5" outlineLevel="1" x14ac:dyDescent="0.35">
      <c r="A450" s="7"/>
      <c r="B450" s="8"/>
      <c r="C450" s="18"/>
      <c r="D450" s="18"/>
      <c r="E450" s="18"/>
      <c r="F450" s="27"/>
      <c r="G450" s="505"/>
      <c r="N450" s="504"/>
      <c r="O450" s="196"/>
      <c r="P450" s="196"/>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c r="AM450" s="196"/>
      <c r="AN450" s="196"/>
      <c r="AO450" s="196"/>
      <c r="AP450" s="196"/>
      <c r="AQ450" s="196"/>
      <c r="AR450" s="196"/>
      <c r="AS450" s="196"/>
      <c r="AT450" s="196"/>
      <c r="AU450" s="196"/>
      <c r="AV450" s="196"/>
      <c r="AW450" s="196"/>
      <c r="AX450" s="17"/>
      <c r="AY450" s="9"/>
      <c r="AZ450" s="9"/>
      <c r="BA450" s="9"/>
    </row>
    <row r="451" spans="1:53" ht="14.5" outlineLevel="1" x14ac:dyDescent="0.35">
      <c r="A451" s="7"/>
      <c r="B451" s="8"/>
      <c r="C451" s="18"/>
      <c r="D451" s="18"/>
      <c r="E451" s="18"/>
      <c r="F451" s="27"/>
      <c r="G451" s="27" t="s">
        <v>807</v>
      </c>
      <c r="H451" t="s">
        <v>823</v>
      </c>
      <c r="I451" t="s">
        <v>823</v>
      </c>
      <c r="J451" t="s">
        <v>823</v>
      </c>
      <c r="K451" t="s">
        <v>823</v>
      </c>
      <c r="L451" t="s">
        <v>400</v>
      </c>
      <c r="M451" t="s">
        <v>400</v>
      </c>
      <c r="N451" t="s">
        <v>400</v>
      </c>
      <c r="O451" t="s">
        <v>400</v>
      </c>
      <c r="P451" t="s">
        <v>793</v>
      </c>
      <c r="Q451" t="s">
        <v>793</v>
      </c>
      <c r="R451" t="s">
        <v>793</v>
      </c>
      <c r="S451" t="s">
        <v>793</v>
      </c>
      <c r="T451" t="s">
        <v>794</v>
      </c>
      <c r="U451" t="s">
        <v>794</v>
      </c>
      <c r="V451" t="s">
        <v>794</v>
      </c>
      <c r="W451" t="s">
        <v>794</v>
      </c>
      <c r="X451" t="s">
        <v>795</v>
      </c>
      <c r="Y451" t="s">
        <v>795</v>
      </c>
      <c r="Z451" t="s">
        <v>795</v>
      </c>
      <c r="AA451" t="s">
        <v>795</v>
      </c>
      <c r="AB451" t="s">
        <v>796</v>
      </c>
      <c r="AC451" t="s">
        <v>796</v>
      </c>
      <c r="AD451" t="s">
        <v>796</v>
      </c>
      <c r="AE451" t="s">
        <v>796</v>
      </c>
      <c r="AF451" t="s">
        <v>797</v>
      </c>
      <c r="AG451" t="s">
        <v>797</v>
      </c>
      <c r="AH451" t="s">
        <v>797</v>
      </c>
      <c r="AI451" t="s">
        <v>797</v>
      </c>
      <c r="AJ451" t="s">
        <v>798</v>
      </c>
      <c r="AK451" t="s">
        <v>798</v>
      </c>
      <c r="AL451" t="s">
        <v>798</v>
      </c>
      <c r="AM451" t="s">
        <v>798</v>
      </c>
      <c r="AN451" t="s">
        <v>799</v>
      </c>
      <c r="AO451" t="s">
        <v>799</v>
      </c>
      <c r="AP451" t="s">
        <v>799</v>
      </c>
      <c r="AQ451" t="s">
        <v>799</v>
      </c>
      <c r="AR451" t="s">
        <v>800</v>
      </c>
      <c r="AS451" t="s">
        <v>800</v>
      </c>
      <c r="AT451" t="s">
        <v>800</v>
      </c>
      <c r="AU451" t="s">
        <v>800</v>
      </c>
      <c r="AV451" s="196"/>
      <c r="AW451" s="196"/>
      <c r="AX451" s="17"/>
      <c r="AY451" s="9"/>
      <c r="AZ451" s="9"/>
      <c r="BA451" s="9"/>
    </row>
    <row r="452" spans="1:53" ht="14.5" outlineLevel="1" x14ac:dyDescent="0.35">
      <c r="A452" s="7"/>
      <c r="B452" s="8"/>
      <c r="C452" s="18"/>
      <c r="D452" s="18"/>
      <c r="E452" s="18"/>
      <c r="F452" s="27"/>
      <c r="G452" s="27" t="s">
        <v>60</v>
      </c>
      <c r="H452" t="s">
        <v>1256</v>
      </c>
      <c r="I452" t="s">
        <v>1259</v>
      </c>
      <c r="J452" t="s">
        <v>1257</v>
      </c>
      <c r="K452" t="s">
        <v>1258</v>
      </c>
      <c r="L452" t="str">
        <f>H452</f>
        <v>at_seeding</v>
      </c>
      <c r="M452" t="str">
        <f t="shared" ref="M452:AU452" si="119">I452</f>
        <v>mid</v>
      </c>
      <c r="N452" t="str">
        <f t="shared" si="119"/>
        <v>late_cereal</v>
      </c>
      <c r="O452" t="str">
        <f t="shared" si="119"/>
        <v>late_oilseed</v>
      </c>
      <c r="P452" t="str">
        <f t="shared" si="119"/>
        <v>at_seeding</v>
      </c>
      <c r="Q452" t="str">
        <f t="shared" si="119"/>
        <v>mid</v>
      </c>
      <c r="R452" t="str">
        <f t="shared" si="119"/>
        <v>late_cereal</v>
      </c>
      <c r="S452" t="str">
        <f t="shared" si="119"/>
        <v>late_oilseed</v>
      </c>
      <c r="T452" t="str">
        <f t="shared" si="119"/>
        <v>at_seeding</v>
      </c>
      <c r="U452" t="str">
        <f t="shared" si="119"/>
        <v>mid</v>
      </c>
      <c r="V452" t="str">
        <f t="shared" si="119"/>
        <v>late_cereal</v>
      </c>
      <c r="W452" t="str">
        <f t="shared" si="119"/>
        <v>late_oilseed</v>
      </c>
      <c r="X452" t="str">
        <f t="shared" si="119"/>
        <v>at_seeding</v>
      </c>
      <c r="Y452" t="str">
        <f t="shared" si="119"/>
        <v>mid</v>
      </c>
      <c r="Z452" t="str">
        <f t="shared" si="119"/>
        <v>late_cereal</v>
      </c>
      <c r="AA452" t="str">
        <f t="shared" si="119"/>
        <v>late_oilseed</v>
      </c>
      <c r="AB452" t="str">
        <f t="shared" si="119"/>
        <v>at_seeding</v>
      </c>
      <c r="AC452" t="str">
        <f t="shared" si="119"/>
        <v>mid</v>
      </c>
      <c r="AD452" t="str">
        <f t="shared" si="119"/>
        <v>late_cereal</v>
      </c>
      <c r="AE452" t="str">
        <f t="shared" si="119"/>
        <v>late_oilseed</v>
      </c>
      <c r="AF452" t="str">
        <f t="shared" si="119"/>
        <v>at_seeding</v>
      </c>
      <c r="AG452" t="str">
        <f t="shared" si="119"/>
        <v>mid</v>
      </c>
      <c r="AH452" t="str">
        <f t="shared" si="119"/>
        <v>late_cereal</v>
      </c>
      <c r="AI452" t="str">
        <f t="shared" si="119"/>
        <v>late_oilseed</v>
      </c>
      <c r="AJ452" t="str">
        <f t="shared" si="119"/>
        <v>at_seeding</v>
      </c>
      <c r="AK452" t="str">
        <f t="shared" si="119"/>
        <v>mid</v>
      </c>
      <c r="AL452" t="str">
        <f t="shared" si="119"/>
        <v>late_cereal</v>
      </c>
      <c r="AM452" t="str">
        <f t="shared" si="119"/>
        <v>late_oilseed</v>
      </c>
      <c r="AN452" t="str">
        <f t="shared" si="119"/>
        <v>at_seeding</v>
      </c>
      <c r="AO452" t="str">
        <f t="shared" si="119"/>
        <v>mid</v>
      </c>
      <c r="AP452" t="str">
        <f t="shared" si="119"/>
        <v>late_cereal</v>
      </c>
      <c r="AQ452" t="str">
        <f t="shared" si="119"/>
        <v>late_oilseed</v>
      </c>
      <c r="AR452" t="str">
        <f t="shared" si="119"/>
        <v>at_seeding</v>
      </c>
      <c r="AS452" t="str">
        <f t="shared" si="119"/>
        <v>mid</v>
      </c>
      <c r="AT452" t="str">
        <f t="shared" si="119"/>
        <v>late_cereal</v>
      </c>
      <c r="AU452" t="str">
        <f t="shared" si="119"/>
        <v>late_oilseed</v>
      </c>
      <c r="AV452" s="196"/>
      <c r="AW452" s="196"/>
      <c r="AX452" s="17"/>
      <c r="AY452" s="9"/>
      <c r="AZ452" s="9"/>
      <c r="BA452" s="9"/>
    </row>
    <row r="453" spans="1:53" ht="14.5" outlineLevel="1" x14ac:dyDescent="0.35">
      <c r="A453" s="7"/>
      <c r="B453" s="8"/>
      <c r="C453" s="18"/>
      <c r="D453" s="18"/>
      <c r="E453" s="18"/>
      <c r="F453" s="27"/>
      <c r="G453" s="27" t="str">
        <f t="shared" ref="G453:G484" si="120">_xlfn.CONCAT(H161:M161)</f>
        <v>AAAA2A1a</v>
      </c>
      <c r="H453" s="232">
        <v>0</v>
      </c>
      <c r="I453" s="232">
        <v>0</v>
      </c>
      <c r="J453" s="232">
        <v>0</v>
      </c>
      <c r="K453" s="232">
        <v>0</v>
      </c>
      <c r="L453" s="742" cm="1">
        <f t="array" ref="L453">INDEX($H453:$K453,0,MATCH(L$452,$H$452:$K$452,0))*HLOOKUP(L$451,$J$448:$R$449,2)</f>
        <v>0</v>
      </c>
      <c r="M453" s="742" cm="1">
        <f t="array" ref="M453">INDEX($H453:$K453,0,MATCH(M$452,$H$452:$K$452,0))*HLOOKUP(M$451,$J$448:$R$449,2)</f>
        <v>0</v>
      </c>
      <c r="N453" s="742" cm="1">
        <f t="array" ref="N453">INDEX($H453:$K453,0,MATCH(N$452,$H$452:$K$452,0))*HLOOKUP(N$451,$J$448:$R$449,2)</f>
        <v>0</v>
      </c>
      <c r="O453" s="742" cm="1">
        <f t="array" ref="O453">INDEX($H453:$K453,0,MATCH(O$452,$H$452:$K$452,0))*HLOOKUP(O$451,$J$448:$R$449,2)</f>
        <v>0</v>
      </c>
      <c r="P453" s="742" cm="1">
        <f t="array" ref="P453">INDEX($H453:$K453,0,MATCH(P$452,$H$452:$K$452,0))*HLOOKUP(P$451,$J$448:$R$449,2)</f>
        <v>0</v>
      </c>
      <c r="Q453" s="742" cm="1">
        <f t="array" ref="Q453">INDEX($H453:$K453,0,MATCH(Q$452,$H$452:$K$452,0))*HLOOKUP(Q$451,$J$448:$R$449,2)</f>
        <v>0</v>
      </c>
      <c r="R453" s="742" cm="1">
        <f t="array" ref="R453">INDEX($H453:$K453,0,MATCH(R$452,$H$452:$K$452,0))*HLOOKUP(R$451,$J$448:$R$449,2)</f>
        <v>0</v>
      </c>
      <c r="S453" s="742" cm="1">
        <f t="array" ref="S453">INDEX($H453:$K453,0,MATCH(S$452,$H$452:$K$452,0))*HLOOKUP(S$451,$J$448:$R$449,2)</f>
        <v>0</v>
      </c>
      <c r="T453" s="742" cm="1">
        <f t="array" ref="T453">INDEX($H453:$K453,0,MATCH(T$452,$H$452:$K$452,0))*HLOOKUP(T$451,$J$448:$R$449,2)</f>
        <v>0</v>
      </c>
      <c r="U453" s="742" cm="1">
        <f t="array" ref="U453">INDEX($H453:$K453,0,MATCH(U$452,$H$452:$K$452,0))*HLOOKUP(U$451,$J$448:$R$449,2)</f>
        <v>0</v>
      </c>
      <c r="V453" s="742" cm="1">
        <f t="array" ref="V453">INDEX($H453:$K453,0,MATCH(V$452,$H$452:$K$452,0))*HLOOKUP(V$451,$J$448:$R$449,2)</f>
        <v>0</v>
      </c>
      <c r="W453" s="742" cm="1">
        <f t="array" ref="W453">INDEX($H453:$K453,0,MATCH(W$452,$H$452:$K$452,0))*HLOOKUP(W$451,$J$448:$R$449,2)</f>
        <v>0</v>
      </c>
      <c r="X453" s="742" cm="1">
        <f t="array" ref="X453">INDEX($H453:$K453,0,MATCH(X$452,$H$452:$K$452,0))*HLOOKUP(X$451,$J$448:$R$449,2)</f>
        <v>0</v>
      </c>
      <c r="Y453" s="742" cm="1">
        <f t="array" ref="Y453">INDEX($H453:$K453,0,MATCH(Y$452,$H$452:$K$452,0))*HLOOKUP(Y$451,$J$448:$R$449,2)</f>
        <v>0</v>
      </c>
      <c r="Z453" s="742" cm="1">
        <f t="array" ref="Z453">INDEX($H453:$K453,0,MATCH(Z$452,$H$452:$K$452,0))*HLOOKUP(Z$451,$J$448:$R$449,2)</f>
        <v>0</v>
      </c>
      <c r="AA453" s="742" cm="1">
        <f t="array" ref="AA453">INDEX($H453:$K453,0,MATCH(AA$452,$H$452:$K$452,0))*HLOOKUP(AA$451,$J$448:$R$449,2)</f>
        <v>0</v>
      </c>
      <c r="AB453" s="742" cm="1">
        <f t="array" ref="AB453">INDEX($H453:$K453,0,MATCH(AB$452,$H$452:$K$452,0))*HLOOKUP(AB$451,$J$448:$R$449,2)</f>
        <v>0</v>
      </c>
      <c r="AC453" s="742" cm="1">
        <f t="array" ref="AC453">INDEX($H453:$K453,0,MATCH(AC$452,$H$452:$K$452,0))*HLOOKUP(AC$451,$J$448:$R$449,2)</f>
        <v>0</v>
      </c>
      <c r="AD453" s="742" cm="1">
        <f t="array" ref="AD453">INDEX($H453:$K453,0,MATCH(AD$452,$H$452:$K$452,0))*HLOOKUP(AD$451,$J$448:$R$449,2)</f>
        <v>0</v>
      </c>
      <c r="AE453" s="742" cm="1">
        <f t="array" ref="AE453">INDEX($H453:$K453,0,MATCH(AE$452,$H$452:$K$452,0))*HLOOKUP(AE$451,$J$448:$R$449,2)</f>
        <v>0</v>
      </c>
      <c r="AF453" s="742" cm="1">
        <f t="array" ref="AF453">INDEX($H453:$K453,0,MATCH(AF$452,$H$452:$K$452,0))*HLOOKUP(AF$451,$J$448:$R$449,2)</f>
        <v>0</v>
      </c>
      <c r="AG453" s="742" cm="1">
        <f t="array" ref="AG453">INDEX($H453:$K453,0,MATCH(AG$452,$H$452:$K$452,0))*HLOOKUP(AG$451,$J$448:$R$449,2)</f>
        <v>0</v>
      </c>
      <c r="AH453" s="742" cm="1">
        <f t="array" ref="AH453">INDEX($H453:$K453,0,MATCH(AH$452,$H$452:$K$452,0))*HLOOKUP(AH$451,$J$448:$R$449,2)</f>
        <v>0</v>
      </c>
      <c r="AI453" s="742" cm="1">
        <f t="array" ref="AI453">INDEX($H453:$K453,0,MATCH(AI$452,$H$452:$K$452,0))*HLOOKUP(AI$451,$J$448:$R$449,2)</f>
        <v>0</v>
      </c>
      <c r="AJ453" s="742" cm="1">
        <f t="array" ref="AJ453">INDEX($H453:$K453,0,MATCH(AJ$452,$H$452:$K$452,0))*HLOOKUP(AJ$451,$J$448:$R$449,2)</f>
        <v>0</v>
      </c>
      <c r="AK453" s="742" cm="1">
        <f t="array" ref="AK453">INDEX($H453:$K453,0,MATCH(AK$452,$H$452:$K$452,0))*HLOOKUP(AK$451,$J$448:$R$449,2)</f>
        <v>0</v>
      </c>
      <c r="AL453" s="742" cm="1">
        <f t="array" ref="AL453">INDEX($H453:$K453,0,MATCH(AL$452,$H$452:$K$452,0))*HLOOKUP(AL$451,$J$448:$R$449,2)</f>
        <v>0</v>
      </c>
      <c r="AM453" s="742" cm="1">
        <f t="array" ref="AM453">INDEX($H453:$K453,0,MATCH(AM$452,$H$452:$K$452,0))*HLOOKUP(AM$451,$J$448:$R$449,2)</f>
        <v>0</v>
      </c>
      <c r="AN453" s="742" cm="1">
        <f t="array" ref="AN453">INDEX($H453:$K453,0,MATCH(AN$452,$H$452:$K$452,0))*HLOOKUP(AN$451,$J$448:$R$449,2)</f>
        <v>0</v>
      </c>
      <c r="AO453" s="742" cm="1">
        <f t="array" ref="AO453">INDEX($H453:$K453,0,MATCH(AO$452,$H$452:$K$452,0))*HLOOKUP(AO$451,$J$448:$R$449,2)</f>
        <v>0</v>
      </c>
      <c r="AP453" s="742" cm="1">
        <f t="array" ref="AP453">INDEX($H453:$K453,0,MATCH(AP$452,$H$452:$K$452,0))*HLOOKUP(AP$451,$J$448:$R$449,2)</f>
        <v>0</v>
      </c>
      <c r="AQ453" s="742" cm="1">
        <f t="array" ref="AQ453">INDEX($H453:$K453,0,MATCH(AQ$452,$H$452:$K$452,0))*HLOOKUP(AQ$451,$J$448:$R$449,2)</f>
        <v>0</v>
      </c>
      <c r="AR453" s="742" cm="1">
        <f t="array" ref="AR453">INDEX($H453:$K453,0,MATCH(AR$452,$H$452:$K$452,0))*HLOOKUP(AR$451,$J$448:$R$449,2)</f>
        <v>0</v>
      </c>
      <c r="AS453" s="742" cm="1">
        <f t="array" ref="AS453">INDEX($H453:$K453,0,MATCH(AS$452,$H$452:$K$452,0))*HLOOKUP(AS$451,$J$448:$R$449,2)</f>
        <v>0</v>
      </c>
      <c r="AT453" s="742" cm="1">
        <f t="array" ref="AT453">INDEX($H453:$K453,0,MATCH(AT$452,$H$452:$K$452,0))*HLOOKUP(AT$451,$J$448:$R$449,2)</f>
        <v>0</v>
      </c>
      <c r="AU453" s="742" cm="1">
        <f t="array" ref="AU453">INDEX($H453:$K453,0,MATCH(AU$452,$H$452:$K$452,0))*HLOOKUP(AU$451,$J$448:$R$449,2)</f>
        <v>0</v>
      </c>
      <c r="AV453" s="196"/>
      <c r="AW453" s="196"/>
      <c r="AX453" s="17"/>
      <c r="AY453" s="9"/>
      <c r="AZ453" s="9"/>
      <c r="BA453" s="9"/>
    </row>
    <row r="454" spans="1:53" ht="14.5" outlineLevel="1" x14ac:dyDescent="0.35">
      <c r="A454" s="7"/>
      <c r="B454" s="8"/>
      <c r="C454" s="18"/>
      <c r="D454" s="18"/>
      <c r="E454" s="18"/>
      <c r="F454" s="27"/>
      <c r="G454" s="27" t="str">
        <f t="shared" si="120"/>
        <v>GGGGAg1a2</v>
      </c>
      <c r="H454" s="232">
        <v>0</v>
      </c>
      <c r="I454" s="232">
        <v>0</v>
      </c>
      <c r="J454" s="232">
        <v>0</v>
      </c>
      <c r="K454" s="232">
        <v>0</v>
      </c>
      <c r="L454" s="742" cm="1">
        <f t="array" ref="L454">INDEX($H454:$K454,0,MATCH(L$452,$H$452:$K$452,0))*HLOOKUP(L$451,$J$448:$R$449,2)</f>
        <v>0</v>
      </c>
      <c r="M454" s="742" cm="1">
        <f t="array" ref="M454">INDEX($H454:$K454,0,MATCH(M$452,$H$452:$K$452,0))*HLOOKUP(M$451,$J$448:$R$449,2)</f>
        <v>0</v>
      </c>
      <c r="N454" s="742" cm="1">
        <f t="array" ref="N454">INDEX($H454:$K454,0,MATCH(N$452,$H$452:$K$452,0))*HLOOKUP(N$451,$J$448:$R$449,2)</f>
        <v>0</v>
      </c>
      <c r="O454" s="742" cm="1">
        <f t="array" ref="O454">INDEX($H454:$K454,0,MATCH(O$452,$H$452:$K$452,0))*HLOOKUP(O$451,$J$448:$R$449,2)</f>
        <v>0</v>
      </c>
      <c r="P454" s="742" cm="1">
        <f t="array" ref="P454">INDEX($H454:$K454,0,MATCH(P$452,$H$452:$K$452,0))*HLOOKUP(P$451,$J$448:$R$449,2)</f>
        <v>0</v>
      </c>
      <c r="Q454" s="742" cm="1">
        <f t="array" ref="Q454">INDEX($H454:$K454,0,MATCH(Q$452,$H$452:$K$452,0))*HLOOKUP(Q$451,$J$448:$R$449,2)</f>
        <v>0</v>
      </c>
      <c r="R454" s="742" cm="1">
        <f t="array" ref="R454">INDEX($H454:$K454,0,MATCH(R$452,$H$452:$K$452,0))*HLOOKUP(R$451,$J$448:$R$449,2)</f>
        <v>0</v>
      </c>
      <c r="S454" s="742" cm="1">
        <f t="array" ref="S454">INDEX($H454:$K454,0,MATCH(S$452,$H$452:$K$452,0))*HLOOKUP(S$451,$J$448:$R$449,2)</f>
        <v>0</v>
      </c>
      <c r="T454" s="742" cm="1">
        <f t="array" ref="T454">INDEX($H454:$K454,0,MATCH(T$452,$H$452:$K$452,0))*HLOOKUP(T$451,$J$448:$R$449,2)</f>
        <v>0</v>
      </c>
      <c r="U454" s="742" cm="1">
        <f t="array" ref="U454">INDEX($H454:$K454,0,MATCH(U$452,$H$452:$K$452,0))*HLOOKUP(U$451,$J$448:$R$449,2)</f>
        <v>0</v>
      </c>
      <c r="V454" s="742" cm="1">
        <f t="array" ref="V454">INDEX($H454:$K454,0,MATCH(V$452,$H$452:$K$452,0))*HLOOKUP(V$451,$J$448:$R$449,2)</f>
        <v>0</v>
      </c>
      <c r="W454" s="742" cm="1">
        <f t="array" ref="W454">INDEX($H454:$K454,0,MATCH(W$452,$H$452:$K$452,0))*HLOOKUP(W$451,$J$448:$R$449,2)</f>
        <v>0</v>
      </c>
      <c r="X454" s="742" cm="1">
        <f t="array" ref="X454">INDEX($H454:$K454,0,MATCH(X$452,$H$452:$K$452,0))*HLOOKUP(X$451,$J$448:$R$449,2)</f>
        <v>0</v>
      </c>
      <c r="Y454" s="742" cm="1">
        <f t="array" ref="Y454">INDEX($H454:$K454,0,MATCH(Y$452,$H$452:$K$452,0))*HLOOKUP(Y$451,$J$448:$R$449,2)</f>
        <v>0</v>
      </c>
      <c r="Z454" s="742" cm="1">
        <f t="array" ref="Z454">INDEX($H454:$K454,0,MATCH(Z$452,$H$452:$K$452,0))*HLOOKUP(Z$451,$J$448:$R$449,2)</f>
        <v>0</v>
      </c>
      <c r="AA454" s="742" cm="1">
        <f t="array" ref="AA454">INDEX($H454:$K454,0,MATCH(AA$452,$H$452:$K$452,0))*HLOOKUP(AA$451,$J$448:$R$449,2)</f>
        <v>0</v>
      </c>
      <c r="AB454" s="742" cm="1">
        <f t="array" ref="AB454">INDEX($H454:$K454,0,MATCH(AB$452,$H$452:$K$452,0))*HLOOKUP(AB$451,$J$448:$R$449,2)</f>
        <v>0</v>
      </c>
      <c r="AC454" s="742" cm="1">
        <f t="array" ref="AC454">INDEX($H454:$K454,0,MATCH(AC$452,$H$452:$K$452,0))*HLOOKUP(AC$451,$J$448:$R$449,2)</f>
        <v>0</v>
      </c>
      <c r="AD454" s="742" cm="1">
        <f t="array" ref="AD454">INDEX($H454:$K454,0,MATCH(AD$452,$H$452:$K$452,0))*HLOOKUP(AD$451,$J$448:$R$449,2)</f>
        <v>0</v>
      </c>
      <c r="AE454" s="742" cm="1">
        <f t="array" ref="AE454">INDEX($H454:$K454,0,MATCH(AE$452,$H$452:$K$452,0))*HLOOKUP(AE$451,$J$448:$R$449,2)</f>
        <v>0</v>
      </c>
      <c r="AF454" s="742" cm="1">
        <f t="array" ref="AF454">INDEX($H454:$K454,0,MATCH(AF$452,$H$452:$K$452,0))*HLOOKUP(AF$451,$J$448:$R$449,2)</f>
        <v>0</v>
      </c>
      <c r="AG454" s="742" cm="1">
        <f t="array" ref="AG454">INDEX($H454:$K454,0,MATCH(AG$452,$H$452:$K$452,0))*HLOOKUP(AG$451,$J$448:$R$449,2)</f>
        <v>0</v>
      </c>
      <c r="AH454" s="742" cm="1">
        <f t="array" ref="AH454">INDEX($H454:$K454,0,MATCH(AH$452,$H$452:$K$452,0))*HLOOKUP(AH$451,$J$448:$R$449,2)</f>
        <v>0</v>
      </c>
      <c r="AI454" s="742" cm="1">
        <f t="array" ref="AI454">INDEX($H454:$K454,0,MATCH(AI$452,$H$452:$K$452,0))*HLOOKUP(AI$451,$J$448:$R$449,2)</f>
        <v>0</v>
      </c>
      <c r="AJ454" s="742" cm="1">
        <f t="array" ref="AJ454">INDEX($H454:$K454,0,MATCH(AJ$452,$H$452:$K$452,0))*HLOOKUP(AJ$451,$J$448:$R$449,2)</f>
        <v>0</v>
      </c>
      <c r="AK454" s="742" cm="1">
        <f t="array" ref="AK454">INDEX($H454:$K454,0,MATCH(AK$452,$H$452:$K$452,0))*HLOOKUP(AK$451,$J$448:$R$449,2)</f>
        <v>0</v>
      </c>
      <c r="AL454" s="742" cm="1">
        <f t="array" ref="AL454">INDEX($H454:$K454,0,MATCH(AL$452,$H$452:$K$452,0))*HLOOKUP(AL$451,$J$448:$R$449,2)</f>
        <v>0</v>
      </c>
      <c r="AM454" s="742" cm="1">
        <f t="array" ref="AM454">INDEX($H454:$K454,0,MATCH(AM$452,$H$452:$K$452,0))*HLOOKUP(AM$451,$J$448:$R$449,2)</f>
        <v>0</v>
      </c>
      <c r="AN454" s="742" cm="1">
        <f t="array" ref="AN454">INDEX($H454:$K454,0,MATCH(AN$452,$H$452:$K$452,0))*HLOOKUP(AN$451,$J$448:$R$449,2)</f>
        <v>0</v>
      </c>
      <c r="AO454" s="742" cm="1">
        <f t="array" ref="AO454">INDEX($H454:$K454,0,MATCH(AO$452,$H$452:$K$452,0))*HLOOKUP(AO$451,$J$448:$R$449,2)</f>
        <v>0</v>
      </c>
      <c r="AP454" s="742" cm="1">
        <f t="array" ref="AP454">INDEX($H454:$K454,0,MATCH(AP$452,$H$452:$K$452,0))*HLOOKUP(AP$451,$J$448:$R$449,2)</f>
        <v>0</v>
      </c>
      <c r="AQ454" s="742" cm="1">
        <f t="array" ref="AQ454">INDEX($H454:$K454,0,MATCH(AQ$452,$H$452:$K$452,0))*HLOOKUP(AQ$451,$J$448:$R$449,2)</f>
        <v>0</v>
      </c>
      <c r="AR454" s="742" cm="1">
        <f t="array" ref="AR454">INDEX($H454:$K454,0,MATCH(AR$452,$H$452:$K$452,0))*HLOOKUP(AR$451,$J$448:$R$449,2)</f>
        <v>0</v>
      </c>
      <c r="AS454" s="742" cm="1">
        <f t="array" ref="AS454">INDEX($H454:$K454,0,MATCH(AS$452,$H$452:$K$452,0))*HLOOKUP(AS$451,$J$448:$R$449,2)</f>
        <v>0</v>
      </c>
      <c r="AT454" s="742" cm="1">
        <f t="array" ref="AT454">INDEX($H454:$K454,0,MATCH(AT$452,$H$452:$K$452,0))*HLOOKUP(AT$451,$J$448:$R$449,2)</f>
        <v>0</v>
      </c>
      <c r="AU454" s="742" cm="1">
        <f t="array" ref="AU454">INDEX($H454:$K454,0,MATCH(AU$452,$H$452:$K$452,0))*HLOOKUP(AU$451,$J$448:$R$449,2)</f>
        <v>0</v>
      </c>
      <c r="AV454" s="196"/>
      <c r="AW454" s="196"/>
      <c r="AX454" s="17"/>
      <c r="AY454" s="9"/>
      <c r="AZ454" s="9"/>
      <c r="BA454" s="9"/>
    </row>
    <row r="455" spans="1:53" ht="14.5" outlineLevel="1" x14ac:dyDescent="0.35">
      <c r="A455" s="7"/>
      <c r="B455" s="8"/>
      <c r="C455" s="18"/>
      <c r="D455" s="18"/>
      <c r="E455" s="18"/>
      <c r="F455" s="27"/>
      <c r="G455" s="27" t="str">
        <f t="shared" si="120"/>
        <v>GGGGSg1a2</v>
      </c>
      <c r="H455" s="232">
        <v>0</v>
      </c>
      <c r="I455" s="232">
        <v>0</v>
      </c>
      <c r="J455" s="232">
        <v>0</v>
      </c>
      <c r="K455" s="232">
        <v>0</v>
      </c>
      <c r="L455" s="742" cm="1">
        <f t="array" ref="L455">INDEX($H455:$K455,0,MATCH(L$452,$H$452:$K$452,0))*HLOOKUP(L$451,$J$448:$R$449,2)</f>
        <v>0</v>
      </c>
      <c r="M455" s="742" cm="1">
        <f t="array" ref="M455">INDEX($H455:$K455,0,MATCH(M$452,$H$452:$K$452,0))*HLOOKUP(M$451,$J$448:$R$449,2)</f>
        <v>0</v>
      </c>
      <c r="N455" s="742" cm="1">
        <f t="array" ref="N455">INDEX($H455:$K455,0,MATCH(N$452,$H$452:$K$452,0))*HLOOKUP(N$451,$J$448:$R$449,2)</f>
        <v>0</v>
      </c>
      <c r="O455" s="742" cm="1">
        <f t="array" ref="O455">INDEX($H455:$K455,0,MATCH(O$452,$H$452:$K$452,0))*HLOOKUP(O$451,$J$448:$R$449,2)</f>
        <v>0</v>
      </c>
      <c r="P455" s="742" cm="1">
        <f t="array" ref="P455">INDEX($H455:$K455,0,MATCH(P$452,$H$452:$K$452,0))*HLOOKUP(P$451,$J$448:$R$449,2)</f>
        <v>0</v>
      </c>
      <c r="Q455" s="742" cm="1">
        <f t="array" ref="Q455">INDEX($H455:$K455,0,MATCH(Q$452,$H$452:$K$452,0))*HLOOKUP(Q$451,$J$448:$R$449,2)</f>
        <v>0</v>
      </c>
      <c r="R455" s="742" cm="1">
        <f t="array" ref="R455">INDEX($H455:$K455,0,MATCH(R$452,$H$452:$K$452,0))*HLOOKUP(R$451,$J$448:$R$449,2)</f>
        <v>0</v>
      </c>
      <c r="S455" s="742" cm="1">
        <f t="array" ref="S455">INDEX($H455:$K455,0,MATCH(S$452,$H$452:$K$452,0))*HLOOKUP(S$451,$J$448:$R$449,2)</f>
        <v>0</v>
      </c>
      <c r="T455" s="742" cm="1">
        <f t="array" ref="T455">INDEX($H455:$K455,0,MATCH(T$452,$H$452:$K$452,0))*HLOOKUP(T$451,$J$448:$R$449,2)</f>
        <v>0</v>
      </c>
      <c r="U455" s="742" cm="1">
        <f t="array" ref="U455">INDEX($H455:$K455,0,MATCH(U$452,$H$452:$K$452,0))*HLOOKUP(U$451,$J$448:$R$449,2)</f>
        <v>0</v>
      </c>
      <c r="V455" s="742" cm="1">
        <f t="array" ref="V455">INDEX($H455:$K455,0,MATCH(V$452,$H$452:$K$452,0))*HLOOKUP(V$451,$J$448:$R$449,2)</f>
        <v>0</v>
      </c>
      <c r="W455" s="742" cm="1">
        <f t="array" ref="W455">INDEX($H455:$K455,0,MATCH(W$452,$H$452:$K$452,0))*HLOOKUP(W$451,$J$448:$R$449,2)</f>
        <v>0</v>
      </c>
      <c r="X455" s="742" cm="1">
        <f t="array" ref="X455">INDEX($H455:$K455,0,MATCH(X$452,$H$452:$K$452,0))*HLOOKUP(X$451,$J$448:$R$449,2)</f>
        <v>0</v>
      </c>
      <c r="Y455" s="742" cm="1">
        <f t="array" ref="Y455">INDEX($H455:$K455,0,MATCH(Y$452,$H$452:$K$452,0))*HLOOKUP(Y$451,$J$448:$R$449,2)</f>
        <v>0</v>
      </c>
      <c r="Z455" s="742" cm="1">
        <f t="array" ref="Z455">INDEX($H455:$K455,0,MATCH(Z$452,$H$452:$K$452,0))*HLOOKUP(Z$451,$J$448:$R$449,2)</f>
        <v>0</v>
      </c>
      <c r="AA455" s="742" cm="1">
        <f t="array" ref="AA455">INDEX($H455:$K455,0,MATCH(AA$452,$H$452:$K$452,0))*HLOOKUP(AA$451,$J$448:$R$449,2)</f>
        <v>0</v>
      </c>
      <c r="AB455" s="742" cm="1">
        <f t="array" ref="AB455">INDEX($H455:$K455,0,MATCH(AB$452,$H$452:$K$452,0))*HLOOKUP(AB$451,$J$448:$R$449,2)</f>
        <v>0</v>
      </c>
      <c r="AC455" s="742" cm="1">
        <f t="array" ref="AC455">INDEX($H455:$K455,0,MATCH(AC$452,$H$452:$K$452,0))*HLOOKUP(AC$451,$J$448:$R$449,2)</f>
        <v>0</v>
      </c>
      <c r="AD455" s="742" cm="1">
        <f t="array" ref="AD455">INDEX($H455:$K455,0,MATCH(AD$452,$H$452:$K$452,0))*HLOOKUP(AD$451,$J$448:$R$449,2)</f>
        <v>0</v>
      </c>
      <c r="AE455" s="742" cm="1">
        <f t="array" ref="AE455">INDEX($H455:$K455,0,MATCH(AE$452,$H$452:$K$452,0))*HLOOKUP(AE$451,$J$448:$R$449,2)</f>
        <v>0</v>
      </c>
      <c r="AF455" s="742" cm="1">
        <f t="array" ref="AF455">INDEX($H455:$K455,0,MATCH(AF$452,$H$452:$K$452,0))*HLOOKUP(AF$451,$J$448:$R$449,2)</f>
        <v>0</v>
      </c>
      <c r="AG455" s="742" cm="1">
        <f t="array" ref="AG455">INDEX($H455:$K455,0,MATCH(AG$452,$H$452:$K$452,0))*HLOOKUP(AG$451,$J$448:$R$449,2)</f>
        <v>0</v>
      </c>
      <c r="AH455" s="742" cm="1">
        <f t="array" ref="AH455">INDEX($H455:$K455,0,MATCH(AH$452,$H$452:$K$452,0))*HLOOKUP(AH$451,$J$448:$R$449,2)</f>
        <v>0</v>
      </c>
      <c r="AI455" s="742" cm="1">
        <f t="array" ref="AI455">INDEX($H455:$K455,0,MATCH(AI$452,$H$452:$K$452,0))*HLOOKUP(AI$451,$J$448:$R$449,2)</f>
        <v>0</v>
      </c>
      <c r="AJ455" s="742" cm="1">
        <f t="array" ref="AJ455">INDEX($H455:$K455,0,MATCH(AJ$452,$H$452:$K$452,0))*HLOOKUP(AJ$451,$J$448:$R$449,2)</f>
        <v>0</v>
      </c>
      <c r="AK455" s="742" cm="1">
        <f t="array" ref="AK455">INDEX($H455:$K455,0,MATCH(AK$452,$H$452:$K$452,0))*HLOOKUP(AK$451,$J$448:$R$449,2)</f>
        <v>0</v>
      </c>
      <c r="AL455" s="742" cm="1">
        <f t="array" ref="AL455">INDEX($H455:$K455,0,MATCH(AL$452,$H$452:$K$452,0))*HLOOKUP(AL$451,$J$448:$R$449,2)</f>
        <v>0</v>
      </c>
      <c r="AM455" s="742" cm="1">
        <f t="array" ref="AM455">INDEX($H455:$K455,0,MATCH(AM$452,$H$452:$K$452,0))*HLOOKUP(AM$451,$J$448:$R$449,2)</f>
        <v>0</v>
      </c>
      <c r="AN455" s="742" cm="1">
        <f t="array" ref="AN455">INDEX($H455:$K455,0,MATCH(AN$452,$H$452:$K$452,0))*HLOOKUP(AN$451,$J$448:$R$449,2)</f>
        <v>0</v>
      </c>
      <c r="AO455" s="742" cm="1">
        <f t="array" ref="AO455">INDEX($H455:$K455,0,MATCH(AO$452,$H$452:$K$452,0))*HLOOKUP(AO$451,$J$448:$R$449,2)</f>
        <v>0</v>
      </c>
      <c r="AP455" s="742" cm="1">
        <f t="array" ref="AP455">INDEX($H455:$K455,0,MATCH(AP$452,$H$452:$K$452,0))*HLOOKUP(AP$451,$J$448:$R$449,2)</f>
        <v>0</v>
      </c>
      <c r="AQ455" s="742" cm="1">
        <f t="array" ref="AQ455">INDEX($H455:$K455,0,MATCH(AQ$452,$H$452:$K$452,0))*HLOOKUP(AQ$451,$J$448:$R$449,2)</f>
        <v>0</v>
      </c>
      <c r="AR455" s="742" cm="1">
        <f t="array" ref="AR455">INDEX($H455:$K455,0,MATCH(AR$452,$H$452:$K$452,0))*HLOOKUP(AR$451,$J$448:$R$449,2)</f>
        <v>0</v>
      </c>
      <c r="AS455" s="742" cm="1">
        <f t="array" ref="AS455">INDEX($H455:$K455,0,MATCH(AS$452,$H$452:$K$452,0))*HLOOKUP(AS$451,$J$448:$R$449,2)</f>
        <v>0</v>
      </c>
      <c r="AT455" s="742" cm="1">
        <f t="array" ref="AT455">INDEX($H455:$K455,0,MATCH(AT$452,$H$452:$K$452,0))*HLOOKUP(AT$451,$J$448:$R$449,2)</f>
        <v>0</v>
      </c>
      <c r="AU455" s="742" cm="1">
        <f t="array" ref="AU455">INDEX($H455:$K455,0,MATCH(AU$452,$H$452:$K$452,0))*HLOOKUP(AU$451,$J$448:$R$449,2)</f>
        <v>0</v>
      </c>
      <c r="AV455" s="196"/>
      <c r="AW455" s="196"/>
      <c r="AX455" s="17"/>
      <c r="AY455" s="9"/>
      <c r="AZ455" s="9"/>
      <c r="BA455" s="9"/>
    </row>
    <row r="456" spans="1:53" ht="14.5" outlineLevel="1" x14ac:dyDescent="0.35">
      <c r="A456" s="7"/>
      <c r="B456" s="8"/>
      <c r="C456" s="18"/>
      <c r="D456" s="18"/>
      <c r="E456" s="18"/>
      <c r="F456" s="27"/>
      <c r="G456" s="27" t="str">
        <f t="shared" si="120"/>
        <v>GGGAg2Na2</v>
      </c>
      <c r="H456" s="232">
        <v>0</v>
      </c>
      <c r="I456" s="232">
        <v>0</v>
      </c>
      <c r="J456" s="232">
        <v>0</v>
      </c>
      <c r="K456" s="232">
        <v>0</v>
      </c>
      <c r="L456" s="742" cm="1">
        <f t="array" ref="L456">INDEX($H456:$K456,0,MATCH(L$452,$H$452:$K$452,0))*HLOOKUP(L$451,$J$448:$R$449,2)</f>
        <v>0</v>
      </c>
      <c r="M456" s="742" cm="1">
        <f t="array" ref="M456">INDEX($H456:$K456,0,MATCH(M$452,$H$452:$K$452,0))*HLOOKUP(M$451,$J$448:$R$449,2)</f>
        <v>0</v>
      </c>
      <c r="N456" s="742" cm="1">
        <f t="array" ref="N456">INDEX($H456:$K456,0,MATCH(N$452,$H$452:$K$452,0))*HLOOKUP(N$451,$J$448:$R$449,2)</f>
        <v>0</v>
      </c>
      <c r="O456" s="742" cm="1">
        <f t="array" ref="O456">INDEX($H456:$K456,0,MATCH(O$452,$H$452:$K$452,0))*HLOOKUP(O$451,$J$448:$R$449,2)</f>
        <v>0</v>
      </c>
      <c r="P456" s="742" cm="1">
        <f t="array" ref="P456">INDEX($H456:$K456,0,MATCH(P$452,$H$452:$K$452,0))*HLOOKUP(P$451,$J$448:$R$449,2)</f>
        <v>0</v>
      </c>
      <c r="Q456" s="742" cm="1">
        <f t="array" ref="Q456">INDEX($H456:$K456,0,MATCH(Q$452,$H$452:$K$452,0))*HLOOKUP(Q$451,$J$448:$R$449,2)</f>
        <v>0</v>
      </c>
      <c r="R456" s="742" cm="1">
        <f t="array" ref="R456">INDEX($H456:$K456,0,MATCH(R$452,$H$452:$K$452,0))*HLOOKUP(R$451,$J$448:$R$449,2)</f>
        <v>0</v>
      </c>
      <c r="S456" s="742" cm="1">
        <f t="array" ref="S456">INDEX($H456:$K456,0,MATCH(S$452,$H$452:$K$452,0))*HLOOKUP(S$451,$J$448:$R$449,2)</f>
        <v>0</v>
      </c>
      <c r="T456" s="742" cm="1">
        <f t="array" ref="T456">INDEX($H456:$K456,0,MATCH(T$452,$H$452:$K$452,0))*HLOOKUP(T$451,$J$448:$R$449,2)</f>
        <v>0</v>
      </c>
      <c r="U456" s="742" cm="1">
        <f t="array" ref="U456">INDEX($H456:$K456,0,MATCH(U$452,$H$452:$K$452,0))*HLOOKUP(U$451,$J$448:$R$449,2)</f>
        <v>0</v>
      </c>
      <c r="V456" s="742" cm="1">
        <f t="array" ref="V456">INDEX($H456:$K456,0,MATCH(V$452,$H$452:$K$452,0))*HLOOKUP(V$451,$J$448:$R$449,2)</f>
        <v>0</v>
      </c>
      <c r="W456" s="742" cm="1">
        <f t="array" ref="W456">INDEX($H456:$K456,0,MATCH(W$452,$H$452:$K$452,0))*HLOOKUP(W$451,$J$448:$R$449,2)</f>
        <v>0</v>
      </c>
      <c r="X456" s="742" cm="1">
        <f t="array" ref="X456">INDEX($H456:$K456,0,MATCH(X$452,$H$452:$K$452,0))*HLOOKUP(X$451,$J$448:$R$449,2)</f>
        <v>0</v>
      </c>
      <c r="Y456" s="742" cm="1">
        <f t="array" ref="Y456">INDEX($H456:$K456,0,MATCH(Y$452,$H$452:$K$452,0))*HLOOKUP(Y$451,$J$448:$R$449,2)</f>
        <v>0</v>
      </c>
      <c r="Z456" s="742" cm="1">
        <f t="array" ref="Z456">INDEX($H456:$K456,0,MATCH(Z$452,$H$452:$K$452,0))*HLOOKUP(Z$451,$J$448:$R$449,2)</f>
        <v>0</v>
      </c>
      <c r="AA456" s="742" cm="1">
        <f t="array" ref="AA456">INDEX($H456:$K456,0,MATCH(AA$452,$H$452:$K$452,0))*HLOOKUP(AA$451,$J$448:$R$449,2)</f>
        <v>0</v>
      </c>
      <c r="AB456" s="742" cm="1">
        <f t="array" ref="AB456">INDEX($H456:$K456,0,MATCH(AB$452,$H$452:$K$452,0))*HLOOKUP(AB$451,$J$448:$R$449,2)</f>
        <v>0</v>
      </c>
      <c r="AC456" s="742" cm="1">
        <f t="array" ref="AC456">INDEX($H456:$K456,0,MATCH(AC$452,$H$452:$K$452,0))*HLOOKUP(AC$451,$J$448:$R$449,2)</f>
        <v>0</v>
      </c>
      <c r="AD456" s="742" cm="1">
        <f t="array" ref="AD456">INDEX($H456:$K456,0,MATCH(AD$452,$H$452:$K$452,0))*HLOOKUP(AD$451,$J$448:$R$449,2)</f>
        <v>0</v>
      </c>
      <c r="AE456" s="742" cm="1">
        <f t="array" ref="AE456">INDEX($H456:$K456,0,MATCH(AE$452,$H$452:$K$452,0))*HLOOKUP(AE$451,$J$448:$R$449,2)</f>
        <v>0</v>
      </c>
      <c r="AF456" s="742" cm="1">
        <f t="array" ref="AF456">INDEX($H456:$K456,0,MATCH(AF$452,$H$452:$K$452,0))*HLOOKUP(AF$451,$J$448:$R$449,2)</f>
        <v>0</v>
      </c>
      <c r="AG456" s="742" cm="1">
        <f t="array" ref="AG456">INDEX($H456:$K456,0,MATCH(AG$452,$H$452:$K$452,0))*HLOOKUP(AG$451,$J$448:$R$449,2)</f>
        <v>0</v>
      </c>
      <c r="AH456" s="742" cm="1">
        <f t="array" ref="AH456">INDEX($H456:$K456,0,MATCH(AH$452,$H$452:$K$452,0))*HLOOKUP(AH$451,$J$448:$R$449,2)</f>
        <v>0</v>
      </c>
      <c r="AI456" s="742" cm="1">
        <f t="array" ref="AI456">INDEX($H456:$K456,0,MATCH(AI$452,$H$452:$K$452,0))*HLOOKUP(AI$451,$J$448:$R$449,2)</f>
        <v>0</v>
      </c>
      <c r="AJ456" s="742" cm="1">
        <f t="array" ref="AJ456">INDEX($H456:$K456,0,MATCH(AJ$452,$H$452:$K$452,0))*HLOOKUP(AJ$451,$J$448:$R$449,2)</f>
        <v>0</v>
      </c>
      <c r="AK456" s="742" cm="1">
        <f t="array" ref="AK456">INDEX($H456:$K456,0,MATCH(AK$452,$H$452:$K$452,0))*HLOOKUP(AK$451,$J$448:$R$449,2)</f>
        <v>0</v>
      </c>
      <c r="AL456" s="742" cm="1">
        <f t="array" ref="AL456">INDEX($H456:$K456,0,MATCH(AL$452,$H$452:$K$452,0))*HLOOKUP(AL$451,$J$448:$R$449,2)</f>
        <v>0</v>
      </c>
      <c r="AM456" s="742" cm="1">
        <f t="array" ref="AM456">INDEX($H456:$K456,0,MATCH(AM$452,$H$452:$K$452,0))*HLOOKUP(AM$451,$J$448:$R$449,2)</f>
        <v>0</v>
      </c>
      <c r="AN456" s="742" cm="1">
        <f t="array" ref="AN456">INDEX($H456:$K456,0,MATCH(AN$452,$H$452:$K$452,0))*HLOOKUP(AN$451,$J$448:$R$449,2)</f>
        <v>0</v>
      </c>
      <c r="AO456" s="742" cm="1">
        <f t="array" ref="AO456">INDEX($H456:$K456,0,MATCH(AO$452,$H$452:$K$452,0))*HLOOKUP(AO$451,$J$448:$R$449,2)</f>
        <v>0</v>
      </c>
      <c r="AP456" s="742" cm="1">
        <f t="array" ref="AP456">INDEX($H456:$K456,0,MATCH(AP$452,$H$452:$K$452,0))*HLOOKUP(AP$451,$J$448:$R$449,2)</f>
        <v>0</v>
      </c>
      <c r="AQ456" s="742" cm="1">
        <f t="array" ref="AQ456">INDEX($H456:$K456,0,MATCH(AQ$452,$H$452:$K$452,0))*HLOOKUP(AQ$451,$J$448:$R$449,2)</f>
        <v>0</v>
      </c>
      <c r="AR456" s="742" cm="1">
        <f t="array" ref="AR456">INDEX($H456:$K456,0,MATCH(AR$452,$H$452:$K$452,0))*HLOOKUP(AR$451,$J$448:$R$449,2)</f>
        <v>0</v>
      </c>
      <c r="AS456" s="742" cm="1">
        <f t="array" ref="AS456">INDEX($H456:$K456,0,MATCH(AS$452,$H$452:$K$452,0))*HLOOKUP(AS$451,$J$448:$R$449,2)</f>
        <v>0</v>
      </c>
      <c r="AT456" s="742" cm="1">
        <f t="array" ref="AT456">INDEX($H456:$K456,0,MATCH(AT$452,$H$452:$K$452,0))*HLOOKUP(AT$451,$J$448:$R$449,2)</f>
        <v>0</v>
      </c>
      <c r="AU456" s="742" cm="1">
        <f t="array" ref="AU456">INDEX($H456:$K456,0,MATCH(AU$452,$H$452:$K$452,0))*HLOOKUP(AU$451,$J$448:$R$449,2)</f>
        <v>0</v>
      </c>
      <c r="AV456" s="196"/>
      <c r="AW456" s="196"/>
      <c r="AX456" s="17"/>
      <c r="AY456" s="9"/>
      <c r="AZ456" s="9"/>
      <c r="BA456" s="9"/>
    </row>
    <row r="457" spans="1:53" ht="14.5" outlineLevel="1" x14ac:dyDescent="0.35">
      <c r="A457" s="7"/>
      <c r="B457" s="8"/>
      <c r="C457" s="18"/>
      <c r="D457" s="18"/>
      <c r="E457" s="18"/>
      <c r="F457" s="27"/>
      <c r="G457" s="27" t="str">
        <f t="shared" si="120"/>
        <v>GGGAg2Ea2</v>
      </c>
      <c r="H457" s="232">
        <v>0</v>
      </c>
      <c r="I457" s="232">
        <v>0</v>
      </c>
      <c r="J457" s="232">
        <v>0</v>
      </c>
      <c r="K457" s="232">
        <v>0</v>
      </c>
      <c r="L457" s="742" cm="1">
        <f t="array" ref="L457">INDEX($H457:$K457,0,MATCH(L$452,$H$452:$K$452,0))*HLOOKUP(L$451,$J$448:$R$449,2)</f>
        <v>0</v>
      </c>
      <c r="M457" s="742" cm="1">
        <f t="array" ref="M457">INDEX($H457:$K457,0,MATCH(M$452,$H$452:$K$452,0))*HLOOKUP(M$451,$J$448:$R$449,2)</f>
        <v>0</v>
      </c>
      <c r="N457" s="742" cm="1">
        <f t="array" ref="N457">INDEX($H457:$K457,0,MATCH(N$452,$H$452:$K$452,0))*HLOOKUP(N$451,$J$448:$R$449,2)</f>
        <v>0</v>
      </c>
      <c r="O457" s="742" cm="1">
        <f t="array" ref="O457">INDEX($H457:$K457,0,MATCH(O$452,$H$452:$K$452,0))*HLOOKUP(O$451,$J$448:$R$449,2)</f>
        <v>0</v>
      </c>
      <c r="P457" s="742" cm="1">
        <f t="array" ref="P457">INDEX($H457:$K457,0,MATCH(P$452,$H$452:$K$452,0))*HLOOKUP(P$451,$J$448:$R$449,2)</f>
        <v>0</v>
      </c>
      <c r="Q457" s="742" cm="1">
        <f t="array" ref="Q457">INDEX($H457:$K457,0,MATCH(Q$452,$H$452:$K$452,0))*HLOOKUP(Q$451,$J$448:$R$449,2)</f>
        <v>0</v>
      </c>
      <c r="R457" s="742" cm="1">
        <f t="array" ref="R457">INDEX($H457:$K457,0,MATCH(R$452,$H$452:$K$452,0))*HLOOKUP(R$451,$J$448:$R$449,2)</f>
        <v>0</v>
      </c>
      <c r="S457" s="742" cm="1">
        <f t="array" ref="S457">INDEX($H457:$K457,0,MATCH(S$452,$H$452:$K$452,0))*HLOOKUP(S$451,$J$448:$R$449,2)</f>
        <v>0</v>
      </c>
      <c r="T457" s="742" cm="1">
        <f t="array" ref="T457">INDEX($H457:$K457,0,MATCH(T$452,$H$452:$K$452,0))*HLOOKUP(T$451,$J$448:$R$449,2)</f>
        <v>0</v>
      </c>
      <c r="U457" s="742" cm="1">
        <f t="array" ref="U457">INDEX($H457:$K457,0,MATCH(U$452,$H$452:$K$452,0))*HLOOKUP(U$451,$J$448:$R$449,2)</f>
        <v>0</v>
      </c>
      <c r="V457" s="742" cm="1">
        <f t="array" ref="V457">INDEX($H457:$K457,0,MATCH(V$452,$H$452:$K$452,0))*HLOOKUP(V$451,$J$448:$R$449,2)</f>
        <v>0</v>
      </c>
      <c r="W457" s="742" cm="1">
        <f t="array" ref="W457">INDEX($H457:$K457,0,MATCH(W$452,$H$452:$K$452,0))*HLOOKUP(W$451,$J$448:$R$449,2)</f>
        <v>0</v>
      </c>
      <c r="X457" s="742" cm="1">
        <f t="array" ref="X457">INDEX($H457:$K457,0,MATCH(X$452,$H$452:$K$452,0))*HLOOKUP(X$451,$J$448:$R$449,2)</f>
        <v>0</v>
      </c>
      <c r="Y457" s="742" cm="1">
        <f t="array" ref="Y457">INDEX($H457:$K457,0,MATCH(Y$452,$H$452:$K$452,0))*HLOOKUP(Y$451,$J$448:$R$449,2)</f>
        <v>0</v>
      </c>
      <c r="Z457" s="742" cm="1">
        <f t="array" ref="Z457">INDEX($H457:$K457,0,MATCH(Z$452,$H$452:$K$452,0))*HLOOKUP(Z$451,$J$448:$R$449,2)</f>
        <v>0</v>
      </c>
      <c r="AA457" s="742" cm="1">
        <f t="array" ref="AA457">INDEX($H457:$K457,0,MATCH(AA$452,$H$452:$K$452,0))*HLOOKUP(AA$451,$J$448:$R$449,2)</f>
        <v>0</v>
      </c>
      <c r="AB457" s="742" cm="1">
        <f t="array" ref="AB457">INDEX($H457:$K457,0,MATCH(AB$452,$H$452:$K$452,0))*HLOOKUP(AB$451,$J$448:$R$449,2)</f>
        <v>0</v>
      </c>
      <c r="AC457" s="742" cm="1">
        <f t="array" ref="AC457">INDEX($H457:$K457,0,MATCH(AC$452,$H$452:$K$452,0))*HLOOKUP(AC$451,$J$448:$R$449,2)</f>
        <v>0</v>
      </c>
      <c r="AD457" s="742" cm="1">
        <f t="array" ref="AD457">INDEX($H457:$K457,0,MATCH(AD$452,$H$452:$K$452,0))*HLOOKUP(AD$451,$J$448:$R$449,2)</f>
        <v>0</v>
      </c>
      <c r="AE457" s="742" cm="1">
        <f t="array" ref="AE457">INDEX($H457:$K457,0,MATCH(AE$452,$H$452:$K$452,0))*HLOOKUP(AE$451,$J$448:$R$449,2)</f>
        <v>0</v>
      </c>
      <c r="AF457" s="742" cm="1">
        <f t="array" ref="AF457">INDEX($H457:$K457,0,MATCH(AF$452,$H$452:$K$452,0))*HLOOKUP(AF$451,$J$448:$R$449,2)</f>
        <v>0</v>
      </c>
      <c r="AG457" s="742" cm="1">
        <f t="array" ref="AG457">INDEX($H457:$K457,0,MATCH(AG$452,$H$452:$K$452,0))*HLOOKUP(AG$451,$J$448:$R$449,2)</f>
        <v>0</v>
      </c>
      <c r="AH457" s="742" cm="1">
        <f t="array" ref="AH457">INDEX($H457:$K457,0,MATCH(AH$452,$H$452:$K$452,0))*HLOOKUP(AH$451,$J$448:$R$449,2)</f>
        <v>0</v>
      </c>
      <c r="AI457" s="742" cm="1">
        <f t="array" ref="AI457">INDEX($H457:$K457,0,MATCH(AI$452,$H$452:$K$452,0))*HLOOKUP(AI$451,$J$448:$R$449,2)</f>
        <v>0</v>
      </c>
      <c r="AJ457" s="742" cm="1">
        <f t="array" ref="AJ457">INDEX($H457:$K457,0,MATCH(AJ$452,$H$452:$K$452,0))*HLOOKUP(AJ$451,$J$448:$R$449,2)</f>
        <v>0</v>
      </c>
      <c r="AK457" s="742" cm="1">
        <f t="array" ref="AK457">INDEX($H457:$K457,0,MATCH(AK$452,$H$452:$K$452,0))*HLOOKUP(AK$451,$J$448:$R$449,2)</f>
        <v>0</v>
      </c>
      <c r="AL457" s="742" cm="1">
        <f t="array" ref="AL457">INDEX($H457:$K457,0,MATCH(AL$452,$H$452:$K$452,0))*HLOOKUP(AL$451,$J$448:$R$449,2)</f>
        <v>0</v>
      </c>
      <c r="AM457" s="742" cm="1">
        <f t="array" ref="AM457">INDEX($H457:$K457,0,MATCH(AM$452,$H$452:$K$452,0))*HLOOKUP(AM$451,$J$448:$R$449,2)</f>
        <v>0</v>
      </c>
      <c r="AN457" s="742" cm="1">
        <f t="array" ref="AN457">INDEX($H457:$K457,0,MATCH(AN$452,$H$452:$K$452,0))*HLOOKUP(AN$451,$J$448:$R$449,2)</f>
        <v>0</v>
      </c>
      <c r="AO457" s="742" cm="1">
        <f t="array" ref="AO457">INDEX($H457:$K457,0,MATCH(AO$452,$H$452:$K$452,0))*HLOOKUP(AO$451,$J$448:$R$449,2)</f>
        <v>0</v>
      </c>
      <c r="AP457" s="742" cm="1">
        <f t="array" ref="AP457">INDEX($H457:$K457,0,MATCH(AP$452,$H$452:$K$452,0))*HLOOKUP(AP$451,$J$448:$R$449,2)</f>
        <v>0</v>
      </c>
      <c r="AQ457" s="742" cm="1">
        <f t="array" ref="AQ457">INDEX($H457:$K457,0,MATCH(AQ$452,$H$452:$K$452,0))*HLOOKUP(AQ$451,$J$448:$R$449,2)</f>
        <v>0</v>
      </c>
      <c r="AR457" s="742" cm="1">
        <f t="array" ref="AR457">INDEX($H457:$K457,0,MATCH(AR$452,$H$452:$K$452,0))*HLOOKUP(AR$451,$J$448:$R$449,2)</f>
        <v>0</v>
      </c>
      <c r="AS457" s="742" cm="1">
        <f t="array" ref="AS457">INDEX($H457:$K457,0,MATCH(AS$452,$H$452:$K$452,0))*HLOOKUP(AS$451,$J$448:$R$449,2)</f>
        <v>0</v>
      </c>
      <c r="AT457" s="742" cm="1">
        <f t="array" ref="AT457">INDEX($H457:$K457,0,MATCH(AT$452,$H$452:$K$452,0))*HLOOKUP(AT$451,$J$448:$R$449,2)</f>
        <v>0</v>
      </c>
      <c r="AU457" s="742" cm="1">
        <f t="array" ref="AU457">INDEX($H457:$K457,0,MATCH(AU$452,$H$452:$K$452,0))*HLOOKUP(AU$451,$J$448:$R$449,2)</f>
        <v>0</v>
      </c>
      <c r="AV457" s="196"/>
      <c r="AW457" s="196"/>
      <c r="AX457" s="17"/>
      <c r="AY457" s="9"/>
      <c r="AZ457" s="9"/>
      <c r="BA457" s="9"/>
    </row>
    <row r="458" spans="1:53" ht="14.5" outlineLevel="1" x14ac:dyDescent="0.35">
      <c r="A458" s="7"/>
      <c r="B458" s="8"/>
      <c r="C458" s="18"/>
      <c r="D458" s="18"/>
      <c r="E458" s="18"/>
      <c r="F458" s="27"/>
      <c r="G458" s="27" t="str">
        <f t="shared" si="120"/>
        <v>GGGAg2OFa2</v>
      </c>
      <c r="H458" s="232">
        <v>0</v>
      </c>
      <c r="I458" s="232">
        <v>0</v>
      </c>
      <c r="J458" s="232">
        <v>0</v>
      </c>
      <c r="K458" s="232">
        <v>0</v>
      </c>
      <c r="L458" s="742" cm="1">
        <f t="array" ref="L458">INDEX($H458:$K458,0,MATCH(L$452,$H$452:$K$452,0))*HLOOKUP(L$451,$J$448:$R$449,2)</f>
        <v>0</v>
      </c>
      <c r="M458" s="742" cm="1">
        <f t="array" ref="M458">INDEX($H458:$K458,0,MATCH(M$452,$H$452:$K$452,0))*HLOOKUP(M$451,$J$448:$R$449,2)</f>
        <v>0</v>
      </c>
      <c r="N458" s="742" cm="1">
        <f t="array" ref="N458">INDEX($H458:$K458,0,MATCH(N$452,$H$452:$K$452,0))*HLOOKUP(N$451,$J$448:$R$449,2)</f>
        <v>0</v>
      </c>
      <c r="O458" s="742" cm="1">
        <f t="array" ref="O458">INDEX($H458:$K458,0,MATCH(O$452,$H$452:$K$452,0))*HLOOKUP(O$451,$J$448:$R$449,2)</f>
        <v>0</v>
      </c>
      <c r="P458" s="742" cm="1">
        <f t="array" ref="P458">INDEX($H458:$K458,0,MATCH(P$452,$H$452:$K$452,0))*HLOOKUP(P$451,$J$448:$R$449,2)</f>
        <v>0</v>
      </c>
      <c r="Q458" s="742" cm="1">
        <f t="array" ref="Q458">INDEX($H458:$K458,0,MATCH(Q$452,$H$452:$K$452,0))*HLOOKUP(Q$451,$J$448:$R$449,2)</f>
        <v>0</v>
      </c>
      <c r="R458" s="742" cm="1">
        <f t="array" ref="R458">INDEX($H458:$K458,0,MATCH(R$452,$H$452:$K$452,0))*HLOOKUP(R$451,$J$448:$R$449,2)</f>
        <v>0</v>
      </c>
      <c r="S458" s="742" cm="1">
        <f t="array" ref="S458">INDEX($H458:$K458,0,MATCH(S$452,$H$452:$K$452,0))*HLOOKUP(S$451,$J$448:$R$449,2)</f>
        <v>0</v>
      </c>
      <c r="T458" s="742" cm="1">
        <f t="array" ref="T458">INDEX($H458:$K458,0,MATCH(T$452,$H$452:$K$452,0))*HLOOKUP(T$451,$J$448:$R$449,2)</f>
        <v>0</v>
      </c>
      <c r="U458" s="742" cm="1">
        <f t="array" ref="U458">INDEX($H458:$K458,0,MATCH(U$452,$H$452:$K$452,0))*HLOOKUP(U$451,$J$448:$R$449,2)</f>
        <v>0</v>
      </c>
      <c r="V458" s="742" cm="1">
        <f t="array" ref="V458">INDEX($H458:$K458,0,MATCH(V$452,$H$452:$K$452,0))*HLOOKUP(V$451,$J$448:$R$449,2)</f>
        <v>0</v>
      </c>
      <c r="W458" s="742" cm="1">
        <f t="array" ref="W458">INDEX($H458:$K458,0,MATCH(W$452,$H$452:$K$452,0))*HLOOKUP(W$451,$J$448:$R$449,2)</f>
        <v>0</v>
      </c>
      <c r="X458" s="742" cm="1">
        <f t="array" ref="X458">INDEX($H458:$K458,0,MATCH(X$452,$H$452:$K$452,0))*HLOOKUP(X$451,$J$448:$R$449,2)</f>
        <v>0</v>
      </c>
      <c r="Y458" s="742" cm="1">
        <f t="array" ref="Y458">INDEX($H458:$K458,0,MATCH(Y$452,$H$452:$K$452,0))*HLOOKUP(Y$451,$J$448:$R$449,2)</f>
        <v>0</v>
      </c>
      <c r="Z458" s="742" cm="1">
        <f t="array" ref="Z458">INDEX($H458:$K458,0,MATCH(Z$452,$H$452:$K$452,0))*HLOOKUP(Z$451,$J$448:$R$449,2)</f>
        <v>0</v>
      </c>
      <c r="AA458" s="742" cm="1">
        <f t="array" ref="AA458">INDEX($H458:$K458,0,MATCH(AA$452,$H$452:$K$452,0))*HLOOKUP(AA$451,$J$448:$R$449,2)</f>
        <v>0</v>
      </c>
      <c r="AB458" s="742" cm="1">
        <f t="array" ref="AB458">INDEX($H458:$K458,0,MATCH(AB$452,$H$452:$K$452,0))*HLOOKUP(AB$451,$J$448:$R$449,2)</f>
        <v>0</v>
      </c>
      <c r="AC458" s="742" cm="1">
        <f t="array" ref="AC458">INDEX($H458:$K458,0,MATCH(AC$452,$H$452:$K$452,0))*HLOOKUP(AC$451,$J$448:$R$449,2)</f>
        <v>0</v>
      </c>
      <c r="AD458" s="742" cm="1">
        <f t="array" ref="AD458">INDEX($H458:$K458,0,MATCH(AD$452,$H$452:$K$452,0))*HLOOKUP(AD$451,$J$448:$R$449,2)</f>
        <v>0</v>
      </c>
      <c r="AE458" s="742" cm="1">
        <f t="array" ref="AE458">INDEX($H458:$K458,0,MATCH(AE$452,$H$452:$K$452,0))*HLOOKUP(AE$451,$J$448:$R$449,2)</f>
        <v>0</v>
      </c>
      <c r="AF458" s="742" cm="1">
        <f t="array" ref="AF458">INDEX($H458:$K458,0,MATCH(AF$452,$H$452:$K$452,0))*HLOOKUP(AF$451,$J$448:$R$449,2)</f>
        <v>0</v>
      </c>
      <c r="AG458" s="742" cm="1">
        <f t="array" ref="AG458">INDEX($H458:$K458,0,MATCH(AG$452,$H$452:$K$452,0))*HLOOKUP(AG$451,$J$448:$R$449,2)</f>
        <v>0</v>
      </c>
      <c r="AH458" s="742" cm="1">
        <f t="array" ref="AH458">INDEX($H458:$K458,0,MATCH(AH$452,$H$452:$K$452,0))*HLOOKUP(AH$451,$J$448:$R$449,2)</f>
        <v>0</v>
      </c>
      <c r="AI458" s="742" cm="1">
        <f t="array" ref="AI458">INDEX($H458:$K458,0,MATCH(AI$452,$H$452:$K$452,0))*HLOOKUP(AI$451,$J$448:$R$449,2)</f>
        <v>0</v>
      </c>
      <c r="AJ458" s="742" cm="1">
        <f t="array" ref="AJ458">INDEX($H458:$K458,0,MATCH(AJ$452,$H$452:$K$452,0))*HLOOKUP(AJ$451,$J$448:$R$449,2)</f>
        <v>0</v>
      </c>
      <c r="AK458" s="742" cm="1">
        <f t="array" ref="AK458">INDEX($H458:$K458,0,MATCH(AK$452,$H$452:$K$452,0))*HLOOKUP(AK$451,$J$448:$R$449,2)</f>
        <v>0</v>
      </c>
      <c r="AL458" s="742" cm="1">
        <f t="array" ref="AL458">INDEX($H458:$K458,0,MATCH(AL$452,$H$452:$K$452,0))*HLOOKUP(AL$451,$J$448:$R$449,2)</f>
        <v>0</v>
      </c>
      <c r="AM458" s="742" cm="1">
        <f t="array" ref="AM458">INDEX($H458:$K458,0,MATCH(AM$452,$H$452:$K$452,0))*HLOOKUP(AM$451,$J$448:$R$449,2)</f>
        <v>0</v>
      </c>
      <c r="AN458" s="742" cm="1">
        <f t="array" ref="AN458">INDEX($H458:$K458,0,MATCH(AN$452,$H$452:$K$452,0))*HLOOKUP(AN$451,$J$448:$R$449,2)</f>
        <v>0</v>
      </c>
      <c r="AO458" s="742" cm="1">
        <f t="array" ref="AO458">INDEX($H458:$K458,0,MATCH(AO$452,$H$452:$K$452,0))*HLOOKUP(AO$451,$J$448:$R$449,2)</f>
        <v>0</v>
      </c>
      <c r="AP458" s="742" cm="1">
        <f t="array" ref="AP458">INDEX($H458:$K458,0,MATCH(AP$452,$H$452:$K$452,0))*HLOOKUP(AP$451,$J$448:$R$449,2)</f>
        <v>0</v>
      </c>
      <c r="AQ458" s="742" cm="1">
        <f t="array" ref="AQ458">INDEX($H458:$K458,0,MATCH(AQ$452,$H$452:$K$452,0))*HLOOKUP(AQ$451,$J$448:$R$449,2)</f>
        <v>0</v>
      </c>
      <c r="AR458" s="742" cm="1">
        <f t="array" ref="AR458">INDEX($H458:$K458,0,MATCH(AR$452,$H$452:$K$452,0))*HLOOKUP(AR$451,$J$448:$R$449,2)</f>
        <v>0</v>
      </c>
      <c r="AS458" s="742" cm="1">
        <f t="array" ref="AS458">INDEX($H458:$K458,0,MATCH(AS$452,$H$452:$K$452,0))*HLOOKUP(AS$451,$J$448:$R$449,2)</f>
        <v>0</v>
      </c>
      <c r="AT458" s="742" cm="1">
        <f t="array" ref="AT458">INDEX($H458:$K458,0,MATCH(AT$452,$H$452:$K$452,0))*HLOOKUP(AT$451,$J$448:$R$449,2)</f>
        <v>0</v>
      </c>
      <c r="AU458" s="742" cm="1">
        <f t="array" ref="AU458">INDEX($H458:$K458,0,MATCH(AU$452,$H$452:$K$452,0))*HLOOKUP(AU$451,$J$448:$R$449,2)</f>
        <v>0</v>
      </c>
      <c r="AV458" s="196"/>
      <c r="AW458" s="196"/>
      <c r="AX458" s="17"/>
      <c r="AY458" s="9"/>
      <c r="AZ458" s="9"/>
      <c r="BA458" s="9"/>
    </row>
    <row r="459" spans="1:53" ht="14.5" outlineLevel="1" x14ac:dyDescent="0.35">
      <c r="A459" s="7"/>
      <c r="B459" s="8"/>
      <c r="C459" s="18"/>
      <c r="D459" s="18"/>
      <c r="E459" s="18"/>
      <c r="F459" s="27"/>
      <c r="G459" s="27" t="str">
        <f t="shared" si="120"/>
        <v>GGGC1Na2</v>
      </c>
      <c r="H459" s="232">
        <v>0</v>
      </c>
      <c r="I459" s="232">
        <v>0</v>
      </c>
      <c r="J459" s="232">
        <v>0</v>
      </c>
      <c r="K459" s="232">
        <v>0</v>
      </c>
      <c r="L459" s="742" cm="1">
        <f t="array" ref="L459">INDEX($H459:$K459,0,MATCH(L$452,$H$452:$K$452,0))*HLOOKUP(L$451,$J$448:$R$449,2)</f>
        <v>0</v>
      </c>
      <c r="M459" s="742" cm="1">
        <f t="array" ref="M459">INDEX($H459:$K459,0,MATCH(M$452,$H$452:$K$452,0))*HLOOKUP(M$451,$J$448:$R$449,2)</f>
        <v>0</v>
      </c>
      <c r="N459" s="742" cm="1">
        <f t="array" ref="N459">INDEX($H459:$K459,0,MATCH(N$452,$H$452:$K$452,0))*HLOOKUP(N$451,$J$448:$R$449,2)</f>
        <v>0</v>
      </c>
      <c r="O459" s="742" cm="1">
        <f t="array" ref="O459">INDEX($H459:$K459,0,MATCH(O$452,$H$452:$K$452,0))*HLOOKUP(O$451,$J$448:$R$449,2)</f>
        <v>0</v>
      </c>
      <c r="P459" s="742" cm="1">
        <f t="array" ref="P459">INDEX($H459:$K459,0,MATCH(P$452,$H$452:$K$452,0))*HLOOKUP(P$451,$J$448:$R$449,2)</f>
        <v>0</v>
      </c>
      <c r="Q459" s="742" cm="1">
        <f t="array" ref="Q459">INDEX($H459:$K459,0,MATCH(Q$452,$H$452:$K$452,0))*HLOOKUP(Q$451,$J$448:$R$449,2)</f>
        <v>0</v>
      </c>
      <c r="R459" s="742" cm="1">
        <f t="array" ref="R459">INDEX($H459:$K459,0,MATCH(R$452,$H$452:$K$452,0))*HLOOKUP(R$451,$J$448:$R$449,2)</f>
        <v>0</v>
      </c>
      <c r="S459" s="742" cm="1">
        <f t="array" ref="S459">INDEX($H459:$K459,0,MATCH(S$452,$H$452:$K$452,0))*HLOOKUP(S$451,$J$448:$R$449,2)</f>
        <v>0</v>
      </c>
      <c r="T459" s="742" cm="1">
        <f t="array" ref="T459">INDEX($H459:$K459,0,MATCH(T$452,$H$452:$K$452,0))*HLOOKUP(T$451,$J$448:$R$449,2)</f>
        <v>0</v>
      </c>
      <c r="U459" s="742" cm="1">
        <f t="array" ref="U459">INDEX($H459:$K459,0,MATCH(U$452,$H$452:$K$452,0))*HLOOKUP(U$451,$J$448:$R$449,2)</f>
        <v>0</v>
      </c>
      <c r="V459" s="742" cm="1">
        <f t="array" ref="V459">INDEX($H459:$K459,0,MATCH(V$452,$H$452:$K$452,0))*HLOOKUP(V$451,$J$448:$R$449,2)</f>
        <v>0</v>
      </c>
      <c r="W459" s="742" cm="1">
        <f t="array" ref="W459">INDEX($H459:$K459,0,MATCH(W$452,$H$452:$K$452,0))*HLOOKUP(W$451,$J$448:$R$449,2)</f>
        <v>0</v>
      </c>
      <c r="X459" s="742" cm="1">
        <f t="array" ref="X459">INDEX($H459:$K459,0,MATCH(X$452,$H$452:$K$452,0))*HLOOKUP(X$451,$J$448:$R$449,2)</f>
        <v>0</v>
      </c>
      <c r="Y459" s="742" cm="1">
        <f t="array" ref="Y459">INDEX($H459:$K459,0,MATCH(Y$452,$H$452:$K$452,0))*HLOOKUP(Y$451,$J$448:$R$449,2)</f>
        <v>0</v>
      </c>
      <c r="Z459" s="742" cm="1">
        <f t="array" ref="Z459">INDEX($H459:$K459,0,MATCH(Z$452,$H$452:$K$452,0))*HLOOKUP(Z$451,$J$448:$R$449,2)</f>
        <v>0</v>
      </c>
      <c r="AA459" s="742" cm="1">
        <f t="array" ref="AA459">INDEX($H459:$K459,0,MATCH(AA$452,$H$452:$K$452,0))*HLOOKUP(AA$451,$J$448:$R$449,2)</f>
        <v>0</v>
      </c>
      <c r="AB459" s="742" cm="1">
        <f t="array" ref="AB459">INDEX($H459:$K459,0,MATCH(AB$452,$H$452:$K$452,0))*HLOOKUP(AB$451,$J$448:$R$449,2)</f>
        <v>0</v>
      </c>
      <c r="AC459" s="742" cm="1">
        <f t="array" ref="AC459">INDEX($H459:$K459,0,MATCH(AC$452,$H$452:$K$452,0))*HLOOKUP(AC$451,$J$448:$R$449,2)</f>
        <v>0</v>
      </c>
      <c r="AD459" s="742" cm="1">
        <f t="array" ref="AD459">INDEX($H459:$K459,0,MATCH(AD$452,$H$452:$K$452,0))*HLOOKUP(AD$451,$J$448:$R$449,2)</f>
        <v>0</v>
      </c>
      <c r="AE459" s="742" cm="1">
        <f t="array" ref="AE459">INDEX($H459:$K459,0,MATCH(AE$452,$H$452:$K$452,0))*HLOOKUP(AE$451,$J$448:$R$449,2)</f>
        <v>0</v>
      </c>
      <c r="AF459" s="742" cm="1">
        <f t="array" ref="AF459">INDEX($H459:$K459,0,MATCH(AF$452,$H$452:$K$452,0))*HLOOKUP(AF$451,$J$448:$R$449,2)</f>
        <v>0</v>
      </c>
      <c r="AG459" s="742" cm="1">
        <f t="array" ref="AG459">INDEX($H459:$K459,0,MATCH(AG$452,$H$452:$K$452,0))*HLOOKUP(AG$451,$J$448:$R$449,2)</f>
        <v>0</v>
      </c>
      <c r="AH459" s="742" cm="1">
        <f t="array" ref="AH459">INDEX($H459:$K459,0,MATCH(AH$452,$H$452:$K$452,0))*HLOOKUP(AH$451,$J$448:$R$449,2)</f>
        <v>0</v>
      </c>
      <c r="AI459" s="742" cm="1">
        <f t="array" ref="AI459">INDEX($H459:$K459,0,MATCH(AI$452,$H$452:$K$452,0))*HLOOKUP(AI$451,$J$448:$R$449,2)</f>
        <v>0</v>
      </c>
      <c r="AJ459" s="742" cm="1">
        <f t="array" ref="AJ459">INDEX($H459:$K459,0,MATCH(AJ$452,$H$452:$K$452,0))*HLOOKUP(AJ$451,$J$448:$R$449,2)</f>
        <v>0</v>
      </c>
      <c r="AK459" s="742" cm="1">
        <f t="array" ref="AK459">INDEX($H459:$K459,0,MATCH(AK$452,$H$452:$K$452,0))*HLOOKUP(AK$451,$J$448:$R$449,2)</f>
        <v>0</v>
      </c>
      <c r="AL459" s="742" cm="1">
        <f t="array" ref="AL459">INDEX($H459:$K459,0,MATCH(AL$452,$H$452:$K$452,0))*HLOOKUP(AL$451,$J$448:$R$449,2)</f>
        <v>0</v>
      </c>
      <c r="AM459" s="742" cm="1">
        <f t="array" ref="AM459">INDEX($H459:$K459,0,MATCH(AM$452,$H$452:$K$452,0))*HLOOKUP(AM$451,$J$448:$R$449,2)</f>
        <v>0</v>
      </c>
      <c r="AN459" s="742" cm="1">
        <f t="array" ref="AN459">INDEX($H459:$K459,0,MATCH(AN$452,$H$452:$K$452,0))*HLOOKUP(AN$451,$J$448:$R$449,2)</f>
        <v>0</v>
      </c>
      <c r="AO459" s="742" cm="1">
        <f t="array" ref="AO459">INDEX($H459:$K459,0,MATCH(AO$452,$H$452:$K$452,0))*HLOOKUP(AO$451,$J$448:$R$449,2)</f>
        <v>0</v>
      </c>
      <c r="AP459" s="742" cm="1">
        <f t="array" ref="AP459">INDEX($H459:$K459,0,MATCH(AP$452,$H$452:$K$452,0))*HLOOKUP(AP$451,$J$448:$R$449,2)</f>
        <v>0</v>
      </c>
      <c r="AQ459" s="742" cm="1">
        <f t="array" ref="AQ459">INDEX($H459:$K459,0,MATCH(AQ$452,$H$452:$K$452,0))*HLOOKUP(AQ$451,$J$448:$R$449,2)</f>
        <v>0</v>
      </c>
      <c r="AR459" s="742" cm="1">
        <f t="array" ref="AR459">INDEX($H459:$K459,0,MATCH(AR$452,$H$452:$K$452,0))*HLOOKUP(AR$451,$J$448:$R$449,2)</f>
        <v>0</v>
      </c>
      <c r="AS459" s="742" cm="1">
        <f t="array" ref="AS459">INDEX($H459:$K459,0,MATCH(AS$452,$H$452:$K$452,0))*HLOOKUP(AS$451,$J$448:$R$449,2)</f>
        <v>0</v>
      </c>
      <c r="AT459" s="742" cm="1">
        <f t="array" ref="AT459">INDEX($H459:$K459,0,MATCH(AT$452,$H$452:$K$452,0))*HLOOKUP(AT$451,$J$448:$R$449,2)</f>
        <v>0</v>
      </c>
      <c r="AU459" s="742" cm="1">
        <f t="array" ref="AU459">INDEX($H459:$K459,0,MATCH(AU$452,$H$452:$K$452,0))*HLOOKUP(AU$451,$J$448:$R$449,2)</f>
        <v>0</v>
      </c>
      <c r="AV459" s="196"/>
      <c r="AW459" s="196"/>
      <c r="AX459" s="17"/>
      <c r="AY459" s="9"/>
      <c r="AZ459" s="9"/>
      <c r="BA459" s="9"/>
    </row>
    <row r="460" spans="1:53" ht="14.5" outlineLevel="1" x14ac:dyDescent="0.35">
      <c r="A460" s="7"/>
      <c r="B460" s="8"/>
      <c r="C460" s="18"/>
      <c r="D460" s="18"/>
      <c r="E460" s="18"/>
      <c r="F460" s="27"/>
      <c r="G460" s="27" t="str">
        <f t="shared" si="120"/>
        <v>GGGC1Ea2</v>
      </c>
      <c r="H460" s="232">
        <v>0</v>
      </c>
      <c r="I460" s="232">
        <v>0</v>
      </c>
      <c r="J460" s="232">
        <v>0</v>
      </c>
      <c r="K460" s="232">
        <v>0</v>
      </c>
      <c r="L460" s="742" cm="1">
        <f t="array" ref="L460">INDEX($H460:$K460,0,MATCH(L$452,$H$452:$K$452,0))*HLOOKUP(L$451,$J$448:$R$449,2)</f>
        <v>0</v>
      </c>
      <c r="M460" s="742" cm="1">
        <f t="array" ref="M460">INDEX($H460:$K460,0,MATCH(M$452,$H$452:$K$452,0))*HLOOKUP(M$451,$J$448:$R$449,2)</f>
        <v>0</v>
      </c>
      <c r="N460" s="742" cm="1">
        <f t="array" ref="N460">INDEX($H460:$K460,0,MATCH(N$452,$H$452:$K$452,0))*HLOOKUP(N$451,$J$448:$R$449,2)</f>
        <v>0</v>
      </c>
      <c r="O460" s="742" cm="1">
        <f t="array" ref="O460">INDEX($H460:$K460,0,MATCH(O$452,$H$452:$K$452,0))*HLOOKUP(O$451,$J$448:$R$449,2)</f>
        <v>0</v>
      </c>
      <c r="P460" s="742" cm="1">
        <f t="array" ref="P460">INDEX($H460:$K460,0,MATCH(P$452,$H$452:$K$452,0))*HLOOKUP(P$451,$J$448:$R$449,2)</f>
        <v>0</v>
      </c>
      <c r="Q460" s="742" cm="1">
        <f t="array" ref="Q460">INDEX($H460:$K460,0,MATCH(Q$452,$H$452:$K$452,0))*HLOOKUP(Q$451,$J$448:$R$449,2)</f>
        <v>0</v>
      </c>
      <c r="R460" s="742" cm="1">
        <f t="array" ref="R460">INDEX($H460:$K460,0,MATCH(R$452,$H$452:$K$452,0))*HLOOKUP(R$451,$J$448:$R$449,2)</f>
        <v>0</v>
      </c>
      <c r="S460" s="742" cm="1">
        <f t="array" ref="S460">INDEX($H460:$K460,0,MATCH(S$452,$H$452:$K$452,0))*HLOOKUP(S$451,$J$448:$R$449,2)</f>
        <v>0</v>
      </c>
      <c r="T460" s="742" cm="1">
        <f t="array" ref="T460">INDEX($H460:$K460,0,MATCH(T$452,$H$452:$K$452,0))*HLOOKUP(T$451,$J$448:$R$449,2)</f>
        <v>0</v>
      </c>
      <c r="U460" s="742" cm="1">
        <f t="array" ref="U460">INDEX($H460:$K460,0,MATCH(U$452,$H$452:$K$452,0))*HLOOKUP(U$451,$J$448:$R$449,2)</f>
        <v>0</v>
      </c>
      <c r="V460" s="742" cm="1">
        <f t="array" ref="V460">INDEX($H460:$K460,0,MATCH(V$452,$H$452:$K$452,0))*HLOOKUP(V$451,$J$448:$R$449,2)</f>
        <v>0</v>
      </c>
      <c r="W460" s="742" cm="1">
        <f t="array" ref="W460">INDEX($H460:$K460,0,MATCH(W$452,$H$452:$K$452,0))*HLOOKUP(W$451,$J$448:$R$449,2)</f>
        <v>0</v>
      </c>
      <c r="X460" s="742" cm="1">
        <f t="array" ref="X460">INDEX($H460:$K460,0,MATCH(X$452,$H$452:$K$452,0))*HLOOKUP(X$451,$J$448:$R$449,2)</f>
        <v>0</v>
      </c>
      <c r="Y460" s="742" cm="1">
        <f t="array" ref="Y460">INDEX($H460:$K460,0,MATCH(Y$452,$H$452:$K$452,0))*HLOOKUP(Y$451,$J$448:$R$449,2)</f>
        <v>0</v>
      </c>
      <c r="Z460" s="742" cm="1">
        <f t="array" ref="Z460">INDEX($H460:$K460,0,MATCH(Z$452,$H$452:$K$452,0))*HLOOKUP(Z$451,$J$448:$R$449,2)</f>
        <v>0</v>
      </c>
      <c r="AA460" s="742" cm="1">
        <f t="array" ref="AA460">INDEX($H460:$K460,0,MATCH(AA$452,$H$452:$K$452,0))*HLOOKUP(AA$451,$J$448:$R$449,2)</f>
        <v>0</v>
      </c>
      <c r="AB460" s="742" cm="1">
        <f t="array" ref="AB460">INDEX($H460:$K460,0,MATCH(AB$452,$H$452:$K$452,0))*HLOOKUP(AB$451,$J$448:$R$449,2)</f>
        <v>0</v>
      </c>
      <c r="AC460" s="742" cm="1">
        <f t="array" ref="AC460">INDEX($H460:$K460,0,MATCH(AC$452,$H$452:$K$452,0))*HLOOKUP(AC$451,$J$448:$R$449,2)</f>
        <v>0</v>
      </c>
      <c r="AD460" s="742" cm="1">
        <f t="array" ref="AD460">INDEX($H460:$K460,0,MATCH(AD$452,$H$452:$K$452,0))*HLOOKUP(AD$451,$J$448:$R$449,2)</f>
        <v>0</v>
      </c>
      <c r="AE460" s="742" cm="1">
        <f t="array" ref="AE460">INDEX($H460:$K460,0,MATCH(AE$452,$H$452:$K$452,0))*HLOOKUP(AE$451,$J$448:$R$449,2)</f>
        <v>0</v>
      </c>
      <c r="AF460" s="742" cm="1">
        <f t="array" ref="AF460">INDEX($H460:$K460,0,MATCH(AF$452,$H$452:$K$452,0))*HLOOKUP(AF$451,$J$448:$R$449,2)</f>
        <v>0</v>
      </c>
      <c r="AG460" s="742" cm="1">
        <f t="array" ref="AG460">INDEX($H460:$K460,0,MATCH(AG$452,$H$452:$K$452,0))*HLOOKUP(AG$451,$J$448:$R$449,2)</f>
        <v>0</v>
      </c>
      <c r="AH460" s="742" cm="1">
        <f t="array" ref="AH460">INDEX($H460:$K460,0,MATCH(AH$452,$H$452:$K$452,0))*HLOOKUP(AH$451,$J$448:$R$449,2)</f>
        <v>0</v>
      </c>
      <c r="AI460" s="742" cm="1">
        <f t="array" ref="AI460">INDEX($H460:$K460,0,MATCH(AI$452,$H$452:$K$452,0))*HLOOKUP(AI$451,$J$448:$R$449,2)</f>
        <v>0</v>
      </c>
      <c r="AJ460" s="742" cm="1">
        <f t="array" ref="AJ460">INDEX($H460:$K460,0,MATCH(AJ$452,$H$452:$K$452,0))*HLOOKUP(AJ$451,$J$448:$R$449,2)</f>
        <v>0</v>
      </c>
      <c r="AK460" s="742" cm="1">
        <f t="array" ref="AK460">INDEX($H460:$K460,0,MATCH(AK$452,$H$452:$K$452,0))*HLOOKUP(AK$451,$J$448:$R$449,2)</f>
        <v>0</v>
      </c>
      <c r="AL460" s="742" cm="1">
        <f t="array" ref="AL460">INDEX($H460:$K460,0,MATCH(AL$452,$H$452:$K$452,0))*HLOOKUP(AL$451,$J$448:$R$449,2)</f>
        <v>0</v>
      </c>
      <c r="AM460" s="742" cm="1">
        <f t="array" ref="AM460">INDEX($H460:$K460,0,MATCH(AM$452,$H$452:$K$452,0))*HLOOKUP(AM$451,$J$448:$R$449,2)</f>
        <v>0</v>
      </c>
      <c r="AN460" s="742" cm="1">
        <f t="array" ref="AN460">INDEX($H460:$K460,0,MATCH(AN$452,$H$452:$K$452,0))*HLOOKUP(AN$451,$J$448:$R$449,2)</f>
        <v>0</v>
      </c>
      <c r="AO460" s="742" cm="1">
        <f t="array" ref="AO460">INDEX($H460:$K460,0,MATCH(AO$452,$H$452:$K$452,0))*HLOOKUP(AO$451,$J$448:$R$449,2)</f>
        <v>0</v>
      </c>
      <c r="AP460" s="742" cm="1">
        <f t="array" ref="AP460">INDEX($H460:$K460,0,MATCH(AP$452,$H$452:$K$452,0))*HLOOKUP(AP$451,$J$448:$R$449,2)</f>
        <v>0</v>
      </c>
      <c r="AQ460" s="742" cm="1">
        <f t="array" ref="AQ460">INDEX($H460:$K460,0,MATCH(AQ$452,$H$452:$K$452,0))*HLOOKUP(AQ$451,$J$448:$R$449,2)</f>
        <v>0</v>
      </c>
      <c r="AR460" s="742" cm="1">
        <f t="array" ref="AR460">INDEX($H460:$K460,0,MATCH(AR$452,$H$452:$K$452,0))*HLOOKUP(AR$451,$J$448:$R$449,2)</f>
        <v>0</v>
      </c>
      <c r="AS460" s="742" cm="1">
        <f t="array" ref="AS460">INDEX($H460:$K460,0,MATCH(AS$452,$H$452:$K$452,0))*HLOOKUP(AS$451,$J$448:$R$449,2)</f>
        <v>0</v>
      </c>
      <c r="AT460" s="742" cm="1">
        <f t="array" ref="AT460">INDEX($H460:$K460,0,MATCH(AT$452,$H$452:$K$452,0))*HLOOKUP(AT$451,$J$448:$R$449,2)</f>
        <v>0</v>
      </c>
      <c r="AU460" s="742" cm="1">
        <f t="array" ref="AU460">INDEX($H460:$K460,0,MATCH(AU$452,$H$452:$K$452,0))*HLOOKUP(AU$451,$J$448:$R$449,2)</f>
        <v>0</v>
      </c>
      <c r="AV460" s="196"/>
      <c r="AW460" s="196"/>
      <c r="AX460" s="17"/>
      <c r="AY460" s="9"/>
      <c r="AZ460" s="9"/>
      <c r="BA460" s="9"/>
    </row>
    <row r="461" spans="1:53" ht="14.5" outlineLevel="1" x14ac:dyDescent="0.35">
      <c r="A461" s="7"/>
      <c r="B461" s="8"/>
      <c r="C461" s="18"/>
      <c r="D461" s="18"/>
      <c r="E461" s="18"/>
      <c r="F461" s="27"/>
      <c r="G461" s="27" t="str">
        <f t="shared" si="120"/>
        <v>GGGC1Pa2</v>
      </c>
      <c r="H461" s="232">
        <v>0</v>
      </c>
      <c r="I461" s="232">
        <v>0</v>
      </c>
      <c r="J461" s="232">
        <v>0</v>
      </c>
      <c r="K461" s="232">
        <v>0</v>
      </c>
      <c r="L461" s="742" cm="1">
        <f t="array" ref="L461">INDEX($H461:$K461,0,MATCH(L$452,$H$452:$K$452,0))*HLOOKUP(L$451,$J$448:$R$449,2)</f>
        <v>0</v>
      </c>
      <c r="M461" s="742" cm="1">
        <f t="array" ref="M461">INDEX($H461:$K461,0,MATCH(M$452,$H$452:$K$452,0))*HLOOKUP(M$451,$J$448:$R$449,2)</f>
        <v>0</v>
      </c>
      <c r="N461" s="742" cm="1">
        <f t="array" ref="N461">INDEX($H461:$K461,0,MATCH(N$452,$H$452:$K$452,0))*HLOOKUP(N$451,$J$448:$R$449,2)</f>
        <v>0</v>
      </c>
      <c r="O461" s="742" cm="1">
        <f t="array" ref="O461">INDEX($H461:$K461,0,MATCH(O$452,$H$452:$K$452,0))*HLOOKUP(O$451,$J$448:$R$449,2)</f>
        <v>0</v>
      </c>
      <c r="P461" s="742" cm="1">
        <f t="array" ref="P461">INDEX($H461:$K461,0,MATCH(P$452,$H$452:$K$452,0))*HLOOKUP(P$451,$J$448:$R$449,2)</f>
        <v>0</v>
      </c>
      <c r="Q461" s="742" cm="1">
        <f t="array" ref="Q461">INDEX($H461:$K461,0,MATCH(Q$452,$H$452:$K$452,0))*HLOOKUP(Q$451,$J$448:$R$449,2)</f>
        <v>0</v>
      </c>
      <c r="R461" s="742" cm="1">
        <f t="array" ref="R461">INDEX($H461:$K461,0,MATCH(R$452,$H$452:$K$452,0))*HLOOKUP(R$451,$J$448:$R$449,2)</f>
        <v>0</v>
      </c>
      <c r="S461" s="742" cm="1">
        <f t="array" ref="S461">INDEX($H461:$K461,0,MATCH(S$452,$H$452:$K$452,0))*HLOOKUP(S$451,$J$448:$R$449,2)</f>
        <v>0</v>
      </c>
      <c r="T461" s="742" cm="1">
        <f t="array" ref="T461">INDEX($H461:$K461,0,MATCH(T$452,$H$452:$K$452,0))*HLOOKUP(T$451,$J$448:$R$449,2)</f>
        <v>0</v>
      </c>
      <c r="U461" s="742" cm="1">
        <f t="array" ref="U461">INDEX($H461:$K461,0,MATCH(U$452,$H$452:$K$452,0))*HLOOKUP(U$451,$J$448:$R$449,2)</f>
        <v>0</v>
      </c>
      <c r="V461" s="742" cm="1">
        <f t="array" ref="V461">INDEX($H461:$K461,0,MATCH(V$452,$H$452:$K$452,0))*HLOOKUP(V$451,$J$448:$R$449,2)</f>
        <v>0</v>
      </c>
      <c r="W461" s="742" cm="1">
        <f t="array" ref="W461">INDEX($H461:$K461,0,MATCH(W$452,$H$452:$K$452,0))*HLOOKUP(W$451,$J$448:$R$449,2)</f>
        <v>0</v>
      </c>
      <c r="X461" s="742" cm="1">
        <f t="array" ref="X461">INDEX($H461:$K461,0,MATCH(X$452,$H$452:$K$452,0))*HLOOKUP(X$451,$J$448:$R$449,2)</f>
        <v>0</v>
      </c>
      <c r="Y461" s="742" cm="1">
        <f t="array" ref="Y461">INDEX($H461:$K461,0,MATCH(Y$452,$H$452:$K$452,0))*HLOOKUP(Y$451,$J$448:$R$449,2)</f>
        <v>0</v>
      </c>
      <c r="Z461" s="742" cm="1">
        <f t="array" ref="Z461">INDEX($H461:$K461,0,MATCH(Z$452,$H$452:$K$452,0))*HLOOKUP(Z$451,$J$448:$R$449,2)</f>
        <v>0</v>
      </c>
      <c r="AA461" s="742" cm="1">
        <f t="array" ref="AA461">INDEX($H461:$K461,0,MATCH(AA$452,$H$452:$K$452,0))*HLOOKUP(AA$451,$J$448:$R$449,2)</f>
        <v>0</v>
      </c>
      <c r="AB461" s="742" cm="1">
        <f t="array" ref="AB461">INDEX($H461:$K461,0,MATCH(AB$452,$H$452:$K$452,0))*HLOOKUP(AB$451,$J$448:$R$449,2)</f>
        <v>0</v>
      </c>
      <c r="AC461" s="742" cm="1">
        <f t="array" ref="AC461">INDEX($H461:$K461,0,MATCH(AC$452,$H$452:$K$452,0))*HLOOKUP(AC$451,$J$448:$R$449,2)</f>
        <v>0</v>
      </c>
      <c r="AD461" s="742" cm="1">
        <f t="array" ref="AD461">INDEX($H461:$K461,0,MATCH(AD$452,$H$452:$K$452,0))*HLOOKUP(AD$451,$J$448:$R$449,2)</f>
        <v>0</v>
      </c>
      <c r="AE461" s="742" cm="1">
        <f t="array" ref="AE461">INDEX($H461:$K461,0,MATCH(AE$452,$H$452:$K$452,0))*HLOOKUP(AE$451,$J$448:$R$449,2)</f>
        <v>0</v>
      </c>
      <c r="AF461" s="742" cm="1">
        <f t="array" ref="AF461">INDEX($H461:$K461,0,MATCH(AF$452,$H$452:$K$452,0))*HLOOKUP(AF$451,$J$448:$R$449,2)</f>
        <v>0</v>
      </c>
      <c r="AG461" s="742" cm="1">
        <f t="array" ref="AG461">INDEX($H461:$K461,0,MATCH(AG$452,$H$452:$K$452,0))*HLOOKUP(AG$451,$J$448:$R$449,2)</f>
        <v>0</v>
      </c>
      <c r="AH461" s="742" cm="1">
        <f t="array" ref="AH461">INDEX($H461:$K461,0,MATCH(AH$452,$H$452:$K$452,0))*HLOOKUP(AH$451,$J$448:$R$449,2)</f>
        <v>0</v>
      </c>
      <c r="AI461" s="742" cm="1">
        <f t="array" ref="AI461">INDEX($H461:$K461,0,MATCH(AI$452,$H$452:$K$452,0))*HLOOKUP(AI$451,$J$448:$R$449,2)</f>
        <v>0</v>
      </c>
      <c r="AJ461" s="742" cm="1">
        <f t="array" ref="AJ461">INDEX($H461:$K461,0,MATCH(AJ$452,$H$452:$K$452,0))*HLOOKUP(AJ$451,$J$448:$R$449,2)</f>
        <v>0</v>
      </c>
      <c r="AK461" s="742" cm="1">
        <f t="array" ref="AK461">INDEX($H461:$K461,0,MATCH(AK$452,$H$452:$K$452,0))*HLOOKUP(AK$451,$J$448:$R$449,2)</f>
        <v>0</v>
      </c>
      <c r="AL461" s="742" cm="1">
        <f t="array" ref="AL461">INDEX($H461:$K461,0,MATCH(AL$452,$H$452:$K$452,0))*HLOOKUP(AL$451,$J$448:$R$449,2)</f>
        <v>0</v>
      </c>
      <c r="AM461" s="742" cm="1">
        <f t="array" ref="AM461">INDEX($H461:$K461,0,MATCH(AM$452,$H$452:$K$452,0))*HLOOKUP(AM$451,$J$448:$R$449,2)</f>
        <v>0</v>
      </c>
      <c r="AN461" s="742" cm="1">
        <f t="array" ref="AN461">INDEX($H461:$K461,0,MATCH(AN$452,$H$452:$K$452,0))*HLOOKUP(AN$451,$J$448:$R$449,2)</f>
        <v>0</v>
      </c>
      <c r="AO461" s="742" cm="1">
        <f t="array" ref="AO461">INDEX($H461:$K461,0,MATCH(AO$452,$H$452:$K$452,0))*HLOOKUP(AO$451,$J$448:$R$449,2)</f>
        <v>0</v>
      </c>
      <c r="AP461" s="742" cm="1">
        <f t="array" ref="AP461">INDEX($H461:$K461,0,MATCH(AP$452,$H$452:$K$452,0))*HLOOKUP(AP$451,$J$448:$R$449,2)</f>
        <v>0</v>
      </c>
      <c r="AQ461" s="742" cm="1">
        <f t="array" ref="AQ461">INDEX($H461:$K461,0,MATCH(AQ$452,$H$452:$K$452,0))*HLOOKUP(AQ$451,$J$448:$R$449,2)</f>
        <v>0</v>
      </c>
      <c r="AR461" s="742" cm="1">
        <f t="array" ref="AR461">INDEX($H461:$K461,0,MATCH(AR$452,$H$452:$K$452,0))*HLOOKUP(AR$451,$J$448:$R$449,2)</f>
        <v>0</v>
      </c>
      <c r="AS461" s="742" cm="1">
        <f t="array" ref="AS461">INDEX($H461:$K461,0,MATCH(AS$452,$H$452:$K$452,0))*HLOOKUP(AS$451,$J$448:$R$449,2)</f>
        <v>0</v>
      </c>
      <c r="AT461" s="742" cm="1">
        <f t="array" ref="AT461">INDEX($H461:$K461,0,MATCH(AT$452,$H$452:$K$452,0))*HLOOKUP(AT$451,$J$448:$R$449,2)</f>
        <v>0</v>
      </c>
      <c r="AU461" s="742" cm="1">
        <f t="array" ref="AU461">INDEX($H461:$K461,0,MATCH(AU$452,$H$452:$K$452,0))*HLOOKUP(AU$451,$J$448:$R$449,2)</f>
        <v>0</v>
      </c>
      <c r="AV461" s="196"/>
      <c r="AW461" s="196"/>
      <c r="AX461" s="17"/>
      <c r="AY461" s="9"/>
      <c r="AZ461" s="9"/>
      <c r="BA461" s="9"/>
    </row>
    <row r="462" spans="1:53" ht="14.5" outlineLevel="1" x14ac:dyDescent="0.35">
      <c r="A462" s="7"/>
      <c r="B462" s="8"/>
      <c r="C462" s="18"/>
      <c r="D462" s="18"/>
      <c r="E462" s="18"/>
      <c r="F462" s="27"/>
      <c r="G462" s="27" t="str">
        <f t="shared" si="120"/>
        <v>GGGC1OFa2</v>
      </c>
      <c r="H462" s="232">
        <v>0</v>
      </c>
      <c r="I462" s="232">
        <v>0</v>
      </c>
      <c r="J462" s="232">
        <v>0</v>
      </c>
      <c r="K462" s="232">
        <v>0</v>
      </c>
      <c r="L462" s="742" cm="1">
        <f t="array" ref="L462">INDEX($H462:$K462,0,MATCH(L$452,$H$452:$K$452,0))*HLOOKUP(L$451,$J$448:$R$449,2)</f>
        <v>0</v>
      </c>
      <c r="M462" s="742" cm="1">
        <f t="array" ref="M462">INDEX($H462:$K462,0,MATCH(M$452,$H$452:$K$452,0))*HLOOKUP(M$451,$J$448:$R$449,2)</f>
        <v>0</v>
      </c>
      <c r="N462" s="742" cm="1">
        <f t="array" ref="N462">INDEX($H462:$K462,0,MATCH(N$452,$H$452:$K$452,0))*HLOOKUP(N$451,$J$448:$R$449,2)</f>
        <v>0</v>
      </c>
      <c r="O462" s="742" cm="1">
        <f t="array" ref="O462">INDEX($H462:$K462,0,MATCH(O$452,$H$452:$K$452,0))*HLOOKUP(O$451,$J$448:$R$449,2)</f>
        <v>0</v>
      </c>
      <c r="P462" s="742" cm="1">
        <f t="array" ref="P462">INDEX($H462:$K462,0,MATCH(P$452,$H$452:$K$452,0))*HLOOKUP(P$451,$J$448:$R$449,2)</f>
        <v>0</v>
      </c>
      <c r="Q462" s="742" cm="1">
        <f t="array" ref="Q462">INDEX($H462:$K462,0,MATCH(Q$452,$H$452:$K$452,0))*HLOOKUP(Q$451,$J$448:$R$449,2)</f>
        <v>0</v>
      </c>
      <c r="R462" s="742" cm="1">
        <f t="array" ref="R462">INDEX($H462:$K462,0,MATCH(R$452,$H$452:$K$452,0))*HLOOKUP(R$451,$J$448:$R$449,2)</f>
        <v>0</v>
      </c>
      <c r="S462" s="742" cm="1">
        <f t="array" ref="S462">INDEX($H462:$K462,0,MATCH(S$452,$H$452:$K$452,0))*HLOOKUP(S$451,$J$448:$R$449,2)</f>
        <v>0</v>
      </c>
      <c r="T462" s="742" cm="1">
        <f t="array" ref="T462">INDEX($H462:$K462,0,MATCH(T$452,$H$452:$K$452,0))*HLOOKUP(T$451,$J$448:$R$449,2)</f>
        <v>0</v>
      </c>
      <c r="U462" s="742" cm="1">
        <f t="array" ref="U462">INDEX($H462:$K462,0,MATCH(U$452,$H$452:$K$452,0))*HLOOKUP(U$451,$J$448:$R$449,2)</f>
        <v>0</v>
      </c>
      <c r="V462" s="742" cm="1">
        <f t="array" ref="V462">INDEX($H462:$K462,0,MATCH(V$452,$H$452:$K$452,0))*HLOOKUP(V$451,$J$448:$R$449,2)</f>
        <v>0</v>
      </c>
      <c r="W462" s="742" cm="1">
        <f t="array" ref="W462">INDEX($H462:$K462,0,MATCH(W$452,$H$452:$K$452,0))*HLOOKUP(W$451,$J$448:$R$449,2)</f>
        <v>0</v>
      </c>
      <c r="X462" s="742" cm="1">
        <f t="array" ref="X462">INDEX($H462:$K462,0,MATCH(X$452,$H$452:$K$452,0))*HLOOKUP(X$451,$J$448:$R$449,2)</f>
        <v>0</v>
      </c>
      <c r="Y462" s="742" cm="1">
        <f t="array" ref="Y462">INDEX($H462:$K462,0,MATCH(Y$452,$H$452:$K$452,0))*HLOOKUP(Y$451,$J$448:$R$449,2)</f>
        <v>0</v>
      </c>
      <c r="Z462" s="742" cm="1">
        <f t="array" ref="Z462">INDEX($H462:$K462,0,MATCH(Z$452,$H$452:$K$452,0))*HLOOKUP(Z$451,$J$448:$R$449,2)</f>
        <v>0</v>
      </c>
      <c r="AA462" s="742" cm="1">
        <f t="array" ref="AA462">INDEX($H462:$K462,0,MATCH(AA$452,$H$452:$K$452,0))*HLOOKUP(AA$451,$J$448:$R$449,2)</f>
        <v>0</v>
      </c>
      <c r="AB462" s="742" cm="1">
        <f t="array" ref="AB462">INDEX($H462:$K462,0,MATCH(AB$452,$H$452:$K$452,0))*HLOOKUP(AB$451,$J$448:$R$449,2)</f>
        <v>0</v>
      </c>
      <c r="AC462" s="742" cm="1">
        <f t="array" ref="AC462">INDEX($H462:$K462,0,MATCH(AC$452,$H$452:$K$452,0))*HLOOKUP(AC$451,$J$448:$R$449,2)</f>
        <v>0</v>
      </c>
      <c r="AD462" s="742" cm="1">
        <f t="array" ref="AD462">INDEX($H462:$K462,0,MATCH(AD$452,$H$452:$K$452,0))*HLOOKUP(AD$451,$J$448:$R$449,2)</f>
        <v>0</v>
      </c>
      <c r="AE462" s="742" cm="1">
        <f t="array" ref="AE462">INDEX($H462:$K462,0,MATCH(AE$452,$H$452:$K$452,0))*HLOOKUP(AE$451,$J$448:$R$449,2)</f>
        <v>0</v>
      </c>
      <c r="AF462" s="742" cm="1">
        <f t="array" ref="AF462">INDEX($H462:$K462,0,MATCH(AF$452,$H$452:$K$452,0))*HLOOKUP(AF$451,$J$448:$R$449,2)</f>
        <v>0</v>
      </c>
      <c r="AG462" s="742" cm="1">
        <f t="array" ref="AG462">INDEX($H462:$K462,0,MATCH(AG$452,$H$452:$K$452,0))*HLOOKUP(AG$451,$J$448:$R$449,2)</f>
        <v>0</v>
      </c>
      <c r="AH462" s="742" cm="1">
        <f t="array" ref="AH462">INDEX($H462:$K462,0,MATCH(AH$452,$H$452:$K$452,0))*HLOOKUP(AH$451,$J$448:$R$449,2)</f>
        <v>0</v>
      </c>
      <c r="AI462" s="742" cm="1">
        <f t="array" ref="AI462">INDEX($H462:$K462,0,MATCH(AI$452,$H$452:$K$452,0))*HLOOKUP(AI$451,$J$448:$R$449,2)</f>
        <v>0</v>
      </c>
      <c r="AJ462" s="742" cm="1">
        <f t="array" ref="AJ462">INDEX($H462:$K462,0,MATCH(AJ$452,$H$452:$K$452,0))*HLOOKUP(AJ$451,$J$448:$R$449,2)</f>
        <v>0</v>
      </c>
      <c r="AK462" s="742" cm="1">
        <f t="array" ref="AK462">INDEX($H462:$K462,0,MATCH(AK$452,$H$452:$K$452,0))*HLOOKUP(AK$451,$J$448:$R$449,2)</f>
        <v>0</v>
      </c>
      <c r="AL462" s="742" cm="1">
        <f t="array" ref="AL462">INDEX($H462:$K462,0,MATCH(AL$452,$H$452:$K$452,0))*HLOOKUP(AL$451,$J$448:$R$449,2)</f>
        <v>0</v>
      </c>
      <c r="AM462" s="742" cm="1">
        <f t="array" ref="AM462">INDEX($H462:$K462,0,MATCH(AM$452,$H$452:$K$452,0))*HLOOKUP(AM$451,$J$448:$R$449,2)</f>
        <v>0</v>
      </c>
      <c r="AN462" s="742" cm="1">
        <f t="array" ref="AN462">INDEX($H462:$K462,0,MATCH(AN$452,$H$452:$K$452,0))*HLOOKUP(AN$451,$J$448:$R$449,2)</f>
        <v>0</v>
      </c>
      <c r="AO462" s="742" cm="1">
        <f t="array" ref="AO462">INDEX($H462:$K462,0,MATCH(AO$452,$H$452:$K$452,0))*HLOOKUP(AO$451,$J$448:$R$449,2)</f>
        <v>0</v>
      </c>
      <c r="AP462" s="742" cm="1">
        <f t="array" ref="AP462">INDEX($H462:$K462,0,MATCH(AP$452,$H$452:$K$452,0))*HLOOKUP(AP$451,$J$448:$R$449,2)</f>
        <v>0</v>
      </c>
      <c r="AQ462" s="742" cm="1">
        <f t="array" ref="AQ462">INDEX($H462:$K462,0,MATCH(AQ$452,$H$452:$K$452,0))*HLOOKUP(AQ$451,$J$448:$R$449,2)</f>
        <v>0</v>
      </c>
      <c r="AR462" s="742" cm="1">
        <f t="array" ref="AR462">INDEX($H462:$K462,0,MATCH(AR$452,$H$452:$K$452,0))*HLOOKUP(AR$451,$J$448:$R$449,2)</f>
        <v>0</v>
      </c>
      <c r="AS462" s="742" cm="1">
        <f t="array" ref="AS462">INDEX($H462:$K462,0,MATCH(AS$452,$H$452:$K$452,0))*HLOOKUP(AS$451,$J$448:$R$449,2)</f>
        <v>0</v>
      </c>
      <c r="AT462" s="742" cm="1">
        <f t="array" ref="AT462">INDEX($H462:$K462,0,MATCH(AT$452,$H$452:$K$452,0))*HLOOKUP(AT$451,$J$448:$R$449,2)</f>
        <v>0</v>
      </c>
      <c r="AU462" s="742" cm="1">
        <f t="array" ref="AU462">INDEX($H462:$K462,0,MATCH(AU$452,$H$452:$K$452,0))*HLOOKUP(AU$451,$J$448:$R$449,2)</f>
        <v>0</v>
      </c>
      <c r="AV462" s="196"/>
      <c r="AW462" s="196"/>
      <c r="AX462" s="17"/>
      <c r="AY462" s="9"/>
      <c r="AZ462" s="9"/>
      <c r="BA462" s="9"/>
    </row>
    <row r="463" spans="1:53" ht="14.5" outlineLevel="1" x14ac:dyDescent="0.35">
      <c r="A463" s="7"/>
      <c r="B463" s="8"/>
      <c r="C463" s="18"/>
      <c r="D463" s="18"/>
      <c r="E463" s="18"/>
      <c r="F463" s="27"/>
      <c r="G463" s="27" t="str">
        <f t="shared" si="120"/>
        <v>SPSPSPSPSPsp</v>
      </c>
      <c r="H463" s="232">
        <v>0</v>
      </c>
      <c r="I463" s="232">
        <v>0</v>
      </c>
      <c r="J463" s="232">
        <v>0</v>
      </c>
      <c r="K463" s="232">
        <v>0</v>
      </c>
      <c r="L463" s="742" cm="1">
        <f t="array" ref="L463">INDEX($H463:$K463,0,MATCH(L$452,$H$452:$K$452,0))*HLOOKUP(L$451,$J$448:$R$449,2)</f>
        <v>0</v>
      </c>
      <c r="M463" s="742" cm="1">
        <f t="array" ref="M463">INDEX($H463:$K463,0,MATCH(M$452,$H$452:$K$452,0))*HLOOKUP(M$451,$J$448:$R$449,2)</f>
        <v>0</v>
      </c>
      <c r="N463" s="742" cm="1">
        <f t="array" ref="N463">INDEX($H463:$K463,0,MATCH(N$452,$H$452:$K$452,0))*HLOOKUP(N$451,$J$448:$R$449,2)</f>
        <v>0</v>
      </c>
      <c r="O463" s="742" cm="1">
        <f t="array" ref="O463">INDEX($H463:$K463,0,MATCH(O$452,$H$452:$K$452,0))*HLOOKUP(O$451,$J$448:$R$449,2)</f>
        <v>0</v>
      </c>
      <c r="P463" s="742" cm="1">
        <f t="array" ref="P463">INDEX($H463:$K463,0,MATCH(P$452,$H$452:$K$452,0))*HLOOKUP(P$451,$J$448:$R$449,2)</f>
        <v>0</v>
      </c>
      <c r="Q463" s="742" cm="1">
        <f t="array" ref="Q463">INDEX($H463:$K463,0,MATCH(Q$452,$H$452:$K$452,0))*HLOOKUP(Q$451,$J$448:$R$449,2)</f>
        <v>0</v>
      </c>
      <c r="R463" s="742" cm="1">
        <f t="array" ref="R463">INDEX($H463:$K463,0,MATCH(R$452,$H$452:$K$452,0))*HLOOKUP(R$451,$J$448:$R$449,2)</f>
        <v>0</v>
      </c>
      <c r="S463" s="742" cm="1">
        <f t="array" ref="S463">INDEX($H463:$K463,0,MATCH(S$452,$H$452:$K$452,0))*HLOOKUP(S$451,$J$448:$R$449,2)</f>
        <v>0</v>
      </c>
      <c r="T463" s="742" cm="1">
        <f t="array" ref="T463">INDEX($H463:$K463,0,MATCH(T$452,$H$452:$K$452,0))*HLOOKUP(T$451,$J$448:$R$449,2)</f>
        <v>0</v>
      </c>
      <c r="U463" s="742" cm="1">
        <f t="array" ref="U463">INDEX($H463:$K463,0,MATCH(U$452,$H$452:$K$452,0))*HLOOKUP(U$451,$J$448:$R$449,2)</f>
        <v>0</v>
      </c>
      <c r="V463" s="742" cm="1">
        <f t="array" ref="V463">INDEX($H463:$K463,0,MATCH(V$452,$H$452:$K$452,0))*HLOOKUP(V$451,$J$448:$R$449,2)</f>
        <v>0</v>
      </c>
      <c r="W463" s="742" cm="1">
        <f t="array" ref="W463">INDEX($H463:$K463,0,MATCH(W$452,$H$452:$K$452,0))*HLOOKUP(W$451,$J$448:$R$449,2)</f>
        <v>0</v>
      </c>
      <c r="X463" s="742" cm="1">
        <f t="array" ref="X463">INDEX($H463:$K463,0,MATCH(X$452,$H$452:$K$452,0))*HLOOKUP(X$451,$J$448:$R$449,2)</f>
        <v>0</v>
      </c>
      <c r="Y463" s="742" cm="1">
        <f t="array" ref="Y463">INDEX($H463:$K463,0,MATCH(Y$452,$H$452:$K$452,0))*HLOOKUP(Y$451,$J$448:$R$449,2)</f>
        <v>0</v>
      </c>
      <c r="Z463" s="742" cm="1">
        <f t="array" ref="Z463">INDEX($H463:$K463,0,MATCH(Z$452,$H$452:$K$452,0))*HLOOKUP(Z$451,$J$448:$R$449,2)</f>
        <v>0</v>
      </c>
      <c r="AA463" s="742" cm="1">
        <f t="array" ref="AA463">INDEX($H463:$K463,0,MATCH(AA$452,$H$452:$K$452,0))*HLOOKUP(AA$451,$J$448:$R$449,2)</f>
        <v>0</v>
      </c>
      <c r="AB463" s="742" cm="1">
        <f t="array" ref="AB463">INDEX($H463:$K463,0,MATCH(AB$452,$H$452:$K$452,0))*HLOOKUP(AB$451,$J$448:$R$449,2)</f>
        <v>0</v>
      </c>
      <c r="AC463" s="742" cm="1">
        <f t="array" ref="AC463">INDEX($H463:$K463,0,MATCH(AC$452,$H$452:$K$452,0))*HLOOKUP(AC$451,$J$448:$R$449,2)</f>
        <v>0</v>
      </c>
      <c r="AD463" s="742" cm="1">
        <f t="array" ref="AD463">INDEX($H463:$K463,0,MATCH(AD$452,$H$452:$K$452,0))*HLOOKUP(AD$451,$J$448:$R$449,2)</f>
        <v>0</v>
      </c>
      <c r="AE463" s="742" cm="1">
        <f t="array" ref="AE463">INDEX($H463:$K463,0,MATCH(AE$452,$H$452:$K$452,0))*HLOOKUP(AE$451,$J$448:$R$449,2)</f>
        <v>0</v>
      </c>
      <c r="AF463" s="742" cm="1">
        <f t="array" ref="AF463">INDEX($H463:$K463,0,MATCH(AF$452,$H$452:$K$452,0))*HLOOKUP(AF$451,$J$448:$R$449,2)</f>
        <v>0</v>
      </c>
      <c r="AG463" s="742" cm="1">
        <f t="array" ref="AG463">INDEX($H463:$K463,0,MATCH(AG$452,$H$452:$K$452,0))*HLOOKUP(AG$451,$J$448:$R$449,2)</f>
        <v>0</v>
      </c>
      <c r="AH463" s="742" cm="1">
        <f t="array" ref="AH463">INDEX($H463:$K463,0,MATCH(AH$452,$H$452:$K$452,0))*HLOOKUP(AH$451,$J$448:$R$449,2)</f>
        <v>0</v>
      </c>
      <c r="AI463" s="742" cm="1">
        <f t="array" ref="AI463">INDEX($H463:$K463,0,MATCH(AI$452,$H$452:$K$452,0))*HLOOKUP(AI$451,$J$448:$R$449,2)</f>
        <v>0</v>
      </c>
      <c r="AJ463" s="742" cm="1">
        <f t="array" ref="AJ463">INDEX($H463:$K463,0,MATCH(AJ$452,$H$452:$K$452,0))*HLOOKUP(AJ$451,$J$448:$R$449,2)</f>
        <v>0</v>
      </c>
      <c r="AK463" s="742" cm="1">
        <f t="array" ref="AK463">INDEX($H463:$K463,0,MATCH(AK$452,$H$452:$K$452,0))*HLOOKUP(AK$451,$J$448:$R$449,2)</f>
        <v>0</v>
      </c>
      <c r="AL463" s="742" cm="1">
        <f t="array" ref="AL463">INDEX($H463:$K463,0,MATCH(AL$452,$H$452:$K$452,0))*HLOOKUP(AL$451,$J$448:$R$449,2)</f>
        <v>0</v>
      </c>
      <c r="AM463" s="742" cm="1">
        <f t="array" ref="AM463">INDEX($H463:$K463,0,MATCH(AM$452,$H$452:$K$452,0))*HLOOKUP(AM$451,$J$448:$R$449,2)</f>
        <v>0</v>
      </c>
      <c r="AN463" s="742" cm="1">
        <f t="array" ref="AN463">INDEX($H463:$K463,0,MATCH(AN$452,$H$452:$K$452,0))*HLOOKUP(AN$451,$J$448:$R$449,2)</f>
        <v>0</v>
      </c>
      <c r="AO463" s="742" cm="1">
        <f t="array" ref="AO463">INDEX($H463:$K463,0,MATCH(AO$452,$H$452:$K$452,0))*HLOOKUP(AO$451,$J$448:$R$449,2)</f>
        <v>0</v>
      </c>
      <c r="AP463" s="742" cm="1">
        <f t="array" ref="AP463">INDEX($H463:$K463,0,MATCH(AP$452,$H$452:$K$452,0))*HLOOKUP(AP$451,$J$448:$R$449,2)</f>
        <v>0</v>
      </c>
      <c r="AQ463" s="742" cm="1">
        <f t="array" ref="AQ463">INDEX($H463:$K463,0,MATCH(AQ$452,$H$452:$K$452,0))*HLOOKUP(AQ$451,$J$448:$R$449,2)</f>
        <v>0</v>
      </c>
      <c r="AR463" s="742" cm="1">
        <f t="array" ref="AR463">INDEX($H463:$K463,0,MATCH(AR$452,$H$452:$K$452,0))*HLOOKUP(AR$451,$J$448:$R$449,2)</f>
        <v>0</v>
      </c>
      <c r="AS463" s="742" cm="1">
        <f t="array" ref="AS463">INDEX($H463:$K463,0,MATCH(AS$452,$H$452:$K$452,0))*HLOOKUP(AS$451,$J$448:$R$449,2)</f>
        <v>0</v>
      </c>
      <c r="AT463" s="742" cm="1">
        <f t="array" ref="AT463">INDEX($H463:$K463,0,MATCH(AT$452,$H$452:$K$452,0))*HLOOKUP(AT$451,$J$448:$R$449,2)</f>
        <v>0</v>
      </c>
      <c r="AU463" s="742" cm="1">
        <f t="array" ref="AU463">INDEX($H463:$K463,0,MATCH(AU$452,$H$452:$K$452,0))*HLOOKUP(AU$451,$J$448:$R$449,2)</f>
        <v>0</v>
      </c>
      <c r="AV463" s="196"/>
      <c r="AW463" s="196"/>
      <c r="AX463" s="17"/>
      <c r="AY463" s="9"/>
      <c r="AZ463" s="9"/>
      <c r="BA463" s="9"/>
    </row>
    <row r="464" spans="1:53" ht="14.5" outlineLevel="1" x14ac:dyDescent="0.35">
      <c r="A464" s="7"/>
      <c r="B464" s="8"/>
      <c r="C464" s="18"/>
      <c r="D464" s="18"/>
      <c r="E464" s="18"/>
      <c r="F464" s="27"/>
      <c r="G464" s="27" t="str">
        <f t="shared" si="120"/>
        <v>ANWFWb</v>
      </c>
      <c r="H464" s="232">
        <v>120</v>
      </c>
      <c r="I464" s="232">
        <v>150</v>
      </c>
      <c r="J464" s="232">
        <v>150</v>
      </c>
      <c r="K464" s="232">
        <v>0</v>
      </c>
      <c r="L464" s="742" cm="1">
        <f t="array" ref="L464">INDEX($H464:$K464,0,MATCH(L$452,$H$452:$K$452,0))*HLOOKUP(L$451,$J$448:$R$449,2)</f>
        <v>120</v>
      </c>
      <c r="M464" s="742" cm="1">
        <f t="array" ref="M464">INDEX($H464:$K464,0,MATCH(M$452,$H$452:$K$452,0))*HLOOKUP(M$451,$J$448:$R$449,2)</f>
        <v>150</v>
      </c>
      <c r="N464" s="742" cm="1">
        <f t="array" ref="N464">INDEX($H464:$K464,0,MATCH(N$452,$H$452:$K$452,0))*HLOOKUP(N$451,$J$448:$R$449,2)</f>
        <v>150</v>
      </c>
      <c r="O464" s="742" cm="1">
        <f t="array" ref="O464">INDEX($H464:$K464,0,MATCH(O$452,$H$452:$K$452,0))*HLOOKUP(O$451,$J$448:$R$449,2)</f>
        <v>0</v>
      </c>
      <c r="P464" s="742" cm="1">
        <f t="array" ref="P464">INDEX($H464:$K464,0,MATCH(P$452,$H$452:$K$452,0))*HLOOKUP(P$451,$J$448:$R$449,2)</f>
        <v>120</v>
      </c>
      <c r="Q464" s="742" cm="1">
        <f t="array" ref="Q464">INDEX($H464:$K464,0,MATCH(Q$452,$H$452:$K$452,0))*HLOOKUP(Q$451,$J$448:$R$449,2)</f>
        <v>150</v>
      </c>
      <c r="R464" s="742" cm="1">
        <f t="array" ref="R464">INDEX($H464:$K464,0,MATCH(R$452,$H$452:$K$452,0))*HLOOKUP(R$451,$J$448:$R$449,2)</f>
        <v>150</v>
      </c>
      <c r="S464" s="742" cm="1">
        <f t="array" ref="S464">INDEX($H464:$K464,0,MATCH(S$452,$H$452:$K$452,0))*HLOOKUP(S$451,$J$448:$R$449,2)</f>
        <v>0</v>
      </c>
      <c r="T464" s="742" cm="1">
        <f t="array" ref="T464">INDEX($H464:$K464,0,MATCH(T$452,$H$452:$K$452,0))*HLOOKUP(T$451,$J$448:$R$449,2)</f>
        <v>120</v>
      </c>
      <c r="U464" s="742" cm="1">
        <f t="array" ref="U464">INDEX($H464:$K464,0,MATCH(U$452,$H$452:$K$452,0))*HLOOKUP(U$451,$J$448:$R$449,2)</f>
        <v>150</v>
      </c>
      <c r="V464" s="742" cm="1">
        <f t="array" ref="V464">INDEX($H464:$K464,0,MATCH(V$452,$H$452:$K$452,0))*HLOOKUP(V$451,$J$448:$R$449,2)</f>
        <v>150</v>
      </c>
      <c r="W464" s="742" cm="1">
        <f t="array" ref="W464">INDEX($H464:$K464,0,MATCH(W$452,$H$452:$K$452,0))*HLOOKUP(W$451,$J$448:$R$449,2)</f>
        <v>0</v>
      </c>
      <c r="X464" s="742" cm="1">
        <f t="array" ref="X464">INDEX($H464:$K464,0,MATCH(X$452,$H$452:$K$452,0))*HLOOKUP(X$451,$J$448:$R$449,2)</f>
        <v>120</v>
      </c>
      <c r="Y464" s="742" cm="1">
        <f t="array" ref="Y464">INDEX($H464:$K464,0,MATCH(Y$452,$H$452:$K$452,0))*HLOOKUP(Y$451,$J$448:$R$449,2)</f>
        <v>150</v>
      </c>
      <c r="Z464" s="742" cm="1">
        <f t="array" ref="Z464">INDEX($H464:$K464,0,MATCH(Z$452,$H$452:$K$452,0))*HLOOKUP(Z$451,$J$448:$R$449,2)</f>
        <v>150</v>
      </c>
      <c r="AA464" s="742" cm="1">
        <f t="array" ref="AA464">INDEX($H464:$K464,0,MATCH(AA$452,$H$452:$K$452,0))*HLOOKUP(AA$451,$J$448:$R$449,2)</f>
        <v>0</v>
      </c>
      <c r="AB464" s="742" cm="1">
        <f t="array" ref="AB464">INDEX($H464:$K464,0,MATCH(AB$452,$H$452:$K$452,0))*HLOOKUP(AB$451,$J$448:$R$449,2)</f>
        <v>120</v>
      </c>
      <c r="AC464" s="742" cm="1">
        <f t="array" ref="AC464">INDEX($H464:$K464,0,MATCH(AC$452,$H$452:$K$452,0))*HLOOKUP(AC$451,$J$448:$R$449,2)</f>
        <v>150</v>
      </c>
      <c r="AD464" s="742" cm="1">
        <f t="array" ref="AD464">INDEX($H464:$K464,0,MATCH(AD$452,$H$452:$K$452,0))*HLOOKUP(AD$451,$J$448:$R$449,2)</f>
        <v>150</v>
      </c>
      <c r="AE464" s="742" cm="1">
        <f t="array" ref="AE464">INDEX($H464:$K464,0,MATCH(AE$452,$H$452:$K$452,0))*HLOOKUP(AE$451,$J$448:$R$449,2)</f>
        <v>0</v>
      </c>
      <c r="AF464" s="742" cm="1">
        <f t="array" ref="AF464">INDEX($H464:$K464,0,MATCH(AF$452,$H$452:$K$452,0))*HLOOKUP(AF$451,$J$448:$R$449,2)</f>
        <v>120</v>
      </c>
      <c r="AG464" s="742" cm="1">
        <f t="array" ref="AG464">INDEX($H464:$K464,0,MATCH(AG$452,$H$452:$K$452,0))*HLOOKUP(AG$451,$J$448:$R$449,2)</f>
        <v>150</v>
      </c>
      <c r="AH464" s="742" cm="1">
        <f t="array" ref="AH464">INDEX($H464:$K464,0,MATCH(AH$452,$H$452:$K$452,0))*HLOOKUP(AH$451,$J$448:$R$449,2)</f>
        <v>150</v>
      </c>
      <c r="AI464" s="742" cm="1">
        <f t="array" ref="AI464">INDEX($H464:$K464,0,MATCH(AI$452,$H$452:$K$452,0))*HLOOKUP(AI$451,$J$448:$R$449,2)</f>
        <v>0</v>
      </c>
      <c r="AJ464" s="742" cm="1">
        <f t="array" ref="AJ464">INDEX($H464:$K464,0,MATCH(AJ$452,$H$452:$K$452,0))*HLOOKUP(AJ$451,$J$448:$R$449,2)</f>
        <v>120</v>
      </c>
      <c r="AK464" s="742" cm="1">
        <f t="array" ref="AK464">INDEX($H464:$K464,0,MATCH(AK$452,$H$452:$K$452,0))*HLOOKUP(AK$451,$J$448:$R$449,2)</f>
        <v>150</v>
      </c>
      <c r="AL464" s="742" cm="1">
        <f t="array" ref="AL464">INDEX($H464:$K464,0,MATCH(AL$452,$H$452:$K$452,0))*HLOOKUP(AL$451,$J$448:$R$449,2)</f>
        <v>150</v>
      </c>
      <c r="AM464" s="742" cm="1">
        <f t="array" ref="AM464">INDEX($H464:$K464,0,MATCH(AM$452,$H$452:$K$452,0))*HLOOKUP(AM$451,$J$448:$R$449,2)</f>
        <v>0</v>
      </c>
      <c r="AN464" s="742" cm="1">
        <f t="array" ref="AN464">INDEX($H464:$K464,0,MATCH(AN$452,$H$452:$K$452,0))*HLOOKUP(AN$451,$J$448:$R$449,2)</f>
        <v>120</v>
      </c>
      <c r="AO464" s="742" cm="1">
        <f t="array" ref="AO464">INDEX($H464:$K464,0,MATCH(AO$452,$H$452:$K$452,0))*HLOOKUP(AO$451,$J$448:$R$449,2)</f>
        <v>150</v>
      </c>
      <c r="AP464" s="742" cm="1">
        <f t="array" ref="AP464">INDEX($H464:$K464,0,MATCH(AP$452,$H$452:$K$452,0))*HLOOKUP(AP$451,$J$448:$R$449,2)</f>
        <v>150</v>
      </c>
      <c r="AQ464" s="742" cm="1">
        <f t="array" ref="AQ464">INDEX($H464:$K464,0,MATCH(AQ$452,$H$452:$K$452,0))*HLOOKUP(AQ$451,$J$448:$R$449,2)</f>
        <v>0</v>
      </c>
      <c r="AR464" s="742" cm="1">
        <f t="array" ref="AR464">INDEX($H464:$K464,0,MATCH(AR$452,$H$452:$K$452,0))*HLOOKUP(AR$451,$J$448:$R$449,2)</f>
        <v>120</v>
      </c>
      <c r="AS464" s="742" cm="1">
        <f t="array" ref="AS464">INDEX($H464:$K464,0,MATCH(AS$452,$H$452:$K$452,0))*HLOOKUP(AS$451,$J$448:$R$449,2)</f>
        <v>150</v>
      </c>
      <c r="AT464" s="742" cm="1">
        <f t="array" ref="AT464">INDEX($H464:$K464,0,MATCH(AT$452,$H$452:$K$452,0))*HLOOKUP(AT$451,$J$448:$R$449,2)</f>
        <v>150</v>
      </c>
      <c r="AU464" s="742" cm="1">
        <f t="array" ref="AU464">INDEX($H464:$K464,0,MATCH(AU$452,$H$452:$K$452,0))*HLOOKUP(AU$451,$J$448:$R$449,2)</f>
        <v>0</v>
      </c>
      <c r="AV464" s="196"/>
      <c r="AW464" s="196"/>
      <c r="AX464" s="17"/>
      <c r="AY464" s="9"/>
      <c r="AZ464" s="9"/>
      <c r="BA464" s="9"/>
    </row>
    <row r="465" spans="1:53" ht="14.5" outlineLevel="1" x14ac:dyDescent="0.35">
      <c r="A465" s="7"/>
      <c r="B465" s="8"/>
      <c r="C465" s="18"/>
      <c r="D465" s="18"/>
      <c r="E465" s="18"/>
      <c r="F465" s="27"/>
      <c r="G465" s="27" t="str">
        <f t="shared" si="120"/>
        <v>ANWFWbd</v>
      </c>
      <c r="H465" s="232">
        <v>120</v>
      </c>
      <c r="I465" s="232">
        <v>150</v>
      </c>
      <c r="J465" s="232">
        <v>150</v>
      </c>
      <c r="K465" s="232">
        <v>0</v>
      </c>
      <c r="L465" s="742" cm="1">
        <f t="array" ref="L465">INDEX($H465:$K465,0,MATCH(L$452,$H$452:$K$452,0))*HLOOKUP(L$451,$J$448:$R$449,2)</f>
        <v>120</v>
      </c>
      <c r="M465" s="742" cm="1">
        <f t="array" ref="M465">INDEX($H465:$K465,0,MATCH(M$452,$H$452:$K$452,0))*HLOOKUP(M$451,$J$448:$R$449,2)</f>
        <v>150</v>
      </c>
      <c r="N465" s="742" cm="1">
        <f t="array" ref="N465">INDEX($H465:$K465,0,MATCH(N$452,$H$452:$K$452,0))*HLOOKUP(N$451,$J$448:$R$449,2)</f>
        <v>150</v>
      </c>
      <c r="O465" s="742" cm="1">
        <f t="array" ref="O465">INDEX($H465:$K465,0,MATCH(O$452,$H$452:$K$452,0))*HLOOKUP(O$451,$J$448:$R$449,2)</f>
        <v>0</v>
      </c>
      <c r="P465" s="742" cm="1">
        <f t="array" ref="P465">INDEX($H465:$K465,0,MATCH(P$452,$H$452:$K$452,0))*HLOOKUP(P$451,$J$448:$R$449,2)</f>
        <v>120</v>
      </c>
      <c r="Q465" s="742" cm="1">
        <f t="array" ref="Q465">INDEX($H465:$K465,0,MATCH(Q$452,$H$452:$K$452,0))*HLOOKUP(Q$451,$J$448:$R$449,2)</f>
        <v>150</v>
      </c>
      <c r="R465" s="742" cm="1">
        <f t="array" ref="R465">INDEX($H465:$K465,0,MATCH(R$452,$H$452:$K$452,0))*HLOOKUP(R$451,$J$448:$R$449,2)</f>
        <v>150</v>
      </c>
      <c r="S465" s="742" cm="1">
        <f t="array" ref="S465">INDEX($H465:$K465,0,MATCH(S$452,$H$452:$K$452,0))*HLOOKUP(S$451,$J$448:$R$449,2)</f>
        <v>0</v>
      </c>
      <c r="T465" s="742" cm="1">
        <f t="array" ref="T465">INDEX($H465:$K465,0,MATCH(T$452,$H$452:$K$452,0))*HLOOKUP(T$451,$J$448:$R$449,2)</f>
        <v>120</v>
      </c>
      <c r="U465" s="742" cm="1">
        <f t="array" ref="U465">INDEX($H465:$K465,0,MATCH(U$452,$H$452:$K$452,0))*HLOOKUP(U$451,$J$448:$R$449,2)</f>
        <v>150</v>
      </c>
      <c r="V465" s="742" cm="1">
        <f t="array" ref="V465">INDEX($H465:$K465,0,MATCH(V$452,$H$452:$K$452,0))*HLOOKUP(V$451,$J$448:$R$449,2)</f>
        <v>150</v>
      </c>
      <c r="W465" s="742" cm="1">
        <f t="array" ref="W465">INDEX($H465:$K465,0,MATCH(W$452,$H$452:$K$452,0))*HLOOKUP(W$451,$J$448:$R$449,2)</f>
        <v>0</v>
      </c>
      <c r="X465" s="742" cm="1">
        <f t="array" ref="X465">INDEX($H465:$K465,0,MATCH(X$452,$H$452:$K$452,0))*HLOOKUP(X$451,$J$448:$R$449,2)</f>
        <v>120</v>
      </c>
      <c r="Y465" s="742" cm="1">
        <f t="array" ref="Y465">INDEX($H465:$K465,0,MATCH(Y$452,$H$452:$K$452,0))*HLOOKUP(Y$451,$J$448:$R$449,2)</f>
        <v>150</v>
      </c>
      <c r="Z465" s="742" cm="1">
        <f t="array" ref="Z465">INDEX($H465:$K465,0,MATCH(Z$452,$H$452:$K$452,0))*HLOOKUP(Z$451,$J$448:$R$449,2)</f>
        <v>150</v>
      </c>
      <c r="AA465" s="742" cm="1">
        <f t="array" ref="AA465">INDEX($H465:$K465,0,MATCH(AA$452,$H$452:$K$452,0))*HLOOKUP(AA$451,$J$448:$R$449,2)</f>
        <v>0</v>
      </c>
      <c r="AB465" s="742" cm="1">
        <f t="array" ref="AB465">INDEX($H465:$K465,0,MATCH(AB$452,$H$452:$K$452,0))*HLOOKUP(AB$451,$J$448:$R$449,2)</f>
        <v>120</v>
      </c>
      <c r="AC465" s="742" cm="1">
        <f t="array" ref="AC465">INDEX($H465:$K465,0,MATCH(AC$452,$H$452:$K$452,0))*HLOOKUP(AC$451,$J$448:$R$449,2)</f>
        <v>150</v>
      </c>
      <c r="AD465" s="742" cm="1">
        <f t="array" ref="AD465">INDEX($H465:$K465,0,MATCH(AD$452,$H$452:$K$452,0))*HLOOKUP(AD$451,$J$448:$R$449,2)</f>
        <v>150</v>
      </c>
      <c r="AE465" s="742" cm="1">
        <f t="array" ref="AE465">INDEX($H465:$K465,0,MATCH(AE$452,$H$452:$K$452,0))*HLOOKUP(AE$451,$J$448:$R$449,2)</f>
        <v>0</v>
      </c>
      <c r="AF465" s="742" cm="1">
        <f t="array" ref="AF465">INDEX($H465:$K465,0,MATCH(AF$452,$H$452:$K$452,0))*HLOOKUP(AF$451,$J$448:$R$449,2)</f>
        <v>120</v>
      </c>
      <c r="AG465" s="742" cm="1">
        <f t="array" ref="AG465">INDEX($H465:$K465,0,MATCH(AG$452,$H$452:$K$452,0))*HLOOKUP(AG$451,$J$448:$R$449,2)</f>
        <v>150</v>
      </c>
      <c r="AH465" s="742" cm="1">
        <f t="array" ref="AH465">INDEX($H465:$K465,0,MATCH(AH$452,$H$452:$K$452,0))*HLOOKUP(AH$451,$J$448:$R$449,2)</f>
        <v>150</v>
      </c>
      <c r="AI465" s="742" cm="1">
        <f t="array" ref="AI465">INDEX($H465:$K465,0,MATCH(AI$452,$H$452:$K$452,0))*HLOOKUP(AI$451,$J$448:$R$449,2)</f>
        <v>0</v>
      </c>
      <c r="AJ465" s="742" cm="1">
        <f t="array" ref="AJ465">INDEX($H465:$K465,0,MATCH(AJ$452,$H$452:$K$452,0))*HLOOKUP(AJ$451,$J$448:$R$449,2)</f>
        <v>120</v>
      </c>
      <c r="AK465" s="742" cm="1">
        <f t="array" ref="AK465">INDEX($H465:$K465,0,MATCH(AK$452,$H$452:$K$452,0))*HLOOKUP(AK$451,$J$448:$R$449,2)</f>
        <v>150</v>
      </c>
      <c r="AL465" s="742" cm="1">
        <f t="array" ref="AL465">INDEX($H465:$K465,0,MATCH(AL$452,$H$452:$K$452,0))*HLOOKUP(AL$451,$J$448:$R$449,2)</f>
        <v>150</v>
      </c>
      <c r="AM465" s="742" cm="1">
        <f t="array" ref="AM465">INDEX($H465:$K465,0,MATCH(AM$452,$H$452:$K$452,0))*HLOOKUP(AM$451,$J$448:$R$449,2)</f>
        <v>0</v>
      </c>
      <c r="AN465" s="742" cm="1">
        <f t="array" ref="AN465">INDEX($H465:$K465,0,MATCH(AN$452,$H$452:$K$452,0))*HLOOKUP(AN$451,$J$448:$R$449,2)</f>
        <v>120</v>
      </c>
      <c r="AO465" s="742" cm="1">
        <f t="array" ref="AO465">INDEX($H465:$K465,0,MATCH(AO$452,$H$452:$K$452,0))*HLOOKUP(AO$451,$J$448:$R$449,2)</f>
        <v>150</v>
      </c>
      <c r="AP465" s="742" cm="1">
        <f t="array" ref="AP465">INDEX($H465:$K465,0,MATCH(AP$452,$H$452:$K$452,0))*HLOOKUP(AP$451,$J$448:$R$449,2)</f>
        <v>150</v>
      </c>
      <c r="AQ465" s="742" cm="1">
        <f t="array" ref="AQ465">INDEX($H465:$K465,0,MATCH(AQ$452,$H$452:$K$452,0))*HLOOKUP(AQ$451,$J$448:$R$449,2)</f>
        <v>0</v>
      </c>
      <c r="AR465" s="742" cm="1">
        <f t="array" ref="AR465">INDEX($H465:$K465,0,MATCH(AR$452,$H$452:$K$452,0))*HLOOKUP(AR$451,$J$448:$R$449,2)</f>
        <v>120</v>
      </c>
      <c r="AS465" s="742" cm="1">
        <f t="array" ref="AS465">INDEX($H465:$K465,0,MATCH(AS$452,$H$452:$K$452,0))*HLOOKUP(AS$451,$J$448:$R$449,2)</f>
        <v>150</v>
      </c>
      <c r="AT465" s="742" cm="1">
        <f t="array" ref="AT465">INDEX($H465:$K465,0,MATCH(AT$452,$H$452:$K$452,0))*HLOOKUP(AT$451,$J$448:$R$449,2)</f>
        <v>150</v>
      </c>
      <c r="AU465" s="742" cm="1">
        <f t="array" ref="AU465">INDEX($H465:$K465,0,MATCH(AU$452,$H$452:$K$452,0))*HLOOKUP(AU$451,$J$448:$R$449,2)</f>
        <v>0</v>
      </c>
      <c r="AV465" s="196"/>
      <c r="AW465" s="196"/>
      <c r="AX465" s="17"/>
      <c r="AY465" s="9"/>
      <c r="AZ465" s="9"/>
      <c r="BA465" s="9"/>
    </row>
    <row r="466" spans="1:53" ht="14.5" outlineLevel="1" x14ac:dyDescent="0.35">
      <c r="A466" s="7"/>
      <c r="B466" s="8"/>
      <c r="C466" s="18"/>
      <c r="D466" s="18"/>
      <c r="E466" s="18"/>
      <c r="F466" s="27"/>
      <c r="G466" s="27" t="str">
        <f t="shared" si="120"/>
        <v>AANWFw</v>
      </c>
      <c r="H466" s="232">
        <v>120</v>
      </c>
      <c r="I466" s="232">
        <v>150</v>
      </c>
      <c r="J466" s="232">
        <v>150</v>
      </c>
      <c r="K466" s="232">
        <v>0</v>
      </c>
      <c r="L466" s="742" cm="1">
        <f t="array" ref="L466">INDEX($H466:$K466,0,MATCH(L$452,$H$452:$K$452,0))*HLOOKUP(L$451,$J$448:$R$449,2)</f>
        <v>120</v>
      </c>
      <c r="M466" s="742" cm="1">
        <f t="array" ref="M466">INDEX($H466:$K466,0,MATCH(M$452,$H$452:$K$452,0))*HLOOKUP(M$451,$J$448:$R$449,2)</f>
        <v>150</v>
      </c>
      <c r="N466" s="742" cm="1">
        <f t="array" ref="N466">INDEX($H466:$K466,0,MATCH(N$452,$H$452:$K$452,0))*HLOOKUP(N$451,$J$448:$R$449,2)</f>
        <v>150</v>
      </c>
      <c r="O466" s="742" cm="1">
        <f t="array" ref="O466">INDEX($H466:$K466,0,MATCH(O$452,$H$452:$K$452,0))*HLOOKUP(O$451,$J$448:$R$449,2)</f>
        <v>0</v>
      </c>
      <c r="P466" s="742" cm="1">
        <f t="array" ref="P466">INDEX($H466:$K466,0,MATCH(P$452,$H$452:$K$452,0))*HLOOKUP(P$451,$J$448:$R$449,2)</f>
        <v>120</v>
      </c>
      <c r="Q466" s="742" cm="1">
        <f t="array" ref="Q466">INDEX($H466:$K466,0,MATCH(Q$452,$H$452:$K$452,0))*HLOOKUP(Q$451,$J$448:$R$449,2)</f>
        <v>150</v>
      </c>
      <c r="R466" s="742" cm="1">
        <f t="array" ref="R466">INDEX($H466:$K466,0,MATCH(R$452,$H$452:$K$452,0))*HLOOKUP(R$451,$J$448:$R$449,2)</f>
        <v>150</v>
      </c>
      <c r="S466" s="742" cm="1">
        <f t="array" ref="S466">INDEX($H466:$K466,0,MATCH(S$452,$H$452:$K$452,0))*HLOOKUP(S$451,$J$448:$R$449,2)</f>
        <v>0</v>
      </c>
      <c r="T466" s="742" cm="1">
        <f t="array" ref="T466">INDEX($H466:$K466,0,MATCH(T$452,$H$452:$K$452,0))*HLOOKUP(T$451,$J$448:$R$449,2)</f>
        <v>120</v>
      </c>
      <c r="U466" s="742" cm="1">
        <f t="array" ref="U466">INDEX($H466:$K466,0,MATCH(U$452,$H$452:$K$452,0))*HLOOKUP(U$451,$J$448:$R$449,2)</f>
        <v>150</v>
      </c>
      <c r="V466" s="742" cm="1">
        <f t="array" ref="V466">INDEX($H466:$K466,0,MATCH(V$452,$H$452:$K$452,0))*HLOOKUP(V$451,$J$448:$R$449,2)</f>
        <v>150</v>
      </c>
      <c r="W466" s="742" cm="1">
        <f t="array" ref="W466">INDEX($H466:$K466,0,MATCH(W$452,$H$452:$K$452,0))*HLOOKUP(W$451,$J$448:$R$449,2)</f>
        <v>0</v>
      </c>
      <c r="X466" s="742" cm="1">
        <f t="array" ref="X466">INDEX($H466:$K466,0,MATCH(X$452,$H$452:$K$452,0))*HLOOKUP(X$451,$J$448:$R$449,2)</f>
        <v>120</v>
      </c>
      <c r="Y466" s="742" cm="1">
        <f t="array" ref="Y466">INDEX($H466:$K466,0,MATCH(Y$452,$H$452:$K$452,0))*HLOOKUP(Y$451,$J$448:$R$449,2)</f>
        <v>150</v>
      </c>
      <c r="Z466" s="742" cm="1">
        <f t="array" ref="Z466">INDEX($H466:$K466,0,MATCH(Z$452,$H$452:$K$452,0))*HLOOKUP(Z$451,$J$448:$R$449,2)</f>
        <v>150</v>
      </c>
      <c r="AA466" s="742" cm="1">
        <f t="array" ref="AA466">INDEX($H466:$K466,0,MATCH(AA$452,$H$452:$K$452,0))*HLOOKUP(AA$451,$J$448:$R$449,2)</f>
        <v>0</v>
      </c>
      <c r="AB466" s="742" cm="1">
        <f t="array" ref="AB466">INDEX($H466:$K466,0,MATCH(AB$452,$H$452:$K$452,0))*HLOOKUP(AB$451,$J$448:$R$449,2)</f>
        <v>120</v>
      </c>
      <c r="AC466" s="742" cm="1">
        <f t="array" ref="AC466">INDEX($H466:$K466,0,MATCH(AC$452,$H$452:$K$452,0))*HLOOKUP(AC$451,$J$448:$R$449,2)</f>
        <v>150</v>
      </c>
      <c r="AD466" s="742" cm="1">
        <f t="array" ref="AD466">INDEX($H466:$K466,0,MATCH(AD$452,$H$452:$K$452,0))*HLOOKUP(AD$451,$J$448:$R$449,2)</f>
        <v>150</v>
      </c>
      <c r="AE466" s="742" cm="1">
        <f t="array" ref="AE466">INDEX($H466:$K466,0,MATCH(AE$452,$H$452:$K$452,0))*HLOOKUP(AE$451,$J$448:$R$449,2)</f>
        <v>0</v>
      </c>
      <c r="AF466" s="742" cm="1">
        <f t="array" ref="AF466">INDEX($H466:$K466,0,MATCH(AF$452,$H$452:$K$452,0))*HLOOKUP(AF$451,$J$448:$R$449,2)</f>
        <v>120</v>
      </c>
      <c r="AG466" s="742" cm="1">
        <f t="array" ref="AG466">INDEX($H466:$K466,0,MATCH(AG$452,$H$452:$K$452,0))*HLOOKUP(AG$451,$J$448:$R$449,2)</f>
        <v>150</v>
      </c>
      <c r="AH466" s="742" cm="1">
        <f t="array" ref="AH466">INDEX($H466:$K466,0,MATCH(AH$452,$H$452:$K$452,0))*HLOOKUP(AH$451,$J$448:$R$449,2)</f>
        <v>150</v>
      </c>
      <c r="AI466" s="742" cm="1">
        <f t="array" ref="AI466">INDEX($H466:$K466,0,MATCH(AI$452,$H$452:$K$452,0))*HLOOKUP(AI$451,$J$448:$R$449,2)</f>
        <v>0</v>
      </c>
      <c r="AJ466" s="742" cm="1">
        <f t="array" ref="AJ466">INDEX($H466:$K466,0,MATCH(AJ$452,$H$452:$K$452,0))*HLOOKUP(AJ$451,$J$448:$R$449,2)</f>
        <v>120</v>
      </c>
      <c r="AK466" s="742" cm="1">
        <f t="array" ref="AK466">INDEX($H466:$K466,0,MATCH(AK$452,$H$452:$K$452,0))*HLOOKUP(AK$451,$J$448:$R$449,2)</f>
        <v>150</v>
      </c>
      <c r="AL466" s="742" cm="1">
        <f t="array" ref="AL466">INDEX($H466:$K466,0,MATCH(AL$452,$H$452:$K$452,0))*HLOOKUP(AL$451,$J$448:$R$449,2)</f>
        <v>150</v>
      </c>
      <c r="AM466" s="742" cm="1">
        <f t="array" ref="AM466">INDEX($H466:$K466,0,MATCH(AM$452,$H$452:$K$452,0))*HLOOKUP(AM$451,$J$448:$R$449,2)</f>
        <v>0</v>
      </c>
      <c r="AN466" s="742" cm="1">
        <f t="array" ref="AN466">INDEX($H466:$K466,0,MATCH(AN$452,$H$452:$K$452,0))*HLOOKUP(AN$451,$J$448:$R$449,2)</f>
        <v>120</v>
      </c>
      <c r="AO466" s="742" cm="1">
        <f t="array" ref="AO466">INDEX($H466:$K466,0,MATCH(AO$452,$H$452:$K$452,0))*HLOOKUP(AO$451,$J$448:$R$449,2)</f>
        <v>150</v>
      </c>
      <c r="AP466" s="742" cm="1">
        <f t="array" ref="AP466">INDEX($H466:$K466,0,MATCH(AP$452,$H$452:$K$452,0))*HLOOKUP(AP$451,$J$448:$R$449,2)</f>
        <v>150</v>
      </c>
      <c r="AQ466" s="742" cm="1">
        <f t="array" ref="AQ466">INDEX($H466:$K466,0,MATCH(AQ$452,$H$452:$K$452,0))*HLOOKUP(AQ$451,$J$448:$R$449,2)</f>
        <v>0</v>
      </c>
      <c r="AR466" s="742" cm="1">
        <f t="array" ref="AR466">INDEX($H466:$K466,0,MATCH(AR$452,$H$452:$K$452,0))*HLOOKUP(AR$451,$J$448:$R$449,2)</f>
        <v>120</v>
      </c>
      <c r="AS466" s="742" cm="1">
        <f t="array" ref="AS466">INDEX($H466:$K466,0,MATCH(AS$452,$H$452:$K$452,0))*HLOOKUP(AS$451,$J$448:$R$449,2)</f>
        <v>150</v>
      </c>
      <c r="AT466" s="742" cm="1">
        <f t="array" ref="AT466">INDEX($H466:$K466,0,MATCH(AT$452,$H$452:$K$452,0))*HLOOKUP(AT$451,$J$448:$R$449,2)</f>
        <v>150</v>
      </c>
      <c r="AU466" s="742" cm="1">
        <f t="array" ref="AU466">INDEX($H466:$K466,0,MATCH(AU$452,$H$452:$K$452,0))*HLOOKUP(AU$451,$J$448:$R$449,2)</f>
        <v>0</v>
      </c>
      <c r="AV466" s="196"/>
      <c r="AW466" s="196"/>
      <c r="AX466" s="17"/>
      <c r="AY466" s="9"/>
      <c r="AZ466" s="9"/>
      <c r="BA466" s="9"/>
    </row>
    <row r="467" spans="1:53" ht="14.5" outlineLevel="1" x14ac:dyDescent="0.35">
      <c r="A467" s="7"/>
      <c r="B467" s="8"/>
      <c r="C467" s="18"/>
      <c r="D467" s="18"/>
      <c r="E467" s="18"/>
      <c r="F467" s="27"/>
      <c r="G467" s="27" t="str">
        <f t="shared" si="120"/>
        <v>AANWFwd</v>
      </c>
      <c r="H467" s="232">
        <v>120</v>
      </c>
      <c r="I467" s="232">
        <v>150</v>
      </c>
      <c r="J467" s="232">
        <v>150</v>
      </c>
      <c r="K467" s="232">
        <v>0</v>
      </c>
      <c r="L467" s="742" cm="1">
        <f t="array" ref="L467">INDEX($H467:$K467,0,MATCH(L$452,$H$452:$K$452,0))*HLOOKUP(L$451,$J$448:$R$449,2)</f>
        <v>120</v>
      </c>
      <c r="M467" s="742" cm="1">
        <f t="array" ref="M467">INDEX($H467:$K467,0,MATCH(M$452,$H$452:$K$452,0))*HLOOKUP(M$451,$J$448:$R$449,2)</f>
        <v>150</v>
      </c>
      <c r="N467" s="742" cm="1">
        <f t="array" ref="N467">INDEX($H467:$K467,0,MATCH(N$452,$H$452:$K$452,0))*HLOOKUP(N$451,$J$448:$R$449,2)</f>
        <v>150</v>
      </c>
      <c r="O467" s="742" cm="1">
        <f t="array" ref="O467">INDEX($H467:$K467,0,MATCH(O$452,$H$452:$K$452,0))*HLOOKUP(O$451,$J$448:$R$449,2)</f>
        <v>0</v>
      </c>
      <c r="P467" s="742" cm="1">
        <f t="array" ref="P467">INDEX($H467:$K467,0,MATCH(P$452,$H$452:$K$452,0))*HLOOKUP(P$451,$J$448:$R$449,2)</f>
        <v>120</v>
      </c>
      <c r="Q467" s="742" cm="1">
        <f t="array" ref="Q467">INDEX($H467:$K467,0,MATCH(Q$452,$H$452:$K$452,0))*HLOOKUP(Q$451,$J$448:$R$449,2)</f>
        <v>150</v>
      </c>
      <c r="R467" s="742" cm="1">
        <f t="array" ref="R467">INDEX($H467:$K467,0,MATCH(R$452,$H$452:$K$452,0))*HLOOKUP(R$451,$J$448:$R$449,2)</f>
        <v>150</v>
      </c>
      <c r="S467" s="742" cm="1">
        <f t="array" ref="S467">INDEX($H467:$K467,0,MATCH(S$452,$H$452:$K$452,0))*HLOOKUP(S$451,$J$448:$R$449,2)</f>
        <v>0</v>
      </c>
      <c r="T467" s="742" cm="1">
        <f t="array" ref="T467">INDEX($H467:$K467,0,MATCH(T$452,$H$452:$K$452,0))*HLOOKUP(T$451,$J$448:$R$449,2)</f>
        <v>120</v>
      </c>
      <c r="U467" s="742" cm="1">
        <f t="array" ref="U467">INDEX($H467:$K467,0,MATCH(U$452,$H$452:$K$452,0))*HLOOKUP(U$451,$J$448:$R$449,2)</f>
        <v>150</v>
      </c>
      <c r="V467" s="742" cm="1">
        <f t="array" ref="V467">INDEX($H467:$K467,0,MATCH(V$452,$H$452:$K$452,0))*HLOOKUP(V$451,$J$448:$R$449,2)</f>
        <v>150</v>
      </c>
      <c r="W467" s="742" cm="1">
        <f t="array" ref="W467">INDEX($H467:$K467,0,MATCH(W$452,$H$452:$K$452,0))*HLOOKUP(W$451,$J$448:$R$449,2)</f>
        <v>0</v>
      </c>
      <c r="X467" s="742" cm="1">
        <f t="array" ref="X467">INDEX($H467:$K467,0,MATCH(X$452,$H$452:$K$452,0))*HLOOKUP(X$451,$J$448:$R$449,2)</f>
        <v>120</v>
      </c>
      <c r="Y467" s="742" cm="1">
        <f t="array" ref="Y467">INDEX($H467:$K467,0,MATCH(Y$452,$H$452:$K$452,0))*HLOOKUP(Y$451,$J$448:$R$449,2)</f>
        <v>150</v>
      </c>
      <c r="Z467" s="742" cm="1">
        <f t="array" ref="Z467">INDEX($H467:$K467,0,MATCH(Z$452,$H$452:$K$452,0))*HLOOKUP(Z$451,$J$448:$R$449,2)</f>
        <v>150</v>
      </c>
      <c r="AA467" s="742" cm="1">
        <f t="array" ref="AA467">INDEX($H467:$K467,0,MATCH(AA$452,$H$452:$K$452,0))*HLOOKUP(AA$451,$J$448:$R$449,2)</f>
        <v>0</v>
      </c>
      <c r="AB467" s="742" cm="1">
        <f t="array" ref="AB467">INDEX($H467:$K467,0,MATCH(AB$452,$H$452:$K$452,0))*HLOOKUP(AB$451,$J$448:$R$449,2)</f>
        <v>120</v>
      </c>
      <c r="AC467" s="742" cm="1">
        <f t="array" ref="AC467">INDEX($H467:$K467,0,MATCH(AC$452,$H$452:$K$452,0))*HLOOKUP(AC$451,$J$448:$R$449,2)</f>
        <v>150</v>
      </c>
      <c r="AD467" s="742" cm="1">
        <f t="array" ref="AD467">INDEX($H467:$K467,0,MATCH(AD$452,$H$452:$K$452,0))*HLOOKUP(AD$451,$J$448:$R$449,2)</f>
        <v>150</v>
      </c>
      <c r="AE467" s="742" cm="1">
        <f t="array" ref="AE467">INDEX($H467:$K467,0,MATCH(AE$452,$H$452:$K$452,0))*HLOOKUP(AE$451,$J$448:$R$449,2)</f>
        <v>0</v>
      </c>
      <c r="AF467" s="742" cm="1">
        <f t="array" ref="AF467">INDEX($H467:$K467,0,MATCH(AF$452,$H$452:$K$452,0))*HLOOKUP(AF$451,$J$448:$R$449,2)</f>
        <v>120</v>
      </c>
      <c r="AG467" s="742" cm="1">
        <f t="array" ref="AG467">INDEX($H467:$K467,0,MATCH(AG$452,$H$452:$K$452,0))*HLOOKUP(AG$451,$J$448:$R$449,2)</f>
        <v>150</v>
      </c>
      <c r="AH467" s="742" cm="1">
        <f t="array" ref="AH467">INDEX($H467:$K467,0,MATCH(AH$452,$H$452:$K$452,0))*HLOOKUP(AH$451,$J$448:$R$449,2)</f>
        <v>150</v>
      </c>
      <c r="AI467" s="742" cm="1">
        <f t="array" ref="AI467">INDEX($H467:$K467,0,MATCH(AI$452,$H$452:$K$452,0))*HLOOKUP(AI$451,$J$448:$R$449,2)</f>
        <v>0</v>
      </c>
      <c r="AJ467" s="742" cm="1">
        <f t="array" ref="AJ467">INDEX($H467:$K467,0,MATCH(AJ$452,$H$452:$K$452,0))*HLOOKUP(AJ$451,$J$448:$R$449,2)</f>
        <v>120</v>
      </c>
      <c r="AK467" s="742" cm="1">
        <f t="array" ref="AK467">INDEX($H467:$K467,0,MATCH(AK$452,$H$452:$K$452,0))*HLOOKUP(AK$451,$J$448:$R$449,2)</f>
        <v>150</v>
      </c>
      <c r="AL467" s="742" cm="1">
        <f t="array" ref="AL467">INDEX($H467:$K467,0,MATCH(AL$452,$H$452:$K$452,0))*HLOOKUP(AL$451,$J$448:$R$449,2)</f>
        <v>150</v>
      </c>
      <c r="AM467" s="742" cm="1">
        <f t="array" ref="AM467">INDEX($H467:$K467,0,MATCH(AM$452,$H$452:$K$452,0))*HLOOKUP(AM$451,$J$448:$R$449,2)</f>
        <v>0</v>
      </c>
      <c r="AN467" s="742" cm="1">
        <f t="array" ref="AN467">INDEX($H467:$K467,0,MATCH(AN$452,$H$452:$K$452,0))*HLOOKUP(AN$451,$J$448:$R$449,2)</f>
        <v>120</v>
      </c>
      <c r="AO467" s="742" cm="1">
        <f t="array" ref="AO467">INDEX($H467:$K467,0,MATCH(AO$452,$H$452:$K$452,0))*HLOOKUP(AO$451,$J$448:$R$449,2)</f>
        <v>150</v>
      </c>
      <c r="AP467" s="742" cm="1">
        <f t="array" ref="AP467">INDEX($H467:$K467,0,MATCH(AP$452,$H$452:$K$452,0))*HLOOKUP(AP$451,$J$448:$R$449,2)</f>
        <v>150</v>
      </c>
      <c r="AQ467" s="742" cm="1">
        <f t="array" ref="AQ467">INDEX($H467:$K467,0,MATCH(AQ$452,$H$452:$K$452,0))*HLOOKUP(AQ$451,$J$448:$R$449,2)</f>
        <v>0</v>
      </c>
      <c r="AR467" s="742" cm="1">
        <f t="array" ref="AR467">INDEX($H467:$K467,0,MATCH(AR$452,$H$452:$K$452,0))*HLOOKUP(AR$451,$J$448:$R$449,2)</f>
        <v>120</v>
      </c>
      <c r="AS467" s="742" cm="1">
        <f t="array" ref="AS467">INDEX($H467:$K467,0,MATCH(AS$452,$H$452:$K$452,0))*HLOOKUP(AS$451,$J$448:$R$449,2)</f>
        <v>150</v>
      </c>
      <c r="AT467" s="742" cm="1">
        <f t="array" ref="AT467">INDEX($H467:$K467,0,MATCH(AT$452,$H$452:$K$452,0))*HLOOKUP(AT$451,$J$448:$R$449,2)</f>
        <v>150</v>
      </c>
      <c r="AU467" s="742" cm="1">
        <f t="array" ref="AU467">INDEX($H467:$K467,0,MATCH(AU$452,$H$452:$K$452,0))*HLOOKUP(AU$451,$J$448:$R$449,2)</f>
        <v>0</v>
      </c>
      <c r="AV467" s="196"/>
      <c r="AW467" s="196"/>
      <c r="AX467" s="17"/>
      <c r="AY467" s="9"/>
      <c r="AZ467" s="9"/>
      <c r="BA467" s="9"/>
    </row>
    <row r="468" spans="1:53" ht="14.5" outlineLevel="1" x14ac:dyDescent="0.35">
      <c r="A468" s="7"/>
      <c r="B468" s="8"/>
      <c r="C468" s="18"/>
      <c r="D468" s="18"/>
      <c r="E468" s="18"/>
      <c r="F468" s="27"/>
      <c r="G468" s="27" t="str">
        <f t="shared" si="120"/>
        <v>AAANWf</v>
      </c>
      <c r="H468" s="232">
        <v>120</v>
      </c>
      <c r="I468" s="232">
        <v>0</v>
      </c>
      <c r="J468" s="232">
        <v>0</v>
      </c>
      <c r="K468" s="232">
        <v>0</v>
      </c>
      <c r="L468" s="742" cm="1">
        <f t="array" ref="L468">INDEX($H468:$K468,0,MATCH(L$452,$H$452:$K$452,0))*HLOOKUP(L$451,$J$448:$R$449,2)</f>
        <v>120</v>
      </c>
      <c r="M468" s="742" cm="1">
        <f t="array" ref="M468">INDEX($H468:$K468,0,MATCH(M$452,$H$452:$K$452,0))*HLOOKUP(M$451,$J$448:$R$449,2)</f>
        <v>0</v>
      </c>
      <c r="N468" s="742" cm="1">
        <f t="array" ref="N468">INDEX($H468:$K468,0,MATCH(N$452,$H$452:$K$452,0))*HLOOKUP(N$451,$J$448:$R$449,2)</f>
        <v>0</v>
      </c>
      <c r="O468" s="742" cm="1">
        <f t="array" ref="O468">INDEX($H468:$K468,0,MATCH(O$452,$H$452:$K$452,0))*HLOOKUP(O$451,$J$448:$R$449,2)</f>
        <v>0</v>
      </c>
      <c r="P468" s="742" cm="1">
        <f t="array" ref="P468">INDEX($H468:$K468,0,MATCH(P$452,$H$452:$K$452,0))*HLOOKUP(P$451,$J$448:$R$449,2)</f>
        <v>120</v>
      </c>
      <c r="Q468" s="742" cm="1">
        <f t="array" ref="Q468">INDEX($H468:$K468,0,MATCH(Q$452,$H$452:$K$452,0))*HLOOKUP(Q$451,$J$448:$R$449,2)</f>
        <v>0</v>
      </c>
      <c r="R468" s="742" cm="1">
        <f t="array" ref="R468">INDEX($H468:$K468,0,MATCH(R$452,$H$452:$K$452,0))*HLOOKUP(R$451,$J$448:$R$449,2)</f>
        <v>0</v>
      </c>
      <c r="S468" s="742" cm="1">
        <f t="array" ref="S468">INDEX($H468:$K468,0,MATCH(S$452,$H$452:$K$452,0))*HLOOKUP(S$451,$J$448:$R$449,2)</f>
        <v>0</v>
      </c>
      <c r="T468" s="742" cm="1">
        <f t="array" ref="T468">INDEX($H468:$K468,0,MATCH(T$452,$H$452:$K$452,0))*HLOOKUP(T$451,$J$448:$R$449,2)</f>
        <v>120</v>
      </c>
      <c r="U468" s="742" cm="1">
        <f t="array" ref="U468">INDEX($H468:$K468,0,MATCH(U$452,$H$452:$K$452,0))*HLOOKUP(U$451,$J$448:$R$449,2)</f>
        <v>0</v>
      </c>
      <c r="V468" s="742" cm="1">
        <f t="array" ref="V468">INDEX($H468:$K468,0,MATCH(V$452,$H$452:$K$452,0))*HLOOKUP(V$451,$J$448:$R$449,2)</f>
        <v>0</v>
      </c>
      <c r="W468" s="742" cm="1">
        <f t="array" ref="W468">INDEX($H468:$K468,0,MATCH(W$452,$H$452:$K$452,0))*HLOOKUP(W$451,$J$448:$R$449,2)</f>
        <v>0</v>
      </c>
      <c r="X468" s="742" cm="1">
        <f t="array" ref="X468">INDEX($H468:$K468,0,MATCH(X$452,$H$452:$K$452,0))*HLOOKUP(X$451,$J$448:$R$449,2)</f>
        <v>120</v>
      </c>
      <c r="Y468" s="742" cm="1">
        <f t="array" ref="Y468">INDEX($H468:$K468,0,MATCH(Y$452,$H$452:$K$452,0))*HLOOKUP(Y$451,$J$448:$R$449,2)</f>
        <v>0</v>
      </c>
      <c r="Z468" s="742" cm="1">
        <f t="array" ref="Z468">INDEX($H468:$K468,0,MATCH(Z$452,$H$452:$K$452,0))*HLOOKUP(Z$451,$J$448:$R$449,2)</f>
        <v>0</v>
      </c>
      <c r="AA468" s="742" cm="1">
        <f t="array" ref="AA468">INDEX($H468:$K468,0,MATCH(AA$452,$H$452:$K$452,0))*HLOOKUP(AA$451,$J$448:$R$449,2)</f>
        <v>0</v>
      </c>
      <c r="AB468" s="742" cm="1">
        <f t="array" ref="AB468">INDEX($H468:$K468,0,MATCH(AB$452,$H$452:$K$452,0))*HLOOKUP(AB$451,$J$448:$R$449,2)</f>
        <v>120</v>
      </c>
      <c r="AC468" s="742" cm="1">
        <f t="array" ref="AC468">INDEX($H468:$K468,0,MATCH(AC$452,$H$452:$K$452,0))*HLOOKUP(AC$451,$J$448:$R$449,2)</f>
        <v>0</v>
      </c>
      <c r="AD468" s="742" cm="1">
        <f t="array" ref="AD468">INDEX($H468:$K468,0,MATCH(AD$452,$H$452:$K$452,0))*HLOOKUP(AD$451,$J$448:$R$449,2)</f>
        <v>0</v>
      </c>
      <c r="AE468" s="742" cm="1">
        <f t="array" ref="AE468">INDEX($H468:$K468,0,MATCH(AE$452,$H$452:$K$452,0))*HLOOKUP(AE$451,$J$448:$R$449,2)</f>
        <v>0</v>
      </c>
      <c r="AF468" s="742" cm="1">
        <f t="array" ref="AF468">INDEX($H468:$K468,0,MATCH(AF$452,$H$452:$K$452,0))*HLOOKUP(AF$451,$J$448:$R$449,2)</f>
        <v>120</v>
      </c>
      <c r="AG468" s="742" cm="1">
        <f t="array" ref="AG468">INDEX($H468:$K468,0,MATCH(AG$452,$H$452:$K$452,0))*HLOOKUP(AG$451,$J$448:$R$449,2)</f>
        <v>0</v>
      </c>
      <c r="AH468" s="742" cm="1">
        <f t="array" ref="AH468">INDEX($H468:$K468,0,MATCH(AH$452,$H$452:$K$452,0))*HLOOKUP(AH$451,$J$448:$R$449,2)</f>
        <v>0</v>
      </c>
      <c r="AI468" s="742" cm="1">
        <f t="array" ref="AI468">INDEX($H468:$K468,0,MATCH(AI$452,$H$452:$K$452,0))*HLOOKUP(AI$451,$J$448:$R$449,2)</f>
        <v>0</v>
      </c>
      <c r="AJ468" s="742" cm="1">
        <f t="array" ref="AJ468">INDEX($H468:$K468,0,MATCH(AJ$452,$H$452:$K$452,0))*HLOOKUP(AJ$451,$J$448:$R$449,2)</f>
        <v>120</v>
      </c>
      <c r="AK468" s="742" cm="1">
        <f t="array" ref="AK468">INDEX($H468:$K468,0,MATCH(AK$452,$H$452:$K$452,0))*HLOOKUP(AK$451,$J$448:$R$449,2)</f>
        <v>0</v>
      </c>
      <c r="AL468" s="742" cm="1">
        <f t="array" ref="AL468">INDEX($H468:$K468,0,MATCH(AL$452,$H$452:$K$452,0))*HLOOKUP(AL$451,$J$448:$R$449,2)</f>
        <v>0</v>
      </c>
      <c r="AM468" s="742" cm="1">
        <f t="array" ref="AM468">INDEX($H468:$K468,0,MATCH(AM$452,$H$452:$K$452,0))*HLOOKUP(AM$451,$J$448:$R$449,2)</f>
        <v>0</v>
      </c>
      <c r="AN468" s="742" cm="1">
        <f t="array" ref="AN468">INDEX($H468:$K468,0,MATCH(AN$452,$H$452:$K$452,0))*HLOOKUP(AN$451,$J$448:$R$449,2)</f>
        <v>120</v>
      </c>
      <c r="AO468" s="742" cm="1">
        <f t="array" ref="AO468">INDEX($H468:$K468,0,MATCH(AO$452,$H$452:$K$452,0))*HLOOKUP(AO$451,$J$448:$R$449,2)</f>
        <v>0</v>
      </c>
      <c r="AP468" s="742" cm="1">
        <f t="array" ref="AP468">INDEX($H468:$K468,0,MATCH(AP$452,$H$452:$K$452,0))*HLOOKUP(AP$451,$J$448:$R$449,2)</f>
        <v>0</v>
      </c>
      <c r="AQ468" s="742" cm="1">
        <f t="array" ref="AQ468">INDEX($H468:$K468,0,MATCH(AQ$452,$H$452:$K$452,0))*HLOOKUP(AQ$451,$J$448:$R$449,2)</f>
        <v>0</v>
      </c>
      <c r="AR468" s="742" cm="1">
        <f t="array" ref="AR468">INDEX($H468:$K468,0,MATCH(AR$452,$H$452:$K$452,0))*HLOOKUP(AR$451,$J$448:$R$449,2)</f>
        <v>120</v>
      </c>
      <c r="AS468" s="742" cm="1">
        <f t="array" ref="AS468">INDEX($H468:$K468,0,MATCH(AS$452,$H$452:$K$452,0))*HLOOKUP(AS$451,$J$448:$R$449,2)</f>
        <v>0</v>
      </c>
      <c r="AT468" s="742" cm="1">
        <f t="array" ref="AT468">INDEX($H468:$K468,0,MATCH(AT$452,$H$452:$K$452,0))*HLOOKUP(AT$451,$J$448:$R$449,2)</f>
        <v>0</v>
      </c>
      <c r="AU468" s="742" cm="1">
        <f t="array" ref="AU468">INDEX($H468:$K468,0,MATCH(AU$452,$H$452:$K$452,0))*HLOOKUP(AU$451,$J$448:$R$449,2)</f>
        <v>0</v>
      </c>
      <c r="AV468" s="196"/>
      <c r="AW468" s="196"/>
      <c r="AX468" s="17"/>
      <c r="AY468" s="9"/>
      <c r="AZ468" s="9"/>
      <c r="BA468" s="9"/>
    </row>
    <row r="469" spans="1:53" ht="14.5" outlineLevel="1" x14ac:dyDescent="0.35">
      <c r="A469" s="7"/>
      <c r="B469" s="8"/>
      <c r="C469" s="18"/>
      <c r="D469" s="18"/>
      <c r="E469" s="18"/>
      <c r="F469" s="27"/>
      <c r="G469" s="27" t="str">
        <f t="shared" si="120"/>
        <v>YAAA2Nw</v>
      </c>
      <c r="H469" s="232">
        <v>120</v>
      </c>
      <c r="I469" s="232">
        <v>150</v>
      </c>
      <c r="J469" s="232">
        <v>150</v>
      </c>
      <c r="K469" s="232">
        <v>0</v>
      </c>
      <c r="L469" s="742" cm="1">
        <f t="array" ref="L469">INDEX($H469:$K469,0,MATCH(L$452,$H$452:$K$452,0))*HLOOKUP(L$451,$J$448:$R$449,2)</f>
        <v>120</v>
      </c>
      <c r="M469" s="742" cm="1">
        <f t="array" ref="M469">INDEX($H469:$K469,0,MATCH(M$452,$H$452:$K$452,0))*HLOOKUP(M$451,$J$448:$R$449,2)</f>
        <v>150</v>
      </c>
      <c r="N469" s="742" cm="1">
        <f t="array" ref="N469">INDEX($H469:$K469,0,MATCH(N$452,$H$452:$K$452,0))*HLOOKUP(N$451,$J$448:$R$449,2)</f>
        <v>150</v>
      </c>
      <c r="O469" s="742" cm="1">
        <f t="array" ref="O469">INDEX($H469:$K469,0,MATCH(O$452,$H$452:$K$452,0))*HLOOKUP(O$451,$J$448:$R$449,2)</f>
        <v>0</v>
      </c>
      <c r="P469" s="742" cm="1">
        <f t="array" ref="P469">INDEX($H469:$K469,0,MATCH(P$452,$H$452:$K$452,0))*HLOOKUP(P$451,$J$448:$R$449,2)</f>
        <v>120</v>
      </c>
      <c r="Q469" s="742" cm="1">
        <f t="array" ref="Q469">INDEX($H469:$K469,0,MATCH(Q$452,$H$452:$K$452,0))*HLOOKUP(Q$451,$J$448:$R$449,2)</f>
        <v>150</v>
      </c>
      <c r="R469" s="742" cm="1">
        <f t="array" ref="R469">INDEX($H469:$K469,0,MATCH(R$452,$H$452:$K$452,0))*HLOOKUP(R$451,$J$448:$R$449,2)</f>
        <v>150</v>
      </c>
      <c r="S469" s="742" cm="1">
        <f t="array" ref="S469">INDEX($H469:$K469,0,MATCH(S$452,$H$452:$K$452,0))*HLOOKUP(S$451,$J$448:$R$449,2)</f>
        <v>0</v>
      </c>
      <c r="T469" s="742" cm="1">
        <f t="array" ref="T469">INDEX($H469:$K469,0,MATCH(T$452,$H$452:$K$452,0))*HLOOKUP(T$451,$J$448:$R$449,2)</f>
        <v>120</v>
      </c>
      <c r="U469" s="742" cm="1">
        <f t="array" ref="U469">INDEX($H469:$K469,0,MATCH(U$452,$H$452:$K$452,0))*HLOOKUP(U$451,$J$448:$R$449,2)</f>
        <v>150</v>
      </c>
      <c r="V469" s="742" cm="1">
        <f t="array" ref="V469">INDEX($H469:$K469,0,MATCH(V$452,$H$452:$K$452,0))*HLOOKUP(V$451,$J$448:$R$449,2)</f>
        <v>150</v>
      </c>
      <c r="W469" s="742" cm="1">
        <f t="array" ref="W469">INDEX($H469:$K469,0,MATCH(W$452,$H$452:$K$452,0))*HLOOKUP(W$451,$J$448:$R$449,2)</f>
        <v>0</v>
      </c>
      <c r="X469" s="742" cm="1">
        <f t="array" ref="X469">INDEX($H469:$K469,0,MATCH(X$452,$H$452:$K$452,0))*HLOOKUP(X$451,$J$448:$R$449,2)</f>
        <v>120</v>
      </c>
      <c r="Y469" s="742" cm="1">
        <f t="array" ref="Y469">INDEX($H469:$K469,0,MATCH(Y$452,$H$452:$K$452,0))*HLOOKUP(Y$451,$J$448:$R$449,2)</f>
        <v>150</v>
      </c>
      <c r="Z469" s="742" cm="1">
        <f t="array" ref="Z469">INDEX($H469:$K469,0,MATCH(Z$452,$H$452:$K$452,0))*HLOOKUP(Z$451,$J$448:$R$449,2)</f>
        <v>150</v>
      </c>
      <c r="AA469" s="742" cm="1">
        <f t="array" ref="AA469">INDEX($H469:$K469,0,MATCH(AA$452,$H$452:$K$452,0))*HLOOKUP(AA$451,$J$448:$R$449,2)</f>
        <v>0</v>
      </c>
      <c r="AB469" s="742" cm="1">
        <f t="array" ref="AB469">INDEX($H469:$K469,0,MATCH(AB$452,$H$452:$K$452,0))*HLOOKUP(AB$451,$J$448:$R$449,2)</f>
        <v>120</v>
      </c>
      <c r="AC469" s="742" cm="1">
        <f t="array" ref="AC469">INDEX($H469:$K469,0,MATCH(AC$452,$H$452:$K$452,0))*HLOOKUP(AC$451,$J$448:$R$449,2)</f>
        <v>150</v>
      </c>
      <c r="AD469" s="742" cm="1">
        <f t="array" ref="AD469">INDEX($H469:$K469,0,MATCH(AD$452,$H$452:$K$452,0))*HLOOKUP(AD$451,$J$448:$R$449,2)</f>
        <v>150</v>
      </c>
      <c r="AE469" s="742" cm="1">
        <f t="array" ref="AE469">INDEX($H469:$K469,0,MATCH(AE$452,$H$452:$K$452,0))*HLOOKUP(AE$451,$J$448:$R$449,2)</f>
        <v>0</v>
      </c>
      <c r="AF469" s="742" cm="1">
        <f t="array" ref="AF469">INDEX($H469:$K469,0,MATCH(AF$452,$H$452:$K$452,0))*HLOOKUP(AF$451,$J$448:$R$449,2)</f>
        <v>120</v>
      </c>
      <c r="AG469" s="742" cm="1">
        <f t="array" ref="AG469">INDEX($H469:$K469,0,MATCH(AG$452,$H$452:$K$452,0))*HLOOKUP(AG$451,$J$448:$R$449,2)</f>
        <v>150</v>
      </c>
      <c r="AH469" s="742" cm="1">
        <f t="array" ref="AH469">INDEX($H469:$K469,0,MATCH(AH$452,$H$452:$K$452,0))*HLOOKUP(AH$451,$J$448:$R$449,2)</f>
        <v>150</v>
      </c>
      <c r="AI469" s="742" cm="1">
        <f t="array" ref="AI469">INDEX($H469:$K469,0,MATCH(AI$452,$H$452:$K$452,0))*HLOOKUP(AI$451,$J$448:$R$449,2)</f>
        <v>0</v>
      </c>
      <c r="AJ469" s="742" cm="1">
        <f t="array" ref="AJ469">INDEX($H469:$K469,0,MATCH(AJ$452,$H$452:$K$452,0))*HLOOKUP(AJ$451,$J$448:$R$449,2)</f>
        <v>120</v>
      </c>
      <c r="AK469" s="742" cm="1">
        <f t="array" ref="AK469">INDEX($H469:$K469,0,MATCH(AK$452,$H$452:$K$452,0))*HLOOKUP(AK$451,$J$448:$R$449,2)</f>
        <v>150</v>
      </c>
      <c r="AL469" s="742" cm="1">
        <f t="array" ref="AL469">INDEX($H469:$K469,0,MATCH(AL$452,$H$452:$K$452,0))*HLOOKUP(AL$451,$J$448:$R$449,2)</f>
        <v>150</v>
      </c>
      <c r="AM469" s="742" cm="1">
        <f t="array" ref="AM469">INDEX($H469:$K469,0,MATCH(AM$452,$H$452:$K$452,0))*HLOOKUP(AM$451,$J$448:$R$449,2)</f>
        <v>0</v>
      </c>
      <c r="AN469" s="742" cm="1">
        <f t="array" ref="AN469">INDEX($H469:$K469,0,MATCH(AN$452,$H$452:$K$452,0))*HLOOKUP(AN$451,$J$448:$R$449,2)</f>
        <v>120</v>
      </c>
      <c r="AO469" s="742" cm="1">
        <f t="array" ref="AO469">INDEX($H469:$K469,0,MATCH(AO$452,$H$452:$K$452,0))*HLOOKUP(AO$451,$J$448:$R$449,2)</f>
        <v>150</v>
      </c>
      <c r="AP469" s="742" cm="1">
        <f t="array" ref="AP469">INDEX($H469:$K469,0,MATCH(AP$452,$H$452:$K$452,0))*HLOOKUP(AP$451,$J$448:$R$449,2)</f>
        <v>150</v>
      </c>
      <c r="AQ469" s="742" cm="1">
        <f t="array" ref="AQ469">INDEX($H469:$K469,0,MATCH(AQ$452,$H$452:$K$452,0))*HLOOKUP(AQ$451,$J$448:$R$449,2)</f>
        <v>0</v>
      </c>
      <c r="AR469" s="742" cm="1">
        <f t="array" ref="AR469">INDEX($H469:$K469,0,MATCH(AR$452,$H$452:$K$452,0))*HLOOKUP(AR$451,$J$448:$R$449,2)</f>
        <v>120</v>
      </c>
      <c r="AS469" s="742" cm="1">
        <f t="array" ref="AS469">INDEX($H469:$K469,0,MATCH(AS$452,$H$452:$K$452,0))*HLOOKUP(AS$451,$J$448:$R$449,2)</f>
        <v>150</v>
      </c>
      <c r="AT469" s="742" cm="1">
        <f t="array" ref="AT469">INDEX($H469:$K469,0,MATCH(AT$452,$H$452:$K$452,0))*HLOOKUP(AT$451,$J$448:$R$449,2)</f>
        <v>150</v>
      </c>
      <c r="AU469" s="742" cm="1">
        <f t="array" ref="AU469">INDEX($H469:$K469,0,MATCH(AU$452,$H$452:$K$452,0))*HLOOKUP(AU$451,$J$448:$R$449,2)</f>
        <v>0</v>
      </c>
      <c r="AV469" s="196"/>
      <c r="AW469" s="196"/>
      <c r="AX469" s="17"/>
      <c r="AY469" s="9"/>
      <c r="AZ469" s="9"/>
      <c r="BA469" s="9"/>
    </row>
    <row r="470" spans="1:53" ht="14.5" outlineLevel="1" x14ac:dyDescent="0.35">
      <c r="A470" s="7"/>
      <c r="B470" s="8"/>
      <c r="C470" s="18"/>
      <c r="D470" s="18"/>
      <c r="E470" s="18"/>
      <c r="F470" s="27"/>
      <c r="G470" s="27" t="str">
        <f t="shared" si="120"/>
        <v>YAAA2Nwd</v>
      </c>
      <c r="H470" s="232">
        <v>120</v>
      </c>
      <c r="I470" s="232">
        <v>150</v>
      </c>
      <c r="J470" s="232">
        <v>150</v>
      </c>
      <c r="K470" s="232">
        <v>0</v>
      </c>
      <c r="L470" s="742" cm="1">
        <f t="array" ref="L470">INDEX($H470:$K470,0,MATCH(L$452,$H$452:$K$452,0))*HLOOKUP(L$451,$J$448:$R$449,2)</f>
        <v>120</v>
      </c>
      <c r="M470" s="742" cm="1">
        <f t="array" ref="M470">INDEX($H470:$K470,0,MATCH(M$452,$H$452:$K$452,0))*HLOOKUP(M$451,$J$448:$R$449,2)</f>
        <v>150</v>
      </c>
      <c r="N470" s="742" cm="1">
        <f t="array" ref="N470">INDEX($H470:$K470,0,MATCH(N$452,$H$452:$K$452,0))*HLOOKUP(N$451,$J$448:$R$449,2)</f>
        <v>150</v>
      </c>
      <c r="O470" s="742" cm="1">
        <f t="array" ref="O470">INDEX($H470:$K470,0,MATCH(O$452,$H$452:$K$452,0))*HLOOKUP(O$451,$J$448:$R$449,2)</f>
        <v>0</v>
      </c>
      <c r="P470" s="742" cm="1">
        <f t="array" ref="P470">INDEX($H470:$K470,0,MATCH(P$452,$H$452:$K$452,0))*HLOOKUP(P$451,$J$448:$R$449,2)</f>
        <v>120</v>
      </c>
      <c r="Q470" s="742" cm="1">
        <f t="array" ref="Q470">INDEX($H470:$K470,0,MATCH(Q$452,$H$452:$K$452,0))*HLOOKUP(Q$451,$J$448:$R$449,2)</f>
        <v>150</v>
      </c>
      <c r="R470" s="742" cm="1">
        <f t="array" ref="R470">INDEX($H470:$K470,0,MATCH(R$452,$H$452:$K$452,0))*HLOOKUP(R$451,$J$448:$R$449,2)</f>
        <v>150</v>
      </c>
      <c r="S470" s="742" cm="1">
        <f t="array" ref="S470">INDEX($H470:$K470,0,MATCH(S$452,$H$452:$K$452,0))*HLOOKUP(S$451,$J$448:$R$449,2)</f>
        <v>0</v>
      </c>
      <c r="T470" s="742" cm="1">
        <f t="array" ref="T470">INDEX($H470:$K470,0,MATCH(T$452,$H$452:$K$452,0))*HLOOKUP(T$451,$J$448:$R$449,2)</f>
        <v>120</v>
      </c>
      <c r="U470" s="742" cm="1">
        <f t="array" ref="U470">INDEX($H470:$K470,0,MATCH(U$452,$H$452:$K$452,0))*HLOOKUP(U$451,$J$448:$R$449,2)</f>
        <v>150</v>
      </c>
      <c r="V470" s="742" cm="1">
        <f t="array" ref="V470">INDEX($H470:$K470,0,MATCH(V$452,$H$452:$K$452,0))*HLOOKUP(V$451,$J$448:$R$449,2)</f>
        <v>150</v>
      </c>
      <c r="W470" s="742" cm="1">
        <f t="array" ref="W470">INDEX($H470:$K470,0,MATCH(W$452,$H$452:$K$452,0))*HLOOKUP(W$451,$J$448:$R$449,2)</f>
        <v>0</v>
      </c>
      <c r="X470" s="742" cm="1">
        <f t="array" ref="X470">INDEX($H470:$K470,0,MATCH(X$452,$H$452:$K$452,0))*HLOOKUP(X$451,$J$448:$R$449,2)</f>
        <v>120</v>
      </c>
      <c r="Y470" s="742" cm="1">
        <f t="array" ref="Y470">INDEX($H470:$K470,0,MATCH(Y$452,$H$452:$K$452,0))*HLOOKUP(Y$451,$J$448:$R$449,2)</f>
        <v>150</v>
      </c>
      <c r="Z470" s="742" cm="1">
        <f t="array" ref="Z470">INDEX($H470:$K470,0,MATCH(Z$452,$H$452:$K$452,0))*HLOOKUP(Z$451,$J$448:$R$449,2)</f>
        <v>150</v>
      </c>
      <c r="AA470" s="742" cm="1">
        <f t="array" ref="AA470">INDEX($H470:$K470,0,MATCH(AA$452,$H$452:$K$452,0))*HLOOKUP(AA$451,$J$448:$R$449,2)</f>
        <v>0</v>
      </c>
      <c r="AB470" s="742" cm="1">
        <f t="array" ref="AB470">INDEX($H470:$K470,0,MATCH(AB$452,$H$452:$K$452,0))*HLOOKUP(AB$451,$J$448:$R$449,2)</f>
        <v>120</v>
      </c>
      <c r="AC470" s="742" cm="1">
        <f t="array" ref="AC470">INDEX($H470:$K470,0,MATCH(AC$452,$H$452:$K$452,0))*HLOOKUP(AC$451,$J$448:$R$449,2)</f>
        <v>150</v>
      </c>
      <c r="AD470" s="742" cm="1">
        <f t="array" ref="AD470">INDEX($H470:$K470,0,MATCH(AD$452,$H$452:$K$452,0))*HLOOKUP(AD$451,$J$448:$R$449,2)</f>
        <v>150</v>
      </c>
      <c r="AE470" s="742" cm="1">
        <f t="array" ref="AE470">INDEX($H470:$K470,0,MATCH(AE$452,$H$452:$K$452,0))*HLOOKUP(AE$451,$J$448:$R$449,2)</f>
        <v>0</v>
      </c>
      <c r="AF470" s="742" cm="1">
        <f t="array" ref="AF470">INDEX($H470:$K470,0,MATCH(AF$452,$H$452:$K$452,0))*HLOOKUP(AF$451,$J$448:$R$449,2)</f>
        <v>120</v>
      </c>
      <c r="AG470" s="742" cm="1">
        <f t="array" ref="AG470">INDEX($H470:$K470,0,MATCH(AG$452,$H$452:$K$452,0))*HLOOKUP(AG$451,$J$448:$R$449,2)</f>
        <v>150</v>
      </c>
      <c r="AH470" s="742" cm="1">
        <f t="array" ref="AH470">INDEX($H470:$K470,0,MATCH(AH$452,$H$452:$K$452,0))*HLOOKUP(AH$451,$J$448:$R$449,2)</f>
        <v>150</v>
      </c>
      <c r="AI470" s="742" cm="1">
        <f t="array" ref="AI470">INDEX($H470:$K470,0,MATCH(AI$452,$H$452:$K$452,0))*HLOOKUP(AI$451,$J$448:$R$449,2)</f>
        <v>0</v>
      </c>
      <c r="AJ470" s="742" cm="1">
        <f t="array" ref="AJ470">INDEX($H470:$K470,0,MATCH(AJ$452,$H$452:$K$452,0))*HLOOKUP(AJ$451,$J$448:$R$449,2)</f>
        <v>120</v>
      </c>
      <c r="AK470" s="742" cm="1">
        <f t="array" ref="AK470">INDEX($H470:$K470,0,MATCH(AK$452,$H$452:$K$452,0))*HLOOKUP(AK$451,$J$448:$R$449,2)</f>
        <v>150</v>
      </c>
      <c r="AL470" s="742" cm="1">
        <f t="array" ref="AL470">INDEX($H470:$K470,0,MATCH(AL$452,$H$452:$K$452,0))*HLOOKUP(AL$451,$J$448:$R$449,2)</f>
        <v>150</v>
      </c>
      <c r="AM470" s="742" cm="1">
        <f t="array" ref="AM470">INDEX($H470:$K470,0,MATCH(AM$452,$H$452:$K$452,0))*HLOOKUP(AM$451,$J$448:$R$449,2)</f>
        <v>0</v>
      </c>
      <c r="AN470" s="742" cm="1">
        <f t="array" ref="AN470">INDEX($H470:$K470,0,MATCH(AN$452,$H$452:$K$452,0))*HLOOKUP(AN$451,$J$448:$R$449,2)</f>
        <v>120</v>
      </c>
      <c r="AO470" s="742" cm="1">
        <f t="array" ref="AO470">INDEX($H470:$K470,0,MATCH(AO$452,$H$452:$K$452,0))*HLOOKUP(AO$451,$J$448:$R$449,2)</f>
        <v>150</v>
      </c>
      <c r="AP470" s="742" cm="1">
        <f t="array" ref="AP470">INDEX($H470:$K470,0,MATCH(AP$452,$H$452:$K$452,0))*HLOOKUP(AP$451,$J$448:$R$449,2)</f>
        <v>150</v>
      </c>
      <c r="AQ470" s="742" cm="1">
        <f t="array" ref="AQ470">INDEX($H470:$K470,0,MATCH(AQ$452,$H$452:$K$452,0))*HLOOKUP(AQ$451,$J$448:$R$449,2)</f>
        <v>0</v>
      </c>
      <c r="AR470" s="742" cm="1">
        <f t="array" ref="AR470">INDEX($H470:$K470,0,MATCH(AR$452,$H$452:$K$452,0))*HLOOKUP(AR$451,$J$448:$R$449,2)</f>
        <v>120</v>
      </c>
      <c r="AS470" s="742" cm="1">
        <f t="array" ref="AS470">INDEX($H470:$K470,0,MATCH(AS$452,$H$452:$K$452,0))*HLOOKUP(AS$451,$J$448:$R$449,2)</f>
        <v>150</v>
      </c>
      <c r="AT470" s="742" cm="1">
        <f t="array" ref="AT470">INDEX($H470:$K470,0,MATCH(AT$452,$H$452:$K$452,0))*HLOOKUP(AT$451,$J$448:$R$449,2)</f>
        <v>150</v>
      </c>
      <c r="AU470" s="742" cm="1">
        <f t="array" ref="AU470">INDEX($H470:$K470,0,MATCH(AU$452,$H$452:$K$452,0))*HLOOKUP(AU$451,$J$448:$R$449,2)</f>
        <v>0</v>
      </c>
      <c r="AV470" s="196"/>
      <c r="AW470" s="196"/>
      <c r="AX470" s="17"/>
      <c r="AY470" s="9"/>
      <c r="AZ470" s="9"/>
      <c r="BA470" s="9"/>
    </row>
    <row r="471" spans="1:53" ht="14.5" outlineLevel="1" x14ac:dyDescent="0.35">
      <c r="A471" s="7"/>
      <c r="B471" s="8"/>
      <c r="C471" s="18"/>
      <c r="D471" s="18"/>
      <c r="E471" s="18"/>
      <c r="F471" s="27"/>
      <c r="G471" s="27" t="str">
        <f t="shared" si="120"/>
        <v>YYAA2A1z</v>
      </c>
      <c r="H471" s="232">
        <v>50</v>
      </c>
      <c r="I471" s="232">
        <v>150</v>
      </c>
      <c r="J471" s="232">
        <v>0</v>
      </c>
      <c r="K471" s="232">
        <v>150</v>
      </c>
      <c r="L471" s="742" cm="1">
        <f t="array" ref="L471">INDEX($H471:$K471,0,MATCH(L$452,$H$452:$K$452,0))*HLOOKUP(L$451,$J$448:$R$449,2)</f>
        <v>50</v>
      </c>
      <c r="M471" s="742" cm="1">
        <f t="array" ref="M471">INDEX($H471:$K471,0,MATCH(M$452,$H$452:$K$452,0))*HLOOKUP(M$451,$J$448:$R$449,2)</f>
        <v>150</v>
      </c>
      <c r="N471" s="742" cm="1">
        <f t="array" ref="N471">INDEX($H471:$K471,0,MATCH(N$452,$H$452:$K$452,0))*HLOOKUP(N$451,$J$448:$R$449,2)</f>
        <v>0</v>
      </c>
      <c r="O471" s="742" cm="1">
        <f t="array" ref="O471">INDEX($H471:$K471,0,MATCH(O$452,$H$452:$K$452,0))*HLOOKUP(O$451,$J$448:$R$449,2)</f>
        <v>150</v>
      </c>
      <c r="P471" s="742" cm="1">
        <f t="array" ref="P471">INDEX($H471:$K471,0,MATCH(P$452,$H$452:$K$452,0))*HLOOKUP(P$451,$J$448:$R$449,2)</f>
        <v>50</v>
      </c>
      <c r="Q471" s="742" cm="1">
        <f t="array" ref="Q471">INDEX($H471:$K471,0,MATCH(Q$452,$H$452:$K$452,0))*HLOOKUP(Q$451,$J$448:$R$449,2)</f>
        <v>150</v>
      </c>
      <c r="R471" s="742" cm="1">
        <f t="array" ref="R471">INDEX($H471:$K471,0,MATCH(R$452,$H$452:$K$452,0))*HLOOKUP(R$451,$J$448:$R$449,2)</f>
        <v>0</v>
      </c>
      <c r="S471" s="742" cm="1">
        <f t="array" ref="S471">INDEX($H471:$K471,0,MATCH(S$452,$H$452:$K$452,0))*HLOOKUP(S$451,$J$448:$R$449,2)</f>
        <v>150</v>
      </c>
      <c r="T471" s="742" cm="1">
        <f t="array" ref="T471">INDEX($H471:$K471,0,MATCH(T$452,$H$452:$K$452,0))*HLOOKUP(T$451,$J$448:$R$449,2)</f>
        <v>50</v>
      </c>
      <c r="U471" s="742" cm="1">
        <f t="array" ref="U471">INDEX($H471:$K471,0,MATCH(U$452,$H$452:$K$452,0))*HLOOKUP(U$451,$J$448:$R$449,2)</f>
        <v>150</v>
      </c>
      <c r="V471" s="742" cm="1">
        <f t="array" ref="V471">INDEX($H471:$K471,0,MATCH(V$452,$H$452:$K$452,0))*HLOOKUP(V$451,$J$448:$R$449,2)</f>
        <v>0</v>
      </c>
      <c r="W471" s="742" cm="1">
        <f t="array" ref="W471">INDEX($H471:$K471,0,MATCH(W$452,$H$452:$K$452,0))*HLOOKUP(W$451,$J$448:$R$449,2)</f>
        <v>150</v>
      </c>
      <c r="X471" s="742" cm="1">
        <f t="array" ref="X471">INDEX($H471:$K471,0,MATCH(X$452,$H$452:$K$452,0))*HLOOKUP(X$451,$J$448:$R$449,2)</f>
        <v>50</v>
      </c>
      <c r="Y471" s="742" cm="1">
        <f t="array" ref="Y471">INDEX($H471:$K471,0,MATCH(Y$452,$H$452:$K$452,0))*HLOOKUP(Y$451,$J$448:$R$449,2)</f>
        <v>150</v>
      </c>
      <c r="Z471" s="742" cm="1">
        <f t="array" ref="Z471">INDEX($H471:$K471,0,MATCH(Z$452,$H$452:$K$452,0))*HLOOKUP(Z$451,$J$448:$R$449,2)</f>
        <v>0</v>
      </c>
      <c r="AA471" s="742" cm="1">
        <f t="array" ref="AA471">INDEX($H471:$K471,0,MATCH(AA$452,$H$452:$K$452,0))*HLOOKUP(AA$451,$J$448:$R$449,2)</f>
        <v>150</v>
      </c>
      <c r="AB471" s="742" cm="1">
        <f t="array" ref="AB471">INDEX($H471:$K471,0,MATCH(AB$452,$H$452:$K$452,0))*HLOOKUP(AB$451,$J$448:$R$449,2)</f>
        <v>50</v>
      </c>
      <c r="AC471" s="742" cm="1">
        <f t="array" ref="AC471">INDEX($H471:$K471,0,MATCH(AC$452,$H$452:$K$452,0))*HLOOKUP(AC$451,$J$448:$R$449,2)</f>
        <v>150</v>
      </c>
      <c r="AD471" s="742" cm="1">
        <f t="array" ref="AD471">INDEX($H471:$K471,0,MATCH(AD$452,$H$452:$K$452,0))*HLOOKUP(AD$451,$J$448:$R$449,2)</f>
        <v>0</v>
      </c>
      <c r="AE471" s="742" cm="1">
        <f t="array" ref="AE471">INDEX($H471:$K471,0,MATCH(AE$452,$H$452:$K$452,0))*HLOOKUP(AE$451,$J$448:$R$449,2)</f>
        <v>150</v>
      </c>
      <c r="AF471" s="742" cm="1">
        <f t="array" ref="AF471">INDEX($H471:$K471,0,MATCH(AF$452,$H$452:$K$452,0))*HLOOKUP(AF$451,$J$448:$R$449,2)</f>
        <v>50</v>
      </c>
      <c r="AG471" s="742" cm="1">
        <f t="array" ref="AG471">INDEX($H471:$K471,0,MATCH(AG$452,$H$452:$K$452,0))*HLOOKUP(AG$451,$J$448:$R$449,2)</f>
        <v>150</v>
      </c>
      <c r="AH471" s="742" cm="1">
        <f t="array" ref="AH471">INDEX($H471:$K471,0,MATCH(AH$452,$H$452:$K$452,0))*HLOOKUP(AH$451,$J$448:$R$449,2)</f>
        <v>0</v>
      </c>
      <c r="AI471" s="742" cm="1">
        <f t="array" ref="AI471">INDEX($H471:$K471,0,MATCH(AI$452,$H$452:$K$452,0))*HLOOKUP(AI$451,$J$448:$R$449,2)</f>
        <v>150</v>
      </c>
      <c r="AJ471" s="742" cm="1">
        <f t="array" ref="AJ471">INDEX($H471:$K471,0,MATCH(AJ$452,$H$452:$K$452,0))*HLOOKUP(AJ$451,$J$448:$R$449,2)</f>
        <v>50</v>
      </c>
      <c r="AK471" s="742" cm="1">
        <f t="array" ref="AK471">INDEX($H471:$K471,0,MATCH(AK$452,$H$452:$K$452,0))*HLOOKUP(AK$451,$J$448:$R$449,2)</f>
        <v>150</v>
      </c>
      <c r="AL471" s="742" cm="1">
        <f t="array" ref="AL471">INDEX($H471:$K471,0,MATCH(AL$452,$H$452:$K$452,0))*HLOOKUP(AL$451,$J$448:$R$449,2)</f>
        <v>0</v>
      </c>
      <c r="AM471" s="742" cm="1">
        <f t="array" ref="AM471">INDEX($H471:$K471,0,MATCH(AM$452,$H$452:$K$452,0))*HLOOKUP(AM$451,$J$448:$R$449,2)</f>
        <v>150</v>
      </c>
      <c r="AN471" s="742" cm="1">
        <f t="array" ref="AN471">INDEX($H471:$K471,0,MATCH(AN$452,$H$452:$K$452,0))*HLOOKUP(AN$451,$J$448:$R$449,2)</f>
        <v>50</v>
      </c>
      <c r="AO471" s="742" cm="1">
        <f t="array" ref="AO471">INDEX($H471:$K471,0,MATCH(AO$452,$H$452:$K$452,0))*HLOOKUP(AO$451,$J$448:$R$449,2)</f>
        <v>150</v>
      </c>
      <c r="AP471" s="742" cm="1">
        <f t="array" ref="AP471">INDEX($H471:$K471,0,MATCH(AP$452,$H$452:$K$452,0))*HLOOKUP(AP$451,$J$448:$R$449,2)</f>
        <v>0</v>
      </c>
      <c r="AQ471" s="742" cm="1">
        <f t="array" ref="AQ471">INDEX($H471:$K471,0,MATCH(AQ$452,$H$452:$K$452,0))*HLOOKUP(AQ$451,$J$448:$R$449,2)</f>
        <v>150</v>
      </c>
      <c r="AR471" s="742" cm="1">
        <f t="array" ref="AR471">INDEX($H471:$K471,0,MATCH(AR$452,$H$452:$K$452,0))*HLOOKUP(AR$451,$J$448:$R$449,2)</f>
        <v>50</v>
      </c>
      <c r="AS471" s="742" cm="1">
        <f t="array" ref="AS471">INDEX($H471:$K471,0,MATCH(AS$452,$H$452:$K$452,0))*HLOOKUP(AS$451,$J$448:$R$449,2)</f>
        <v>150</v>
      </c>
      <c r="AT471" s="742" cm="1">
        <f t="array" ref="AT471">INDEX($H471:$K471,0,MATCH(AT$452,$H$452:$K$452,0))*HLOOKUP(AT$451,$J$448:$R$449,2)</f>
        <v>0</v>
      </c>
      <c r="AU471" s="742" cm="1">
        <f t="array" ref="AU471">INDEX($H471:$K471,0,MATCH(AU$452,$H$452:$K$452,0))*HLOOKUP(AU$451,$J$448:$R$449,2)</f>
        <v>150</v>
      </c>
      <c r="AV471" s="196"/>
      <c r="AW471" s="196"/>
      <c r="AX471" s="17"/>
      <c r="AY471" s="9"/>
      <c r="AZ471" s="9"/>
      <c r="BA471" s="9"/>
    </row>
    <row r="472" spans="1:53" ht="14.5" outlineLevel="1" x14ac:dyDescent="0.35">
      <c r="A472" s="7"/>
      <c r="B472" s="8"/>
      <c r="C472" s="18"/>
      <c r="D472" s="18"/>
      <c r="E472" s="18"/>
      <c r="F472" s="27"/>
      <c r="G472" s="27" t="str">
        <f t="shared" si="120"/>
        <v>YYBA2A1a</v>
      </c>
      <c r="H472" s="232">
        <v>0</v>
      </c>
      <c r="I472" s="232">
        <v>0</v>
      </c>
      <c r="J472" s="232">
        <v>0</v>
      </c>
      <c r="K472" s="232">
        <v>0</v>
      </c>
      <c r="L472" s="742" cm="1">
        <f t="array" ref="L472">INDEX($H472:$K472,0,MATCH(L$452,$H$452:$K$452,0))*HLOOKUP(L$451,$J$448:$R$449,2)</f>
        <v>0</v>
      </c>
      <c r="M472" s="742" cm="1">
        <f t="array" ref="M472">INDEX($H472:$K472,0,MATCH(M$452,$H$452:$K$452,0))*HLOOKUP(M$451,$J$448:$R$449,2)</f>
        <v>0</v>
      </c>
      <c r="N472" s="742" cm="1">
        <f t="array" ref="N472">INDEX($H472:$K472,0,MATCH(N$452,$H$452:$K$452,0))*HLOOKUP(N$451,$J$448:$R$449,2)</f>
        <v>0</v>
      </c>
      <c r="O472" s="742" cm="1">
        <f t="array" ref="O472">INDEX($H472:$K472,0,MATCH(O$452,$H$452:$K$452,0))*HLOOKUP(O$451,$J$448:$R$449,2)</f>
        <v>0</v>
      </c>
      <c r="P472" s="742" cm="1">
        <f t="array" ref="P472">INDEX($H472:$K472,0,MATCH(P$452,$H$452:$K$452,0))*HLOOKUP(P$451,$J$448:$R$449,2)</f>
        <v>0</v>
      </c>
      <c r="Q472" s="742" cm="1">
        <f t="array" ref="Q472">INDEX($H472:$K472,0,MATCH(Q$452,$H$452:$K$452,0))*HLOOKUP(Q$451,$J$448:$R$449,2)</f>
        <v>0</v>
      </c>
      <c r="R472" s="742" cm="1">
        <f t="array" ref="R472">INDEX($H472:$K472,0,MATCH(R$452,$H$452:$K$452,0))*HLOOKUP(R$451,$J$448:$R$449,2)</f>
        <v>0</v>
      </c>
      <c r="S472" s="742" cm="1">
        <f t="array" ref="S472">INDEX($H472:$K472,0,MATCH(S$452,$H$452:$K$452,0))*HLOOKUP(S$451,$J$448:$R$449,2)</f>
        <v>0</v>
      </c>
      <c r="T472" s="742" cm="1">
        <f t="array" ref="T472">INDEX($H472:$K472,0,MATCH(T$452,$H$452:$K$452,0))*HLOOKUP(T$451,$J$448:$R$449,2)</f>
        <v>0</v>
      </c>
      <c r="U472" s="742" cm="1">
        <f t="array" ref="U472">INDEX($H472:$K472,0,MATCH(U$452,$H$452:$K$452,0))*HLOOKUP(U$451,$J$448:$R$449,2)</f>
        <v>0</v>
      </c>
      <c r="V472" s="742" cm="1">
        <f t="array" ref="V472">INDEX($H472:$K472,0,MATCH(V$452,$H$452:$K$452,0))*HLOOKUP(V$451,$J$448:$R$449,2)</f>
        <v>0</v>
      </c>
      <c r="W472" s="742" cm="1">
        <f t="array" ref="W472">INDEX($H472:$K472,0,MATCH(W$452,$H$452:$K$452,0))*HLOOKUP(W$451,$J$448:$R$449,2)</f>
        <v>0</v>
      </c>
      <c r="X472" s="742" cm="1">
        <f t="array" ref="X472">INDEX($H472:$K472,0,MATCH(X$452,$H$452:$K$452,0))*HLOOKUP(X$451,$J$448:$R$449,2)</f>
        <v>0</v>
      </c>
      <c r="Y472" s="742" cm="1">
        <f t="array" ref="Y472">INDEX($H472:$K472,0,MATCH(Y$452,$H$452:$K$452,0))*HLOOKUP(Y$451,$J$448:$R$449,2)</f>
        <v>0</v>
      </c>
      <c r="Z472" s="742" cm="1">
        <f t="array" ref="Z472">INDEX($H472:$K472,0,MATCH(Z$452,$H$452:$K$452,0))*HLOOKUP(Z$451,$J$448:$R$449,2)</f>
        <v>0</v>
      </c>
      <c r="AA472" s="742" cm="1">
        <f t="array" ref="AA472">INDEX($H472:$K472,0,MATCH(AA$452,$H$452:$K$452,0))*HLOOKUP(AA$451,$J$448:$R$449,2)</f>
        <v>0</v>
      </c>
      <c r="AB472" s="742" cm="1">
        <f t="array" ref="AB472">INDEX($H472:$K472,0,MATCH(AB$452,$H$452:$K$452,0))*HLOOKUP(AB$451,$J$448:$R$449,2)</f>
        <v>0</v>
      </c>
      <c r="AC472" s="742" cm="1">
        <f t="array" ref="AC472">INDEX($H472:$K472,0,MATCH(AC$452,$H$452:$K$452,0))*HLOOKUP(AC$451,$J$448:$R$449,2)</f>
        <v>0</v>
      </c>
      <c r="AD472" s="742" cm="1">
        <f t="array" ref="AD472">INDEX($H472:$K472,0,MATCH(AD$452,$H$452:$K$452,0))*HLOOKUP(AD$451,$J$448:$R$449,2)</f>
        <v>0</v>
      </c>
      <c r="AE472" s="742" cm="1">
        <f t="array" ref="AE472">INDEX($H472:$K472,0,MATCH(AE$452,$H$452:$K$452,0))*HLOOKUP(AE$451,$J$448:$R$449,2)</f>
        <v>0</v>
      </c>
      <c r="AF472" s="742" cm="1">
        <f t="array" ref="AF472">INDEX($H472:$K472,0,MATCH(AF$452,$H$452:$K$452,0))*HLOOKUP(AF$451,$J$448:$R$449,2)</f>
        <v>0</v>
      </c>
      <c r="AG472" s="742" cm="1">
        <f t="array" ref="AG472">INDEX($H472:$K472,0,MATCH(AG$452,$H$452:$K$452,0))*HLOOKUP(AG$451,$J$448:$R$449,2)</f>
        <v>0</v>
      </c>
      <c r="AH472" s="742" cm="1">
        <f t="array" ref="AH472">INDEX($H472:$K472,0,MATCH(AH$452,$H$452:$K$452,0))*HLOOKUP(AH$451,$J$448:$R$449,2)</f>
        <v>0</v>
      </c>
      <c r="AI472" s="742" cm="1">
        <f t="array" ref="AI472">INDEX($H472:$K472,0,MATCH(AI$452,$H$452:$K$452,0))*HLOOKUP(AI$451,$J$448:$R$449,2)</f>
        <v>0</v>
      </c>
      <c r="AJ472" s="742" cm="1">
        <f t="array" ref="AJ472">INDEX($H472:$K472,0,MATCH(AJ$452,$H$452:$K$452,0))*HLOOKUP(AJ$451,$J$448:$R$449,2)</f>
        <v>0</v>
      </c>
      <c r="AK472" s="742" cm="1">
        <f t="array" ref="AK472">INDEX($H472:$K472,0,MATCH(AK$452,$H$452:$K$452,0))*HLOOKUP(AK$451,$J$448:$R$449,2)</f>
        <v>0</v>
      </c>
      <c r="AL472" s="742" cm="1">
        <f t="array" ref="AL472">INDEX($H472:$K472,0,MATCH(AL$452,$H$452:$K$452,0))*HLOOKUP(AL$451,$J$448:$R$449,2)</f>
        <v>0</v>
      </c>
      <c r="AM472" s="742" cm="1">
        <f t="array" ref="AM472">INDEX($H472:$K472,0,MATCH(AM$452,$H$452:$K$452,0))*HLOOKUP(AM$451,$J$448:$R$449,2)</f>
        <v>0</v>
      </c>
      <c r="AN472" s="742" cm="1">
        <f t="array" ref="AN472">INDEX($H472:$K472,0,MATCH(AN$452,$H$452:$K$452,0))*HLOOKUP(AN$451,$J$448:$R$449,2)</f>
        <v>0</v>
      </c>
      <c r="AO472" s="742" cm="1">
        <f t="array" ref="AO472">INDEX($H472:$K472,0,MATCH(AO$452,$H$452:$K$452,0))*HLOOKUP(AO$451,$J$448:$R$449,2)</f>
        <v>0</v>
      </c>
      <c r="AP472" s="742" cm="1">
        <f t="array" ref="AP472">INDEX($H472:$K472,0,MATCH(AP$452,$H$452:$K$452,0))*HLOOKUP(AP$451,$J$448:$R$449,2)</f>
        <v>0</v>
      </c>
      <c r="AQ472" s="742" cm="1">
        <f t="array" ref="AQ472">INDEX($H472:$K472,0,MATCH(AQ$452,$H$452:$K$452,0))*HLOOKUP(AQ$451,$J$448:$R$449,2)</f>
        <v>0</v>
      </c>
      <c r="AR472" s="742" cm="1">
        <f t="array" ref="AR472">INDEX($H472:$K472,0,MATCH(AR$452,$H$452:$K$452,0))*HLOOKUP(AR$451,$J$448:$R$449,2)</f>
        <v>0</v>
      </c>
      <c r="AS472" s="742" cm="1">
        <f t="array" ref="AS472">INDEX($H472:$K472,0,MATCH(AS$452,$H$452:$K$452,0))*HLOOKUP(AS$451,$J$448:$R$449,2)</f>
        <v>0</v>
      </c>
      <c r="AT472" s="742" cm="1">
        <f t="array" ref="AT472">INDEX($H472:$K472,0,MATCH(AT$452,$H$452:$K$452,0))*HLOOKUP(AT$451,$J$448:$R$449,2)</f>
        <v>0</v>
      </c>
      <c r="AU472" s="742" cm="1">
        <f t="array" ref="AU472">INDEX($H472:$K472,0,MATCH(AU$452,$H$452:$K$452,0))*HLOOKUP(AU$451,$J$448:$R$449,2)</f>
        <v>0</v>
      </c>
      <c r="AV472" s="196"/>
      <c r="AW472" s="196"/>
      <c r="AX472" s="17"/>
      <c r="AY472" s="9"/>
      <c r="AZ472" s="9"/>
      <c r="BA472" s="9"/>
    </row>
    <row r="473" spans="1:53" ht="14.5" outlineLevel="1" x14ac:dyDescent="0.35">
      <c r="A473" s="7"/>
      <c r="B473" s="8"/>
      <c r="C473" s="18"/>
      <c r="D473" s="18"/>
      <c r="E473" s="18"/>
      <c r="F473" s="27"/>
      <c r="G473" s="27" t="str">
        <f t="shared" si="120"/>
        <v>YYWBA1a</v>
      </c>
      <c r="H473" s="232">
        <v>0</v>
      </c>
      <c r="I473" s="232">
        <v>0</v>
      </c>
      <c r="J473" s="232">
        <v>0</v>
      </c>
      <c r="K473" s="232">
        <v>0</v>
      </c>
      <c r="L473" s="742" cm="1">
        <f t="array" ref="L473">INDEX($H473:$K473,0,MATCH(L$452,$H$452:$K$452,0))*HLOOKUP(L$451,$J$448:$R$449,2)</f>
        <v>0</v>
      </c>
      <c r="M473" s="742" cm="1">
        <f t="array" ref="M473">INDEX($H473:$K473,0,MATCH(M$452,$H$452:$K$452,0))*HLOOKUP(M$451,$J$448:$R$449,2)</f>
        <v>0</v>
      </c>
      <c r="N473" s="742" cm="1">
        <f t="array" ref="N473">INDEX($H473:$K473,0,MATCH(N$452,$H$452:$K$452,0))*HLOOKUP(N$451,$J$448:$R$449,2)</f>
        <v>0</v>
      </c>
      <c r="O473" s="742" cm="1">
        <f t="array" ref="O473">INDEX($H473:$K473,0,MATCH(O$452,$H$452:$K$452,0))*HLOOKUP(O$451,$J$448:$R$449,2)</f>
        <v>0</v>
      </c>
      <c r="P473" s="742" cm="1">
        <f t="array" ref="P473">INDEX($H473:$K473,0,MATCH(P$452,$H$452:$K$452,0))*HLOOKUP(P$451,$J$448:$R$449,2)</f>
        <v>0</v>
      </c>
      <c r="Q473" s="742" cm="1">
        <f t="array" ref="Q473">INDEX($H473:$K473,0,MATCH(Q$452,$H$452:$K$452,0))*HLOOKUP(Q$451,$J$448:$R$449,2)</f>
        <v>0</v>
      </c>
      <c r="R473" s="742" cm="1">
        <f t="array" ref="R473">INDEX($H473:$K473,0,MATCH(R$452,$H$452:$K$452,0))*HLOOKUP(R$451,$J$448:$R$449,2)</f>
        <v>0</v>
      </c>
      <c r="S473" s="742" cm="1">
        <f t="array" ref="S473">INDEX($H473:$K473,0,MATCH(S$452,$H$452:$K$452,0))*HLOOKUP(S$451,$J$448:$R$449,2)</f>
        <v>0</v>
      </c>
      <c r="T473" s="742" cm="1">
        <f t="array" ref="T473">INDEX($H473:$K473,0,MATCH(T$452,$H$452:$K$452,0))*HLOOKUP(T$451,$J$448:$R$449,2)</f>
        <v>0</v>
      </c>
      <c r="U473" s="742" cm="1">
        <f t="array" ref="U473">INDEX($H473:$K473,0,MATCH(U$452,$H$452:$K$452,0))*HLOOKUP(U$451,$J$448:$R$449,2)</f>
        <v>0</v>
      </c>
      <c r="V473" s="742" cm="1">
        <f t="array" ref="V473">INDEX($H473:$K473,0,MATCH(V$452,$H$452:$K$452,0))*HLOOKUP(V$451,$J$448:$R$449,2)</f>
        <v>0</v>
      </c>
      <c r="W473" s="742" cm="1">
        <f t="array" ref="W473">INDEX($H473:$K473,0,MATCH(W$452,$H$452:$K$452,0))*HLOOKUP(W$451,$J$448:$R$449,2)</f>
        <v>0</v>
      </c>
      <c r="X473" s="742" cm="1">
        <f t="array" ref="X473">INDEX($H473:$K473,0,MATCH(X$452,$H$452:$K$452,0))*HLOOKUP(X$451,$J$448:$R$449,2)</f>
        <v>0</v>
      </c>
      <c r="Y473" s="742" cm="1">
        <f t="array" ref="Y473">INDEX($H473:$K473,0,MATCH(Y$452,$H$452:$K$452,0))*HLOOKUP(Y$451,$J$448:$R$449,2)</f>
        <v>0</v>
      </c>
      <c r="Z473" s="742" cm="1">
        <f t="array" ref="Z473">INDEX($H473:$K473,0,MATCH(Z$452,$H$452:$K$452,0))*HLOOKUP(Z$451,$J$448:$R$449,2)</f>
        <v>0</v>
      </c>
      <c r="AA473" s="742" cm="1">
        <f t="array" ref="AA473">INDEX($H473:$K473,0,MATCH(AA$452,$H$452:$K$452,0))*HLOOKUP(AA$451,$J$448:$R$449,2)</f>
        <v>0</v>
      </c>
      <c r="AB473" s="742" cm="1">
        <f t="array" ref="AB473">INDEX($H473:$K473,0,MATCH(AB$452,$H$452:$K$452,0))*HLOOKUP(AB$451,$J$448:$R$449,2)</f>
        <v>0</v>
      </c>
      <c r="AC473" s="742" cm="1">
        <f t="array" ref="AC473">INDEX($H473:$K473,0,MATCH(AC$452,$H$452:$K$452,0))*HLOOKUP(AC$451,$J$448:$R$449,2)</f>
        <v>0</v>
      </c>
      <c r="AD473" s="742" cm="1">
        <f t="array" ref="AD473">INDEX($H473:$K473,0,MATCH(AD$452,$H$452:$K$452,0))*HLOOKUP(AD$451,$J$448:$R$449,2)</f>
        <v>0</v>
      </c>
      <c r="AE473" s="742" cm="1">
        <f t="array" ref="AE473">INDEX($H473:$K473,0,MATCH(AE$452,$H$452:$K$452,0))*HLOOKUP(AE$451,$J$448:$R$449,2)</f>
        <v>0</v>
      </c>
      <c r="AF473" s="742" cm="1">
        <f t="array" ref="AF473">INDEX($H473:$K473,0,MATCH(AF$452,$H$452:$K$452,0))*HLOOKUP(AF$451,$J$448:$R$449,2)</f>
        <v>0</v>
      </c>
      <c r="AG473" s="742" cm="1">
        <f t="array" ref="AG473">INDEX($H473:$K473,0,MATCH(AG$452,$H$452:$K$452,0))*HLOOKUP(AG$451,$J$448:$R$449,2)</f>
        <v>0</v>
      </c>
      <c r="AH473" s="742" cm="1">
        <f t="array" ref="AH473">INDEX($H473:$K473,0,MATCH(AH$452,$H$452:$K$452,0))*HLOOKUP(AH$451,$J$448:$R$449,2)</f>
        <v>0</v>
      </c>
      <c r="AI473" s="742" cm="1">
        <f t="array" ref="AI473">INDEX($H473:$K473,0,MATCH(AI$452,$H$452:$K$452,0))*HLOOKUP(AI$451,$J$448:$R$449,2)</f>
        <v>0</v>
      </c>
      <c r="AJ473" s="742" cm="1">
        <f t="array" ref="AJ473">INDEX($H473:$K473,0,MATCH(AJ$452,$H$452:$K$452,0))*HLOOKUP(AJ$451,$J$448:$R$449,2)</f>
        <v>0</v>
      </c>
      <c r="AK473" s="742" cm="1">
        <f t="array" ref="AK473">INDEX($H473:$K473,0,MATCH(AK$452,$H$452:$K$452,0))*HLOOKUP(AK$451,$J$448:$R$449,2)</f>
        <v>0</v>
      </c>
      <c r="AL473" s="742" cm="1">
        <f t="array" ref="AL473">INDEX($H473:$K473,0,MATCH(AL$452,$H$452:$K$452,0))*HLOOKUP(AL$451,$J$448:$R$449,2)</f>
        <v>0</v>
      </c>
      <c r="AM473" s="742" cm="1">
        <f t="array" ref="AM473">INDEX($H473:$K473,0,MATCH(AM$452,$H$452:$K$452,0))*HLOOKUP(AM$451,$J$448:$R$449,2)</f>
        <v>0</v>
      </c>
      <c r="AN473" s="742" cm="1">
        <f t="array" ref="AN473">INDEX($H473:$K473,0,MATCH(AN$452,$H$452:$K$452,0))*HLOOKUP(AN$451,$J$448:$R$449,2)</f>
        <v>0</v>
      </c>
      <c r="AO473" s="742" cm="1">
        <f t="array" ref="AO473">INDEX($H473:$K473,0,MATCH(AO$452,$H$452:$K$452,0))*HLOOKUP(AO$451,$J$448:$R$449,2)</f>
        <v>0</v>
      </c>
      <c r="AP473" s="742" cm="1">
        <f t="array" ref="AP473">INDEX($H473:$K473,0,MATCH(AP$452,$H$452:$K$452,0))*HLOOKUP(AP$451,$J$448:$R$449,2)</f>
        <v>0</v>
      </c>
      <c r="AQ473" s="742" cm="1">
        <f t="array" ref="AQ473">INDEX($H473:$K473,0,MATCH(AQ$452,$H$452:$K$452,0))*HLOOKUP(AQ$451,$J$448:$R$449,2)</f>
        <v>0</v>
      </c>
      <c r="AR473" s="742" cm="1">
        <f t="array" ref="AR473">INDEX($H473:$K473,0,MATCH(AR$452,$H$452:$K$452,0))*HLOOKUP(AR$451,$J$448:$R$449,2)</f>
        <v>0</v>
      </c>
      <c r="AS473" s="742" cm="1">
        <f t="array" ref="AS473">INDEX($H473:$K473,0,MATCH(AS$452,$H$452:$K$452,0))*HLOOKUP(AS$451,$J$448:$R$449,2)</f>
        <v>0</v>
      </c>
      <c r="AT473" s="742" cm="1">
        <f t="array" ref="AT473">INDEX($H473:$K473,0,MATCH(AT$452,$H$452:$K$452,0))*HLOOKUP(AT$451,$J$448:$R$449,2)</f>
        <v>0</v>
      </c>
      <c r="AU473" s="742" cm="1">
        <f t="array" ref="AU473">INDEX($H473:$K473,0,MATCH(AU$452,$H$452:$K$452,0))*HLOOKUP(AU$451,$J$448:$R$449,2)</f>
        <v>0</v>
      </c>
      <c r="AV473" s="196"/>
      <c r="AW473" s="196"/>
      <c r="AX473" s="17"/>
      <c r="AY473" s="9"/>
      <c r="AZ473" s="9"/>
      <c r="BA473" s="9"/>
    </row>
    <row r="474" spans="1:53" ht="14.5" outlineLevel="1" x14ac:dyDescent="0.35">
      <c r="A474" s="7"/>
      <c r="B474" s="8"/>
      <c r="C474" s="18"/>
      <c r="D474" s="18"/>
      <c r="E474" s="18"/>
      <c r="F474" s="27"/>
      <c r="G474" s="27" t="str">
        <f t="shared" si="120"/>
        <v>YYFWBa</v>
      </c>
      <c r="H474" s="232">
        <v>0</v>
      </c>
      <c r="I474" s="232">
        <v>0</v>
      </c>
      <c r="J474" s="232">
        <v>0</v>
      </c>
      <c r="K474" s="232">
        <v>0</v>
      </c>
      <c r="L474" s="742" cm="1">
        <f t="array" ref="L474">INDEX($H474:$K474,0,MATCH(L$452,$H$452:$K$452,0))*HLOOKUP(L$451,$J$448:$R$449,2)</f>
        <v>0</v>
      </c>
      <c r="M474" s="742" cm="1">
        <f t="array" ref="M474">INDEX($H474:$K474,0,MATCH(M$452,$H$452:$K$452,0))*HLOOKUP(M$451,$J$448:$R$449,2)</f>
        <v>0</v>
      </c>
      <c r="N474" s="742" cm="1">
        <f t="array" ref="N474">INDEX($H474:$K474,0,MATCH(N$452,$H$452:$K$452,0))*HLOOKUP(N$451,$J$448:$R$449,2)</f>
        <v>0</v>
      </c>
      <c r="O474" s="742" cm="1">
        <f t="array" ref="O474">INDEX($H474:$K474,0,MATCH(O$452,$H$452:$K$452,0))*HLOOKUP(O$451,$J$448:$R$449,2)</f>
        <v>0</v>
      </c>
      <c r="P474" s="742" cm="1">
        <f t="array" ref="P474">INDEX($H474:$K474,0,MATCH(P$452,$H$452:$K$452,0))*HLOOKUP(P$451,$J$448:$R$449,2)</f>
        <v>0</v>
      </c>
      <c r="Q474" s="742" cm="1">
        <f t="array" ref="Q474">INDEX($H474:$K474,0,MATCH(Q$452,$H$452:$K$452,0))*HLOOKUP(Q$451,$J$448:$R$449,2)</f>
        <v>0</v>
      </c>
      <c r="R474" s="742" cm="1">
        <f t="array" ref="R474">INDEX($H474:$K474,0,MATCH(R$452,$H$452:$K$452,0))*HLOOKUP(R$451,$J$448:$R$449,2)</f>
        <v>0</v>
      </c>
      <c r="S474" s="742" cm="1">
        <f t="array" ref="S474">INDEX($H474:$K474,0,MATCH(S$452,$H$452:$K$452,0))*HLOOKUP(S$451,$J$448:$R$449,2)</f>
        <v>0</v>
      </c>
      <c r="T474" s="742" cm="1">
        <f t="array" ref="T474">INDEX($H474:$K474,0,MATCH(T$452,$H$452:$K$452,0))*HLOOKUP(T$451,$J$448:$R$449,2)</f>
        <v>0</v>
      </c>
      <c r="U474" s="742" cm="1">
        <f t="array" ref="U474">INDEX($H474:$K474,0,MATCH(U$452,$H$452:$K$452,0))*HLOOKUP(U$451,$J$448:$R$449,2)</f>
        <v>0</v>
      </c>
      <c r="V474" s="742" cm="1">
        <f t="array" ref="V474">INDEX($H474:$K474,0,MATCH(V$452,$H$452:$K$452,0))*HLOOKUP(V$451,$J$448:$R$449,2)</f>
        <v>0</v>
      </c>
      <c r="W474" s="742" cm="1">
        <f t="array" ref="W474">INDEX($H474:$K474,0,MATCH(W$452,$H$452:$K$452,0))*HLOOKUP(W$451,$J$448:$R$449,2)</f>
        <v>0</v>
      </c>
      <c r="X474" s="742" cm="1">
        <f t="array" ref="X474">INDEX($H474:$K474,0,MATCH(X$452,$H$452:$K$452,0))*HLOOKUP(X$451,$J$448:$R$449,2)</f>
        <v>0</v>
      </c>
      <c r="Y474" s="742" cm="1">
        <f t="array" ref="Y474">INDEX($H474:$K474,0,MATCH(Y$452,$H$452:$K$452,0))*HLOOKUP(Y$451,$J$448:$R$449,2)</f>
        <v>0</v>
      </c>
      <c r="Z474" s="742" cm="1">
        <f t="array" ref="Z474">INDEX($H474:$K474,0,MATCH(Z$452,$H$452:$K$452,0))*HLOOKUP(Z$451,$J$448:$R$449,2)</f>
        <v>0</v>
      </c>
      <c r="AA474" s="742" cm="1">
        <f t="array" ref="AA474">INDEX($H474:$K474,0,MATCH(AA$452,$H$452:$K$452,0))*HLOOKUP(AA$451,$J$448:$R$449,2)</f>
        <v>0</v>
      </c>
      <c r="AB474" s="742" cm="1">
        <f t="array" ref="AB474">INDEX($H474:$K474,0,MATCH(AB$452,$H$452:$K$452,0))*HLOOKUP(AB$451,$J$448:$R$449,2)</f>
        <v>0</v>
      </c>
      <c r="AC474" s="742" cm="1">
        <f t="array" ref="AC474">INDEX($H474:$K474,0,MATCH(AC$452,$H$452:$K$452,0))*HLOOKUP(AC$451,$J$448:$R$449,2)</f>
        <v>0</v>
      </c>
      <c r="AD474" s="742" cm="1">
        <f t="array" ref="AD474">INDEX($H474:$K474,0,MATCH(AD$452,$H$452:$K$452,0))*HLOOKUP(AD$451,$J$448:$R$449,2)</f>
        <v>0</v>
      </c>
      <c r="AE474" s="742" cm="1">
        <f t="array" ref="AE474">INDEX($H474:$K474,0,MATCH(AE$452,$H$452:$K$452,0))*HLOOKUP(AE$451,$J$448:$R$449,2)</f>
        <v>0</v>
      </c>
      <c r="AF474" s="742" cm="1">
        <f t="array" ref="AF474">INDEX($H474:$K474,0,MATCH(AF$452,$H$452:$K$452,0))*HLOOKUP(AF$451,$J$448:$R$449,2)</f>
        <v>0</v>
      </c>
      <c r="AG474" s="742" cm="1">
        <f t="array" ref="AG474">INDEX($H474:$K474,0,MATCH(AG$452,$H$452:$K$452,0))*HLOOKUP(AG$451,$J$448:$R$449,2)</f>
        <v>0</v>
      </c>
      <c r="AH474" s="742" cm="1">
        <f t="array" ref="AH474">INDEX($H474:$K474,0,MATCH(AH$452,$H$452:$K$452,0))*HLOOKUP(AH$451,$J$448:$R$449,2)</f>
        <v>0</v>
      </c>
      <c r="AI474" s="742" cm="1">
        <f t="array" ref="AI474">INDEX($H474:$K474,0,MATCH(AI$452,$H$452:$K$452,0))*HLOOKUP(AI$451,$J$448:$R$449,2)</f>
        <v>0</v>
      </c>
      <c r="AJ474" s="742" cm="1">
        <f t="array" ref="AJ474">INDEX($H474:$K474,0,MATCH(AJ$452,$H$452:$K$452,0))*HLOOKUP(AJ$451,$J$448:$R$449,2)</f>
        <v>0</v>
      </c>
      <c r="AK474" s="742" cm="1">
        <f t="array" ref="AK474">INDEX($H474:$K474,0,MATCH(AK$452,$H$452:$K$452,0))*HLOOKUP(AK$451,$J$448:$R$449,2)</f>
        <v>0</v>
      </c>
      <c r="AL474" s="742" cm="1">
        <f t="array" ref="AL474">INDEX($H474:$K474,0,MATCH(AL$452,$H$452:$K$452,0))*HLOOKUP(AL$451,$J$448:$R$449,2)</f>
        <v>0</v>
      </c>
      <c r="AM474" s="742" cm="1">
        <f t="array" ref="AM474">INDEX($H474:$K474,0,MATCH(AM$452,$H$452:$K$452,0))*HLOOKUP(AM$451,$J$448:$R$449,2)</f>
        <v>0</v>
      </c>
      <c r="AN474" s="742" cm="1">
        <f t="array" ref="AN474">INDEX($H474:$K474,0,MATCH(AN$452,$H$452:$K$452,0))*HLOOKUP(AN$451,$J$448:$R$449,2)</f>
        <v>0</v>
      </c>
      <c r="AO474" s="742" cm="1">
        <f t="array" ref="AO474">INDEX($H474:$K474,0,MATCH(AO$452,$H$452:$K$452,0))*HLOOKUP(AO$451,$J$448:$R$449,2)</f>
        <v>0</v>
      </c>
      <c r="AP474" s="742" cm="1">
        <f t="array" ref="AP474">INDEX($H474:$K474,0,MATCH(AP$452,$H$452:$K$452,0))*HLOOKUP(AP$451,$J$448:$R$449,2)</f>
        <v>0</v>
      </c>
      <c r="AQ474" s="742" cm="1">
        <f t="array" ref="AQ474">INDEX($H474:$K474,0,MATCH(AQ$452,$H$452:$K$452,0))*HLOOKUP(AQ$451,$J$448:$R$449,2)</f>
        <v>0</v>
      </c>
      <c r="AR474" s="742" cm="1">
        <f t="array" ref="AR474">INDEX($H474:$K474,0,MATCH(AR$452,$H$452:$K$452,0))*HLOOKUP(AR$451,$J$448:$R$449,2)</f>
        <v>0</v>
      </c>
      <c r="AS474" s="742" cm="1">
        <f t="array" ref="AS474">INDEX($H474:$K474,0,MATCH(AS$452,$H$452:$K$452,0))*HLOOKUP(AS$451,$J$448:$R$449,2)</f>
        <v>0</v>
      </c>
      <c r="AT474" s="742" cm="1">
        <f t="array" ref="AT474">INDEX($H474:$K474,0,MATCH(AT$452,$H$452:$K$452,0))*HLOOKUP(AT$451,$J$448:$R$449,2)</f>
        <v>0</v>
      </c>
      <c r="AU474" s="742" cm="1">
        <f t="array" ref="AU474">INDEX($H474:$K474,0,MATCH(AU$452,$H$452:$K$452,0))*HLOOKUP(AU$451,$J$448:$R$449,2)</f>
        <v>0</v>
      </c>
      <c r="AV474" s="196"/>
      <c r="AW474" s="196"/>
      <c r="AX474" s="17"/>
      <c r="AY474" s="9"/>
      <c r="AZ474" s="9"/>
      <c r="BA474" s="9"/>
    </row>
    <row r="475" spans="1:53" ht="14.5" outlineLevel="1" x14ac:dyDescent="0.35">
      <c r="A475" s="7"/>
      <c r="B475" s="8"/>
      <c r="C475" s="18"/>
      <c r="D475" s="18"/>
      <c r="E475" s="18"/>
      <c r="F475" s="27"/>
      <c r="G475" s="27" t="str">
        <f t="shared" si="120"/>
        <v>AAANBo</v>
      </c>
      <c r="H475" s="232">
        <v>120</v>
      </c>
      <c r="I475" s="232">
        <v>150</v>
      </c>
      <c r="J475" s="232">
        <v>150</v>
      </c>
      <c r="K475" s="232">
        <v>0</v>
      </c>
      <c r="L475" s="742" cm="1">
        <f t="array" ref="L475">INDEX($H475:$K475,0,MATCH(L$452,$H$452:$K$452,0))*HLOOKUP(L$451,$J$448:$R$449,2)</f>
        <v>120</v>
      </c>
      <c r="M475" s="742" cm="1">
        <f t="array" ref="M475">INDEX($H475:$K475,0,MATCH(M$452,$H$452:$K$452,0))*HLOOKUP(M$451,$J$448:$R$449,2)</f>
        <v>150</v>
      </c>
      <c r="N475" s="742" cm="1">
        <f t="array" ref="N475">INDEX($H475:$K475,0,MATCH(N$452,$H$452:$K$452,0))*HLOOKUP(N$451,$J$448:$R$449,2)</f>
        <v>150</v>
      </c>
      <c r="O475" s="742" cm="1">
        <f t="array" ref="O475">INDEX($H475:$K475,0,MATCH(O$452,$H$452:$K$452,0))*HLOOKUP(O$451,$J$448:$R$449,2)</f>
        <v>0</v>
      </c>
      <c r="P475" s="742" cm="1">
        <f t="array" ref="P475">INDEX($H475:$K475,0,MATCH(P$452,$H$452:$K$452,0))*HLOOKUP(P$451,$J$448:$R$449,2)</f>
        <v>120</v>
      </c>
      <c r="Q475" s="742" cm="1">
        <f t="array" ref="Q475">INDEX($H475:$K475,0,MATCH(Q$452,$H$452:$K$452,0))*HLOOKUP(Q$451,$J$448:$R$449,2)</f>
        <v>150</v>
      </c>
      <c r="R475" s="742" cm="1">
        <f t="array" ref="R475">INDEX($H475:$K475,0,MATCH(R$452,$H$452:$K$452,0))*HLOOKUP(R$451,$J$448:$R$449,2)</f>
        <v>150</v>
      </c>
      <c r="S475" s="742" cm="1">
        <f t="array" ref="S475">INDEX($H475:$K475,0,MATCH(S$452,$H$452:$K$452,0))*HLOOKUP(S$451,$J$448:$R$449,2)</f>
        <v>0</v>
      </c>
      <c r="T475" s="742" cm="1">
        <f t="array" ref="T475">INDEX($H475:$K475,0,MATCH(T$452,$H$452:$K$452,0))*HLOOKUP(T$451,$J$448:$R$449,2)</f>
        <v>120</v>
      </c>
      <c r="U475" s="742" cm="1">
        <f t="array" ref="U475">INDEX($H475:$K475,0,MATCH(U$452,$H$452:$K$452,0))*HLOOKUP(U$451,$J$448:$R$449,2)</f>
        <v>150</v>
      </c>
      <c r="V475" s="742" cm="1">
        <f t="array" ref="V475">INDEX($H475:$K475,0,MATCH(V$452,$H$452:$K$452,0))*HLOOKUP(V$451,$J$448:$R$449,2)</f>
        <v>150</v>
      </c>
      <c r="W475" s="742" cm="1">
        <f t="array" ref="W475">INDEX($H475:$K475,0,MATCH(W$452,$H$452:$K$452,0))*HLOOKUP(W$451,$J$448:$R$449,2)</f>
        <v>0</v>
      </c>
      <c r="X475" s="742" cm="1">
        <f t="array" ref="X475">INDEX($H475:$K475,0,MATCH(X$452,$H$452:$K$452,0))*HLOOKUP(X$451,$J$448:$R$449,2)</f>
        <v>120</v>
      </c>
      <c r="Y475" s="742" cm="1">
        <f t="array" ref="Y475">INDEX($H475:$K475,0,MATCH(Y$452,$H$452:$K$452,0))*HLOOKUP(Y$451,$J$448:$R$449,2)</f>
        <v>150</v>
      </c>
      <c r="Z475" s="742" cm="1">
        <f t="array" ref="Z475">INDEX($H475:$K475,0,MATCH(Z$452,$H$452:$K$452,0))*HLOOKUP(Z$451,$J$448:$R$449,2)</f>
        <v>150</v>
      </c>
      <c r="AA475" s="742" cm="1">
        <f t="array" ref="AA475">INDEX($H475:$K475,0,MATCH(AA$452,$H$452:$K$452,0))*HLOOKUP(AA$451,$J$448:$R$449,2)</f>
        <v>0</v>
      </c>
      <c r="AB475" s="742" cm="1">
        <f t="array" ref="AB475">INDEX($H475:$K475,0,MATCH(AB$452,$H$452:$K$452,0))*HLOOKUP(AB$451,$J$448:$R$449,2)</f>
        <v>120</v>
      </c>
      <c r="AC475" s="742" cm="1">
        <f t="array" ref="AC475">INDEX($H475:$K475,0,MATCH(AC$452,$H$452:$K$452,0))*HLOOKUP(AC$451,$J$448:$R$449,2)</f>
        <v>150</v>
      </c>
      <c r="AD475" s="742" cm="1">
        <f t="array" ref="AD475">INDEX($H475:$K475,0,MATCH(AD$452,$H$452:$K$452,0))*HLOOKUP(AD$451,$J$448:$R$449,2)</f>
        <v>150</v>
      </c>
      <c r="AE475" s="742" cm="1">
        <f t="array" ref="AE475">INDEX($H475:$K475,0,MATCH(AE$452,$H$452:$K$452,0))*HLOOKUP(AE$451,$J$448:$R$449,2)</f>
        <v>0</v>
      </c>
      <c r="AF475" s="742" cm="1">
        <f t="array" ref="AF475">INDEX($H475:$K475,0,MATCH(AF$452,$H$452:$K$452,0))*HLOOKUP(AF$451,$J$448:$R$449,2)</f>
        <v>120</v>
      </c>
      <c r="AG475" s="742" cm="1">
        <f t="array" ref="AG475">INDEX($H475:$K475,0,MATCH(AG$452,$H$452:$K$452,0))*HLOOKUP(AG$451,$J$448:$R$449,2)</f>
        <v>150</v>
      </c>
      <c r="AH475" s="742" cm="1">
        <f t="array" ref="AH475">INDEX($H475:$K475,0,MATCH(AH$452,$H$452:$K$452,0))*HLOOKUP(AH$451,$J$448:$R$449,2)</f>
        <v>150</v>
      </c>
      <c r="AI475" s="742" cm="1">
        <f t="array" ref="AI475">INDEX($H475:$K475,0,MATCH(AI$452,$H$452:$K$452,0))*HLOOKUP(AI$451,$J$448:$R$449,2)</f>
        <v>0</v>
      </c>
      <c r="AJ475" s="742" cm="1">
        <f t="array" ref="AJ475">INDEX($H475:$K475,0,MATCH(AJ$452,$H$452:$K$452,0))*HLOOKUP(AJ$451,$J$448:$R$449,2)</f>
        <v>120</v>
      </c>
      <c r="AK475" s="742" cm="1">
        <f t="array" ref="AK475">INDEX($H475:$K475,0,MATCH(AK$452,$H$452:$K$452,0))*HLOOKUP(AK$451,$J$448:$R$449,2)</f>
        <v>150</v>
      </c>
      <c r="AL475" s="742" cm="1">
        <f t="array" ref="AL475">INDEX($H475:$K475,0,MATCH(AL$452,$H$452:$K$452,0))*HLOOKUP(AL$451,$J$448:$R$449,2)</f>
        <v>150</v>
      </c>
      <c r="AM475" s="742" cm="1">
        <f t="array" ref="AM475">INDEX($H475:$K475,0,MATCH(AM$452,$H$452:$K$452,0))*HLOOKUP(AM$451,$J$448:$R$449,2)</f>
        <v>0</v>
      </c>
      <c r="AN475" s="742" cm="1">
        <f t="array" ref="AN475">INDEX($H475:$K475,0,MATCH(AN$452,$H$452:$K$452,0))*HLOOKUP(AN$451,$J$448:$R$449,2)</f>
        <v>120</v>
      </c>
      <c r="AO475" s="742" cm="1">
        <f t="array" ref="AO475">INDEX($H475:$K475,0,MATCH(AO$452,$H$452:$K$452,0))*HLOOKUP(AO$451,$J$448:$R$449,2)</f>
        <v>150</v>
      </c>
      <c r="AP475" s="742" cm="1">
        <f t="array" ref="AP475">INDEX($H475:$K475,0,MATCH(AP$452,$H$452:$K$452,0))*HLOOKUP(AP$451,$J$448:$R$449,2)</f>
        <v>150</v>
      </c>
      <c r="AQ475" s="742" cm="1">
        <f t="array" ref="AQ475">INDEX($H475:$K475,0,MATCH(AQ$452,$H$452:$K$452,0))*HLOOKUP(AQ$451,$J$448:$R$449,2)</f>
        <v>0</v>
      </c>
      <c r="AR475" s="742" cm="1">
        <f t="array" ref="AR475">INDEX($H475:$K475,0,MATCH(AR$452,$H$452:$K$452,0))*HLOOKUP(AR$451,$J$448:$R$449,2)</f>
        <v>120</v>
      </c>
      <c r="AS475" s="742" cm="1">
        <f t="array" ref="AS475">INDEX($H475:$K475,0,MATCH(AS$452,$H$452:$K$452,0))*HLOOKUP(AS$451,$J$448:$R$449,2)</f>
        <v>150</v>
      </c>
      <c r="AT475" s="742" cm="1">
        <f t="array" ref="AT475">INDEX($H475:$K475,0,MATCH(AT$452,$H$452:$K$452,0))*HLOOKUP(AT$451,$J$448:$R$449,2)</f>
        <v>150</v>
      </c>
      <c r="AU475" s="742" cm="1">
        <f t="array" ref="AU475">INDEX($H475:$K475,0,MATCH(AU$452,$H$452:$K$452,0))*HLOOKUP(AU$451,$J$448:$R$449,2)</f>
        <v>0</v>
      </c>
      <c r="AV475" s="196"/>
      <c r="AW475" s="196"/>
      <c r="AX475" s="17"/>
      <c r="AY475" s="9"/>
      <c r="AZ475" s="9"/>
      <c r="BA475" s="9"/>
    </row>
    <row r="476" spans="1:53" ht="14.5" outlineLevel="1" x14ac:dyDescent="0.35">
      <c r="A476" s="7"/>
      <c r="B476" s="8"/>
      <c r="C476" s="18"/>
      <c r="D476" s="18"/>
      <c r="E476" s="18"/>
      <c r="F476" s="27"/>
      <c r="G476" s="27" t="str">
        <f t="shared" si="120"/>
        <v>AAANBod</v>
      </c>
      <c r="H476" s="232">
        <v>120</v>
      </c>
      <c r="I476" s="232">
        <v>150</v>
      </c>
      <c r="J476" s="232">
        <v>150</v>
      </c>
      <c r="K476" s="232">
        <v>0</v>
      </c>
      <c r="L476" s="742" cm="1">
        <f t="array" ref="L476">INDEX($H476:$K476,0,MATCH(L$452,$H$452:$K$452,0))*HLOOKUP(L$451,$J$448:$R$449,2)</f>
        <v>120</v>
      </c>
      <c r="M476" s="742" cm="1">
        <f t="array" ref="M476">INDEX($H476:$K476,0,MATCH(M$452,$H$452:$K$452,0))*HLOOKUP(M$451,$J$448:$R$449,2)</f>
        <v>150</v>
      </c>
      <c r="N476" s="742" cm="1">
        <f t="array" ref="N476">INDEX($H476:$K476,0,MATCH(N$452,$H$452:$K$452,0))*HLOOKUP(N$451,$J$448:$R$449,2)</f>
        <v>150</v>
      </c>
      <c r="O476" s="742" cm="1">
        <f t="array" ref="O476">INDEX($H476:$K476,0,MATCH(O$452,$H$452:$K$452,0))*HLOOKUP(O$451,$J$448:$R$449,2)</f>
        <v>0</v>
      </c>
      <c r="P476" s="742" cm="1">
        <f t="array" ref="P476">INDEX($H476:$K476,0,MATCH(P$452,$H$452:$K$452,0))*HLOOKUP(P$451,$J$448:$R$449,2)</f>
        <v>120</v>
      </c>
      <c r="Q476" s="742" cm="1">
        <f t="array" ref="Q476">INDEX($H476:$K476,0,MATCH(Q$452,$H$452:$K$452,0))*HLOOKUP(Q$451,$J$448:$R$449,2)</f>
        <v>150</v>
      </c>
      <c r="R476" s="742" cm="1">
        <f t="array" ref="R476">INDEX($H476:$K476,0,MATCH(R$452,$H$452:$K$452,0))*HLOOKUP(R$451,$J$448:$R$449,2)</f>
        <v>150</v>
      </c>
      <c r="S476" s="742" cm="1">
        <f t="array" ref="S476">INDEX($H476:$K476,0,MATCH(S$452,$H$452:$K$452,0))*HLOOKUP(S$451,$J$448:$R$449,2)</f>
        <v>0</v>
      </c>
      <c r="T476" s="742" cm="1">
        <f t="array" ref="T476">INDEX($H476:$K476,0,MATCH(T$452,$H$452:$K$452,0))*HLOOKUP(T$451,$J$448:$R$449,2)</f>
        <v>120</v>
      </c>
      <c r="U476" s="742" cm="1">
        <f t="array" ref="U476">INDEX($H476:$K476,0,MATCH(U$452,$H$452:$K$452,0))*HLOOKUP(U$451,$J$448:$R$449,2)</f>
        <v>150</v>
      </c>
      <c r="V476" s="742" cm="1">
        <f t="array" ref="V476">INDEX($H476:$K476,0,MATCH(V$452,$H$452:$K$452,0))*HLOOKUP(V$451,$J$448:$R$449,2)</f>
        <v>150</v>
      </c>
      <c r="W476" s="742" cm="1">
        <f t="array" ref="W476">INDEX($H476:$K476,0,MATCH(W$452,$H$452:$K$452,0))*HLOOKUP(W$451,$J$448:$R$449,2)</f>
        <v>0</v>
      </c>
      <c r="X476" s="742" cm="1">
        <f t="array" ref="X476">INDEX($H476:$K476,0,MATCH(X$452,$H$452:$K$452,0))*HLOOKUP(X$451,$J$448:$R$449,2)</f>
        <v>120</v>
      </c>
      <c r="Y476" s="742" cm="1">
        <f t="array" ref="Y476">INDEX($H476:$K476,0,MATCH(Y$452,$H$452:$K$452,0))*HLOOKUP(Y$451,$J$448:$R$449,2)</f>
        <v>150</v>
      </c>
      <c r="Z476" s="742" cm="1">
        <f t="array" ref="Z476">INDEX($H476:$K476,0,MATCH(Z$452,$H$452:$K$452,0))*HLOOKUP(Z$451,$J$448:$R$449,2)</f>
        <v>150</v>
      </c>
      <c r="AA476" s="742" cm="1">
        <f t="array" ref="AA476">INDEX($H476:$K476,0,MATCH(AA$452,$H$452:$K$452,0))*HLOOKUP(AA$451,$J$448:$R$449,2)</f>
        <v>0</v>
      </c>
      <c r="AB476" s="742" cm="1">
        <f t="array" ref="AB476">INDEX($H476:$K476,0,MATCH(AB$452,$H$452:$K$452,0))*HLOOKUP(AB$451,$J$448:$R$449,2)</f>
        <v>120</v>
      </c>
      <c r="AC476" s="742" cm="1">
        <f t="array" ref="AC476">INDEX($H476:$K476,0,MATCH(AC$452,$H$452:$K$452,0))*HLOOKUP(AC$451,$J$448:$R$449,2)</f>
        <v>150</v>
      </c>
      <c r="AD476" s="742" cm="1">
        <f t="array" ref="AD476">INDEX($H476:$K476,0,MATCH(AD$452,$H$452:$K$452,0))*HLOOKUP(AD$451,$J$448:$R$449,2)</f>
        <v>150</v>
      </c>
      <c r="AE476" s="742" cm="1">
        <f t="array" ref="AE476">INDEX($H476:$K476,0,MATCH(AE$452,$H$452:$K$452,0))*HLOOKUP(AE$451,$J$448:$R$449,2)</f>
        <v>0</v>
      </c>
      <c r="AF476" s="742" cm="1">
        <f t="array" ref="AF476">INDEX($H476:$K476,0,MATCH(AF$452,$H$452:$K$452,0))*HLOOKUP(AF$451,$J$448:$R$449,2)</f>
        <v>120</v>
      </c>
      <c r="AG476" s="742" cm="1">
        <f t="array" ref="AG476">INDEX($H476:$K476,0,MATCH(AG$452,$H$452:$K$452,0))*HLOOKUP(AG$451,$J$448:$R$449,2)</f>
        <v>150</v>
      </c>
      <c r="AH476" s="742" cm="1">
        <f t="array" ref="AH476">INDEX($H476:$K476,0,MATCH(AH$452,$H$452:$K$452,0))*HLOOKUP(AH$451,$J$448:$R$449,2)</f>
        <v>150</v>
      </c>
      <c r="AI476" s="742" cm="1">
        <f t="array" ref="AI476">INDEX($H476:$K476,0,MATCH(AI$452,$H$452:$K$452,0))*HLOOKUP(AI$451,$J$448:$R$449,2)</f>
        <v>0</v>
      </c>
      <c r="AJ476" s="742" cm="1">
        <f t="array" ref="AJ476">INDEX($H476:$K476,0,MATCH(AJ$452,$H$452:$K$452,0))*HLOOKUP(AJ$451,$J$448:$R$449,2)</f>
        <v>120</v>
      </c>
      <c r="AK476" s="742" cm="1">
        <f t="array" ref="AK476">INDEX($H476:$K476,0,MATCH(AK$452,$H$452:$K$452,0))*HLOOKUP(AK$451,$J$448:$R$449,2)</f>
        <v>150</v>
      </c>
      <c r="AL476" s="742" cm="1">
        <f t="array" ref="AL476">INDEX($H476:$K476,0,MATCH(AL$452,$H$452:$K$452,0))*HLOOKUP(AL$451,$J$448:$R$449,2)</f>
        <v>150</v>
      </c>
      <c r="AM476" s="742" cm="1">
        <f t="array" ref="AM476">INDEX($H476:$K476,0,MATCH(AM$452,$H$452:$K$452,0))*HLOOKUP(AM$451,$J$448:$R$449,2)</f>
        <v>0</v>
      </c>
      <c r="AN476" s="742" cm="1">
        <f t="array" ref="AN476">INDEX($H476:$K476,0,MATCH(AN$452,$H$452:$K$452,0))*HLOOKUP(AN$451,$J$448:$R$449,2)</f>
        <v>120</v>
      </c>
      <c r="AO476" s="742" cm="1">
        <f t="array" ref="AO476">INDEX($H476:$K476,0,MATCH(AO$452,$H$452:$K$452,0))*HLOOKUP(AO$451,$J$448:$R$449,2)</f>
        <v>150</v>
      </c>
      <c r="AP476" s="742" cm="1">
        <f t="array" ref="AP476">INDEX($H476:$K476,0,MATCH(AP$452,$H$452:$K$452,0))*HLOOKUP(AP$451,$J$448:$R$449,2)</f>
        <v>150</v>
      </c>
      <c r="AQ476" s="742" cm="1">
        <f t="array" ref="AQ476">INDEX($H476:$K476,0,MATCH(AQ$452,$H$452:$K$452,0))*HLOOKUP(AQ$451,$J$448:$R$449,2)</f>
        <v>0</v>
      </c>
      <c r="AR476" s="742" cm="1">
        <f t="array" ref="AR476">INDEX($H476:$K476,0,MATCH(AR$452,$H$452:$K$452,0))*HLOOKUP(AR$451,$J$448:$R$449,2)</f>
        <v>120</v>
      </c>
      <c r="AS476" s="742" cm="1">
        <f t="array" ref="AS476">INDEX($H476:$K476,0,MATCH(AS$452,$H$452:$K$452,0))*HLOOKUP(AS$451,$J$448:$R$449,2)</f>
        <v>150</v>
      </c>
      <c r="AT476" s="742" cm="1">
        <f t="array" ref="AT476">INDEX($H476:$K476,0,MATCH(AT$452,$H$452:$K$452,0))*HLOOKUP(AT$451,$J$448:$R$449,2)</f>
        <v>150</v>
      </c>
      <c r="AU476" s="742" cm="1">
        <f t="array" ref="AU476">INDEX($H476:$K476,0,MATCH(AU$452,$H$452:$K$452,0))*HLOOKUP(AU$451,$J$448:$R$449,2)</f>
        <v>0</v>
      </c>
      <c r="AV476" s="196"/>
      <c r="AW476" s="196"/>
      <c r="AX476" s="17"/>
      <c r="AY476" s="9"/>
      <c r="AZ476" s="9"/>
      <c r="BA476" s="9"/>
    </row>
    <row r="477" spans="1:53" ht="14.5" outlineLevel="1" x14ac:dyDescent="0.35">
      <c r="A477" s="7"/>
      <c r="B477" s="8"/>
      <c r="C477" s="18"/>
      <c r="D477" s="18"/>
      <c r="E477" s="18"/>
      <c r="F477" s="27"/>
      <c r="G477" s="27" t="str">
        <f t="shared" si="120"/>
        <v>AAAA2Nb</v>
      </c>
      <c r="H477" s="232">
        <v>120</v>
      </c>
      <c r="I477" s="232">
        <v>150</v>
      </c>
      <c r="J477" s="232">
        <v>150</v>
      </c>
      <c r="K477" s="232">
        <v>0</v>
      </c>
      <c r="L477" s="742" cm="1">
        <f t="array" ref="L477">INDEX($H477:$K477,0,MATCH(L$452,$H$452:$K$452,0))*HLOOKUP(L$451,$J$448:$R$449,2)</f>
        <v>120</v>
      </c>
      <c r="M477" s="742" cm="1">
        <f t="array" ref="M477">INDEX($H477:$K477,0,MATCH(M$452,$H$452:$K$452,0))*HLOOKUP(M$451,$J$448:$R$449,2)</f>
        <v>150</v>
      </c>
      <c r="N477" s="742" cm="1">
        <f t="array" ref="N477">INDEX($H477:$K477,0,MATCH(N$452,$H$452:$K$452,0))*HLOOKUP(N$451,$J$448:$R$449,2)</f>
        <v>150</v>
      </c>
      <c r="O477" s="742" cm="1">
        <f t="array" ref="O477">INDEX($H477:$K477,0,MATCH(O$452,$H$452:$K$452,0))*HLOOKUP(O$451,$J$448:$R$449,2)</f>
        <v>0</v>
      </c>
      <c r="P477" s="742" cm="1">
        <f t="array" ref="P477">INDEX($H477:$K477,0,MATCH(P$452,$H$452:$K$452,0))*HLOOKUP(P$451,$J$448:$R$449,2)</f>
        <v>120</v>
      </c>
      <c r="Q477" s="742" cm="1">
        <f t="array" ref="Q477">INDEX($H477:$K477,0,MATCH(Q$452,$H$452:$K$452,0))*HLOOKUP(Q$451,$J$448:$R$449,2)</f>
        <v>150</v>
      </c>
      <c r="R477" s="742" cm="1">
        <f t="array" ref="R477">INDEX($H477:$K477,0,MATCH(R$452,$H$452:$K$452,0))*HLOOKUP(R$451,$J$448:$R$449,2)</f>
        <v>150</v>
      </c>
      <c r="S477" s="742" cm="1">
        <f t="array" ref="S477">INDEX($H477:$K477,0,MATCH(S$452,$H$452:$K$452,0))*HLOOKUP(S$451,$J$448:$R$449,2)</f>
        <v>0</v>
      </c>
      <c r="T477" s="742" cm="1">
        <f t="array" ref="T477">INDEX($H477:$K477,0,MATCH(T$452,$H$452:$K$452,0))*HLOOKUP(T$451,$J$448:$R$449,2)</f>
        <v>120</v>
      </c>
      <c r="U477" s="742" cm="1">
        <f t="array" ref="U477">INDEX($H477:$K477,0,MATCH(U$452,$H$452:$K$452,0))*HLOOKUP(U$451,$J$448:$R$449,2)</f>
        <v>150</v>
      </c>
      <c r="V477" s="742" cm="1">
        <f t="array" ref="V477">INDEX($H477:$K477,0,MATCH(V$452,$H$452:$K$452,0))*HLOOKUP(V$451,$J$448:$R$449,2)</f>
        <v>150</v>
      </c>
      <c r="W477" s="742" cm="1">
        <f t="array" ref="W477">INDEX($H477:$K477,0,MATCH(W$452,$H$452:$K$452,0))*HLOOKUP(W$451,$J$448:$R$449,2)</f>
        <v>0</v>
      </c>
      <c r="X477" s="742" cm="1">
        <f t="array" ref="X477">INDEX($H477:$K477,0,MATCH(X$452,$H$452:$K$452,0))*HLOOKUP(X$451,$J$448:$R$449,2)</f>
        <v>120</v>
      </c>
      <c r="Y477" s="742" cm="1">
        <f t="array" ref="Y477">INDEX($H477:$K477,0,MATCH(Y$452,$H$452:$K$452,0))*HLOOKUP(Y$451,$J$448:$R$449,2)</f>
        <v>150</v>
      </c>
      <c r="Z477" s="742" cm="1">
        <f t="array" ref="Z477">INDEX($H477:$K477,0,MATCH(Z$452,$H$452:$K$452,0))*HLOOKUP(Z$451,$J$448:$R$449,2)</f>
        <v>150</v>
      </c>
      <c r="AA477" s="742" cm="1">
        <f t="array" ref="AA477">INDEX($H477:$K477,0,MATCH(AA$452,$H$452:$K$452,0))*HLOOKUP(AA$451,$J$448:$R$449,2)</f>
        <v>0</v>
      </c>
      <c r="AB477" s="742" cm="1">
        <f t="array" ref="AB477">INDEX($H477:$K477,0,MATCH(AB$452,$H$452:$K$452,0))*HLOOKUP(AB$451,$J$448:$R$449,2)</f>
        <v>120</v>
      </c>
      <c r="AC477" s="742" cm="1">
        <f t="array" ref="AC477">INDEX($H477:$K477,0,MATCH(AC$452,$H$452:$K$452,0))*HLOOKUP(AC$451,$J$448:$R$449,2)</f>
        <v>150</v>
      </c>
      <c r="AD477" s="742" cm="1">
        <f t="array" ref="AD477">INDEX($H477:$K477,0,MATCH(AD$452,$H$452:$K$452,0))*HLOOKUP(AD$451,$J$448:$R$449,2)</f>
        <v>150</v>
      </c>
      <c r="AE477" s="742" cm="1">
        <f t="array" ref="AE477">INDEX($H477:$K477,0,MATCH(AE$452,$H$452:$K$452,0))*HLOOKUP(AE$451,$J$448:$R$449,2)</f>
        <v>0</v>
      </c>
      <c r="AF477" s="742" cm="1">
        <f t="array" ref="AF477">INDEX($H477:$K477,0,MATCH(AF$452,$H$452:$K$452,0))*HLOOKUP(AF$451,$J$448:$R$449,2)</f>
        <v>120</v>
      </c>
      <c r="AG477" s="742" cm="1">
        <f t="array" ref="AG477">INDEX($H477:$K477,0,MATCH(AG$452,$H$452:$K$452,0))*HLOOKUP(AG$451,$J$448:$R$449,2)</f>
        <v>150</v>
      </c>
      <c r="AH477" s="742" cm="1">
        <f t="array" ref="AH477">INDEX($H477:$K477,0,MATCH(AH$452,$H$452:$K$452,0))*HLOOKUP(AH$451,$J$448:$R$449,2)</f>
        <v>150</v>
      </c>
      <c r="AI477" s="742" cm="1">
        <f t="array" ref="AI477">INDEX($H477:$K477,0,MATCH(AI$452,$H$452:$K$452,0))*HLOOKUP(AI$451,$J$448:$R$449,2)</f>
        <v>0</v>
      </c>
      <c r="AJ477" s="742" cm="1">
        <f t="array" ref="AJ477">INDEX($H477:$K477,0,MATCH(AJ$452,$H$452:$K$452,0))*HLOOKUP(AJ$451,$J$448:$R$449,2)</f>
        <v>120</v>
      </c>
      <c r="AK477" s="742" cm="1">
        <f t="array" ref="AK477">INDEX($H477:$K477,0,MATCH(AK$452,$H$452:$K$452,0))*HLOOKUP(AK$451,$J$448:$R$449,2)</f>
        <v>150</v>
      </c>
      <c r="AL477" s="742" cm="1">
        <f t="array" ref="AL477">INDEX($H477:$K477,0,MATCH(AL$452,$H$452:$K$452,0))*HLOOKUP(AL$451,$J$448:$R$449,2)</f>
        <v>150</v>
      </c>
      <c r="AM477" s="742" cm="1">
        <f t="array" ref="AM477">INDEX($H477:$K477,0,MATCH(AM$452,$H$452:$K$452,0))*HLOOKUP(AM$451,$J$448:$R$449,2)</f>
        <v>0</v>
      </c>
      <c r="AN477" s="742" cm="1">
        <f t="array" ref="AN477">INDEX($H477:$K477,0,MATCH(AN$452,$H$452:$K$452,0))*HLOOKUP(AN$451,$J$448:$R$449,2)</f>
        <v>120</v>
      </c>
      <c r="AO477" s="742" cm="1">
        <f t="array" ref="AO477">INDEX($H477:$K477,0,MATCH(AO$452,$H$452:$K$452,0))*HLOOKUP(AO$451,$J$448:$R$449,2)</f>
        <v>150</v>
      </c>
      <c r="AP477" s="742" cm="1">
        <f t="array" ref="AP477">INDEX($H477:$K477,0,MATCH(AP$452,$H$452:$K$452,0))*HLOOKUP(AP$451,$J$448:$R$449,2)</f>
        <v>150</v>
      </c>
      <c r="AQ477" s="742" cm="1">
        <f t="array" ref="AQ477">INDEX($H477:$K477,0,MATCH(AQ$452,$H$452:$K$452,0))*HLOOKUP(AQ$451,$J$448:$R$449,2)</f>
        <v>0</v>
      </c>
      <c r="AR477" s="742" cm="1">
        <f t="array" ref="AR477">INDEX($H477:$K477,0,MATCH(AR$452,$H$452:$K$452,0))*HLOOKUP(AR$451,$J$448:$R$449,2)</f>
        <v>120</v>
      </c>
      <c r="AS477" s="742" cm="1">
        <f t="array" ref="AS477">INDEX($H477:$K477,0,MATCH(AS$452,$H$452:$K$452,0))*HLOOKUP(AS$451,$J$448:$R$449,2)</f>
        <v>150</v>
      </c>
      <c r="AT477" s="742" cm="1">
        <f t="array" ref="AT477">INDEX($H477:$K477,0,MATCH(AT$452,$H$452:$K$452,0))*HLOOKUP(AT$451,$J$448:$R$449,2)</f>
        <v>150</v>
      </c>
      <c r="AU477" s="742" cm="1">
        <f t="array" ref="AU477">INDEX($H477:$K477,0,MATCH(AU$452,$H$452:$K$452,0))*HLOOKUP(AU$451,$J$448:$R$449,2)</f>
        <v>0</v>
      </c>
      <c r="AV477" s="196"/>
      <c r="AW477" s="196"/>
      <c r="AX477" s="17"/>
      <c r="AY477" s="9"/>
      <c r="AZ477" s="9"/>
      <c r="BA477" s="9"/>
    </row>
    <row r="478" spans="1:53" ht="14.5" outlineLevel="1" x14ac:dyDescent="0.35">
      <c r="A478" s="7"/>
      <c r="B478" s="8"/>
      <c r="C478" s="18"/>
      <c r="D478" s="18"/>
      <c r="E478" s="18"/>
      <c r="F478" s="27"/>
      <c r="G478" s="27" t="str">
        <f t="shared" si="120"/>
        <v>AAAA2Nbd</v>
      </c>
      <c r="H478" s="232">
        <v>120</v>
      </c>
      <c r="I478" s="232">
        <v>150</v>
      </c>
      <c r="J478" s="232">
        <v>150</v>
      </c>
      <c r="K478" s="232">
        <v>0</v>
      </c>
      <c r="L478" s="742" cm="1">
        <f t="array" ref="L478">INDEX($H478:$K478,0,MATCH(L$452,$H$452:$K$452,0))*HLOOKUP(L$451,$J$448:$R$449,2)</f>
        <v>120</v>
      </c>
      <c r="M478" s="742" cm="1">
        <f t="array" ref="M478">INDEX($H478:$K478,0,MATCH(M$452,$H$452:$K$452,0))*HLOOKUP(M$451,$J$448:$R$449,2)</f>
        <v>150</v>
      </c>
      <c r="N478" s="742" cm="1">
        <f t="array" ref="N478">INDEX($H478:$K478,0,MATCH(N$452,$H$452:$K$452,0))*HLOOKUP(N$451,$J$448:$R$449,2)</f>
        <v>150</v>
      </c>
      <c r="O478" s="742" cm="1">
        <f t="array" ref="O478">INDEX($H478:$K478,0,MATCH(O$452,$H$452:$K$452,0))*HLOOKUP(O$451,$J$448:$R$449,2)</f>
        <v>0</v>
      </c>
      <c r="P478" s="742" cm="1">
        <f t="array" ref="P478">INDEX($H478:$K478,0,MATCH(P$452,$H$452:$K$452,0))*HLOOKUP(P$451,$J$448:$R$449,2)</f>
        <v>120</v>
      </c>
      <c r="Q478" s="742" cm="1">
        <f t="array" ref="Q478">INDEX($H478:$K478,0,MATCH(Q$452,$H$452:$K$452,0))*HLOOKUP(Q$451,$J$448:$R$449,2)</f>
        <v>150</v>
      </c>
      <c r="R478" s="742" cm="1">
        <f t="array" ref="R478">INDEX($H478:$K478,0,MATCH(R$452,$H$452:$K$452,0))*HLOOKUP(R$451,$J$448:$R$449,2)</f>
        <v>150</v>
      </c>
      <c r="S478" s="742" cm="1">
        <f t="array" ref="S478">INDEX($H478:$K478,0,MATCH(S$452,$H$452:$K$452,0))*HLOOKUP(S$451,$J$448:$R$449,2)</f>
        <v>0</v>
      </c>
      <c r="T478" s="742" cm="1">
        <f t="array" ref="T478">INDEX($H478:$K478,0,MATCH(T$452,$H$452:$K$452,0))*HLOOKUP(T$451,$J$448:$R$449,2)</f>
        <v>120</v>
      </c>
      <c r="U478" s="742" cm="1">
        <f t="array" ref="U478">INDEX($H478:$K478,0,MATCH(U$452,$H$452:$K$452,0))*HLOOKUP(U$451,$J$448:$R$449,2)</f>
        <v>150</v>
      </c>
      <c r="V478" s="742" cm="1">
        <f t="array" ref="V478">INDEX($H478:$K478,0,MATCH(V$452,$H$452:$K$452,0))*HLOOKUP(V$451,$J$448:$R$449,2)</f>
        <v>150</v>
      </c>
      <c r="W478" s="742" cm="1">
        <f t="array" ref="W478">INDEX($H478:$K478,0,MATCH(W$452,$H$452:$K$452,0))*HLOOKUP(W$451,$J$448:$R$449,2)</f>
        <v>0</v>
      </c>
      <c r="X478" s="742" cm="1">
        <f t="array" ref="X478">INDEX($H478:$K478,0,MATCH(X$452,$H$452:$K$452,0))*HLOOKUP(X$451,$J$448:$R$449,2)</f>
        <v>120</v>
      </c>
      <c r="Y478" s="742" cm="1">
        <f t="array" ref="Y478">INDEX($H478:$K478,0,MATCH(Y$452,$H$452:$K$452,0))*HLOOKUP(Y$451,$J$448:$R$449,2)</f>
        <v>150</v>
      </c>
      <c r="Z478" s="742" cm="1">
        <f t="array" ref="Z478">INDEX($H478:$K478,0,MATCH(Z$452,$H$452:$K$452,0))*HLOOKUP(Z$451,$J$448:$R$449,2)</f>
        <v>150</v>
      </c>
      <c r="AA478" s="742" cm="1">
        <f t="array" ref="AA478">INDEX($H478:$K478,0,MATCH(AA$452,$H$452:$K$452,0))*HLOOKUP(AA$451,$J$448:$R$449,2)</f>
        <v>0</v>
      </c>
      <c r="AB478" s="742" cm="1">
        <f t="array" ref="AB478">INDEX($H478:$K478,0,MATCH(AB$452,$H$452:$K$452,0))*HLOOKUP(AB$451,$J$448:$R$449,2)</f>
        <v>120</v>
      </c>
      <c r="AC478" s="742" cm="1">
        <f t="array" ref="AC478">INDEX($H478:$K478,0,MATCH(AC$452,$H$452:$K$452,0))*HLOOKUP(AC$451,$J$448:$R$449,2)</f>
        <v>150</v>
      </c>
      <c r="AD478" s="742" cm="1">
        <f t="array" ref="AD478">INDEX($H478:$K478,0,MATCH(AD$452,$H$452:$K$452,0))*HLOOKUP(AD$451,$J$448:$R$449,2)</f>
        <v>150</v>
      </c>
      <c r="AE478" s="742" cm="1">
        <f t="array" ref="AE478">INDEX($H478:$K478,0,MATCH(AE$452,$H$452:$K$452,0))*HLOOKUP(AE$451,$J$448:$R$449,2)</f>
        <v>0</v>
      </c>
      <c r="AF478" s="742" cm="1">
        <f t="array" ref="AF478">INDEX($H478:$K478,0,MATCH(AF$452,$H$452:$K$452,0))*HLOOKUP(AF$451,$J$448:$R$449,2)</f>
        <v>120</v>
      </c>
      <c r="AG478" s="742" cm="1">
        <f t="array" ref="AG478">INDEX($H478:$K478,0,MATCH(AG$452,$H$452:$K$452,0))*HLOOKUP(AG$451,$J$448:$R$449,2)</f>
        <v>150</v>
      </c>
      <c r="AH478" s="742" cm="1">
        <f t="array" ref="AH478">INDEX($H478:$K478,0,MATCH(AH$452,$H$452:$K$452,0))*HLOOKUP(AH$451,$J$448:$R$449,2)</f>
        <v>150</v>
      </c>
      <c r="AI478" s="742" cm="1">
        <f t="array" ref="AI478">INDEX($H478:$K478,0,MATCH(AI$452,$H$452:$K$452,0))*HLOOKUP(AI$451,$J$448:$R$449,2)</f>
        <v>0</v>
      </c>
      <c r="AJ478" s="742" cm="1">
        <f t="array" ref="AJ478">INDEX($H478:$K478,0,MATCH(AJ$452,$H$452:$K$452,0))*HLOOKUP(AJ$451,$J$448:$R$449,2)</f>
        <v>120</v>
      </c>
      <c r="AK478" s="742" cm="1">
        <f t="array" ref="AK478">INDEX($H478:$K478,0,MATCH(AK$452,$H$452:$K$452,0))*HLOOKUP(AK$451,$J$448:$R$449,2)</f>
        <v>150</v>
      </c>
      <c r="AL478" s="742" cm="1">
        <f t="array" ref="AL478">INDEX($H478:$K478,0,MATCH(AL$452,$H$452:$K$452,0))*HLOOKUP(AL$451,$J$448:$R$449,2)</f>
        <v>150</v>
      </c>
      <c r="AM478" s="742" cm="1">
        <f t="array" ref="AM478">INDEX($H478:$K478,0,MATCH(AM$452,$H$452:$K$452,0))*HLOOKUP(AM$451,$J$448:$R$449,2)</f>
        <v>0</v>
      </c>
      <c r="AN478" s="742" cm="1">
        <f t="array" ref="AN478">INDEX($H478:$K478,0,MATCH(AN$452,$H$452:$K$452,0))*HLOOKUP(AN$451,$J$448:$R$449,2)</f>
        <v>120</v>
      </c>
      <c r="AO478" s="742" cm="1">
        <f t="array" ref="AO478">INDEX($H478:$K478,0,MATCH(AO$452,$H$452:$K$452,0))*HLOOKUP(AO$451,$J$448:$R$449,2)</f>
        <v>150</v>
      </c>
      <c r="AP478" s="742" cm="1">
        <f t="array" ref="AP478">INDEX($H478:$K478,0,MATCH(AP$452,$H$452:$K$452,0))*HLOOKUP(AP$451,$J$448:$R$449,2)</f>
        <v>150</v>
      </c>
      <c r="AQ478" s="742" cm="1">
        <f t="array" ref="AQ478">INDEX($H478:$K478,0,MATCH(AQ$452,$H$452:$K$452,0))*HLOOKUP(AQ$451,$J$448:$R$449,2)</f>
        <v>0</v>
      </c>
      <c r="AR478" s="742" cm="1">
        <f t="array" ref="AR478">INDEX($H478:$K478,0,MATCH(AR$452,$H$452:$K$452,0))*HLOOKUP(AR$451,$J$448:$R$449,2)</f>
        <v>120</v>
      </c>
      <c r="AS478" s="742" cm="1">
        <f t="array" ref="AS478">INDEX($H478:$K478,0,MATCH(AS$452,$H$452:$K$452,0))*HLOOKUP(AS$451,$J$448:$R$449,2)</f>
        <v>150</v>
      </c>
      <c r="AT478" s="742" cm="1">
        <f t="array" ref="AT478">INDEX($H478:$K478,0,MATCH(AT$452,$H$452:$K$452,0))*HLOOKUP(AT$451,$J$448:$R$449,2)</f>
        <v>150</v>
      </c>
      <c r="AU478" s="742" cm="1">
        <f t="array" ref="AU478">INDEX($H478:$K478,0,MATCH(AU$452,$H$452:$K$452,0))*HLOOKUP(AU$451,$J$448:$R$449,2)</f>
        <v>0</v>
      </c>
      <c r="AV478" s="196"/>
      <c r="AW478" s="196"/>
      <c r="AX478" s="17"/>
      <c r="AY478" s="9"/>
      <c r="AZ478" s="9"/>
      <c r="BA478" s="9"/>
    </row>
    <row r="479" spans="1:53" ht="14.5" outlineLevel="1" x14ac:dyDescent="0.35">
      <c r="A479" s="7"/>
      <c r="B479" s="8"/>
      <c r="C479" s="18"/>
      <c r="D479" s="18"/>
      <c r="E479" s="18"/>
      <c r="F479" s="27"/>
      <c r="G479" s="27" t="str">
        <f t="shared" si="120"/>
        <v>AAAA2A1z</v>
      </c>
      <c r="H479" s="232">
        <v>50</v>
      </c>
      <c r="I479" s="232">
        <v>150</v>
      </c>
      <c r="J479" s="232">
        <v>0</v>
      </c>
      <c r="K479" s="232">
        <v>150</v>
      </c>
      <c r="L479" s="742" cm="1">
        <f t="array" ref="L479">INDEX($H479:$K479,0,MATCH(L$452,$H$452:$K$452,0))*HLOOKUP(L$451,$J$448:$R$449,2)</f>
        <v>50</v>
      </c>
      <c r="M479" s="742" cm="1">
        <f t="array" ref="M479">INDEX($H479:$K479,0,MATCH(M$452,$H$452:$K$452,0))*HLOOKUP(M$451,$J$448:$R$449,2)</f>
        <v>150</v>
      </c>
      <c r="N479" s="742" cm="1">
        <f t="array" ref="N479">INDEX($H479:$K479,0,MATCH(N$452,$H$452:$K$452,0))*HLOOKUP(N$451,$J$448:$R$449,2)</f>
        <v>0</v>
      </c>
      <c r="O479" s="742" cm="1">
        <f t="array" ref="O479">INDEX($H479:$K479,0,MATCH(O$452,$H$452:$K$452,0))*HLOOKUP(O$451,$J$448:$R$449,2)</f>
        <v>150</v>
      </c>
      <c r="P479" s="742" cm="1">
        <f t="array" ref="P479">INDEX($H479:$K479,0,MATCH(P$452,$H$452:$K$452,0))*HLOOKUP(P$451,$J$448:$R$449,2)</f>
        <v>50</v>
      </c>
      <c r="Q479" s="742" cm="1">
        <f t="array" ref="Q479">INDEX($H479:$K479,0,MATCH(Q$452,$H$452:$K$452,0))*HLOOKUP(Q$451,$J$448:$R$449,2)</f>
        <v>150</v>
      </c>
      <c r="R479" s="742" cm="1">
        <f t="array" ref="R479">INDEX($H479:$K479,0,MATCH(R$452,$H$452:$K$452,0))*HLOOKUP(R$451,$J$448:$R$449,2)</f>
        <v>0</v>
      </c>
      <c r="S479" s="742" cm="1">
        <f t="array" ref="S479">INDEX($H479:$K479,0,MATCH(S$452,$H$452:$K$452,0))*HLOOKUP(S$451,$J$448:$R$449,2)</f>
        <v>150</v>
      </c>
      <c r="T479" s="742" cm="1">
        <f t="array" ref="T479">INDEX($H479:$K479,0,MATCH(T$452,$H$452:$K$452,0))*HLOOKUP(T$451,$J$448:$R$449,2)</f>
        <v>50</v>
      </c>
      <c r="U479" s="742" cm="1">
        <f t="array" ref="U479">INDEX($H479:$K479,0,MATCH(U$452,$H$452:$K$452,0))*HLOOKUP(U$451,$J$448:$R$449,2)</f>
        <v>150</v>
      </c>
      <c r="V479" s="742" cm="1">
        <f t="array" ref="V479">INDEX($H479:$K479,0,MATCH(V$452,$H$452:$K$452,0))*HLOOKUP(V$451,$J$448:$R$449,2)</f>
        <v>0</v>
      </c>
      <c r="W479" s="742" cm="1">
        <f t="array" ref="W479">INDEX($H479:$K479,0,MATCH(W$452,$H$452:$K$452,0))*HLOOKUP(W$451,$J$448:$R$449,2)</f>
        <v>150</v>
      </c>
      <c r="X479" s="742" cm="1">
        <f t="array" ref="X479">INDEX($H479:$K479,0,MATCH(X$452,$H$452:$K$452,0))*HLOOKUP(X$451,$J$448:$R$449,2)</f>
        <v>50</v>
      </c>
      <c r="Y479" s="742" cm="1">
        <f t="array" ref="Y479">INDEX($H479:$K479,0,MATCH(Y$452,$H$452:$K$452,0))*HLOOKUP(Y$451,$J$448:$R$449,2)</f>
        <v>150</v>
      </c>
      <c r="Z479" s="742" cm="1">
        <f t="array" ref="Z479">INDEX($H479:$K479,0,MATCH(Z$452,$H$452:$K$452,0))*HLOOKUP(Z$451,$J$448:$R$449,2)</f>
        <v>0</v>
      </c>
      <c r="AA479" s="742" cm="1">
        <f t="array" ref="AA479">INDEX($H479:$K479,0,MATCH(AA$452,$H$452:$K$452,0))*HLOOKUP(AA$451,$J$448:$R$449,2)</f>
        <v>150</v>
      </c>
      <c r="AB479" s="742" cm="1">
        <f t="array" ref="AB479">INDEX($H479:$K479,0,MATCH(AB$452,$H$452:$K$452,0))*HLOOKUP(AB$451,$J$448:$R$449,2)</f>
        <v>50</v>
      </c>
      <c r="AC479" s="742" cm="1">
        <f t="array" ref="AC479">INDEX($H479:$K479,0,MATCH(AC$452,$H$452:$K$452,0))*HLOOKUP(AC$451,$J$448:$R$449,2)</f>
        <v>150</v>
      </c>
      <c r="AD479" s="742" cm="1">
        <f t="array" ref="AD479">INDEX($H479:$K479,0,MATCH(AD$452,$H$452:$K$452,0))*HLOOKUP(AD$451,$J$448:$R$449,2)</f>
        <v>0</v>
      </c>
      <c r="AE479" s="742" cm="1">
        <f t="array" ref="AE479">INDEX($H479:$K479,0,MATCH(AE$452,$H$452:$K$452,0))*HLOOKUP(AE$451,$J$448:$R$449,2)</f>
        <v>150</v>
      </c>
      <c r="AF479" s="742" cm="1">
        <f t="array" ref="AF479">INDEX($H479:$K479,0,MATCH(AF$452,$H$452:$K$452,0))*HLOOKUP(AF$451,$J$448:$R$449,2)</f>
        <v>50</v>
      </c>
      <c r="AG479" s="742" cm="1">
        <f t="array" ref="AG479">INDEX($H479:$K479,0,MATCH(AG$452,$H$452:$K$452,0))*HLOOKUP(AG$451,$J$448:$R$449,2)</f>
        <v>150</v>
      </c>
      <c r="AH479" s="742" cm="1">
        <f t="array" ref="AH479">INDEX($H479:$K479,0,MATCH(AH$452,$H$452:$K$452,0))*HLOOKUP(AH$451,$J$448:$R$449,2)</f>
        <v>0</v>
      </c>
      <c r="AI479" s="742" cm="1">
        <f t="array" ref="AI479">INDEX($H479:$K479,0,MATCH(AI$452,$H$452:$K$452,0))*HLOOKUP(AI$451,$J$448:$R$449,2)</f>
        <v>150</v>
      </c>
      <c r="AJ479" s="742" cm="1">
        <f t="array" ref="AJ479">INDEX($H479:$K479,0,MATCH(AJ$452,$H$452:$K$452,0))*HLOOKUP(AJ$451,$J$448:$R$449,2)</f>
        <v>50</v>
      </c>
      <c r="AK479" s="742" cm="1">
        <f t="array" ref="AK479">INDEX($H479:$K479,0,MATCH(AK$452,$H$452:$K$452,0))*HLOOKUP(AK$451,$J$448:$R$449,2)</f>
        <v>150</v>
      </c>
      <c r="AL479" s="742" cm="1">
        <f t="array" ref="AL479">INDEX($H479:$K479,0,MATCH(AL$452,$H$452:$K$452,0))*HLOOKUP(AL$451,$J$448:$R$449,2)</f>
        <v>0</v>
      </c>
      <c r="AM479" s="742" cm="1">
        <f t="array" ref="AM479">INDEX($H479:$K479,0,MATCH(AM$452,$H$452:$K$452,0))*HLOOKUP(AM$451,$J$448:$R$449,2)</f>
        <v>150</v>
      </c>
      <c r="AN479" s="742" cm="1">
        <f t="array" ref="AN479">INDEX($H479:$K479,0,MATCH(AN$452,$H$452:$K$452,0))*HLOOKUP(AN$451,$J$448:$R$449,2)</f>
        <v>50</v>
      </c>
      <c r="AO479" s="742" cm="1">
        <f t="array" ref="AO479">INDEX($H479:$K479,0,MATCH(AO$452,$H$452:$K$452,0))*HLOOKUP(AO$451,$J$448:$R$449,2)</f>
        <v>150</v>
      </c>
      <c r="AP479" s="742" cm="1">
        <f t="array" ref="AP479">INDEX($H479:$K479,0,MATCH(AP$452,$H$452:$K$452,0))*HLOOKUP(AP$451,$J$448:$R$449,2)</f>
        <v>0</v>
      </c>
      <c r="AQ479" s="742" cm="1">
        <f t="array" ref="AQ479">INDEX($H479:$K479,0,MATCH(AQ$452,$H$452:$K$452,0))*HLOOKUP(AQ$451,$J$448:$R$449,2)</f>
        <v>150</v>
      </c>
      <c r="AR479" s="742" cm="1">
        <f t="array" ref="AR479">INDEX($H479:$K479,0,MATCH(AR$452,$H$452:$K$452,0))*HLOOKUP(AR$451,$J$448:$R$449,2)</f>
        <v>50</v>
      </c>
      <c r="AS479" s="742" cm="1">
        <f t="array" ref="AS479">INDEX($H479:$K479,0,MATCH(AS$452,$H$452:$K$452,0))*HLOOKUP(AS$451,$J$448:$R$449,2)</f>
        <v>150</v>
      </c>
      <c r="AT479" s="742" cm="1">
        <f t="array" ref="AT479">INDEX($H479:$K479,0,MATCH(AT$452,$H$452:$K$452,0))*HLOOKUP(AT$451,$J$448:$R$449,2)</f>
        <v>0</v>
      </c>
      <c r="AU479" s="742" cm="1">
        <f t="array" ref="AU479">INDEX($H479:$K479,0,MATCH(AU$452,$H$452:$K$452,0))*HLOOKUP(AU$451,$J$448:$R$449,2)</f>
        <v>150</v>
      </c>
      <c r="AV479" s="196"/>
      <c r="AW479" s="196"/>
      <c r="AX479" s="17"/>
      <c r="AY479" s="9"/>
      <c r="AZ479" s="9"/>
      <c r="BA479" s="9"/>
    </row>
    <row r="480" spans="1:53" ht="14.5" outlineLevel="1" x14ac:dyDescent="0.35">
      <c r="A480" s="7"/>
      <c r="B480" s="8"/>
      <c r="C480" s="18"/>
      <c r="D480" s="18"/>
      <c r="E480" s="18"/>
      <c r="F480" s="27"/>
      <c r="G480" s="27" t="str">
        <f t="shared" si="120"/>
        <v>YAAA2A1a</v>
      </c>
      <c r="H480" s="232">
        <v>0</v>
      </c>
      <c r="I480" s="232">
        <v>0</v>
      </c>
      <c r="J480" s="232">
        <v>0</v>
      </c>
      <c r="K480" s="232">
        <v>0</v>
      </c>
      <c r="L480" s="742" cm="1">
        <f t="array" ref="L480">INDEX($H480:$K480,0,MATCH(L$452,$H$452:$K$452,0))*HLOOKUP(L$451,$J$448:$R$449,2)</f>
        <v>0</v>
      </c>
      <c r="M480" s="742" cm="1">
        <f t="array" ref="M480">INDEX($H480:$K480,0,MATCH(M$452,$H$452:$K$452,0))*HLOOKUP(M$451,$J$448:$R$449,2)</f>
        <v>0</v>
      </c>
      <c r="N480" s="742" cm="1">
        <f t="array" ref="N480">INDEX($H480:$K480,0,MATCH(N$452,$H$452:$K$452,0))*HLOOKUP(N$451,$J$448:$R$449,2)</f>
        <v>0</v>
      </c>
      <c r="O480" s="742" cm="1">
        <f t="array" ref="O480">INDEX($H480:$K480,0,MATCH(O$452,$H$452:$K$452,0))*HLOOKUP(O$451,$J$448:$R$449,2)</f>
        <v>0</v>
      </c>
      <c r="P480" s="742" cm="1">
        <f t="array" ref="P480">INDEX($H480:$K480,0,MATCH(P$452,$H$452:$K$452,0))*HLOOKUP(P$451,$J$448:$R$449,2)</f>
        <v>0</v>
      </c>
      <c r="Q480" s="742" cm="1">
        <f t="array" ref="Q480">INDEX($H480:$K480,0,MATCH(Q$452,$H$452:$K$452,0))*HLOOKUP(Q$451,$J$448:$R$449,2)</f>
        <v>0</v>
      </c>
      <c r="R480" s="742" cm="1">
        <f t="array" ref="R480">INDEX($H480:$K480,0,MATCH(R$452,$H$452:$K$452,0))*HLOOKUP(R$451,$J$448:$R$449,2)</f>
        <v>0</v>
      </c>
      <c r="S480" s="742" cm="1">
        <f t="array" ref="S480">INDEX($H480:$K480,0,MATCH(S$452,$H$452:$K$452,0))*HLOOKUP(S$451,$J$448:$R$449,2)</f>
        <v>0</v>
      </c>
      <c r="T480" s="742" cm="1">
        <f t="array" ref="T480">INDEX($H480:$K480,0,MATCH(T$452,$H$452:$K$452,0))*HLOOKUP(T$451,$J$448:$R$449,2)</f>
        <v>0</v>
      </c>
      <c r="U480" s="742" cm="1">
        <f t="array" ref="U480">INDEX($H480:$K480,0,MATCH(U$452,$H$452:$K$452,0))*HLOOKUP(U$451,$J$448:$R$449,2)</f>
        <v>0</v>
      </c>
      <c r="V480" s="742" cm="1">
        <f t="array" ref="V480">INDEX($H480:$K480,0,MATCH(V$452,$H$452:$K$452,0))*HLOOKUP(V$451,$J$448:$R$449,2)</f>
        <v>0</v>
      </c>
      <c r="W480" s="742" cm="1">
        <f t="array" ref="W480">INDEX($H480:$K480,0,MATCH(W$452,$H$452:$K$452,0))*HLOOKUP(W$451,$J$448:$R$449,2)</f>
        <v>0</v>
      </c>
      <c r="X480" s="742" cm="1">
        <f t="array" ref="X480">INDEX($H480:$K480,0,MATCH(X$452,$H$452:$K$452,0))*HLOOKUP(X$451,$J$448:$R$449,2)</f>
        <v>0</v>
      </c>
      <c r="Y480" s="742" cm="1">
        <f t="array" ref="Y480">INDEX($H480:$K480,0,MATCH(Y$452,$H$452:$K$452,0))*HLOOKUP(Y$451,$J$448:$R$449,2)</f>
        <v>0</v>
      </c>
      <c r="Z480" s="742" cm="1">
        <f t="array" ref="Z480">INDEX($H480:$K480,0,MATCH(Z$452,$H$452:$K$452,0))*HLOOKUP(Z$451,$J$448:$R$449,2)</f>
        <v>0</v>
      </c>
      <c r="AA480" s="742" cm="1">
        <f t="array" ref="AA480">INDEX($H480:$K480,0,MATCH(AA$452,$H$452:$K$452,0))*HLOOKUP(AA$451,$J$448:$R$449,2)</f>
        <v>0</v>
      </c>
      <c r="AB480" s="742" cm="1">
        <f t="array" ref="AB480">INDEX($H480:$K480,0,MATCH(AB$452,$H$452:$K$452,0))*HLOOKUP(AB$451,$J$448:$R$449,2)</f>
        <v>0</v>
      </c>
      <c r="AC480" s="742" cm="1">
        <f t="array" ref="AC480">INDEX($H480:$K480,0,MATCH(AC$452,$H$452:$K$452,0))*HLOOKUP(AC$451,$J$448:$R$449,2)</f>
        <v>0</v>
      </c>
      <c r="AD480" s="742" cm="1">
        <f t="array" ref="AD480">INDEX($H480:$K480,0,MATCH(AD$452,$H$452:$K$452,0))*HLOOKUP(AD$451,$J$448:$R$449,2)</f>
        <v>0</v>
      </c>
      <c r="AE480" s="742" cm="1">
        <f t="array" ref="AE480">INDEX($H480:$K480,0,MATCH(AE$452,$H$452:$K$452,0))*HLOOKUP(AE$451,$J$448:$R$449,2)</f>
        <v>0</v>
      </c>
      <c r="AF480" s="742" cm="1">
        <f t="array" ref="AF480">INDEX($H480:$K480,0,MATCH(AF$452,$H$452:$K$452,0))*HLOOKUP(AF$451,$J$448:$R$449,2)</f>
        <v>0</v>
      </c>
      <c r="AG480" s="742" cm="1">
        <f t="array" ref="AG480">INDEX($H480:$K480,0,MATCH(AG$452,$H$452:$K$452,0))*HLOOKUP(AG$451,$J$448:$R$449,2)</f>
        <v>0</v>
      </c>
      <c r="AH480" s="742" cm="1">
        <f t="array" ref="AH480">INDEX($H480:$K480,0,MATCH(AH$452,$H$452:$K$452,0))*HLOOKUP(AH$451,$J$448:$R$449,2)</f>
        <v>0</v>
      </c>
      <c r="AI480" s="742" cm="1">
        <f t="array" ref="AI480">INDEX($H480:$K480,0,MATCH(AI$452,$H$452:$K$452,0))*HLOOKUP(AI$451,$J$448:$R$449,2)</f>
        <v>0</v>
      </c>
      <c r="AJ480" s="742" cm="1">
        <f t="array" ref="AJ480">INDEX($H480:$K480,0,MATCH(AJ$452,$H$452:$K$452,0))*HLOOKUP(AJ$451,$J$448:$R$449,2)</f>
        <v>0</v>
      </c>
      <c r="AK480" s="742" cm="1">
        <f t="array" ref="AK480">INDEX($H480:$K480,0,MATCH(AK$452,$H$452:$K$452,0))*HLOOKUP(AK$451,$J$448:$R$449,2)</f>
        <v>0</v>
      </c>
      <c r="AL480" s="742" cm="1">
        <f t="array" ref="AL480">INDEX($H480:$K480,0,MATCH(AL$452,$H$452:$K$452,0))*HLOOKUP(AL$451,$J$448:$R$449,2)</f>
        <v>0</v>
      </c>
      <c r="AM480" s="742" cm="1">
        <f t="array" ref="AM480">INDEX($H480:$K480,0,MATCH(AM$452,$H$452:$K$452,0))*HLOOKUP(AM$451,$J$448:$R$449,2)</f>
        <v>0</v>
      </c>
      <c r="AN480" s="742" cm="1">
        <f t="array" ref="AN480">INDEX($H480:$K480,0,MATCH(AN$452,$H$452:$K$452,0))*HLOOKUP(AN$451,$J$448:$R$449,2)</f>
        <v>0</v>
      </c>
      <c r="AO480" s="742" cm="1">
        <f t="array" ref="AO480">INDEX($H480:$K480,0,MATCH(AO$452,$H$452:$K$452,0))*HLOOKUP(AO$451,$J$448:$R$449,2)</f>
        <v>0</v>
      </c>
      <c r="AP480" s="742" cm="1">
        <f t="array" ref="AP480">INDEX($H480:$K480,0,MATCH(AP$452,$H$452:$K$452,0))*HLOOKUP(AP$451,$J$448:$R$449,2)</f>
        <v>0</v>
      </c>
      <c r="AQ480" s="742" cm="1">
        <f t="array" ref="AQ480">INDEX($H480:$K480,0,MATCH(AQ$452,$H$452:$K$452,0))*HLOOKUP(AQ$451,$J$448:$R$449,2)</f>
        <v>0</v>
      </c>
      <c r="AR480" s="742" cm="1">
        <f t="array" ref="AR480">INDEX($H480:$K480,0,MATCH(AR$452,$H$452:$K$452,0))*HLOOKUP(AR$451,$J$448:$R$449,2)</f>
        <v>0</v>
      </c>
      <c r="AS480" s="742" cm="1">
        <f t="array" ref="AS480">INDEX($H480:$K480,0,MATCH(AS$452,$H$452:$K$452,0))*HLOOKUP(AS$451,$J$448:$R$449,2)</f>
        <v>0</v>
      </c>
      <c r="AT480" s="742" cm="1">
        <f t="array" ref="AT480">INDEX($H480:$K480,0,MATCH(AT$452,$H$452:$K$452,0))*HLOOKUP(AT$451,$J$448:$R$449,2)</f>
        <v>0</v>
      </c>
      <c r="AU480" s="742" cm="1">
        <f t="array" ref="AU480">INDEX($H480:$K480,0,MATCH(AU$452,$H$452:$K$452,0))*HLOOKUP(AU$451,$J$448:$R$449,2)</f>
        <v>0</v>
      </c>
      <c r="AV480" s="196"/>
      <c r="AW480" s="196"/>
      <c r="AX480" s="17"/>
      <c r="AY480" s="9"/>
      <c r="AZ480" s="9"/>
      <c r="BA480" s="9"/>
    </row>
    <row r="481" spans="1:53" ht="14.5" outlineLevel="1" x14ac:dyDescent="0.35">
      <c r="A481" s="7"/>
      <c r="B481" s="8"/>
      <c r="C481" s="18"/>
      <c r="D481" s="18"/>
      <c r="E481" s="18"/>
      <c r="F481" s="27"/>
      <c r="G481" s="27" t="str">
        <f t="shared" si="120"/>
        <v>YYAA2A1a</v>
      </c>
      <c r="H481" s="232">
        <v>0</v>
      </c>
      <c r="I481" s="232">
        <v>0</v>
      </c>
      <c r="J481" s="232">
        <v>0</v>
      </c>
      <c r="K481" s="232">
        <v>0</v>
      </c>
      <c r="L481" s="742" cm="1">
        <f t="array" ref="L481">INDEX($H481:$K481,0,MATCH(L$452,$H$452:$K$452,0))*HLOOKUP(L$451,$J$448:$R$449,2)</f>
        <v>0</v>
      </c>
      <c r="M481" s="742" cm="1">
        <f t="array" ref="M481">INDEX($H481:$K481,0,MATCH(M$452,$H$452:$K$452,0))*HLOOKUP(M$451,$J$448:$R$449,2)</f>
        <v>0</v>
      </c>
      <c r="N481" s="742" cm="1">
        <f t="array" ref="N481">INDEX($H481:$K481,0,MATCH(N$452,$H$452:$K$452,0))*HLOOKUP(N$451,$J$448:$R$449,2)</f>
        <v>0</v>
      </c>
      <c r="O481" s="742" cm="1">
        <f t="array" ref="O481">INDEX($H481:$K481,0,MATCH(O$452,$H$452:$K$452,0))*HLOOKUP(O$451,$J$448:$R$449,2)</f>
        <v>0</v>
      </c>
      <c r="P481" s="742" cm="1">
        <f t="array" ref="P481">INDEX($H481:$K481,0,MATCH(P$452,$H$452:$K$452,0))*HLOOKUP(P$451,$J$448:$R$449,2)</f>
        <v>0</v>
      </c>
      <c r="Q481" s="742" cm="1">
        <f t="array" ref="Q481">INDEX($H481:$K481,0,MATCH(Q$452,$H$452:$K$452,0))*HLOOKUP(Q$451,$J$448:$R$449,2)</f>
        <v>0</v>
      </c>
      <c r="R481" s="742" cm="1">
        <f t="array" ref="R481">INDEX($H481:$K481,0,MATCH(R$452,$H$452:$K$452,0))*HLOOKUP(R$451,$J$448:$R$449,2)</f>
        <v>0</v>
      </c>
      <c r="S481" s="742" cm="1">
        <f t="array" ref="S481">INDEX($H481:$K481,0,MATCH(S$452,$H$452:$K$452,0))*HLOOKUP(S$451,$J$448:$R$449,2)</f>
        <v>0</v>
      </c>
      <c r="T481" s="742" cm="1">
        <f t="array" ref="T481">INDEX($H481:$K481,0,MATCH(T$452,$H$452:$K$452,0))*HLOOKUP(T$451,$J$448:$R$449,2)</f>
        <v>0</v>
      </c>
      <c r="U481" s="742" cm="1">
        <f t="array" ref="U481">INDEX($H481:$K481,0,MATCH(U$452,$H$452:$K$452,0))*HLOOKUP(U$451,$J$448:$R$449,2)</f>
        <v>0</v>
      </c>
      <c r="V481" s="742" cm="1">
        <f t="array" ref="V481">INDEX($H481:$K481,0,MATCH(V$452,$H$452:$K$452,0))*HLOOKUP(V$451,$J$448:$R$449,2)</f>
        <v>0</v>
      </c>
      <c r="W481" s="742" cm="1">
        <f t="array" ref="W481">INDEX($H481:$K481,0,MATCH(W$452,$H$452:$K$452,0))*HLOOKUP(W$451,$J$448:$R$449,2)</f>
        <v>0</v>
      </c>
      <c r="X481" s="742" cm="1">
        <f t="array" ref="X481">INDEX($H481:$K481,0,MATCH(X$452,$H$452:$K$452,0))*HLOOKUP(X$451,$J$448:$R$449,2)</f>
        <v>0</v>
      </c>
      <c r="Y481" s="742" cm="1">
        <f t="array" ref="Y481">INDEX($H481:$K481,0,MATCH(Y$452,$H$452:$K$452,0))*HLOOKUP(Y$451,$J$448:$R$449,2)</f>
        <v>0</v>
      </c>
      <c r="Z481" s="742" cm="1">
        <f t="array" ref="Z481">INDEX($H481:$K481,0,MATCH(Z$452,$H$452:$K$452,0))*HLOOKUP(Z$451,$J$448:$R$449,2)</f>
        <v>0</v>
      </c>
      <c r="AA481" s="742" cm="1">
        <f t="array" ref="AA481">INDEX($H481:$K481,0,MATCH(AA$452,$H$452:$K$452,0))*HLOOKUP(AA$451,$J$448:$R$449,2)</f>
        <v>0</v>
      </c>
      <c r="AB481" s="742" cm="1">
        <f t="array" ref="AB481">INDEX($H481:$K481,0,MATCH(AB$452,$H$452:$K$452,0))*HLOOKUP(AB$451,$J$448:$R$449,2)</f>
        <v>0</v>
      </c>
      <c r="AC481" s="742" cm="1">
        <f t="array" ref="AC481">INDEX($H481:$K481,0,MATCH(AC$452,$H$452:$K$452,0))*HLOOKUP(AC$451,$J$448:$R$449,2)</f>
        <v>0</v>
      </c>
      <c r="AD481" s="742" cm="1">
        <f t="array" ref="AD481">INDEX($H481:$K481,0,MATCH(AD$452,$H$452:$K$452,0))*HLOOKUP(AD$451,$J$448:$R$449,2)</f>
        <v>0</v>
      </c>
      <c r="AE481" s="742" cm="1">
        <f t="array" ref="AE481">INDEX($H481:$K481,0,MATCH(AE$452,$H$452:$K$452,0))*HLOOKUP(AE$451,$J$448:$R$449,2)</f>
        <v>0</v>
      </c>
      <c r="AF481" s="742" cm="1">
        <f t="array" ref="AF481">INDEX($H481:$K481,0,MATCH(AF$452,$H$452:$K$452,0))*HLOOKUP(AF$451,$J$448:$R$449,2)</f>
        <v>0</v>
      </c>
      <c r="AG481" s="742" cm="1">
        <f t="array" ref="AG481">INDEX($H481:$K481,0,MATCH(AG$452,$H$452:$K$452,0))*HLOOKUP(AG$451,$J$448:$R$449,2)</f>
        <v>0</v>
      </c>
      <c r="AH481" s="742" cm="1">
        <f t="array" ref="AH481">INDEX($H481:$K481,0,MATCH(AH$452,$H$452:$K$452,0))*HLOOKUP(AH$451,$J$448:$R$449,2)</f>
        <v>0</v>
      </c>
      <c r="AI481" s="742" cm="1">
        <f t="array" ref="AI481">INDEX($H481:$K481,0,MATCH(AI$452,$H$452:$K$452,0))*HLOOKUP(AI$451,$J$448:$R$449,2)</f>
        <v>0</v>
      </c>
      <c r="AJ481" s="742" cm="1">
        <f t="array" ref="AJ481">INDEX($H481:$K481,0,MATCH(AJ$452,$H$452:$K$452,0))*HLOOKUP(AJ$451,$J$448:$R$449,2)</f>
        <v>0</v>
      </c>
      <c r="AK481" s="742" cm="1">
        <f t="array" ref="AK481">INDEX($H481:$K481,0,MATCH(AK$452,$H$452:$K$452,0))*HLOOKUP(AK$451,$J$448:$R$449,2)</f>
        <v>0</v>
      </c>
      <c r="AL481" s="742" cm="1">
        <f t="array" ref="AL481">INDEX($H481:$K481,0,MATCH(AL$452,$H$452:$K$452,0))*HLOOKUP(AL$451,$J$448:$R$449,2)</f>
        <v>0</v>
      </c>
      <c r="AM481" s="742" cm="1">
        <f t="array" ref="AM481">INDEX($H481:$K481,0,MATCH(AM$452,$H$452:$K$452,0))*HLOOKUP(AM$451,$J$448:$R$449,2)</f>
        <v>0</v>
      </c>
      <c r="AN481" s="742" cm="1">
        <f t="array" ref="AN481">INDEX($H481:$K481,0,MATCH(AN$452,$H$452:$K$452,0))*HLOOKUP(AN$451,$J$448:$R$449,2)</f>
        <v>0</v>
      </c>
      <c r="AO481" s="742" cm="1">
        <f t="array" ref="AO481">INDEX($H481:$K481,0,MATCH(AO$452,$H$452:$K$452,0))*HLOOKUP(AO$451,$J$448:$R$449,2)</f>
        <v>0</v>
      </c>
      <c r="AP481" s="742" cm="1">
        <f t="array" ref="AP481">INDEX($H481:$K481,0,MATCH(AP$452,$H$452:$K$452,0))*HLOOKUP(AP$451,$J$448:$R$449,2)</f>
        <v>0</v>
      </c>
      <c r="AQ481" s="742" cm="1">
        <f t="array" ref="AQ481">INDEX($H481:$K481,0,MATCH(AQ$452,$H$452:$K$452,0))*HLOOKUP(AQ$451,$J$448:$R$449,2)</f>
        <v>0</v>
      </c>
      <c r="AR481" s="742" cm="1">
        <f t="array" ref="AR481">INDEX($H481:$K481,0,MATCH(AR$452,$H$452:$K$452,0))*HLOOKUP(AR$451,$J$448:$R$449,2)</f>
        <v>0</v>
      </c>
      <c r="AS481" s="742" cm="1">
        <f t="array" ref="AS481">INDEX($H481:$K481,0,MATCH(AS$452,$H$452:$K$452,0))*HLOOKUP(AS$451,$J$448:$R$449,2)</f>
        <v>0</v>
      </c>
      <c r="AT481" s="742" cm="1">
        <f t="array" ref="AT481">INDEX($H481:$K481,0,MATCH(AT$452,$H$452:$K$452,0))*HLOOKUP(AT$451,$J$448:$R$449,2)</f>
        <v>0</v>
      </c>
      <c r="AU481" s="742" cm="1">
        <f t="array" ref="AU481">INDEX($H481:$K481,0,MATCH(AU$452,$H$452:$K$452,0))*HLOOKUP(AU$451,$J$448:$R$449,2)</f>
        <v>0</v>
      </c>
      <c r="AV481" s="196"/>
      <c r="AW481" s="196"/>
      <c r="AX481" s="17"/>
      <c r="AY481" s="9"/>
      <c r="AZ481" s="9"/>
      <c r="BA481" s="9"/>
    </row>
    <row r="482" spans="1:53" ht="14.5" outlineLevel="1" x14ac:dyDescent="0.35">
      <c r="A482" s="7"/>
      <c r="B482" s="8"/>
      <c r="C482" s="18"/>
      <c r="D482" s="18"/>
      <c r="E482" s="18"/>
      <c r="F482" s="27"/>
      <c r="G482" s="27" t="str">
        <f t="shared" si="120"/>
        <v>YYOA2A1a</v>
      </c>
      <c r="H482" s="232">
        <v>0</v>
      </c>
      <c r="I482" s="232">
        <v>0</v>
      </c>
      <c r="J482" s="232">
        <v>0</v>
      </c>
      <c r="K482" s="232">
        <v>0</v>
      </c>
      <c r="L482" s="742" cm="1">
        <f t="array" ref="L482">INDEX($H482:$K482,0,MATCH(L$452,$H$452:$K$452,0))*HLOOKUP(L$451,$J$448:$R$449,2)</f>
        <v>0</v>
      </c>
      <c r="M482" s="742" cm="1">
        <f t="array" ref="M482">INDEX($H482:$K482,0,MATCH(M$452,$H$452:$K$452,0))*HLOOKUP(M$451,$J$448:$R$449,2)</f>
        <v>0</v>
      </c>
      <c r="N482" s="742" cm="1">
        <f t="array" ref="N482">INDEX($H482:$K482,0,MATCH(N$452,$H$452:$K$452,0))*HLOOKUP(N$451,$J$448:$R$449,2)</f>
        <v>0</v>
      </c>
      <c r="O482" s="742" cm="1">
        <f t="array" ref="O482">INDEX($H482:$K482,0,MATCH(O$452,$H$452:$K$452,0))*HLOOKUP(O$451,$J$448:$R$449,2)</f>
        <v>0</v>
      </c>
      <c r="P482" s="742" cm="1">
        <f t="array" ref="P482">INDEX($H482:$K482,0,MATCH(P$452,$H$452:$K$452,0))*HLOOKUP(P$451,$J$448:$R$449,2)</f>
        <v>0</v>
      </c>
      <c r="Q482" s="742" cm="1">
        <f t="array" ref="Q482">INDEX($H482:$K482,0,MATCH(Q$452,$H$452:$K$452,0))*HLOOKUP(Q$451,$J$448:$R$449,2)</f>
        <v>0</v>
      </c>
      <c r="R482" s="742" cm="1">
        <f t="array" ref="R482">INDEX($H482:$K482,0,MATCH(R$452,$H$452:$K$452,0))*HLOOKUP(R$451,$J$448:$R$449,2)</f>
        <v>0</v>
      </c>
      <c r="S482" s="742" cm="1">
        <f t="array" ref="S482">INDEX($H482:$K482,0,MATCH(S$452,$H$452:$K$452,0))*HLOOKUP(S$451,$J$448:$R$449,2)</f>
        <v>0</v>
      </c>
      <c r="T482" s="742" cm="1">
        <f t="array" ref="T482">INDEX($H482:$K482,0,MATCH(T$452,$H$452:$K$452,0))*HLOOKUP(T$451,$J$448:$R$449,2)</f>
        <v>0</v>
      </c>
      <c r="U482" s="742" cm="1">
        <f t="array" ref="U482">INDEX($H482:$K482,0,MATCH(U$452,$H$452:$K$452,0))*HLOOKUP(U$451,$J$448:$R$449,2)</f>
        <v>0</v>
      </c>
      <c r="V482" s="742" cm="1">
        <f t="array" ref="V482">INDEX($H482:$K482,0,MATCH(V$452,$H$452:$K$452,0))*HLOOKUP(V$451,$J$448:$R$449,2)</f>
        <v>0</v>
      </c>
      <c r="W482" s="742" cm="1">
        <f t="array" ref="W482">INDEX($H482:$K482,0,MATCH(W$452,$H$452:$K$452,0))*HLOOKUP(W$451,$J$448:$R$449,2)</f>
        <v>0</v>
      </c>
      <c r="X482" s="742" cm="1">
        <f t="array" ref="X482">INDEX($H482:$K482,0,MATCH(X$452,$H$452:$K$452,0))*HLOOKUP(X$451,$J$448:$R$449,2)</f>
        <v>0</v>
      </c>
      <c r="Y482" s="742" cm="1">
        <f t="array" ref="Y482">INDEX($H482:$K482,0,MATCH(Y$452,$H$452:$K$452,0))*HLOOKUP(Y$451,$J$448:$R$449,2)</f>
        <v>0</v>
      </c>
      <c r="Z482" s="742" cm="1">
        <f t="array" ref="Z482">INDEX($H482:$K482,0,MATCH(Z$452,$H$452:$K$452,0))*HLOOKUP(Z$451,$J$448:$R$449,2)</f>
        <v>0</v>
      </c>
      <c r="AA482" s="742" cm="1">
        <f t="array" ref="AA482">INDEX($H482:$K482,0,MATCH(AA$452,$H$452:$K$452,0))*HLOOKUP(AA$451,$J$448:$R$449,2)</f>
        <v>0</v>
      </c>
      <c r="AB482" s="742" cm="1">
        <f t="array" ref="AB482">INDEX($H482:$K482,0,MATCH(AB$452,$H$452:$K$452,0))*HLOOKUP(AB$451,$J$448:$R$449,2)</f>
        <v>0</v>
      </c>
      <c r="AC482" s="742" cm="1">
        <f t="array" ref="AC482">INDEX($H482:$K482,0,MATCH(AC$452,$H$452:$K$452,0))*HLOOKUP(AC$451,$J$448:$R$449,2)</f>
        <v>0</v>
      </c>
      <c r="AD482" s="742" cm="1">
        <f t="array" ref="AD482">INDEX($H482:$K482,0,MATCH(AD$452,$H$452:$K$452,0))*HLOOKUP(AD$451,$J$448:$R$449,2)</f>
        <v>0</v>
      </c>
      <c r="AE482" s="742" cm="1">
        <f t="array" ref="AE482">INDEX($H482:$K482,0,MATCH(AE$452,$H$452:$K$452,0))*HLOOKUP(AE$451,$J$448:$R$449,2)</f>
        <v>0</v>
      </c>
      <c r="AF482" s="742" cm="1">
        <f t="array" ref="AF482">INDEX($H482:$K482,0,MATCH(AF$452,$H$452:$K$452,0))*HLOOKUP(AF$451,$J$448:$R$449,2)</f>
        <v>0</v>
      </c>
      <c r="AG482" s="742" cm="1">
        <f t="array" ref="AG482">INDEX($H482:$K482,0,MATCH(AG$452,$H$452:$K$452,0))*HLOOKUP(AG$451,$J$448:$R$449,2)</f>
        <v>0</v>
      </c>
      <c r="AH482" s="742" cm="1">
        <f t="array" ref="AH482">INDEX($H482:$K482,0,MATCH(AH$452,$H$452:$K$452,0))*HLOOKUP(AH$451,$J$448:$R$449,2)</f>
        <v>0</v>
      </c>
      <c r="AI482" s="742" cm="1">
        <f t="array" ref="AI482">INDEX($H482:$K482,0,MATCH(AI$452,$H$452:$K$452,0))*HLOOKUP(AI$451,$J$448:$R$449,2)</f>
        <v>0</v>
      </c>
      <c r="AJ482" s="742" cm="1">
        <f t="array" ref="AJ482">INDEX($H482:$K482,0,MATCH(AJ$452,$H$452:$K$452,0))*HLOOKUP(AJ$451,$J$448:$R$449,2)</f>
        <v>0</v>
      </c>
      <c r="AK482" s="742" cm="1">
        <f t="array" ref="AK482">INDEX($H482:$K482,0,MATCH(AK$452,$H$452:$K$452,0))*HLOOKUP(AK$451,$J$448:$R$449,2)</f>
        <v>0</v>
      </c>
      <c r="AL482" s="742" cm="1">
        <f t="array" ref="AL482">INDEX($H482:$K482,0,MATCH(AL$452,$H$452:$K$452,0))*HLOOKUP(AL$451,$J$448:$R$449,2)</f>
        <v>0</v>
      </c>
      <c r="AM482" s="742" cm="1">
        <f t="array" ref="AM482">INDEX($H482:$K482,0,MATCH(AM$452,$H$452:$K$452,0))*HLOOKUP(AM$451,$J$448:$R$449,2)</f>
        <v>0</v>
      </c>
      <c r="AN482" s="742" cm="1">
        <f t="array" ref="AN482">INDEX($H482:$K482,0,MATCH(AN$452,$H$452:$K$452,0))*HLOOKUP(AN$451,$J$448:$R$449,2)</f>
        <v>0</v>
      </c>
      <c r="AO482" s="742" cm="1">
        <f t="array" ref="AO482">INDEX($H482:$K482,0,MATCH(AO$452,$H$452:$K$452,0))*HLOOKUP(AO$451,$J$448:$R$449,2)</f>
        <v>0</v>
      </c>
      <c r="AP482" s="742" cm="1">
        <f t="array" ref="AP482">INDEX($H482:$K482,0,MATCH(AP$452,$H$452:$K$452,0))*HLOOKUP(AP$451,$J$448:$R$449,2)</f>
        <v>0</v>
      </c>
      <c r="AQ482" s="742" cm="1">
        <f t="array" ref="AQ482">INDEX($H482:$K482,0,MATCH(AQ$452,$H$452:$K$452,0))*HLOOKUP(AQ$451,$J$448:$R$449,2)</f>
        <v>0</v>
      </c>
      <c r="AR482" s="742" cm="1">
        <f t="array" ref="AR482">INDEX($H482:$K482,0,MATCH(AR$452,$H$452:$K$452,0))*HLOOKUP(AR$451,$J$448:$R$449,2)</f>
        <v>0</v>
      </c>
      <c r="AS482" s="742" cm="1">
        <f t="array" ref="AS482">INDEX($H482:$K482,0,MATCH(AS$452,$H$452:$K$452,0))*HLOOKUP(AS$451,$J$448:$R$449,2)</f>
        <v>0</v>
      </c>
      <c r="AT482" s="742" cm="1">
        <f t="array" ref="AT482">INDEX($H482:$K482,0,MATCH(AT$452,$H$452:$K$452,0))*HLOOKUP(AT$451,$J$448:$R$449,2)</f>
        <v>0</v>
      </c>
      <c r="AU482" s="742" cm="1">
        <f t="array" ref="AU482">INDEX($H482:$K482,0,MATCH(AU$452,$H$452:$K$452,0))*HLOOKUP(AU$451,$J$448:$R$449,2)</f>
        <v>0</v>
      </c>
      <c r="AV482" s="196"/>
      <c r="AW482" s="196"/>
      <c r="AX482" s="17"/>
      <c r="AY482" s="9"/>
      <c r="AZ482" s="9"/>
      <c r="BA482" s="9"/>
    </row>
    <row r="483" spans="1:53" ht="14.5" outlineLevel="1" x14ac:dyDescent="0.35">
      <c r="A483" s="7"/>
      <c r="B483" s="8"/>
      <c r="C483" s="18"/>
      <c r="D483" s="18"/>
      <c r="E483" s="18"/>
      <c r="F483" s="27"/>
      <c r="G483" s="27" t="str">
        <f t="shared" si="120"/>
        <v>AYBOA1a</v>
      </c>
      <c r="H483" s="232">
        <v>0</v>
      </c>
      <c r="I483" s="232">
        <v>0</v>
      </c>
      <c r="J483" s="232">
        <v>0</v>
      </c>
      <c r="K483" s="232">
        <v>0</v>
      </c>
      <c r="L483" s="742" cm="1">
        <f t="array" ref="L483">INDEX($H483:$K483,0,MATCH(L$452,$H$452:$K$452,0))*HLOOKUP(L$451,$J$448:$R$449,2)</f>
        <v>0</v>
      </c>
      <c r="M483" s="742" cm="1">
        <f t="array" ref="M483">INDEX($H483:$K483,0,MATCH(M$452,$H$452:$K$452,0))*HLOOKUP(M$451,$J$448:$R$449,2)</f>
        <v>0</v>
      </c>
      <c r="N483" s="742" cm="1">
        <f t="array" ref="N483">INDEX($H483:$K483,0,MATCH(N$452,$H$452:$K$452,0))*HLOOKUP(N$451,$J$448:$R$449,2)</f>
        <v>0</v>
      </c>
      <c r="O483" s="742" cm="1">
        <f t="array" ref="O483">INDEX($H483:$K483,0,MATCH(O$452,$H$452:$K$452,0))*HLOOKUP(O$451,$J$448:$R$449,2)</f>
        <v>0</v>
      </c>
      <c r="P483" s="742" cm="1">
        <f t="array" ref="P483">INDEX($H483:$K483,0,MATCH(P$452,$H$452:$K$452,0))*HLOOKUP(P$451,$J$448:$R$449,2)</f>
        <v>0</v>
      </c>
      <c r="Q483" s="742" cm="1">
        <f t="array" ref="Q483">INDEX($H483:$K483,0,MATCH(Q$452,$H$452:$K$452,0))*HLOOKUP(Q$451,$J$448:$R$449,2)</f>
        <v>0</v>
      </c>
      <c r="R483" s="742" cm="1">
        <f t="array" ref="R483">INDEX($H483:$K483,0,MATCH(R$452,$H$452:$K$452,0))*HLOOKUP(R$451,$J$448:$R$449,2)</f>
        <v>0</v>
      </c>
      <c r="S483" s="742" cm="1">
        <f t="array" ref="S483">INDEX($H483:$K483,0,MATCH(S$452,$H$452:$K$452,0))*HLOOKUP(S$451,$J$448:$R$449,2)</f>
        <v>0</v>
      </c>
      <c r="T483" s="742" cm="1">
        <f t="array" ref="T483">INDEX($H483:$K483,0,MATCH(T$452,$H$452:$K$452,0))*HLOOKUP(T$451,$J$448:$R$449,2)</f>
        <v>0</v>
      </c>
      <c r="U483" s="742" cm="1">
        <f t="array" ref="U483">INDEX($H483:$K483,0,MATCH(U$452,$H$452:$K$452,0))*HLOOKUP(U$451,$J$448:$R$449,2)</f>
        <v>0</v>
      </c>
      <c r="V483" s="742" cm="1">
        <f t="array" ref="V483">INDEX($H483:$K483,0,MATCH(V$452,$H$452:$K$452,0))*HLOOKUP(V$451,$J$448:$R$449,2)</f>
        <v>0</v>
      </c>
      <c r="W483" s="742" cm="1">
        <f t="array" ref="W483">INDEX($H483:$K483,0,MATCH(W$452,$H$452:$K$452,0))*HLOOKUP(W$451,$J$448:$R$449,2)</f>
        <v>0</v>
      </c>
      <c r="X483" s="742" cm="1">
        <f t="array" ref="X483">INDEX($H483:$K483,0,MATCH(X$452,$H$452:$K$452,0))*HLOOKUP(X$451,$J$448:$R$449,2)</f>
        <v>0</v>
      </c>
      <c r="Y483" s="742" cm="1">
        <f t="array" ref="Y483">INDEX($H483:$K483,0,MATCH(Y$452,$H$452:$K$452,0))*HLOOKUP(Y$451,$J$448:$R$449,2)</f>
        <v>0</v>
      </c>
      <c r="Z483" s="742" cm="1">
        <f t="array" ref="Z483">INDEX($H483:$K483,0,MATCH(Z$452,$H$452:$K$452,0))*HLOOKUP(Z$451,$J$448:$R$449,2)</f>
        <v>0</v>
      </c>
      <c r="AA483" s="742" cm="1">
        <f t="array" ref="AA483">INDEX($H483:$K483,0,MATCH(AA$452,$H$452:$K$452,0))*HLOOKUP(AA$451,$J$448:$R$449,2)</f>
        <v>0</v>
      </c>
      <c r="AB483" s="742" cm="1">
        <f t="array" ref="AB483">INDEX($H483:$K483,0,MATCH(AB$452,$H$452:$K$452,0))*HLOOKUP(AB$451,$J$448:$R$449,2)</f>
        <v>0</v>
      </c>
      <c r="AC483" s="742" cm="1">
        <f t="array" ref="AC483">INDEX($H483:$K483,0,MATCH(AC$452,$H$452:$K$452,0))*HLOOKUP(AC$451,$J$448:$R$449,2)</f>
        <v>0</v>
      </c>
      <c r="AD483" s="742" cm="1">
        <f t="array" ref="AD483">INDEX($H483:$K483,0,MATCH(AD$452,$H$452:$K$452,0))*HLOOKUP(AD$451,$J$448:$R$449,2)</f>
        <v>0</v>
      </c>
      <c r="AE483" s="742" cm="1">
        <f t="array" ref="AE483">INDEX($H483:$K483,0,MATCH(AE$452,$H$452:$K$452,0))*HLOOKUP(AE$451,$J$448:$R$449,2)</f>
        <v>0</v>
      </c>
      <c r="AF483" s="742" cm="1">
        <f t="array" ref="AF483">INDEX($H483:$K483,0,MATCH(AF$452,$H$452:$K$452,0))*HLOOKUP(AF$451,$J$448:$R$449,2)</f>
        <v>0</v>
      </c>
      <c r="AG483" s="742" cm="1">
        <f t="array" ref="AG483">INDEX($H483:$K483,0,MATCH(AG$452,$H$452:$K$452,0))*HLOOKUP(AG$451,$J$448:$R$449,2)</f>
        <v>0</v>
      </c>
      <c r="AH483" s="742" cm="1">
        <f t="array" ref="AH483">INDEX($H483:$K483,0,MATCH(AH$452,$H$452:$K$452,0))*HLOOKUP(AH$451,$J$448:$R$449,2)</f>
        <v>0</v>
      </c>
      <c r="AI483" s="742" cm="1">
        <f t="array" ref="AI483">INDEX($H483:$K483,0,MATCH(AI$452,$H$452:$K$452,0))*HLOOKUP(AI$451,$J$448:$R$449,2)</f>
        <v>0</v>
      </c>
      <c r="AJ483" s="742" cm="1">
        <f t="array" ref="AJ483">INDEX($H483:$K483,0,MATCH(AJ$452,$H$452:$K$452,0))*HLOOKUP(AJ$451,$J$448:$R$449,2)</f>
        <v>0</v>
      </c>
      <c r="AK483" s="742" cm="1">
        <f t="array" ref="AK483">INDEX($H483:$K483,0,MATCH(AK$452,$H$452:$K$452,0))*HLOOKUP(AK$451,$J$448:$R$449,2)</f>
        <v>0</v>
      </c>
      <c r="AL483" s="742" cm="1">
        <f t="array" ref="AL483">INDEX($H483:$K483,0,MATCH(AL$452,$H$452:$K$452,0))*HLOOKUP(AL$451,$J$448:$R$449,2)</f>
        <v>0</v>
      </c>
      <c r="AM483" s="742" cm="1">
        <f t="array" ref="AM483">INDEX($H483:$K483,0,MATCH(AM$452,$H$452:$K$452,0))*HLOOKUP(AM$451,$J$448:$R$449,2)</f>
        <v>0</v>
      </c>
      <c r="AN483" s="742" cm="1">
        <f t="array" ref="AN483">INDEX($H483:$K483,0,MATCH(AN$452,$H$452:$K$452,0))*HLOOKUP(AN$451,$J$448:$R$449,2)</f>
        <v>0</v>
      </c>
      <c r="AO483" s="742" cm="1">
        <f t="array" ref="AO483">INDEX($H483:$K483,0,MATCH(AO$452,$H$452:$K$452,0))*HLOOKUP(AO$451,$J$448:$R$449,2)</f>
        <v>0</v>
      </c>
      <c r="AP483" s="742" cm="1">
        <f t="array" ref="AP483">INDEX($H483:$K483,0,MATCH(AP$452,$H$452:$K$452,0))*HLOOKUP(AP$451,$J$448:$R$449,2)</f>
        <v>0</v>
      </c>
      <c r="AQ483" s="742" cm="1">
        <f t="array" ref="AQ483">INDEX($H483:$K483,0,MATCH(AQ$452,$H$452:$K$452,0))*HLOOKUP(AQ$451,$J$448:$R$449,2)</f>
        <v>0</v>
      </c>
      <c r="AR483" s="742" cm="1">
        <f t="array" ref="AR483">INDEX($H483:$K483,0,MATCH(AR$452,$H$452:$K$452,0))*HLOOKUP(AR$451,$J$448:$R$449,2)</f>
        <v>0</v>
      </c>
      <c r="AS483" s="742" cm="1">
        <f t="array" ref="AS483">INDEX($H483:$K483,0,MATCH(AS$452,$H$452:$K$452,0))*HLOOKUP(AS$451,$J$448:$R$449,2)</f>
        <v>0</v>
      </c>
      <c r="AT483" s="742" cm="1">
        <f t="array" ref="AT483">INDEX($H483:$K483,0,MATCH(AT$452,$H$452:$K$452,0))*HLOOKUP(AT$451,$J$448:$R$449,2)</f>
        <v>0</v>
      </c>
      <c r="AU483" s="742" cm="1">
        <f t="array" ref="AU483">INDEX($H483:$K483,0,MATCH(AU$452,$H$452:$K$452,0))*HLOOKUP(AU$451,$J$448:$R$449,2)</f>
        <v>0</v>
      </c>
      <c r="AV483" s="196"/>
      <c r="AW483" s="196"/>
      <c r="AX483" s="17"/>
      <c r="AY483" s="9"/>
      <c r="AZ483" s="9"/>
      <c r="BA483" s="9"/>
    </row>
    <row r="484" spans="1:53" ht="14.5" outlineLevel="1" x14ac:dyDescent="0.35">
      <c r="A484" s="7"/>
      <c r="B484" s="8"/>
      <c r="C484" s="18"/>
      <c r="D484" s="18"/>
      <c r="E484" s="18"/>
      <c r="F484" s="27"/>
      <c r="G484" s="27" t="str">
        <f t="shared" si="120"/>
        <v>AANBOa</v>
      </c>
      <c r="H484" s="232">
        <v>0</v>
      </c>
      <c r="I484" s="232">
        <v>0</v>
      </c>
      <c r="J484" s="232">
        <v>0</v>
      </c>
      <c r="K484" s="232">
        <v>0</v>
      </c>
      <c r="L484" s="742" cm="1">
        <f t="array" ref="L484">INDEX($H484:$K484,0,MATCH(L$452,$H$452:$K$452,0))*HLOOKUP(L$451,$J$448:$R$449,2)</f>
        <v>0</v>
      </c>
      <c r="M484" s="742" cm="1">
        <f t="array" ref="M484">INDEX($H484:$K484,0,MATCH(M$452,$H$452:$K$452,0))*HLOOKUP(M$451,$J$448:$R$449,2)</f>
        <v>0</v>
      </c>
      <c r="N484" s="742" cm="1">
        <f t="array" ref="N484">INDEX($H484:$K484,0,MATCH(N$452,$H$452:$K$452,0))*HLOOKUP(N$451,$J$448:$R$449,2)</f>
        <v>0</v>
      </c>
      <c r="O484" s="742" cm="1">
        <f t="array" ref="O484">INDEX($H484:$K484,0,MATCH(O$452,$H$452:$K$452,0))*HLOOKUP(O$451,$J$448:$R$449,2)</f>
        <v>0</v>
      </c>
      <c r="P484" s="742" cm="1">
        <f t="array" ref="P484">INDEX($H484:$K484,0,MATCH(P$452,$H$452:$K$452,0))*HLOOKUP(P$451,$J$448:$R$449,2)</f>
        <v>0</v>
      </c>
      <c r="Q484" s="742" cm="1">
        <f t="array" ref="Q484">INDEX($H484:$K484,0,MATCH(Q$452,$H$452:$K$452,0))*HLOOKUP(Q$451,$J$448:$R$449,2)</f>
        <v>0</v>
      </c>
      <c r="R484" s="742" cm="1">
        <f t="array" ref="R484">INDEX($H484:$K484,0,MATCH(R$452,$H$452:$K$452,0))*HLOOKUP(R$451,$J$448:$R$449,2)</f>
        <v>0</v>
      </c>
      <c r="S484" s="742" cm="1">
        <f t="array" ref="S484">INDEX($H484:$K484,0,MATCH(S$452,$H$452:$K$452,0))*HLOOKUP(S$451,$J$448:$R$449,2)</f>
        <v>0</v>
      </c>
      <c r="T484" s="742" cm="1">
        <f t="array" ref="T484">INDEX($H484:$K484,0,MATCH(T$452,$H$452:$K$452,0))*HLOOKUP(T$451,$J$448:$R$449,2)</f>
        <v>0</v>
      </c>
      <c r="U484" s="742" cm="1">
        <f t="array" ref="U484">INDEX($H484:$K484,0,MATCH(U$452,$H$452:$K$452,0))*HLOOKUP(U$451,$J$448:$R$449,2)</f>
        <v>0</v>
      </c>
      <c r="V484" s="742" cm="1">
        <f t="array" ref="V484">INDEX($H484:$K484,0,MATCH(V$452,$H$452:$K$452,0))*HLOOKUP(V$451,$J$448:$R$449,2)</f>
        <v>0</v>
      </c>
      <c r="W484" s="742" cm="1">
        <f t="array" ref="W484">INDEX($H484:$K484,0,MATCH(W$452,$H$452:$K$452,0))*HLOOKUP(W$451,$J$448:$R$449,2)</f>
        <v>0</v>
      </c>
      <c r="X484" s="742" cm="1">
        <f t="array" ref="X484">INDEX($H484:$K484,0,MATCH(X$452,$H$452:$K$452,0))*HLOOKUP(X$451,$J$448:$R$449,2)</f>
        <v>0</v>
      </c>
      <c r="Y484" s="742" cm="1">
        <f t="array" ref="Y484">INDEX($H484:$K484,0,MATCH(Y$452,$H$452:$K$452,0))*HLOOKUP(Y$451,$J$448:$R$449,2)</f>
        <v>0</v>
      </c>
      <c r="Z484" s="742" cm="1">
        <f t="array" ref="Z484">INDEX($H484:$K484,0,MATCH(Z$452,$H$452:$K$452,0))*HLOOKUP(Z$451,$J$448:$R$449,2)</f>
        <v>0</v>
      </c>
      <c r="AA484" s="742" cm="1">
        <f t="array" ref="AA484">INDEX($H484:$K484,0,MATCH(AA$452,$H$452:$K$452,0))*HLOOKUP(AA$451,$J$448:$R$449,2)</f>
        <v>0</v>
      </c>
      <c r="AB484" s="742" cm="1">
        <f t="array" ref="AB484">INDEX($H484:$K484,0,MATCH(AB$452,$H$452:$K$452,0))*HLOOKUP(AB$451,$J$448:$R$449,2)</f>
        <v>0</v>
      </c>
      <c r="AC484" s="742" cm="1">
        <f t="array" ref="AC484">INDEX($H484:$K484,0,MATCH(AC$452,$H$452:$K$452,0))*HLOOKUP(AC$451,$J$448:$R$449,2)</f>
        <v>0</v>
      </c>
      <c r="AD484" s="742" cm="1">
        <f t="array" ref="AD484">INDEX($H484:$K484,0,MATCH(AD$452,$H$452:$K$452,0))*HLOOKUP(AD$451,$J$448:$R$449,2)</f>
        <v>0</v>
      </c>
      <c r="AE484" s="742" cm="1">
        <f t="array" ref="AE484">INDEX($H484:$K484,0,MATCH(AE$452,$H$452:$K$452,0))*HLOOKUP(AE$451,$J$448:$R$449,2)</f>
        <v>0</v>
      </c>
      <c r="AF484" s="742" cm="1">
        <f t="array" ref="AF484">INDEX($H484:$K484,0,MATCH(AF$452,$H$452:$K$452,0))*HLOOKUP(AF$451,$J$448:$R$449,2)</f>
        <v>0</v>
      </c>
      <c r="AG484" s="742" cm="1">
        <f t="array" ref="AG484">INDEX($H484:$K484,0,MATCH(AG$452,$H$452:$K$452,0))*HLOOKUP(AG$451,$J$448:$R$449,2)</f>
        <v>0</v>
      </c>
      <c r="AH484" s="742" cm="1">
        <f t="array" ref="AH484">INDEX($H484:$K484,0,MATCH(AH$452,$H$452:$K$452,0))*HLOOKUP(AH$451,$J$448:$R$449,2)</f>
        <v>0</v>
      </c>
      <c r="AI484" s="742" cm="1">
        <f t="array" ref="AI484">INDEX($H484:$K484,0,MATCH(AI$452,$H$452:$K$452,0))*HLOOKUP(AI$451,$J$448:$R$449,2)</f>
        <v>0</v>
      </c>
      <c r="AJ484" s="742" cm="1">
        <f t="array" ref="AJ484">INDEX($H484:$K484,0,MATCH(AJ$452,$H$452:$K$452,0))*HLOOKUP(AJ$451,$J$448:$R$449,2)</f>
        <v>0</v>
      </c>
      <c r="AK484" s="742" cm="1">
        <f t="array" ref="AK484">INDEX($H484:$K484,0,MATCH(AK$452,$H$452:$K$452,0))*HLOOKUP(AK$451,$J$448:$R$449,2)</f>
        <v>0</v>
      </c>
      <c r="AL484" s="742" cm="1">
        <f t="array" ref="AL484">INDEX($H484:$K484,0,MATCH(AL$452,$H$452:$K$452,0))*HLOOKUP(AL$451,$J$448:$R$449,2)</f>
        <v>0</v>
      </c>
      <c r="AM484" s="742" cm="1">
        <f t="array" ref="AM484">INDEX($H484:$K484,0,MATCH(AM$452,$H$452:$K$452,0))*HLOOKUP(AM$451,$J$448:$R$449,2)</f>
        <v>0</v>
      </c>
      <c r="AN484" s="742" cm="1">
        <f t="array" ref="AN484">INDEX($H484:$K484,0,MATCH(AN$452,$H$452:$K$452,0))*HLOOKUP(AN$451,$J$448:$R$449,2)</f>
        <v>0</v>
      </c>
      <c r="AO484" s="742" cm="1">
        <f t="array" ref="AO484">INDEX($H484:$K484,0,MATCH(AO$452,$H$452:$K$452,0))*HLOOKUP(AO$451,$J$448:$R$449,2)</f>
        <v>0</v>
      </c>
      <c r="AP484" s="742" cm="1">
        <f t="array" ref="AP484">INDEX($H484:$K484,0,MATCH(AP$452,$H$452:$K$452,0))*HLOOKUP(AP$451,$J$448:$R$449,2)</f>
        <v>0</v>
      </c>
      <c r="AQ484" s="742" cm="1">
        <f t="array" ref="AQ484">INDEX($H484:$K484,0,MATCH(AQ$452,$H$452:$K$452,0))*HLOOKUP(AQ$451,$J$448:$R$449,2)</f>
        <v>0</v>
      </c>
      <c r="AR484" s="742" cm="1">
        <f t="array" ref="AR484">INDEX($H484:$K484,0,MATCH(AR$452,$H$452:$K$452,0))*HLOOKUP(AR$451,$J$448:$R$449,2)</f>
        <v>0</v>
      </c>
      <c r="AS484" s="742" cm="1">
        <f t="array" ref="AS484">INDEX($H484:$K484,0,MATCH(AS$452,$H$452:$K$452,0))*HLOOKUP(AS$451,$J$448:$R$449,2)</f>
        <v>0</v>
      </c>
      <c r="AT484" s="742" cm="1">
        <f t="array" ref="AT484">INDEX($H484:$K484,0,MATCH(AT$452,$H$452:$K$452,0))*HLOOKUP(AT$451,$J$448:$R$449,2)</f>
        <v>0</v>
      </c>
      <c r="AU484" s="742" cm="1">
        <f t="array" ref="AU484">INDEX($H484:$K484,0,MATCH(AU$452,$H$452:$K$452,0))*HLOOKUP(AU$451,$J$448:$R$449,2)</f>
        <v>0</v>
      </c>
      <c r="AV484" s="196"/>
      <c r="AW484" s="196"/>
      <c r="AX484" s="17"/>
      <c r="AY484" s="9"/>
      <c r="AZ484" s="9"/>
      <c r="BA484" s="9"/>
    </row>
    <row r="485" spans="1:53" ht="14.5" outlineLevel="1" x14ac:dyDescent="0.35">
      <c r="A485" s="7"/>
      <c r="B485" s="8"/>
      <c r="C485" s="18"/>
      <c r="D485" s="18"/>
      <c r="E485" s="18"/>
      <c r="F485" s="27"/>
      <c r="G485" s="27" t="str">
        <f t="shared" ref="G485:G516" si="121">_xlfn.CONCAT(H193:M193)</f>
        <v>YABA2Ba</v>
      </c>
      <c r="H485" s="232">
        <v>0</v>
      </c>
      <c r="I485" s="232">
        <v>0</v>
      </c>
      <c r="J485" s="232">
        <v>0</v>
      </c>
      <c r="K485" s="232">
        <v>0</v>
      </c>
      <c r="L485" s="742" cm="1">
        <f t="array" ref="L485">INDEX($H485:$K485,0,MATCH(L$452,$H$452:$K$452,0))*HLOOKUP(L$451,$J$448:$R$449,2)</f>
        <v>0</v>
      </c>
      <c r="M485" s="742" cm="1">
        <f t="array" ref="M485">INDEX($H485:$K485,0,MATCH(M$452,$H$452:$K$452,0))*HLOOKUP(M$451,$J$448:$R$449,2)</f>
        <v>0</v>
      </c>
      <c r="N485" s="742" cm="1">
        <f t="array" ref="N485">INDEX($H485:$K485,0,MATCH(N$452,$H$452:$K$452,0))*HLOOKUP(N$451,$J$448:$R$449,2)</f>
        <v>0</v>
      </c>
      <c r="O485" s="742" cm="1">
        <f t="array" ref="O485">INDEX($H485:$K485,0,MATCH(O$452,$H$452:$K$452,0))*HLOOKUP(O$451,$J$448:$R$449,2)</f>
        <v>0</v>
      </c>
      <c r="P485" s="742" cm="1">
        <f t="array" ref="P485">INDEX($H485:$K485,0,MATCH(P$452,$H$452:$K$452,0))*HLOOKUP(P$451,$J$448:$R$449,2)</f>
        <v>0</v>
      </c>
      <c r="Q485" s="742" cm="1">
        <f t="array" ref="Q485">INDEX($H485:$K485,0,MATCH(Q$452,$H$452:$K$452,0))*HLOOKUP(Q$451,$J$448:$R$449,2)</f>
        <v>0</v>
      </c>
      <c r="R485" s="742" cm="1">
        <f t="array" ref="R485">INDEX($H485:$K485,0,MATCH(R$452,$H$452:$K$452,0))*HLOOKUP(R$451,$J$448:$R$449,2)</f>
        <v>0</v>
      </c>
      <c r="S485" s="742" cm="1">
        <f t="array" ref="S485">INDEX($H485:$K485,0,MATCH(S$452,$H$452:$K$452,0))*HLOOKUP(S$451,$J$448:$R$449,2)</f>
        <v>0</v>
      </c>
      <c r="T485" s="742" cm="1">
        <f t="array" ref="T485">INDEX($H485:$K485,0,MATCH(T$452,$H$452:$K$452,0))*HLOOKUP(T$451,$J$448:$R$449,2)</f>
        <v>0</v>
      </c>
      <c r="U485" s="742" cm="1">
        <f t="array" ref="U485">INDEX($H485:$K485,0,MATCH(U$452,$H$452:$K$452,0))*HLOOKUP(U$451,$J$448:$R$449,2)</f>
        <v>0</v>
      </c>
      <c r="V485" s="742" cm="1">
        <f t="array" ref="V485">INDEX($H485:$K485,0,MATCH(V$452,$H$452:$K$452,0))*HLOOKUP(V$451,$J$448:$R$449,2)</f>
        <v>0</v>
      </c>
      <c r="W485" s="742" cm="1">
        <f t="array" ref="W485">INDEX($H485:$K485,0,MATCH(W$452,$H$452:$K$452,0))*HLOOKUP(W$451,$J$448:$R$449,2)</f>
        <v>0</v>
      </c>
      <c r="X485" s="742" cm="1">
        <f t="array" ref="X485">INDEX($H485:$K485,0,MATCH(X$452,$H$452:$K$452,0))*HLOOKUP(X$451,$J$448:$R$449,2)</f>
        <v>0</v>
      </c>
      <c r="Y485" s="742" cm="1">
        <f t="array" ref="Y485">INDEX($H485:$K485,0,MATCH(Y$452,$H$452:$K$452,0))*HLOOKUP(Y$451,$J$448:$R$449,2)</f>
        <v>0</v>
      </c>
      <c r="Z485" s="742" cm="1">
        <f t="array" ref="Z485">INDEX($H485:$K485,0,MATCH(Z$452,$H$452:$K$452,0))*HLOOKUP(Z$451,$J$448:$R$449,2)</f>
        <v>0</v>
      </c>
      <c r="AA485" s="742" cm="1">
        <f t="array" ref="AA485">INDEX($H485:$K485,0,MATCH(AA$452,$H$452:$K$452,0))*HLOOKUP(AA$451,$J$448:$R$449,2)</f>
        <v>0</v>
      </c>
      <c r="AB485" s="742" cm="1">
        <f t="array" ref="AB485">INDEX($H485:$K485,0,MATCH(AB$452,$H$452:$K$452,0))*HLOOKUP(AB$451,$J$448:$R$449,2)</f>
        <v>0</v>
      </c>
      <c r="AC485" s="742" cm="1">
        <f t="array" ref="AC485">INDEX($H485:$K485,0,MATCH(AC$452,$H$452:$K$452,0))*HLOOKUP(AC$451,$J$448:$R$449,2)</f>
        <v>0</v>
      </c>
      <c r="AD485" s="742" cm="1">
        <f t="array" ref="AD485">INDEX($H485:$K485,0,MATCH(AD$452,$H$452:$K$452,0))*HLOOKUP(AD$451,$J$448:$R$449,2)</f>
        <v>0</v>
      </c>
      <c r="AE485" s="742" cm="1">
        <f t="array" ref="AE485">INDEX($H485:$K485,0,MATCH(AE$452,$H$452:$K$452,0))*HLOOKUP(AE$451,$J$448:$R$449,2)</f>
        <v>0</v>
      </c>
      <c r="AF485" s="742" cm="1">
        <f t="array" ref="AF485">INDEX($H485:$K485,0,MATCH(AF$452,$H$452:$K$452,0))*HLOOKUP(AF$451,$J$448:$R$449,2)</f>
        <v>0</v>
      </c>
      <c r="AG485" s="742" cm="1">
        <f t="array" ref="AG485">INDEX($H485:$K485,0,MATCH(AG$452,$H$452:$K$452,0))*HLOOKUP(AG$451,$J$448:$R$449,2)</f>
        <v>0</v>
      </c>
      <c r="AH485" s="742" cm="1">
        <f t="array" ref="AH485">INDEX($H485:$K485,0,MATCH(AH$452,$H$452:$K$452,0))*HLOOKUP(AH$451,$J$448:$R$449,2)</f>
        <v>0</v>
      </c>
      <c r="AI485" s="742" cm="1">
        <f t="array" ref="AI485">INDEX($H485:$K485,0,MATCH(AI$452,$H$452:$K$452,0))*HLOOKUP(AI$451,$J$448:$R$449,2)</f>
        <v>0</v>
      </c>
      <c r="AJ485" s="742" cm="1">
        <f t="array" ref="AJ485">INDEX($H485:$K485,0,MATCH(AJ$452,$H$452:$K$452,0))*HLOOKUP(AJ$451,$J$448:$R$449,2)</f>
        <v>0</v>
      </c>
      <c r="AK485" s="742" cm="1">
        <f t="array" ref="AK485">INDEX($H485:$K485,0,MATCH(AK$452,$H$452:$K$452,0))*HLOOKUP(AK$451,$J$448:$R$449,2)</f>
        <v>0</v>
      </c>
      <c r="AL485" s="742" cm="1">
        <f t="array" ref="AL485">INDEX($H485:$K485,0,MATCH(AL$452,$H$452:$K$452,0))*HLOOKUP(AL$451,$J$448:$R$449,2)</f>
        <v>0</v>
      </c>
      <c r="AM485" s="742" cm="1">
        <f t="array" ref="AM485">INDEX($H485:$K485,0,MATCH(AM$452,$H$452:$K$452,0))*HLOOKUP(AM$451,$J$448:$R$449,2)</f>
        <v>0</v>
      </c>
      <c r="AN485" s="742" cm="1">
        <f t="array" ref="AN485">INDEX($H485:$K485,0,MATCH(AN$452,$H$452:$K$452,0))*HLOOKUP(AN$451,$J$448:$R$449,2)</f>
        <v>0</v>
      </c>
      <c r="AO485" s="742" cm="1">
        <f t="array" ref="AO485">INDEX($H485:$K485,0,MATCH(AO$452,$H$452:$K$452,0))*HLOOKUP(AO$451,$J$448:$R$449,2)</f>
        <v>0</v>
      </c>
      <c r="AP485" s="742" cm="1">
        <f t="array" ref="AP485">INDEX($H485:$K485,0,MATCH(AP$452,$H$452:$K$452,0))*HLOOKUP(AP$451,$J$448:$R$449,2)</f>
        <v>0</v>
      </c>
      <c r="AQ485" s="742" cm="1">
        <f t="array" ref="AQ485">INDEX($H485:$K485,0,MATCH(AQ$452,$H$452:$K$452,0))*HLOOKUP(AQ$451,$J$448:$R$449,2)</f>
        <v>0</v>
      </c>
      <c r="AR485" s="742" cm="1">
        <f t="array" ref="AR485">INDEX($H485:$K485,0,MATCH(AR$452,$H$452:$K$452,0))*HLOOKUP(AR$451,$J$448:$R$449,2)</f>
        <v>0</v>
      </c>
      <c r="AS485" s="742" cm="1">
        <f t="array" ref="AS485">INDEX($H485:$K485,0,MATCH(AS$452,$H$452:$K$452,0))*HLOOKUP(AS$451,$J$448:$R$449,2)</f>
        <v>0</v>
      </c>
      <c r="AT485" s="742" cm="1">
        <f t="array" ref="AT485">INDEX($H485:$K485,0,MATCH(AT$452,$H$452:$K$452,0))*HLOOKUP(AT$451,$J$448:$R$449,2)</f>
        <v>0</v>
      </c>
      <c r="AU485" s="742" cm="1">
        <f t="array" ref="AU485">INDEX($H485:$K485,0,MATCH(AU$452,$H$452:$K$452,0))*HLOOKUP(AU$451,$J$448:$R$449,2)</f>
        <v>0</v>
      </c>
      <c r="AV485" s="196"/>
      <c r="AW485" s="196"/>
      <c r="AX485" s="17"/>
      <c r="AY485" s="9"/>
      <c r="AZ485" s="9"/>
      <c r="BA485" s="9"/>
    </row>
    <row r="486" spans="1:53" ht="14.5" outlineLevel="1" x14ac:dyDescent="0.35">
      <c r="A486" s="7"/>
      <c r="B486" s="8"/>
      <c r="C486" s="18"/>
      <c r="D486" s="18"/>
      <c r="E486" s="18"/>
      <c r="F486" s="27"/>
      <c r="G486" s="27" t="str">
        <f t="shared" si="121"/>
        <v>AYABA1b</v>
      </c>
      <c r="H486" s="232">
        <v>120</v>
      </c>
      <c r="I486" s="232">
        <v>150</v>
      </c>
      <c r="J486" s="232">
        <v>150</v>
      </c>
      <c r="K486" s="232">
        <v>0</v>
      </c>
      <c r="L486" s="742" cm="1">
        <f t="array" ref="L486">INDEX($H486:$K486,0,MATCH(L$452,$H$452:$K$452,0))*HLOOKUP(L$451,$J$448:$R$449,2)</f>
        <v>120</v>
      </c>
      <c r="M486" s="742" cm="1">
        <f t="array" ref="M486">INDEX($H486:$K486,0,MATCH(M$452,$H$452:$K$452,0))*HLOOKUP(M$451,$J$448:$R$449,2)</f>
        <v>150</v>
      </c>
      <c r="N486" s="742" cm="1">
        <f t="array" ref="N486">INDEX($H486:$K486,0,MATCH(N$452,$H$452:$K$452,0))*HLOOKUP(N$451,$J$448:$R$449,2)</f>
        <v>150</v>
      </c>
      <c r="O486" s="742" cm="1">
        <f t="array" ref="O486">INDEX($H486:$K486,0,MATCH(O$452,$H$452:$K$452,0))*HLOOKUP(O$451,$J$448:$R$449,2)</f>
        <v>0</v>
      </c>
      <c r="P486" s="742" cm="1">
        <f t="array" ref="P486">INDEX($H486:$K486,0,MATCH(P$452,$H$452:$K$452,0))*HLOOKUP(P$451,$J$448:$R$449,2)</f>
        <v>120</v>
      </c>
      <c r="Q486" s="742" cm="1">
        <f t="array" ref="Q486">INDEX($H486:$K486,0,MATCH(Q$452,$H$452:$K$452,0))*HLOOKUP(Q$451,$J$448:$R$449,2)</f>
        <v>150</v>
      </c>
      <c r="R486" s="742" cm="1">
        <f t="array" ref="R486">INDEX($H486:$K486,0,MATCH(R$452,$H$452:$K$452,0))*HLOOKUP(R$451,$J$448:$R$449,2)</f>
        <v>150</v>
      </c>
      <c r="S486" s="742" cm="1">
        <f t="array" ref="S486">INDEX($H486:$K486,0,MATCH(S$452,$H$452:$K$452,0))*HLOOKUP(S$451,$J$448:$R$449,2)</f>
        <v>0</v>
      </c>
      <c r="T486" s="742" cm="1">
        <f t="array" ref="T486">INDEX($H486:$K486,0,MATCH(T$452,$H$452:$K$452,0))*HLOOKUP(T$451,$J$448:$R$449,2)</f>
        <v>120</v>
      </c>
      <c r="U486" s="742" cm="1">
        <f t="array" ref="U486">INDEX($H486:$K486,0,MATCH(U$452,$H$452:$K$452,0))*HLOOKUP(U$451,$J$448:$R$449,2)</f>
        <v>150</v>
      </c>
      <c r="V486" s="742" cm="1">
        <f t="array" ref="V486">INDEX($H486:$K486,0,MATCH(V$452,$H$452:$K$452,0))*HLOOKUP(V$451,$J$448:$R$449,2)</f>
        <v>150</v>
      </c>
      <c r="W486" s="742" cm="1">
        <f t="array" ref="W486">INDEX($H486:$K486,0,MATCH(W$452,$H$452:$K$452,0))*HLOOKUP(W$451,$J$448:$R$449,2)</f>
        <v>0</v>
      </c>
      <c r="X486" s="742" cm="1">
        <f t="array" ref="X486">INDEX($H486:$K486,0,MATCH(X$452,$H$452:$K$452,0))*HLOOKUP(X$451,$J$448:$R$449,2)</f>
        <v>120</v>
      </c>
      <c r="Y486" s="742" cm="1">
        <f t="array" ref="Y486">INDEX($H486:$K486,0,MATCH(Y$452,$H$452:$K$452,0))*HLOOKUP(Y$451,$J$448:$R$449,2)</f>
        <v>150</v>
      </c>
      <c r="Z486" s="742" cm="1">
        <f t="array" ref="Z486">INDEX($H486:$K486,0,MATCH(Z$452,$H$452:$K$452,0))*HLOOKUP(Z$451,$J$448:$R$449,2)</f>
        <v>150</v>
      </c>
      <c r="AA486" s="742" cm="1">
        <f t="array" ref="AA486">INDEX($H486:$K486,0,MATCH(AA$452,$H$452:$K$452,0))*HLOOKUP(AA$451,$J$448:$R$449,2)</f>
        <v>0</v>
      </c>
      <c r="AB486" s="742" cm="1">
        <f t="array" ref="AB486">INDEX($H486:$K486,0,MATCH(AB$452,$H$452:$K$452,0))*HLOOKUP(AB$451,$J$448:$R$449,2)</f>
        <v>120</v>
      </c>
      <c r="AC486" s="742" cm="1">
        <f t="array" ref="AC486">INDEX($H486:$K486,0,MATCH(AC$452,$H$452:$K$452,0))*HLOOKUP(AC$451,$J$448:$R$449,2)</f>
        <v>150</v>
      </c>
      <c r="AD486" s="742" cm="1">
        <f t="array" ref="AD486">INDEX($H486:$K486,0,MATCH(AD$452,$H$452:$K$452,0))*HLOOKUP(AD$451,$J$448:$R$449,2)</f>
        <v>150</v>
      </c>
      <c r="AE486" s="742" cm="1">
        <f t="array" ref="AE486">INDEX($H486:$K486,0,MATCH(AE$452,$H$452:$K$452,0))*HLOOKUP(AE$451,$J$448:$R$449,2)</f>
        <v>0</v>
      </c>
      <c r="AF486" s="742" cm="1">
        <f t="array" ref="AF486">INDEX($H486:$K486,0,MATCH(AF$452,$H$452:$K$452,0))*HLOOKUP(AF$451,$J$448:$R$449,2)</f>
        <v>120</v>
      </c>
      <c r="AG486" s="742" cm="1">
        <f t="array" ref="AG486">INDEX($H486:$K486,0,MATCH(AG$452,$H$452:$K$452,0))*HLOOKUP(AG$451,$J$448:$R$449,2)</f>
        <v>150</v>
      </c>
      <c r="AH486" s="742" cm="1">
        <f t="array" ref="AH486">INDEX($H486:$K486,0,MATCH(AH$452,$H$452:$K$452,0))*HLOOKUP(AH$451,$J$448:$R$449,2)</f>
        <v>150</v>
      </c>
      <c r="AI486" s="742" cm="1">
        <f t="array" ref="AI486">INDEX($H486:$K486,0,MATCH(AI$452,$H$452:$K$452,0))*HLOOKUP(AI$451,$J$448:$R$449,2)</f>
        <v>0</v>
      </c>
      <c r="AJ486" s="742" cm="1">
        <f t="array" ref="AJ486">INDEX($H486:$K486,0,MATCH(AJ$452,$H$452:$K$452,0))*HLOOKUP(AJ$451,$J$448:$R$449,2)</f>
        <v>120</v>
      </c>
      <c r="AK486" s="742" cm="1">
        <f t="array" ref="AK486">INDEX($H486:$K486,0,MATCH(AK$452,$H$452:$K$452,0))*HLOOKUP(AK$451,$J$448:$R$449,2)</f>
        <v>150</v>
      </c>
      <c r="AL486" s="742" cm="1">
        <f t="array" ref="AL486">INDEX($H486:$K486,0,MATCH(AL$452,$H$452:$K$452,0))*HLOOKUP(AL$451,$J$448:$R$449,2)</f>
        <v>150</v>
      </c>
      <c r="AM486" s="742" cm="1">
        <f t="array" ref="AM486">INDEX($H486:$K486,0,MATCH(AM$452,$H$452:$K$452,0))*HLOOKUP(AM$451,$J$448:$R$449,2)</f>
        <v>0</v>
      </c>
      <c r="AN486" s="742" cm="1">
        <f t="array" ref="AN486">INDEX($H486:$K486,0,MATCH(AN$452,$H$452:$K$452,0))*HLOOKUP(AN$451,$J$448:$R$449,2)</f>
        <v>120</v>
      </c>
      <c r="AO486" s="742" cm="1">
        <f t="array" ref="AO486">INDEX($H486:$K486,0,MATCH(AO$452,$H$452:$K$452,0))*HLOOKUP(AO$451,$J$448:$R$449,2)</f>
        <v>150</v>
      </c>
      <c r="AP486" s="742" cm="1">
        <f t="array" ref="AP486">INDEX($H486:$K486,0,MATCH(AP$452,$H$452:$K$452,0))*HLOOKUP(AP$451,$J$448:$R$449,2)</f>
        <v>150</v>
      </c>
      <c r="AQ486" s="742" cm="1">
        <f t="array" ref="AQ486">INDEX($H486:$K486,0,MATCH(AQ$452,$H$452:$K$452,0))*HLOOKUP(AQ$451,$J$448:$R$449,2)</f>
        <v>0</v>
      </c>
      <c r="AR486" s="742" cm="1">
        <f t="array" ref="AR486">INDEX($H486:$K486,0,MATCH(AR$452,$H$452:$K$452,0))*HLOOKUP(AR$451,$J$448:$R$449,2)</f>
        <v>120</v>
      </c>
      <c r="AS486" s="742" cm="1">
        <f t="array" ref="AS486">INDEX($H486:$K486,0,MATCH(AS$452,$H$452:$K$452,0))*HLOOKUP(AS$451,$J$448:$R$449,2)</f>
        <v>150</v>
      </c>
      <c r="AT486" s="742" cm="1">
        <f t="array" ref="AT486">INDEX($H486:$K486,0,MATCH(AT$452,$H$452:$K$452,0))*HLOOKUP(AT$451,$J$448:$R$449,2)</f>
        <v>150</v>
      </c>
      <c r="AU486" s="742" cm="1">
        <f t="array" ref="AU486">INDEX($H486:$K486,0,MATCH(AU$452,$H$452:$K$452,0))*HLOOKUP(AU$451,$J$448:$R$449,2)</f>
        <v>0</v>
      </c>
      <c r="AV486" s="196"/>
      <c r="AW486" s="196"/>
      <c r="AX486" s="17"/>
      <c r="AY486" s="9"/>
      <c r="AZ486" s="9"/>
      <c r="BA486" s="9"/>
    </row>
    <row r="487" spans="1:53" ht="14.5" outlineLevel="1" x14ac:dyDescent="0.35">
      <c r="A487" s="7"/>
      <c r="B487" s="8"/>
      <c r="C487" s="18"/>
      <c r="D487" s="18"/>
      <c r="E487" s="18"/>
      <c r="F487" s="27"/>
      <c r="G487" s="27" t="str">
        <f t="shared" si="121"/>
        <v>YAOA2OFa</v>
      </c>
      <c r="H487" s="232">
        <v>0</v>
      </c>
      <c r="I487" s="232">
        <v>0</v>
      </c>
      <c r="J487" s="232">
        <v>0</v>
      </c>
      <c r="K487" s="232">
        <v>0</v>
      </c>
      <c r="L487" s="742" cm="1">
        <f t="array" ref="L487">INDEX($H487:$K487,0,MATCH(L$452,$H$452:$K$452,0))*HLOOKUP(L$451,$J$448:$R$449,2)</f>
        <v>0</v>
      </c>
      <c r="M487" s="742" cm="1">
        <f t="array" ref="M487">INDEX($H487:$K487,0,MATCH(M$452,$H$452:$K$452,0))*HLOOKUP(M$451,$J$448:$R$449,2)</f>
        <v>0</v>
      </c>
      <c r="N487" s="742" cm="1">
        <f t="array" ref="N487">INDEX($H487:$K487,0,MATCH(N$452,$H$452:$K$452,0))*HLOOKUP(N$451,$J$448:$R$449,2)</f>
        <v>0</v>
      </c>
      <c r="O487" s="742" cm="1">
        <f t="array" ref="O487">INDEX($H487:$K487,0,MATCH(O$452,$H$452:$K$452,0))*HLOOKUP(O$451,$J$448:$R$449,2)</f>
        <v>0</v>
      </c>
      <c r="P487" s="742" cm="1">
        <f t="array" ref="P487">INDEX($H487:$K487,0,MATCH(P$452,$H$452:$K$452,0))*HLOOKUP(P$451,$J$448:$R$449,2)</f>
        <v>0</v>
      </c>
      <c r="Q487" s="742" cm="1">
        <f t="array" ref="Q487">INDEX($H487:$K487,0,MATCH(Q$452,$H$452:$K$452,0))*HLOOKUP(Q$451,$J$448:$R$449,2)</f>
        <v>0</v>
      </c>
      <c r="R487" s="742" cm="1">
        <f t="array" ref="R487">INDEX($H487:$K487,0,MATCH(R$452,$H$452:$K$452,0))*HLOOKUP(R$451,$J$448:$R$449,2)</f>
        <v>0</v>
      </c>
      <c r="S487" s="742" cm="1">
        <f t="array" ref="S487">INDEX($H487:$K487,0,MATCH(S$452,$H$452:$K$452,0))*HLOOKUP(S$451,$J$448:$R$449,2)</f>
        <v>0</v>
      </c>
      <c r="T487" s="742" cm="1">
        <f t="array" ref="T487">INDEX($H487:$K487,0,MATCH(T$452,$H$452:$K$452,0))*HLOOKUP(T$451,$J$448:$R$449,2)</f>
        <v>0</v>
      </c>
      <c r="U487" s="742" cm="1">
        <f t="array" ref="U487">INDEX($H487:$K487,0,MATCH(U$452,$H$452:$K$452,0))*HLOOKUP(U$451,$J$448:$R$449,2)</f>
        <v>0</v>
      </c>
      <c r="V487" s="742" cm="1">
        <f t="array" ref="V487">INDEX($H487:$K487,0,MATCH(V$452,$H$452:$K$452,0))*HLOOKUP(V$451,$J$448:$R$449,2)</f>
        <v>0</v>
      </c>
      <c r="W487" s="742" cm="1">
        <f t="array" ref="W487">INDEX($H487:$K487,0,MATCH(W$452,$H$452:$K$452,0))*HLOOKUP(W$451,$J$448:$R$449,2)</f>
        <v>0</v>
      </c>
      <c r="X487" s="742" cm="1">
        <f t="array" ref="X487">INDEX($H487:$K487,0,MATCH(X$452,$H$452:$K$452,0))*HLOOKUP(X$451,$J$448:$R$449,2)</f>
        <v>0</v>
      </c>
      <c r="Y487" s="742" cm="1">
        <f t="array" ref="Y487">INDEX($H487:$K487,0,MATCH(Y$452,$H$452:$K$452,0))*HLOOKUP(Y$451,$J$448:$R$449,2)</f>
        <v>0</v>
      </c>
      <c r="Z487" s="742" cm="1">
        <f t="array" ref="Z487">INDEX($H487:$K487,0,MATCH(Z$452,$H$452:$K$452,0))*HLOOKUP(Z$451,$J$448:$R$449,2)</f>
        <v>0</v>
      </c>
      <c r="AA487" s="742" cm="1">
        <f t="array" ref="AA487">INDEX($H487:$K487,0,MATCH(AA$452,$H$452:$K$452,0))*HLOOKUP(AA$451,$J$448:$R$449,2)</f>
        <v>0</v>
      </c>
      <c r="AB487" s="742" cm="1">
        <f t="array" ref="AB487">INDEX($H487:$K487,0,MATCH(AB$452,$H$452:$K$452,0))*HLOOKUP(AB$451,$J$448:$R$449,2)</f>
        <v>0</v>
      </c>
      <c r="AC487" s="742" cm="1">
        <f t="array" ref="AC487">INDEX($H487:$K487,0,MATCH(AC$452,$H$452:$K$452,0))*HLOOKUP(AC$451,$J$448:$R$449,2)</f>
        <v>0</v>
      </c>
      <c r="AD487" s="742" cm="1">
        <f t="array" ref="AD487">INDEX($H487:$K487,0,MATCH(AD$452,$H$452:$K$452,0))*HLOOKUP(AD$451,$J$448:$R$449,2)</f>
        <v>0</v>
      </c>
      <c r="AE487" s="742" cm="1">
        <f t="array" ref="AE487">INDEX($H487:$K487,0,MATCH(AE$452,$H$452:$K$452,0))*HLOOKUP(AE$451,$J$448:$R$449,2)</f>
        <v>0</v>
      </c>
      <c r="AF487" s="742" cm="1">
        <f t="array" ref="AF487">INDEX($H487:$K487,0,MATCH(AF$452,$H$452:$K$452,0))*HLOOKUP(AF$451,$J$448:$R$449,2)</f>
        <v>0</v>
      </c>
      <c r="AG487" s="742" cm="1">
        <f t="array" ref="AG487">INDEX($H487:$K487,0,MATCH(AG$452,$H$452:$K$452,0))*HLOOKUP(AG$451,$J$448:$R$449,2)</f>
        <v>0</v>
      </c>
      <c r="AH487" s="742" cm="1">
        <f t="array" ref="AH487">INDEX($H487:$K487,0,MATCH(AH$452,$H$452:$K$452,0))*HLOOKUP(AH$451,$J$448:$R$449,2)</f>
        <v>0</v>
      </c>
      <c r="AI487" s="742" cm="1">
        <f t="array" ref="AI487">INDEX($H487:$K487,0,MATCH(AI$452,$H$452:$K$452,0))*HLOOKUP(AI$451,$J$448:$R$449,2)</f>
        <v>0</v>
      </c>
      <c r="AJ487" s="742" cm="1">
        <f t="array" ref="AJ487">INDEX($H487:$K487,0,MATCH(AJ$452,$H$452:$K$452,0))*HLOOKUP(AJ$451,$J$448:$R$449,2)</f>
        <v>0</v>
      </c>
      <c r="AK487" s="742" cm="1">
        <f t="array" ref="AK487">INDEX($H487:$K487,0,MATCH(AK$452,$H$452:$K$452,0))*HLOOKUP(AK$451,$J$448:$R$449,2)</f>
        <v>0</v>
      </c>
      <c r="AL487" s="742" cm="1">
        <f t="array" ref="AL487">INDEX($H487:$K487,0,MATCH(AL$452,$H$452:$K$452,0))*HLOOKUP(AL$451,$J$448:$R$449,2)</f>
        <v>0</v>
      </c>
      <c r="AM487" s="742" cm="1">
        <f t="array" ref="AM487">INDEX($H487:$K487,0,MATCH(AM$452,$H$452:$K$452,0))*HLOOKUP(AM$451,$J$448:$R$449,2)</f>
        <v>0</v>
      </c>
      <c r="AN487" s="742" cm="1">
        <f t="array" ref="AN487">INDEX($H487:$K487,0,MATCH(AN$452,$H$452:$K$452,0))*HLOOKUP(AN$451,$J$448:$R$449,2)</f>
        <v>0</v>
      </c>
      <c r="AO487" s="742" cm="1">
        <f t="array" ref="AO487">INDEX($H487:$K487,0,MATCH(AO$452,$H$452:$K$452,0))*HLOOKUP(AO$451,$J$448:$R$449,2)</f>
        <v>0</v>
      </c>
      <c r="AP487" s="742" cm="1">
        <f t="array" ref="AP487">INDEX($H487:$K487,0,MATCH(AP$452,$H$452:$K$452,0))*HLOOKUP(AP$451,$J$448:$R$449,2)</f>
        <v>0</v>
      </c>
      <c r="AQ487" s="742" cm="1">
        <f t="array" ref="AQ487">INDEX($H487:$K487,0,MATCH(AQ$452,$H$452:$K$452,0))*HLOOKUP(AQ$451,$J$448:$R$449,2)</f>
        <v>0</v>
      </c>
      <c r="AR487" s="742" cm="1">
        <f t="array" ref="AR487">INDEX($H487:$K487,0,MATCH(AR$452,$H$452:$K$452,0))*HLOOKUP(AR$451,$J$448:$R$449,2)</f>
        <v>0</v>
      </c>
      <c r="AS487" s="742" cm="1">
        <f t="array" ref="AS487">INDEX($H487:$K487,0,MATCH(AS$452,$H$452:$K$452,0))*HLOOKUP(AS$451,$J$448:$R$449,2)</f>
        <v>0</v>
      </c>
      <c r="AT487" s="742" cm="1">
        <f t="array" ref="AT487">INDEX($H487:$K487,0,MATCH(AT$452,$H$452:$K$452,0))*HLOOKUP(AT$451,$J$448:$R$449,2)</f>
        <v>0</v>
      </c>
      <c r="AU487" s="742" cm="1">
        <f t="array" ref="AU487">INDEX($H487:$K487,0,MATCH(AU$452,$H$452:$K$452,0))*HLOOKUP(AU$451,$J$448:$R$449,2)</f>
        <v>0</v>
      </c>
      <c r="AV487" s="196"/>
      <c r="AW487" s="196"/>
      <c r="AX487" s="17"/>
      <c r="AY487" s="9"/>
      <c r="AZ487" s="9"/>
      <c r="BA487" s="9"/>
    </row>
    <row r="488" spans="1:53" ht="14.5" outlineLevel="1" x14ac:dyDescent="0.35">
      <c r="A488" s="7"/>
      <c r="B488" s="8"/>
      <c r="C488" s="18"/>
      <c r="D488" s="18"/>
      <c r="E488" s="18"/>
      <c r="F488" s="27"/>
      <c r="G488" s="27" t="str">
        <f t="shared" si="121"/>
        <v>AYAOA1of</v>
      </c>
      <c r="H488" s="232">
        <v>120</v>
      </c>
      <c r="I488" s="232">
        <v>150</v>
      </c>
      <c r="J488" s="232">
        <v>150</v>
      </c>
      <c r="K488" s="232">
        <v>0</v>
      </c>
      <c r="L488" s="742" cm="1">
        <f t="array" ref="L488">INDEX($H488:$K488,0,MATCH(L$452,$H$452:$K$452,0))*HLOOKUP(L$451,$J$448:$R$449,2)</f>
        <v>120</v>
      </c>
      <c r="M488" s="742" cm="1">
        <f t="array" ref="M488">INDEX($H488:$K488,0,MATCH(M$452,$H$452:$K$452,0))*HLOOKUP(M$451,$J$448:$R$449,2)</f>
        <v>150</v>
      </c>
      <c r="N488" s="742" cm="1">
        <f t="array" ref="N488">INDEX($H488:$K488,0,MATCH(N$452,$H$452:$K$452,0))*HLOOKUP(N$451,$J$448:$R$449,2)</f>
        <v>150</v>
      </c>
      <c r="O488" s="742" cm="1">
        <f t="array" ref="O488">INDEX($H488:$K488,0,MATCH(O$452,$H$452:$K$452,0))*HLOOKUP(O$451,$J$448:$R$449,2)</f>
        <v>0</v>
      </c>
      <c r="P488" s="742" cm="1">
        <f t="array" ref="P488">INDEX($H488:$K488,0,MATCH(P$452,$H$452:$K$452,0))*HLOOKUP(P$451,$J$448:$R$449,2)</f>
        <v>120</v>
      </c>
      <c r="Q488" s="742" cm="1">
        <f t="array" ref="Q488">INDEX($H488:$K488,0,MATCH(Q$452,$H$452:$K$452,0))*HLOOKUP(Q$451,$J$448:$R$449,2)</f>
        <v>150</v>
      </c>
      <c r="R488" s="742" cm="1">
        <f t="array" ref="R488">INDEX($H488:$K488,0,MATCH(R$452,$H$452:$K$452,0))*HLOOKUP(R$451,$J$448:$R$449,2)</f>
        <v>150</v>
      </c>
      <c r="S488" s="742" cm="1">
        <f t="array" ref="S488">INDEX($H488:$K488,0,MATCH(S$452,$H$452:$K$452,0))*HLOOKUP(S$451,$J$448:$R$449,2)</f>
        <v>0</v>
      </c>
      <c r="T488" s="742" cm="1">
        <f t="array" ref="T488">INDEX($H488:$K488,0,MATCH(T$452,$H$452:$K$452,0))*HLOOKUP(T$451,$J$448:$R$449,2)</f>
        <v>120</v>
      </c>
      <c r="U488" s="742" cm="1">
        <f t="array" ref="U488">INDEX($H488:$K488,0,MATCH(U$452,$H$452:$K$452,0))*HLOOKUP(U$451,$J$448:$R$449,2)</f>
        <v>150</v>
      </c>
      <c r="V488" s="742" cm="1">
        <f t="array" ref="V488">INDEX($H488:$K488,0,MATCH(V$452,$H$452:$K$452,0))*HLOOKUP(V$451,$J$448:$R$449,2)</f>
        <v>150</v>
      </c>
      <c r="W488" s="742" cm="1">
        <f t="array" ref="W488">INDEX($H488:$K488,0,MATCH(W$452,$H$452:$K$452,0))*HLOOKUP(W$451,$J$448:$R$449,2)</f>
        <v>0</v>
      </c>
      <c r="X488" s="742" cm="1">
        <f t="array" ref="X488">INDEX($H488:$K488,0,MATCH(X$452,$H$452:$K$452,0))*HLOOKUP(X$451,$J$448:$R$449,2)</f>
        <v>120</v>
      </c>
      <c r="Y488" s="742" cm="1">
        <f t="array" ref="Y488">INDEX($H488:$K488,0,MATCH(Y$452,$H$452:$K$452,0))*HLOOKUP(Y$451,$J$448:$R$449,2)</f>
        <v>150</v>
      </c>
      <c r="Z488" s="742" cm="1">
        <f t="array" ref="Z488">INDEX($H488:$K488,0,MATCH(Z$452,$H$452:$K$452,0))*HLOOKUP(Z$451,$J$448:$R$449,2)</f>
        <v>150</v>
      </c>
      <c r="AA488" s="742" cm="1">
        <f t="array" ref="AA488">INDEX($H488:$K488,0,MATCH(AA$452,$H$452:$K$452,0))*HLOOKUP(AA$451,$J$448:$R$449,2)</f>
        <v>0</v>
      </c>
      <c r="AB488" s="742" cm="1">
        <f t="array" ref="AB488">INDEX($H488:$K488,0,MATCH(AB$452,$H$452:$K$452,0))*HLOOKUP(AB$451,$J$448:$R$449,2)</f>
        <v>120</v>
      </c>
      <c r="AC488" s="742" cm="1">
        <f t="array" ref="AC488">INDEX($H488:$K488,0,MATCH(AC$452,$H$452:$K$452,0))*HLOOKUP(AC$451,$J$448:$R$449,2)</f>
        <v>150</v>
      </c>
      <c r="AD488" s="742" cm="1">
        <f t="array" ref="AD488">INDEX($H488:$K488,0,MATCH(AD$452,$H$452:$K$452,0))*HLOOKUP(AD$451,$J$448:$R$449,2)</f>
        <v>150</v>
      </c>
      <c r="AE488" s="742" cm="1">
        <f t="array" ref="AE488">INDEX($H488:$K488,0,MATCH(AE$452,$H$452:$K$452,0))*HLOOKUP(AE$451,$J$448:$R$449,2)</f>
        <v>0</v>
      </c>
      <c r="AF488" s="742" cm="1">
        <f t="array" ref="AF488">INDEX($H488:$K488,0,MATCH(AF$452,$H$452:$K$452,0))*HLOOKUP(AF$451,$J$448:$R$449,2)</f>
        <v>120</v>
      </c>
      <c r="AG488" s="742" cm="1">
        <f t="array" ref="AG488">INDEX($H488:$K488,0,MATCH(AG$452,$H$452:$K$452,0))*HLOOKUP(AG$451,$J$448:$R$449,2)</f>
        <v>150</v>
      </c>
      <c r="AH488" s="742" cm="1">
        <f t="array" ref="AH488">INDEX($H488:$K488,0,MATCH(AH$452,$H$452:$K$452,0))*HLOOKUP(AH$451,$J$448:$R$449,2)</f>
        <v>150</v>
      </c>
      <c r="AI488" s="742" cm="1">
        <f t="array" ref="AI488">INDEX($H488:$K488,0,MATCH(AI$452,$H$452:$K$452,0))*HLOOKUP(AI$451,$J$448:$R$449,2)</f>
        <v>0</v>
      </c>
      <c r="AJ488" s="742" cm="1">
        <f t="array" ref="AJ488">INDEX($H488:$K488,0,MATCH(AJ$452,$H$452:$K$452,0))*HLOOKUP(AJ$451,$J$448:$R$449,2)</f>
        <v>120</v>
      </c>
      <c r="AK488" s="742" cm="1">
        <f t="array" ref="AK488">INDEX($H488:$K488,0,MATCH(AK$452,$H$452:$K$452,0))*HLOOKUP(AK$451,$J$448:$R$449,2)</f>
        <v>150</v>
      </c>
      <c r="AL488" s="742" cm="1">
        <f t="array" ref="AL488">INDEX($H488:$K488,0,MATCH(AL$452,$H$452:$K$452,0))*HLOOKUP(AL$451,$J$448:$R$449,2)</f>
        <v>150</v>
      </c>
      <c r="AM488" s="742" cm="1">
        <f t="array" ref="AM488">INDEX($H488:$K488,0,MATCH(AM$452,$H$452:$K$452,0))*HLOOKUP(AM$451,$J$448:$R$449,2)</f>
        <v>0</v>
      </c>
      <c r="AN488" s="742" cm="1">
        <f t="array" ref="AN488">INDEX($H488:$K488,0,MATCH(AN$452,$H$452:$K$452,0))*HLOOKUP(AN$451,$J$448:$R$449,2)</f>
        <v>120</v>
      </c>
      <c r="AO488" s="742" cm="1">
        <f t="array" ref="AO488">INDEX($H488:$K488,0,MATCH(AO$452,$H$452:$K$452,0))*HLOOKUP(AO$451,$J$448:$R$449,2)</f>
        <v>150</v>
      </c>
      <c r="AP488" s="742" cm="1">
        <f t="array" ref="AP488">INDEX($H488:$K488,0,MATCH(AP$452,$H$452:$K$452,0))*HLOOKUP(AP$451,$J$448:$R$449,2)</f>
        <v>150</v>
      </c>
      <c r="AQ488" s="742" cm="1">
        <f t="array" ref="AQ488">INDEX($H488:$K488,0,MATCH(AQ$452,$H$452:$K$452,0))*HLOOKUP(AQ$451,$J$448:$R$449,2)</f>
        <v>0</v>
      </c>
      <c r="AR488" s="742" cm="1">
        <f t="array" ref="AR488">INDEX($H488:$K488,0,MATCH(AR$452,$H$452:$K$452,0))*HLOOKUP(AR$451,$J$448:$R$449,2)</f>
        <v>120</v>
      </c>
      <c r="AS488" s="742" cm="1">
        <f t="array" ref="AS488">INDEX($H488:$K488,0,MATCH(AS$452,$H$452:$K$452,0))*HLOOKUP(AS$451,$J$448:$R$449,2)</f>
        <v>150</v>
      </c>
      <c r="AT488" s="742" cm="1">
        <f t="array" ref="AT488">INDEX($H488:$K488,0,MATCH(AT$452,$H$452:$K$452,0))*HLOOKUP(AT$451,$J$448:$R$449,2)</f>
        <v>150</v>
      </c>
      <c r="AU488" s="742" cm="1">
        <f t="array" ref="AU488">INDEX($H488:$K488,0,MATCH(AU$452,$H$452:$K$452,0))*HLOOKUP(AU$451,$J$448:$R$449,2)</f>
        <v>0</v>
      </c>
      <c r="AV488" s="196"/>
      <c r="AW488" s="196"/>
      <c r="AX488" s="17"/>
      <c r="AY488" s="9"/>
      <c r="AZ488" s="9"/>
      <c r="BA488" s="9"/>
    </row>
    <row r="489" spans="1:53" ht="14.5" outlineLevel="1" x14ac:dyDescent="0.35">
      <c r="A489" s="7"/>
      <c r="B489" s="8"/>
      <c r="C489" s="18"/>
      <c r="D489" s="18"/>
      <c r="E489" s="18"/>
      <c r="F489" s="27"/>
      <c r="G489" s="27" t="str">
        <f t="shared" si="121"/>
        <v>YYNBNb</v>
      </c>
      <c r="H489" s="232">
        <v>120</v>
      </c>
      <c r="I489" s="232">
        <v>150</v>
      </c>
      <c r="J489" s="232">
        <v>150</v>
      </c>
      <c r="K489" s="232">
        <v>0</v>
      </c>
      <c r="L489" s="742" cm="1">
        <f t="array" ref="L489">INDEX($H489:$K489,0,MATCH(L$452,$H$452:$K$452,0))*HLOOKUP(L$451,$J$448:$R$449,2)</f>
        <v>120</v>
      </c>
      <c r="M489" s="742" cm="1">
        <f t="array" ref="M489">INDEX($H489:$K489,0,MATCH(M$452,$H$452:$K$452,0))*HLOOKUP(M$451,$J$448:$R$449,2)</f>
        <v>150</v>
      </c>
      <c r="N489" s="742" cm="1">
        <f t="array" ref="N489">INDEX($H489:$K489,0,MATCH(N$452,$H$452:$K$452,0))*HLOOKUP(N$451,$J$448:$R$449,2)</f>
        <v>150</v>
      </c>
      <c r="O489" s="742" cm="1">
        <f t="array" ref="O489">INDEX($H489:$K489,0,MATCH(O$452,$H$452:$K$452,0))*HLOOKUP(O$451,$J$448:$R$449,2)</f>
        <v>0</v>
      </c>
      <c r="P489" s="742" cm="1">
        <f t="array" ref="P489">INDEX($H489:$K489,0,MATCH(P$452,$H$452:$K$452,0))*HLOOKUP(P$451,$J$448:$R$449,2)</f>
        <v>120</v>
      </c>
      <c r="Q489" s="742" cm="1">
        <f t="array" ref="Q489">INDEX($H489:$K489,0,MATCH(Q$452,$H$452:$K$452,0))*HLOOKUP(Q$451,$J$448:$R$449,2)</f>
        <v>150</v>
      </c>
      <c r="R489" s="742" cm="1">
        <f t="array" ref="R489">INDEX($H489:$K489,0,MATCH(R$452,$H$452:$K$452,0))*HLOOKUP(R$451,$J$448:$R$449,2)</f>
        <v>150</v>
      </c>
      <c r="S489" s="742" cm="1">
        <f t="array" ref="S489">INDEX($H489:$K489,0,MATCH(S$452,$H$452:$K$452,0))*HLOOKUP(S$451,$J$448:$R$449,2)</f>
        <v>0</v>
      </c>
      <c r="T489" s="742" cm="1">
        <f t="array" ref="T489">INDEX($H489:$K489,0,MATCH(T$452,$H$452:$K$452,0))*HLOOKUP(T$451,$J$448:$R$449,2)</f>
        <v>120</v>
      </c>
      <c r="U489" s="742" cm="1">
        <f t="array" ref="U489">INDEX($H489:$K489,0,MATCH(U$452,$H$452:$K$452,0))*HLOOKUP(U$451,$J$448:$R$449,2)</f>
        <v>150</v>
      </c>
      <c r="V489" s="742" cm="1">
        <f t="array" ref="V489">INDEX($H489:$K489,0,MATCH(V$452,$H$452:$K$452,0))*HLOOKUP(V$451,$J$448:$R$449,2)</f>
        <v>150</v>
      </c>
      <c r="W489" s="742" cm="1">
        <f t="array" ref="W489">INDEX($H489:$K489,0,MATCH(W$452,$H$452:$K$452,0))*HLOOKUP(W$451,$J$448:$R$449,2)</f>
        <v>0</v>
      </c>
      <c r="X489" s="742" cm="1">
        <f t="array" ref="X489">INDEX($H489:$K489,0,MATCH(X$452,$H$452:$K$452,0))*HLOOKUP(X$451,$J$448:$R$449,2)</f>
        <v>120</v>
      </c>
      <c r="Y489" s="742" cm="1">
        <f t="array" ref="Y489">INDEX($H489:$K489,0,MATCH(Y$452,$H$452:$K$452,0))*HLOOKUP(Y$451,$J$448:$R$449,2)</f>
        <v>150</v>
      </c>
      <c r="Z489" s="742" cm="1">
        <f t="array" ref="Z489">INDEX($H489:$K489,0,MATCH(Z$452,$H$452:$K$452,0))*HLOOKUP(Z$451,$J$448:$R$449,2)</f>
        <v>150</v>
      </c>
      <c r="AA489" s="742" cm="1">
        <f t="array" ref="AA489">INDEX($H489:$K489,0,MATCH(AA$452,$H$452:$K$452,0))*HLOOKUP(AA$451,$J$448:$R$449,2)</f>
        <v>0</v>
      </c>
      <c r="AB489" s="742" cm="1">
        <f t="array" ref="AB489">INDEX($H489:$K489,0,MATCH(AB$452,$H$452:$K$452,0))*HLOOKUP(AB$451,$J$448:$R$449,2)</f>
        <v>120</v>
      </c>
      <c r="AC489" s="742" cm="1">
        <f t="array" ref="AC489">INDEX($H489:$K489,0,MATCH(AC$452,$H$452:$K$452,0))*HLOOKUP(AC$451,$J$448:$R$449,2)</f>
        <v>150</v>
      </c>
      <c r="AD489" s="742" cm="1">
        <f t="array" ref="AD489">INDEX($H489:$K489,0,MATCH(AD$452,$H$452:$K$452,0))*HLOOKUP(AD$451,$J$448:$R$449,2)</f>
        <v>150</v>
      </c>
      <c r="AE489" s="742" cm="1">
        <f t="array" ref="AE489">INDEX($H489:$K489,0,MATCH(AE$452,$H$452:$K$452,0))*HLOOKUP(AE$451,$J$448:$R$449,2)</f>
        <v>0</v>
      </c>
      <c r="AF489" s="742" cm="1">
        <f t="array" ref="AF489">INDEX($H489:$K489,0,MATCH(AF$452,$H$452:$K$452,0))*HLOOKUP(AF$451,$J$448:$R$449,2)</f>
        <v>120</v>
      </c>
      <c r="AG489" s="742" cm="1">
        <f t="array" ref="AG489">INDEX($H489:$K489,0,MATCH(AG$452,$H$452:$K$452,0))*HLOOKUP(AG$451,$J$448:$R$449,2)</f>
        <v>150</v>
      </c>
      <c r="AH489" s="742" cm="1">
        <f t="array" ref="AH489">INDEX($H489:$K489,0,MATCH(AH$452,$H$452:$K$452,0))*HLOOKUP(AH$451,$J$448:$R$449,2)</f>
        <v>150</v>
      </c>
      <c r="AI489" s="742" cm="1">
        <f t="array" ref="AI489">INDEX($H489:$K489,0,MATCH(AI$452,$H$452:$K$452,0))*HLOOKUP(AI$451,$J$448:$R$449,2)</f>
        <v>0</v>
      </c>
      <c r="AJ489" s="742" cm="1">
        <f t="array" ref="AJ489">INDEX($H489:$K489,0,MATCH(AJ$452,$H$452:$K$452,0))*HLOOKUP(AJ$451,$J$448:$R$449,2)</f>
        <v>120</v>
      </c>
      <c r="AK489" s="742" cm="1">
        <f t="array" ref="AK489">INDEX($H489:$K489,0,MATCH(AK$452,$H$452:$K$452,0))*HLOOKUP(AK$451,$J$448:$R$449,2)</f>
        <v>150</v>
      </c>
      <c r="AL489" s="742" cm="1">
        <f t="array" ref="AL489">INDEX($H489:$K489,0,MATCH(AL$452,$H$452:$K$452,0))*HLOOKUP(AL$451,$J$448:$R$449,2)</f>
        <v>150</v>
      </c>
      <c r="AM489" s="742" cm="1">
        <f t="array" ref="AM489">INDEX($H489:$K489,0,MATCH(AM$452,$H$452:$K$452,0))*HLOOKUP(AM$451,$J$448:$R$449,2)</f>
        <v>0</v>
      </c>
      <c r="AN489" s="742" cm="1">
        <f t="array" ref="AN489">INDEX($H489:$K489,0,MATCH(AN$452,$H$452:$K$452,0))*HLOOKUP(AN$451,$J$448:$R$449,2)</f>
        <v>120</v>
      </c>
      <c r="AO489" s="742" cm="1">
        <f t="array" ref="AO489">INDEX($H489:$K489,0,MATCH(AO$452,$H$452:$K$452,0))*HLOOKUP(AO$451,$J$448:$R$449,2)</f>
        <v>150</v>
      </c>
      <c r="AP489" s="742" cm="1">
        <f t="array" ref="AP489">INDEX($H489:$K489,0,MATCH(AP$452,$H$452:$K$452,0))*HLOOKUP(AP$451,$J$448:$R$449,2)</f>
        <v>150</v>
      </c>
      <c r="AQ489" s="742" cm="1">
        <f t="array" ref="AQ489">INDEX($H489:$K489,0,MATCH(AQ$452,$H$452:$K$452,0))*HLOOKUP(AQ$451,$J$448:$R$449,2)</f>
        <v>0</v>
      </c>
      <c r="AR489" s="742" cm="1">
        <f t="array" ref="AR489">INDEX($H489:$K489,0,MATCH(AR$452,$H$452:$K$452,0))*HLOOKUP(AR$451,$J$448:$R$449,2)</f>
        <v>120</v>
      </c>
      <c r="AS489" s="742" cm="1">
        <f t="array" ref="AS489">INDEX($H489:$K489,0,MATCH(AS$452,$H$452:$K$452,0))*HLOOKUP(AS$451,$J$448:$R$449,2)</f>
        <v>150</v>
      </c>
      <c r="AT489" s="742" cm="1">
        <f t="array" ref="AT489">INDEX($H489:$K489,0,MATCH(AT$452,$H$452:$K$452,0))*HLOOKUP(AT$451,$J$448:$R$449,2)</f>
        <v>150</v>
      </c>
      <c r="AU489" s="742" cm="1">
        <f t="array" ref="AU489">INDEX($H489:$K489,0,MATCH(AU$452,$H$452:$K$452,0))*HLOOKUP(AU$451,$J$448:$R$449,2)</f>
        <v>0</v>
      </c>
      <c r="AV489" s="196"/>
      <c r="AW489" s="196"/>
      <c r="AX489" s="17"/>
      <c r="AY489" s="9"/>
      <c r="AZ489" s="9"/>
      <c r="BA489" s="9"/>
    </row>
    <row r="490" spans="1:53" ht="14.5" outlineLevel="1" x14ac:dyDescent="0.35">
      <c r="A490" s="7"/>
      <c r="B490" s="8"/>
      <c r="C490" s="18"/>
      <c r="D490" s="18"/>
      <c r="E490" s="18"/>
      <c r="F490" s="27"/>
      <c r="G490" s="27" t="str">
        <f t="shared" si="121"/>
        <v>YYNBNbd</v>
      </c>
      <c r="H490" s="232">
        <v>120</v>
      </c>
      <c r="I490" s="232">
        <v>150</v>
      </c>
      <c r="J490" s="232">
        <v>150</v>
      </c>
      <c r="K490" s="232">
        <v>0</v>
      </c>
      <c r="L490" s="742" cm="1">
        <f t="array" ref="L490">INDEX($H490:$K490,0,MATCH(L$452,$H$452:$K$452,0))*HLOOKUP(L$451,$J$448:$R$449,2)</f>
        <v>120</v>
      </c>
      <c r="M490" s="742" cm="1">
        <f t="array" ref="M490">INDEX($H490:$K490,0,MATCH(M$452,$H$452:$K$452,0))*HLOOKUP(M$451,$J$448:$R$449,2)</f>
        <v>150</v>
      </c>
      <c r="N490" s="742" cm="1">
        <f t="array" ref="N490">INDEX($H490:$K490,0,MATCH(N$452,$H$452:$K$452,0))*HLOOKUP(N$451,$J$448:$R$449,2)</f>
        <v>150</v>
      </c>
      <c r="O490" s="742" cm="1">
        <f t="array" ref="O490">INDEX($H490:$K490,0,MATCH(O$452,$H$452:$K$452,0))*HLOOKUP(O$451,$J$448:$R$449,2)</f>
        <v>0</v>
      </c>
      <c r="P490" s="742" cm="1">
        <f t="array" ref="P490">INDEX($H490:$K490,0,MATCH(P$452,$H$452:$K$452,0))*HLOOKUP(P$451,$J$448:$R$449,2)</f>
        <v>120</v>
      </c>
      <c r="Q490" s="742" cm="1">
        <f t="array" ref="Q490">INDEX($H490:$K490,0,MATCH(Q$452,$H$452:$K$452,0))*HLOOKUP(Q$451,$J$448:$R$449,2)</f>
        <v>150</v>
      </c>
      <c r="R490" s="742" cm="1">
        <f t="array" ref="R490">INDEX($H490:$K490,0,MATCH(R$452,$H$452:$K$452,0))*HLOOKUP(R$451,$J$448:$R$449,2)</f>
        <v>150</v>
      </c>
      <c r="S490" s="742" cm="1">
        <f t="array" ref="S490">INDEX($H490:$K490,0,MATCH(S$452,$H$452:$K$452,0))*HLOOKUP(S$451,$J$448:$R$449,2)</f>
        <v>0</v>
      </c>
      <c r="T490" s="742" cm="1">
        <f t="array" ref="T490">INDEX($H490:$K490,0,MATCH(T$452,$H$452:$K$452,0))*HLOOKUP(T$451,$J$448:$R$449,2)</f>
        <v>120</v>
      </c>
      <c r="U490" s="742" cm="1">
        <f t="array" ref="U490">INDEX($H490:$K490,0,MATCH(U$452,$H$452:$K$452,0))*HLOOKUP(U$451,$J$448:$R$449,2)</f>
        <v>150</v>
      </c>
      <c r="V490" s="742" cm="1">
        <f t="array" ref="V490">INDEX($H490:$K490,0,MATCH(V$452,$H$452:$K$452,0))*HLOOKUP(V$451,$J$448:$R$449,2)</f>
        <v>150</v>
      </c>
      <c r="W490" s="742" cm="1">
        <f t="array" ref="W490">INDEX($H490:$K490,0,MATCH(W$452,$H$452:$K$452,0))*HLOOKUP(W$451,$J$448:$R$449,2)</f>
        <v>0</v>
      </c>
      <c r="X490" s="742" cm="1">
        <f t="array" ref="X490">INDEX($H490:$K490,0,MATCH(X$452,$H$452:$K$452,0))*HLOOKUP(X$451,$J$448:$R$449,2)</f>
        <v>120</v>
      </c>
      <c r="Y490" s="742" cm="1">
        <f t="array" ref="Y490">INDEX($H490:$K490,0,MATCH(Y$452,$H$452:$K$452,0))*HLOOKUP(Y$451,$J$448:$R$449,2)</f>
        <v>150</v>
      </c>
      <c r="Z490" s="742" cm="1">
        <f t="array" ref="Z490">INDEX($H490:$K490,0,MATCH(Z$452,$H$452:$K$452,0))*HLOOKUP(Z$451,$J$448:$R$449,2)</f>
        <v>150</v>
      </c>
      <c r="AA490" s="742" cm="1">
        <f t="array" ref="AA490">INDEX($H490:$K490,0,MATCH(AA$452,$H$452:$K$452,0))*HLOOKUP(AA$451,$J$448:$R$449,2)</f>
        <v>0</v>
      </c>
      <c r="AB490" s="742" cm="1">
        <f t="array" ref="AB490">INDEX($H490:$K490,0,MATCH(AB$452,$H$452:$K$452,0))*HLOOKUP(AB$451,$J$448:$R$449,2)</f>
        <v>120</v>
      </c>
      <c r="AC490" s="742" cm="1">
        <f t="array" ref="AC490">INDEX($H490:$K490,0,MATCH(AC$452,$H$452:$K$452,0))*HLOOKUP(AC$451,$J$448:$R$449,2)</f>
        <v>150</v>
      </c>
      <c r="AD490" s="742" cm="1">
        <f t="array" ref="AD490">INDEX($H490:$K490,0,MATCH(AD$452,$H$452:$K$452,0))*HLOOKUP(AD$451,$J$448:$R$449,2)</f>
        <v>150</v>
      </c>
      <c r="AE490" s="742" cm="1">
        <f t="array" ref="AE490">INDEX($H490:$K490,0,MATCH(AE$452,$H$452:$K$452,0))*HLOOKUP(AE$451,$J$448:$R$449,2)</f>
        <v>0</v>
      </c>
      <c r="AF490" s="742" cm="1">
        <f t="array" ref="AF490">INDEX($H490:$K490,0,MATCH(AF$452,$H$452:$K$452,0))*HLOOKUP(AF$451,$J$448:$R$449,2)</f>
        <v>120</v>
      </c>
      <c r="AG490" s="742" cm="1">
        <f t="array" ref="AG490">INDEX($H490:$K490,0,MATCH(AG$452,$H$452:$K$452,0))*HLOOKUP(AG$451,$J$448:$R$449,2)</f>
        <v>150</v>
      </c>
      <c r="AH490" s="742" cm="1">
        <f t="array" ref="AH490">INDEX($H490:$K490,0,MATCH(AH$452,$H$452:$K$452,0))*HLOOKUP(AH$451,$J$448:$R$449,2)</f>
        <v>150</v>
      </c>
      <c r="AI490" s="742" cm="1">
        <f t="array" ref="AI490">INDEX($H490:$K490,0,MATCH(AI$452,$H$452:$K$452,0))*HLOOKUP(AI$451,$J$448:$R$449,2)</f>
        <v>0</v>
      </c>
      <c r="AJ490" s="742" cm="1">
        <f t="array" ref="AJ490">INDEX($H490:$K490,0,MATCH(AJ$452,$H$452:$K$452,0))*HLOOKUP(AJ$451,$J$448:$R$449,2)</f>
        <v>120</v>
      </c>
      <c r="AK490" s="742" cm="1">
        <f t="array" ref="AK490">INDEX($H490:$K490,0,MATCH(AK$452,$H$452:$K$452,0))*HLOOKUP(AK$451,$J$448:$R$449,2)</f>
        <v>150</v>
      </c>
      <c r="AL490" s="742" cm="1">
        <f t="array" ref="AL490">INDEX($H490:$K490,0,MATCH(AL$452,$H$452:$K$452,0))*HLOOKUP(AL$451,$J$448:$R$449,2)</f>
        <v>150</v>
      </c>
      <c r="AM490" s="742" cm="1">
        <f t="array" ref="AM490">INDEX($H490:$K490,0,MATCH(AM$452,$H$452:$K$452,0))*HLOOKUP(AM$451,$J$448:$R$449,2)</f>
        <v>0</v>
      </c>
      <c r="AN490" s="742" cm="1">
        <f t="array" ref="AN490">INDEX($H490:$K490,0,MATCH(AN$452,$H$452:$K$452,0))*HLOOKUP(AN$451,$J$448:$R$449,2)</f>
        <v>120</v>
      </c>
      <c r="AO490" s="742" cm="1">
        <f t="array" ref="AO490">INDEX($H490:$K490,0,MATCH(AO$452,$H$452:$K$452,0))*HLOOKUP(AO$451,$J$448:$R$449,2)</f>
        <v>150</v>
      </c>
      <c r="AP490" s="742" cm="1">
        <f t="array" ref="AP490">INDEX($H490:$K490,0,MATCH(AP$452,$H$452:$K$452,0))*HLOOKUP(AP$451,$J$448:$R$449,2)</f>
        <v>150</v>
      </c>
      <c r="AQ490" s="742" cm="1">
        <f t="array" ref="AQ490">INDEX($H490:$K490,0,MATCH(AQ$452,$H$452:$K$452,0))*HLOOKUP(AQ$451,$J$448:$R$449,2)</f>
        <v>0</v>
      </c>
      <c r="AR490" s="742" cm="1">
        <f t="array" ref="AR490">INDEX($H490:$K490,0,MATCH(AR$452,$H$452:$K$452,0))*HLOOKUP(AR$451,$J$448:$R$449,2)</f>
        <v>120</v>
      </c>
      <c r="AS490" s="742" cm="1">
        <f t="array" ref="AS490">INDEX($H490:$K490,0,MATCH(AS$452,$H$452:$K$452,0))*HLOOKUP(AS$451,$J$448:$R$449,2)</f>
        <v>150</v>
      </c>
      <c r="AT490" s="742" cm="1">
        <f t="array" ref="AT490">INDEX($H490:$K490,0,MATCH(AT$452,$H$452:$K$452,0))*HLOOKUP(AT$451,$J$448:$R$449,2)</f>
        <v>150</v>
      </c>
      <c r="AU490" s="742" cm="1">
        <f t="array" ref="AU490">INDEX($H490:$K490,0,MATCH(AU$452,$H$452:$K$452,0))*HLOOKUP(AU$451,$J$448:$R$449,2)</f>
        <v>0</v>
      </c>
      <c r="AV490" s="196"/>
      <c r="AW490" s="196"/>
      <c r="AX490" s="17"/>
      <c r="AY490" s="9"/>
      <c r="AZ490" s="9"/>
      <c r="BA490" s="9"/>
    </row>
    <row r="491" spans="1:53" ht="14.5" outlineLevel="1" x14ac:dyDescent="0.35">
      <c r="A491" s="7"/>
      <c r="B491" s="8"/>
      <c r="C491" s="18"/>
      <c r="D491" s="18"/>
      <c r="E491" s="18"/>
      <c r="F491" s="27"/>
      <c r="G491" s="27" t="str">
        <f t="shared" si="121"/>
        <v>YYBNBz</v>
      </c>
      <c r="H491" s="232">
        <v>50</v>
      </c>
      <c r="I491" s="232">
        <v>150</v>
      </c>
      <c r="J491" s="232">
        <v>0</v>
      </c>
      <c r="K491" s="232">
        <v>150</v>
      </c>
      <c r="L491" s="742" cm="1">
        <f t="array" ref="L491">INDEX($H491:$K491,0,MATCH(L$452,$H$452:$K$452,0))*HLOOKUP(L$451,$J$448:$R$449,2)</f>
        <v>50</v>
      </c>
      <c r="M491" s="742" cm="1">
        <f t="array" ref="M491">INDEX($H491:$K491,0,MATCH(M$452,$H$452:$K$452,0))*HLOOKUP(M$451,$J$448:$R$449,2)</f>
        <v>150</v>
      </c>
      <c r="N491" s="742" cm="1">
        <f t="array" ref="N491">INDEX($H491:$K491,0,MATCH(N$452,$H$452:$K$452,0))*HLOOKUP(N$451,$J$448:$R$449,2)</f>
        <v>0</v>
      </c>
      <c r="O491" s="742" cm="1">
        <f t="array" ref="O491">INDEX($H491:$K491,0,MATCH(O$452,$H$452:$K$452,0))*HLOOKUP(O$451,$J$448:$R$449,2)</f>
        <v>150</v>
      </c>
      <c r="P491" s="742" cm="1">
        <f t="array" ref="P491">INDEX($H491:$K491,0,MATCH(P$452,$H$452:$K$452,0))*HLOOKUP(P$451,$J$448:$R$449,2)</f>
        <v>50</v>
      </c>
      <c r="Q491" s="742" cm="1">
        <f t="array" ref="Q491">INDEX($H491:$K491,0,MATCH(Q$452,$H$452:$K$452,0))*HLOOKUP(Q$451,$J$448:$R$449,2)</f>
        <v>150</v>
      </c>
      <c r="R491" s="742" cm="1">
        <f t="array" ref="R491">INDEX($H491:$K491,0,MATCH(R$452,$H$452:$K$452,0))*HLOOKUP(R$451,$J$448:$R$449,2)</f>
        <v>0</v>
      </c>
      <c r="S491" s="742" cm="1">
        <f t="array" ref="S491">INDEX($H491:$K491,0,MATCH(S$452,$H$452:$K$452,0))*HLOOKUP(S$451,$J$448:$R$449,2)</f>
        <v>150</v>
      </c>
      <c r="T491" s="742" cm="1">
        <f t="array" ref="T491">INDEX($H491:$K491,0,MATCH(T$452,$H$452:$K$452,0))*HLOOKUP(T$451,$J$448:$R$449,2)</f>
        <v>50</v>
      </c>
      <c r="U491" s="742" cm="1">
        <f t="array" ref="U491">INDEX($H491:$K491,0,MATCH(U$452,$H$452:$K$452,0))*HLOOKUP(U$451,$J$448:$R$449,2)</f>
        <v>150</v>
      </c>
      <c r="V491" s="742" cm="1">
        <f t="array" ref="V491">INDEX($H491:$K491,0,MATCH(V$452,$H$452:$K$452,0))*HLOOKUP(V$451,$J$448:$R$449,2)</f>
        <v>0</v>
      </c>
      <c r="W491" s="742" cm="1">
        <f t="array" ref="W491">INDEX($H491:$K491,0,MATCH(W$452,$H$452:$K$452,0))*HLOOKUP(W$451,$J$448:$R$449,2)</f>
        <v>150</v>
      </c>
      <c r="X491" s="742" cm="1">
        <f t="array" ref="X491">INDEX($H491:$K491,0,MATCH(X$452,$H$452:$K$452,0))*HLOOKUP(X$451,$J$448:$R$449,2)</f>
        <v>50</v>
      </c>
      <c r="Y491" s="742" cm="1">
        <f t="array" ref="Y491">INDEX($H491:$K491,0,MATCH(Y$452,$H$452:$K$452,0))*HLOOKUP(Y$451,$J$448:$R$449,2)</f>
        <v>150</v>
      </c>
      <c r="Z491" s="742" cm="1">
        <f t="array" ref="Z491">INDEX($H491:$K491,0,MATCH(Z$452,$H$452:$K$452,0))*HLOOKUP(Z$451,$J$448:$R$449,2)</f>
        <v>0</v>
      </c>
      <c r="AA491" s="742" cm="1">
        <f t="array" ref="AA491">INDEX($H491:$K491,0,MATCH(AA$452,$H$452:$K$452,0))*HLOOKUP(AA$451,$J$448:$R$449,2)</f>
        <v>150</v>
      </c>
      <c r="AB491" s="742" cm="1">
        <f t="array" ref="AB491">INDEX($H491:$K491,0,MATCH(AB$452,$H$452:$K$452,0))*HLOOKUP(AB$451,$J$448:$R$449,2)</f>
        <v>50</v>
      </c>
      <c r="AC491" s="742" cm="1">
        <f t="array" ref="AC491">INDEX($H491:$K491,0,MATCH(AC$452,$H$452:$K$452,0))*HLOOKUP(AC$451,$J$448:$R$449,2)</f>
        <v>150</v>
      </c>
      <c r="AD491" s="742" cm="1">
        <f t="array" ref="AD491">INDEX($H491:$K491,0,MATCH(AD$452,$H$452:$K$452,0))*HLOOKUP(AD$451,$J$448:$R$449,2)</f>
        <v>0</v>
      </c>
      <c r="AE491" s="742" cm="1">
        <f t="array" ref="AE491">INDEX($H491:$K491,0,MATCH(AE$452,$H$452:$K$452,0))*HLOOKUP(AE$451,$J$448:$R$449,2)</f>
        <v>150</v>
      </c>
      <c r="AF491" s="742" cm="1">
        <f t="array" ref="AF491">INDEX($H491:$K491,0,MATCH(AF$452,$H$452:$K$452,0))*HLOOKUP(AF$451,$J$448:$R$449,2)</f>
        <v>50</v>
      </c>
      <c r="AG491" s="742" cm="1">
        <f t="array" ref="AG491">INDEX($H491:$K491,0,MATCH(AG$452,$H$452:$K$452,0))*HLOOKUP(AG$451,$J$448:$R$449,2)</f>
        <v>150</v>
      </c>
      <c r="AH491" s="742" cm="1">
        <f t="array" ref="AH491">INDEX($H491:$K491,0,MATCH(AH$452,$H$452:$K$452,0))*HLOOKUP(AH$451,$J$448:$R$449,2)</f>
        <v>0</v>
      </c>
      <c r="AI491" s="742" cm="1">
        <f t="array" ref="AI491">INDEX($H491:$K491,0,MATCH(AI$452,$H$452:$K$452,0))*HLOOKUP(AI$451,$J$448:$R$449,2)</f>
        <v>150</v>
      </c>
      <c r="AJ491" s="742" cm="1">
        <f t="array" ref="AJ491">INDEX($H491:$K491,0,MATCH(AJ$452,$H$452:$K$452,0))*HLOOKUP(AJ$451,$J$448:$R$449,2)</f>
        <v>50</v>
      </c>
      <c r="AK491" s="742" cm="1">
        <f t="array" ref="AK491">INDEX($H491:$K491,0,MATCH(AK$452,$H$452:$K$452,0))*HLOOKUP(AK$451,$J$448:$R$449,2)</f>
        <v>150</v>
      </c>
      <c r="AL491" s="742" cm="1">
        <f t="array" ref="AL491">INDEX($H491:$K491,0,MATCH(AL$452,$H$452:$K$452,0))*HLOOKUP(AL$451,$J$448:$R$449,2)</f>
        <v>0</v>
      </c>
      <c r="AM491" s="742" cm="1">
        <f t="array" ref="AM491">INDEX($H491:$K491,0,MATCH(AM$452,$H$452:$K$452,0))*HLOOKUP(AM$451,$J$448:$R$449,2)</f>
        <v>150</v>
      </c>
      <c r="AN491" s="742" cm="1">
        <f t="array" ref="AN491">INDEX($H491:$K491,0,MATCH(AN$452,$H$452:$K$452,0))*HLOOKUP(AN$451,$J$448:$R$449,2)</f>
        <v>50</v>
      </c>
      <c r="AO491" s="742" cm="1">
        <f t="array" ref="AO491">INDEX($H491:$K491,0,MATCH(AO$452,$H$452:$K$452,0))*HLOOKUP(AO$451,$J$448:$R$449,2)</f>
        <v>150</v>
      </c>
      <c r="AP491" s="742" cm="1">
        <f t="array" ref="AP491">INDEX($H491:$K491,0,MATCH(AP$452,$H$452:$K$452,0))*HLOOKUP(AP$451,$J$448:$R$449,2)</f>
        <v>0</v>
      </c>
      <c r="AQ491" s="742" cm="1">
        <f t="array" ref="AQ491">INDEX($H491:$K491,0,MATCH(AQ$452,$H$452:$K$452,0))*HLOOKUP(AQ$451,$J$448:$R$449,2)</f>
        <v>150</v>
      </c>
      <c r="AR491" s="742" cm="1">
        <f t="array" ref="AR491">INDEX($H491:$K491,0,MATCH(AR$452,$H$452:$K$452,0))*HLOOKUP(AR$451,$J$448:$R$449,2)</f>
        <v>50</v>
      </c>
      <c r="AS491" s="742" cm="1">
        <f t="array" ref="AS491">INDEX($H491:$K491,0,MATCH(AS$452,$H$452:$K$452,0))*HLOOKUP(AS$451,$J$448:$R$449,2)</f>
        <v>150</v>
      </c>
      <c r="AT491" s="742" cm="1">
        <f t="array" ref="AT491">INDEX($H491:$K491,0,MATCH(AT$452,$H$452:$K$452,0))*HLOOKUP(AT$451,$J$448:$R$449,2)</f>
        <v>0</v>
      </c>
      <c r="AU491" s="742" cm="1">
        <f t="array" ref="AU491">INDEX($H491:$K491,0,MATCH(AU$452,$H$452:$K$452,0))*HLOOKUP(AU$451,$J$448:$R$449,2)</f>
        <v>150</v>
      </c>
      <c r="AV491" s="196"/>
      <c r="AW491" s="196"/>
      <c r="AX491" s="17"/>
      <c r="AY491" s="9"/>
      <c r="AZ491" s="9"/>
      <c r="BA491" s="9"/>
    </row>
    <row r="492" spans="1:53" ht="14.5" outlineLevel="1" x14ac:dyDescent="0.35">
      <c r="A492" s="7"/>
      <c r="B492" s="8"/>
      <c r="C492" s="18"/>
      <c r="D492" s="18"/>
      <c r="E492" s="18"/>
      <c r="F492" s="27"/>
      <c r="G492" s="27" t="str">
        <f t="shared" si="121"/>
        <v>YYBNBzd</v>
      </c>
      <c r="H492" s="232">
        <v>50</v>
      </c>
      <c r="I492" s="232">
        <v>150</v>
      </c>
      <c r="J492" s="232">
        <v>0</v>
      </c>
      <c r="K492" s="232">
        <v>150</v>
      </c>
      <c r="L492" s="742" cm="1">
        <f t="array" ref="L492">INDEX($H492:$K492,0,MATCH(L$452,$H$452:$K$452,0))*HLOOKUP(L$451,$J$448:$R$449,2)</f>
        <v>50</v>
      </c>
      <c r="M492" s="742" cm="1">
        <f t="array" ref="M492">INDEX($H492:$K492,0,MATCH(M$452,$H$452:$K$452,0))*HLOOKUP(M$451,$J$448:$R$449,2)</f>
        <v>150</v>
      </c>
      <c r="N492" s="742" cm="1">
        <f t="array" ref="N492">INDEX($H492:$K492,0,MATCH(N$452,$H$452:$K$452,0))*HLOOKUP(N$451,$J$448:$R$449,2)</f>
        <v>0</v>
      </c>
      <c r="O492" s="742" cm="1">
        <f t="array" ref="O492">INDEX($H492:$K492,0,MATCH(O$452,$H$452:$K$452,0))*HLOOKUP(O$451,$J$448:$R$449,2)</f>
        <v>150</v>
      </c>
      <c r="P492" s="742" cm="1">
        <f t="array" ref="P492">INDEX($H492:$K492,0,MATCH(P$452,$H$452:$K$452,0))*HLOOKUP(P$451,$J$448:$R$449,2)</f>
        <v>50</v>
      </c>
      <c r="Q492" s="742" cm="1">
        <f t="array" ref="Q492">INDEX($H492:$K492,0,MATCH(Q$452,$H$452:$K$452,0))*HLOOKUP(Q$451,$J$448:$R$449,2)</f>
        <v>150</v>
      </c>
      <c r="R492" s="742" cm="1">
        <f t="array" ref="R492">INDEX($H492:$K492,0,MATCH(R$452,$H$452:$K$452,0))*HLOOKUP(R$451,$J$448:$R$449,2)</f>
        <v>0</v>
      </c>
      <c r="S492" s="742" cm="1">
        <f t="array" ref="S492">INDEX($H492:$K492,0,MATCH(S$452,$H$452:$K$452,0))*HLOOKUP(S$451,$J$448:$R$449,2)</f>
        <v>150</v>
      </c>
      <c r="T492" s="742" cm="1">
        <f t="array" ref="T492">INDEX($H492:$K492,0,MATCH(T$452,$H$452:$K$452,0))*HLOOKUP(T$451,$J$448:$R$449,2)</f>
        <v>50</v>
      </c>
      <c r="U492" s="742" cm="1">
        <f t="array" ref="U492">INDEX($H492:$K492,0,MATCH(U$452,$H$452:$K$452,0))*HLOOKUP(U$451,$J$448:$R$449,2)</f>
        <v>150</v>
      </c>
      <c r="V492" s="742" cm="1">
        <f t="array" ref="V492">INDEX($H492:$K492,0,MATCH(V$452,$H$452:$K$452,0))*HLOOKUP(V$451,$J$448:$R$449,2)</f>
        <v>0</v>
      </c>
      <c r="W492" s="742" cm="1">
        <f t="array" ref="W492">INDEX($H492:$K492,0,MATCH(W$452,$H$452:$K$452,0))*HLOOKUP(W$451,$J$448:$R$449,2)</f>
        <v>150</v>
      </c>
      <c r="X492" s="742" cm="1">
        <f t="array" ref="X492">INDEX($H492:$K492,0,MATCH(X$452,$H$452:$K$452,0))*HLOOKUP(X$451,$J$448:$R$449,2)</f>
        <v>50</v>
      </c>
      <c r="Y492" s="742" cm="1">
        <f t="array" ref="Y492">INDEX($H492:$K492,0,MATCH(Y$452,$H$452:$K$452,0))*HLOOKUP(Y$451,$J$448:$R$449,2)</f>
        <v>150</v>
      </c>
      <c r="Z492" s="742" cm="1">
        <f t="array" ref="Z492">INDEX($H492:$K492,0,MATCH(Z$452,$H$452:$K$452,0))*HLOOKUP(Z$451,$J$448:$R$449,2)</f>
        <v>0</v>
      </c>
      <c r="AA492" s="742" cm="1">
        <f t="array" ref="AA492">INDEX($H492:$K492,0,MATCH(AA$452,$H$452:$K$452,0))*HLOOKUP(AA$451,$J$448:$R$449,2)</f>
        <v>150</v>
      </c>
      <c r="AB492" s="742" cm="1">
        <f t="array" ref="AB492">INDEX($H492:$K492,0,MATCH(AB$452,$H$452:$K$452,0))*HLOOKUP(AB$451,$J$448:$R$449,2)</f>
        <v>50</v>
      </c>
      <c r="AC492" s="742" cm="1">
        <f t="array" ref="AC492">INDEX($H492:$K492,0,MATCH(AC$452,$H$452:$K$452,0))*HLOOKUP(AC$451,$J$448:$R$449,2)</f>
        <v>150</v>
      </c>
      <c r="AD492" s="742" cm="1">
        <f t="array" ref="AD492">INDEX($H492:$K492,0,MATCH(AD$452,$H$452:$K$452,0))*HLOOKUP(AD$451,$J$448:$R$449,2)</f>
        <v>0</v>
      </c>
      <c r="AE492" s="742" cm="1">
        <f t="array" ref="AE492">INDEX($H492:$K492,0,MATCH(AE$452,$H$452:$K$452,0))*HLOOKUP(AE$451,$J$448:$R$449,2)</f>
        <v>150</v>
      </c>
      <c r="AF492" s="742" cm="1">
        <f t="array" ref="AF492">INDEX($H492:$K492,0,MATCH(AF$452,$H$452:$K$452,0))*HLOOKUP(AF$451,$J$448:$R$449,2)</f>
        <v>50</v>
      </c>
      <c r="AG492" s="742" cm="1">
        <f t="array" ref="AG492">INDEX($H492:$K492,0,MATCH(AG$452,$H$452:$K$452,0))*HLOOKUP(AG$451,$J$448:$R$449,2)</f>
        <v>150</v>
      </c>
      <c r="AH492" s="742" cm="1">
        <f t="array" ref="AH492">INDEX($H492:$K492,0,MATCH(AH$452,$H$452:$K$452,0))*HLOOKUP(AH$451,$J$448:$R$449,2)</f>
        <v>0</v>
      </c>
      <c r="AI492" s="742" cm="1">
        <f t="array" ref="AI492">INDEX($H492:$K492,0,MATCH(AI$452,$H$452:$K$452,0))*HLOOKUP(AI$451,$J$448:$R$449,2)</f>
        <v>150</v>
      </c>
      <c r="AJ492" s="742" cm="1">
        <f t="array" ref="AJ492">INDEX($H492:$K492,0,MATCH(AJ$452,$H$452:$K$452,0))*HLOOKUP(AJ$451,$J$448:$R$449,2)</f>
        <v>50</v>
      </c>
      <c r="AK492" s="742" cm="1">
        <f t="array" ref="AK492">INDEX($H492:$K492,0,MATCH(AK$452,$H$452:$K$452,0))*HLOOKUP(AK$451,$J$448:$R$449,2)</f>
        <v>150</v>
      </c>
      <c r="AL492" s="742" cm="1">
        <f t="array" ref="AL492">INDEX($H492:$K492,0,MATCH(AL$452,$H$452:$K$452,0))*HLOOKUP(AL$451,$J$448:$R$449,2)</f>
        <v>0</v>
      </c>
      <c r="AM492" s="742" cm="1">
        <f t="array" ref="AM492">INDEX($H492:$K492,0,MATCH(AM$452,$H$452:$K$452,0))*HLOOKUP(AM$451,$J$448:$R$449,2)</f>
        <v>150</v>
      </c>
      <c r="AN492" s="742" cm="1">
        <f t="array" ref="AN492">INDEX($H492:$K492,0,MATCH(AN$452,$H$452:$K$452,0))*HLOOKUP(AN$451,$J$448:$R$449,2)</f>
        <v>50</v>
      </c>
      <c r="AO492" s="742" cm="1">
        <f t="array" ref="AO492">INDEX($H492:$K492,0,MATCH(AO$452,$H$452:$K$452,0))*HLOOKUP(AO$451,$J$448:$R$449,2)</f>
        <v>150</v>
      </c>
      <c r="AP492" s="742" cm="1">
        <f t="array" ref="AP492">INDEX($H492:$K492,0,MATCH(AP$452,$H$452:$K$452,0))*HLOOKUP(AP$451,$J$448:$R$449,2)</f>
        <v>0</v>
      </c>
      <c r="AQ492" s="742" cm="1">
        <f t="array" ref="AQ492">INDEX($H492:$K492,0,MATCH(AQ$452,$H$452:$K$452,0))*HLOOKUP(AQ$451,$J$448:$R$449,2)</f>
        <v>150</v>
      </c>
      <c r="AR492" s="742" cm="1">
        <f t="array" ref="AR492">INDEX($H492:$K492,0,MATCH(AR$452,$H$452:$K$452,0))*HLOOKUP(AR$451,$J$448:$R$449,2)</f>
        <v>50</v>
      </c>
      <c r="AS492" s="742" cm="1">
        <f t="array" ref="AS492">INDEX($H492:$K492,0,MATCH(AS$452,$H$452:$K$452,0))*HLOOKUP(AS$451,$J$448:$R$449,2)</f>
        <v>150</v>
      </c>
      <c r="AT492" s="742" cm="1">
        <f t="array" ref="AT492">INDEX($H492:$K492,0,MATCH(AT$452,$H$452:$K$452,0))*HLOOKUP(AT$451,$J$448:$R$449,2)</f>
        <v>0</v>
      </c>
      <c r="AU492" s="742" cm="1">
        <f t="array" ref="AU492">INDEX($H492:$K492,0,MATCH(AU$452,$H$452:$K$452,0))*HLOOKUP(AU$451,$J$448:$R$449,2)</f>
        <v>150</v>
      </c>
      <c r="AV492" s="196"/>
      <c r="AW492" s="196"/>
      <c r="AX492" s="17"/>
      <c r="AY492" s="9"/>
      <c r="AZ492" s="9"/>
      <c r="BA492" s="9"/>
    </row>
    <row r="493" spans="1:53" ht="14.5" outlineLevel="1" x14ac:dyDescent="0.35">
      <c r="A493" s="7"/>
      <c r="B493" s="8"/>
      <c r="C493" s="18"/>
      <c r="D493" s="18"/>
      <c r="E493" s="18"/>
      <c r="F493" s="27"/>
      <c r="G493" s="27" t="str">
        <f t="shared" si="121"/>
        <v>YYBNBr</v>
      </c>
      <c r="H493" s="232">
        <v>50</v>
      </c>
      <c r="I493" s="232">
        <v>150</v>
      </c>
      <c r="J493" s="232">
        <v>0</v>
      </c>
      <c r="K493" s="232">
        <v>150</v>
      </c>
      <c r="L493" s="742" cm="1">
        <f t="array" ref="L493">INDEX($H493:$K493,0,MATCH(L$452,$H$452:$K$452,0))*HLOOKUP(L$451,$J$448:$R$449,2)</f>
        <v>50</v>
      </c>
      <c r="M493" s="742" cm="1">
        <f t="array" ref="M493">INDEX($H493:$K493,0,MATCH(M$452,$H$452:$K$452,0))*HLOOKUP(M$451,$J$448:$R$449,2)</f>
        <v>150</v>
      </c>
      <c r="N493" s="742" cm="1">
        <f t="array" ref="N493">INDEX($H493:$K493,0,MATCH(N$452,$H$452:$K$452,0))*HLOOKUP(N$451,$J$448:$R$449,2)</f>
        <v>0</v>
      </c>
      <c r="O493" s="742" cm="1">
        <f t="array" ref="O493">INDEX($H493:$K493,0,MATCH(O$452,$H$452:$K$452,0))*HLOOKUP(O$451,$J$448:$R$449,2)</f>
        <v>150</v>
      </c>
      <c r="P493" s="742" cm="1">
        <f t="array" ref="P493">INDEX($H493:$K493,0,MATCH(P$452,$H$452:$K$452,0))*HLOOKUP(P$451,$J$448:$R$449,2)</f>
        <v>50</v>
      </c>
      <c r="Q493" s="742" cm="1">
        <f t="array" ref="Q493">INDEX($H493:$K493,0,MATCH(Q$452,$H$452:$K$452,0))*HLOOKUP(Q$451,$J$448:$R$449,2)</f>
        <v>150</v>
      </c>
      <c r="R493" s="742" cm="1">
        <f t="array" ref="R493">INDEX($H493:$K493,0,MATCH(R$452,$H$452:$K$452,0))*HLOOKUP(R$451,$J$448:$R$449,2)</f>
        <v>0</v>
      </c>
      <c r="S493" s="742" cm="1">
        <f t="array" ref="S493">INDEX($H493:$K493,0,MATCH(S$452,$H$452:$K$452,0))*HLOOKUP(S$451,$J$448:$R$449,2)</f>
        <v>150</v>
      </c>
      <c r="T493" s="742" cm="1">
        <f t="array" ref="T493">INDEX($H493:$K493,0,MATCH(T$452,$H$452:$K$452,0))*HLOOKUP(T$451,$J$448:$R$449,2)</f>
        <v>50</v>
      </c>
      <c r="U493" s="742" cm="1">
        <f t="array" ref="U493">INDEX($H493:$K493,0,MATCH(U$452,$H$452:$K$452,0))*HLOOKUP(U$451,$J$448:$R$449,2)</f>
        <v>150</v>
      </c>
      <c r="V493" s="742" cm="1">
        <f t="array" ref="V493">INDEX($H493:$K493,0,MATCH(V$452,$H$452:$K$452,0))*HLOOKUP(V$451,$J$448:$R$449,2)</f>
        <v>0</v>
      </c>
      <c r="W493" s="742" cm="1">
        <f t="array" ref="W493">INDEX($H493:$K493,0,MATCH(W$452,$H$452:$K$452,0))*HLOOKUP(W$451,$J$448:$R$449,2)</f>
        <v>150</v>
      </c>
      <c r="X493" s="742" cm="1">
        <f t="array" ref="X493">INDEX($H493:$K493,0,MATCH(X$452,$H$452:$K$452,0))*HLOOKUP(X$451,$J$448:$R$449,2)</f>
        <v>50</v>
      </c>
      <c r="Y493" s="742" cm="1">
        <f t="array" ref="Y493">INDEX($H493:$K493,0,MATCH(Y$452,$H$452:$K$452,0))*HLOOKUP(Y$451,$J$448:$R$449,2)</f>
        <v>150</v>
      </c>
      <c r="Z493" s="742" cm="1">
        <f t="array" ref="Z493">INDEX($H493:$K493,0,MATCH(Z$452,$H$452:$K$452,0))*HLOOKUP(Z$451,$J$448:$R$449,2)</f>
        <v>0</v>
      </c>
      <c r="AA493" s="742" cm="1">
        <f t="array" ref="AA493">INDEX($H493:$K493,0,MATCH(AA$452,$H$452:$K$452,0))*HLOOKUP(AA$451,$J$448:$R$449,2)</f>
        <v>150</v>
      </c>
      <c r="AB493" s="742" cm="1">
        <f t="array" ref="AB493">INDEX($H493:$K493,0,MATCH(AB$452,$H$452:$K$452,0))*HLOOKUP(AB$451,$J$448:$R$449,2)</f>
        <v>50</v>
      </c>
      <c r="AC493" s="742" cm="1">
        <f t="array" ref="AC493">INDEX($H493:$K493,0,MATCH(AC$452,$H$452:$K$452,0))*HLOOKUP(AC$451,$J$448:$R$449,2)</f>
        <v>150</v>
      </c>
      <c r="AD493" s="742" cm="1">
        <f t="array" ref="AD493">INDEX($H493:$K493,0,MATCH(AD$452,$H$452:$K$452,0))*HLOOKUP(AD$451,$J$448:$R$449,2)</f>
        <v>0</v>
      </c>
      <c r="AE493" s="742" cm="1">
        <f t="array" ref="AE493">INDEX($H493:$K493,0,MATCH(AE$452,$H$452:$K$452,0))*HLOOKUP(AE$451,$J$448:$R$449,2)</f>
        <v>150</v>
      </c>
      <c r="AF493" s="742" cm="1">
        <f t="array" ref="AF493">INDEX($H493:$K493,0,MATCH(AF$452,$H$452:$K$452,0))*HLOOKUP(AF$451,$J$448:$R$449,2)</f>
        <v>50</v>
      </c>
      <c r="AG493" s="742" cm="1">
        <f t="array" ref="AG493">INDEX($H493:$K493,0,MATCH(AG$452,$H$452:$K$452,0))*HLOOKUP(AG$451,$J$448:$R$449,2)</f>
        <v>150</v>
      </c>
      <c r="AH493" s="742" cm="1">
        <f t="array" ref="AH493">INDEX($H493:$K493,0,MATCH(AH$452,$H$452:$K$452,0))*HLOOKUP(AH$451,$J$448:$R$449,2)</f>
        <v>0</v>
      </c>
      <c r="AI493" s="742" cm="1">
        <f t="array" ref="AI493">INDEX($H493:$K493,0,MATCH(AI$452,$H$452:$K$452,0))*HLOOKUP(AI$451,$J$448:$R$449,2)</f>
        <v>150</v>
      </c>
      <c r="AJ493" s="742" cm="1">
        <f t="array" ref="AJ493">INDEX($H493:$K493,0,MATCH(AJ$452,$H$452:$K$452,0))*HLOOKUP(AJ$451,$J$448:$R$449,2)</f>
        <v>50</v>
      </c>
      <c r="AK493" s="742" cm="1">
        <f t="array" ref="AK493">INDEX($H493:$K493,0,MATCH(AK$452,$H$452:$K$452,0))*HLOOKUP(AK$451,$J$448:$R$449,2)</f>
        <v>150</v>
      </c>
      <c r="AL493" s="742" cm="1">
        <f t="array" ref="AL493">INDEX($H493:$K493,0,MATCH(AL$452,$H$452:$K$452,0))*HLOOKUP(AL$451,$J$448:$R$449,2)</f>
        <v>0</v>
      </c>
      <c r="AM493" s="742" cm="1">
        <f t="array" ref="AM493">INDEX($H493:$K493,0,MATCH(AM$452,$H$452:$K$452,0))*HLOOKUP(AM$451,$J$448:$R$449,2)</f>
        <v>150</v>
      </c>
      <c r="AN493" s="742" cm="1">
        <f t="array" ref="AN493">INDEX($H493:$K493,0,MATCH(AN$452,$H$452:$K$452,0))*HLOOKUP(AN$451,$J$448:$R$449,2)</f>
        <v>50</v>
      </c>
      <c r="AO493" s="742" cm="1">
        <f t="array" ref="AO493">INDEX($H493:$K493,0,MATCH(AO$452,$H$452:$K$452,0))*HLOOKUP(AO$451,$J$448:$R$449,2)</f>
        <v>150</v>
      </c>
      <c r="AP493" s="742" cm="1">
        <f t="array" ref="AP493">INDEX($H493:$K493,0,MATCH(AP$452,$H$452:$K$452,0))*HLOOKUP(AP$451,$J$448:$R$449,2)</f>
        <v>0</v>
      </c>
      <c r="AQ493" s="742" cm="1">
        <f t="array" ref="AQ493">INDEX($H493:$K493,0,MATCH(AQ$452,$H$452:$K$452,0))*HLOOKUP(AQ$451,$J$448:$R$449,2)</f>
        <v>150</v>
      </c>
      <c r="AR493" s="742" cm="1">
        <f t="array" ref="AR493">INDEX($H493:$K493,0,MATCH(AR$452,$H$452:$K$452,0))*HLOOKUP(AR$451,$J$448:$R$449,2)</f>
        <v>50</v>
      </c>
      <c r="AS493" s="742" cm="1">
        <f t="array" ref="AS493">INDEX($H493:$K493,0,MATCH(AS$452,$H$452:$K$452,0))*HLOOKUP(AS$451,$J$448:$R$449,2)</f>
        <v>150</v>
      </c>
      <c r="AT493" s="742" cm="1">
        <f t="array" ref="AT493">INDEX($H493:$K493,0,MATCH(AT$452,$H$452:$K$452,0))*HLOOKUP(AT$451,$J$448:$R$449,2)</f>
        <v>0</v>
      </c>
      <c r="AU493" s="742" cm="1">
        <f t="array" ref="AU493">INDEX($H493:$K493,0,MATCH(AU$452,$H$452:$K$452,0))*HLOOKUP(AU$451,$J$448:$R$449,2)</f>
        <v>150</v>
      </c>
      <c r="AV493" s="196"/>
      <c r="AW493" s="196"/>
      <c r="AX493" s="17"/>
      <c r="AY493" s="9"/>
      <c r="AZ493" s="9"/>
      <c r="BA493" s="9"/>
    </row>
    <row r="494" spans="1:53" ht="14.5" outlineLevel="1" x14ac:dyDescent="0.35">
      <c r="A494" s="7"/>
      <c r="B494" s="8"/>
      <c r="C494" s="18"/>
      <c r="D494" s="18"/>
      <c r="E494" s="18"/>
      <c r="F494" s="27"/>
      <c r="G494" s="27" t="str">
        <f t="shared" si="121"/>
        <v>YYBNBrd</v>
      </c>
      <c r="H494" s="232">
        <v>50</v>
      </c>
      <c r="I494" s="232">
        <v>150</v>
      </c>
      <c r="J494" s="232">
        <v>0</v>
      </c>
      <c r="K494" s="232">
        <v>150</v>
      </c>
      <c r="L494" s="742" cm="1">
        <f t="array" ref="L494">INDEX($H494:$K494,0,MATCH(L$452,$H$452:$K$452,0))*HLOOKUP(L$451,$J$448:$R$449,2)</f>
        <v>50</v>
      </c>
      <c r="M494" s="742" cm="1">
        <f t="array" ref="M494">INDEX($H494:$K494,0,MATCH(M$452,$H$452:$K$452,0))*HLOOKUP(M$451,$J$448:$R$449,2)</f>
        <v>150</v>
      </c>
      <c r="N494" s="742" cm="1">
        <f t="array" ref="N494">INDEX($H494:$K494,0,MATCH(N$452,$H$452:$K$452,0))*HLOOKUP(N$451,$J$448:$R$449,2)</f>
        <v>0</v>
      </c>
      <c r="O494" s="742" cm="1">
        <f t="array" ref="O494">INDEX($H494:$K494,0,MATCH(O$452,$H$452:$K$452,0))*HLOOKUP(O$451,$J$448:$R$449,2)</f>
        <v>150</v>
      </c>
      <c r="P494" s="742" cm="1">
        <f t="array" ref="P494">INDEX($H494:$K494,0,MATCH(P$452,$H$452:$K$452,0))*HLOOKUP(P$451,$J$448:$R$449,2)</f>
        <v>50</v>
      </c>
      <c r="Q494" s="742" cm="1">
        <f t="array" ref="Q494">INDEX($H494:$K494,0,MATCH(Q$452,$H$452:$K$452,0))*HLOOKUP(Q$451,$J$448:$R$449,2)</f>
        <v>150</v>
      </c>
      <c r="R494" s="742" cm="1">
        <f t="array" ref="R494">INDEX($H494:$K494,0,MATCH(R$452,$H$452:$K$452,0))*HLOOKUP(R$451,$J$448:$R$449,2)</f>
        <v>0</v>
      </c>
      <c r="S494" s="742" cm="1">
        <f t="array" ref="S494">INDEX($H494:$K494,0,MATCH(S$452,$H$452:$K$452,0))*HLOOKUP(S$451,$J$448:$R$449,2)</f>
        <v>150</v>
      </c>
      <c r="T494" s="742" cm="1">
        <f t="array" ref="T494">INDEX($H494:$K494,0,MATCH(T$452,$H$452:$K$452,0))*HLOOKUP(T$451,$J$448:$R$449,2)</f>
        <v>50</v>
      </c>
      <c r="U494" s="742" cm="1">
        <f t="array" ref="U494">INDEX($H494:$K494,0,MATCH(U$452,$H$452:$K$452,0))*HLOOKUP(U$451,$J$448:$R$449,2)</f>
        <v>150</v>
      </c>
      <c r="V494" s="742" cm="1">
        <f t="array" ref="V494">INDEX($H494:$K494,0,MATCH(V$452,$H$452:$K$452,0))*HLOOKUP(V$451,$J$448:$R$449,2)</f>
        <v>0</v>
      </c>
      <c r="W494" s="742" cm="1">
        <f t="array" ref="W494">INDEX($H494:$K494,0,MATCH(W$452,$H$452:$K$452,0))*HLOOKUP(W$451,$J$448:$R$449,2)</f>
        <v>150</v>
      </c>
      <c r="X494" s="742" cm="1">
        <f t="array" ref="X494">INDEX($H494:$K494,0,MATCH(X$452,$H$452:$K$452,0))*HLOOKUP(X$451,$J$448:$R$449,2)</f>
        <v>50</v>
      </c>
      <c r="Y494" s="742" cm="1">
        <f t="array" ref="Y494">INDEX($H494:$K494,0,MATCH(Y$452,$H$452:$K$452,0))*HLOOKUP(Y$451,$J$448:$R$449,2)</f>
        <v>150</v>
      </c>
      <c r="Z494" s="742" cm="1">
        <f t="array" ref="Z494">INDEX($H494:$K494,0,MATCH(Z$452,$H$452:$K$452,0))*HLOOKUP(Z$451,$J$448:$R$449,2)</f>
        <v>0</v>
      </c>
      <c r="AA494" s="742" cm="1">
        <f t="array" ref="AA494">INDEX($H494:$K494,0,MATCH(AA$452,$H$452:$K$452,0))*HLOOKUP(AA$451,$J$448:$R$449,2)</f>
        <v>150</v>
      </c>
      <c r="AB494" s="742" cm="1">
        <f t="array" ref="AB494">INDEX($H494:$K494,0,MATCH(AB$452,$H$452:$K$452,0))*HLOOKUP(AB$451,$J$448:$R$449,2)</f>
        <v>50</v>
      </c>
      <c r="AC494" s="742" cm="1">
        <f t="array" ref="AC494">INDEX($H494:$K494,0,MATCH(AC$452,$H$452:$K$452,0))*HLOOKUP(AC$451,$J$448:$R$449,2)</f>
        <v>150</v>
      </c>
      <c r="AD494" s="742" cm="1">
        <f t="array" ref="AD494">INDEX($H494:$K494,0,MATCH(AD$452,$H$452:$K$452,0))*HLOOKUP(AD$451,$J$448:$R$449,2)</f>
        <v>0</v>
      </c>
      <c r="AE494" s="742" cm="1">
        <f t="array" ref="AE494">INDEX($H494:$K494,0,MATCH(AE$452,$H$452:$K$452,0))*HLOOKUP(AE$451,$J$448:$R$449,2)</f>
        <v>150</v>
      </c>
      <c r="AF494" s="742" cm="1">
        <f t="array" ref="AF494">INDEX($H494:$K494,0,MATCH(AF$452,$H$452:$K$452,0))*HLOOKUP(AF$451,$J$448:$R$449,2)</f>
        <v>50</v>
      </c>
      <c r="AG494" s="742" cm="1">
        <f t="array" ref="AG494">INDEX($H494:$K494,0,MATCH(AG$452,$H$452:$K$452,0))*HLOOKUP(AG$451,$J$448:$R$449,2)</f>
        <v>150</v>
      </c>
      <c r="AH494" s="742" cm="1">
        <f t="array" ref="AH494">INDEX($H494:$K494,0,MATCH(AH$452,$H$452:$K$452,0))*HLOOKUP(AH$451,$J$448:$R$449,2)</f>
        <v>0</v>
      </c>
      <c r="AI494" s="742" cm="1">
        <f t="array" ref="AI494">INDEX($H494:$K494,0,MATCH(AI$452,$H$452:$K$452,0))*HLOOKUP(AI$451,$J$448:$R$449,2)</f>
        <v>150</v>
      </c>
      <c r="AJ494" s="742" cm="1">
        <f t="array" ref="AJ494">INDEX($H494:$K494,0,MATCH(AJ$452,$H$452:$K$452,0))*HLOOKUP(AJ$451,$J$448:$R$449,2)</f>
        <v>50</v>
      </c>
      <c r="AK494" s="742" cm="1">
        <f t="array" ref="AK494">INDEX($H494:$K494,0,MATCH(AK$452,$H$452:$K$452,0))*HLOOKUP(AK$451,$J$448:$R$449,2)</f>
        <v>150</v>
      </c>
      <c r="AL494" s="742" cm="1">
        <f t="array" ref="AL494">INDEX($H494:$K494,0,MATCH(AL$452,$H$452:$K$452,0))*HLOOKUP(AL$451,$J$448:$R$449,2)</f>
        <v>0</v>
      </c>
      <c r="AM494" s="742" cm="1">
        <f t="array" ref="AM494">INDEX($H494:$K494,0,MATCH(AM$452,$H$452:$K$452,0))*HLOOKUP(AM$451,$J$448:$R$449,2)</f>
        <v>150</v>
      </c>
      <c r="AN494" s="742" cm="1">
        <f t="array" ref="AN494">INDEX($H494:$K494,0,MATCH(AN$452,$H$452:$K$452,0))*HLOOKUP(AN$451,$J$448:$R$449,2)</f>
        <v>50</v>
      </c>
      <c r="AO494" s="742" cm="1">
        <f t="array" ref="AO494">INDEX($H494:$K494,0,MATCH(AO$452,$H$452:$K$452,0))*HLOOKUP(AO$451,$J$448:$R$449,2)</f>
        <v>150</v>
      </c>
      <c r="AP494" s="742" cm="1">
        <f t="array" ref="AP494">INDEX($H494:$K494,0,MATCH(AP$452,$H$452:$K$452,0))*HLOOKUP(AP$451,$J$448:$R$449,2)</f>
        <v>0</v>
      </c>
      <c r="AQ494" s="742" cm="1">
        <f t="array" ref="AQ494">INDEX($H494:$K494,0,MATCH(AQ$452,$H$452:$K$452,0))*HLOOKUP(AQ$451,$J$448:$R$449,2)</f>
        <v>150</v>
      </c>
      <c r="AR494" s="742" cm="1">
        <f t="array" ref="AR494">INDEX($H494:$K494,0,MATCH(AR$452,$H$452:$K$452,0))*HLOOKUP(AR$451,$J$448:$R$449,2)</f>
        <v>50</v>
      </c>
      <c r="AS494" s="742" cm="1">
        <f t="array" ref="AS494">INDEX($H494:$K494,0,MATCH(AS$452,$H$452:$K$452,0))*HLOOKUP(AS$451,$J$448:$R$449,2)</f>
        <v>150</v>
      </c>
      <c r="AT494" s="742" cm="1">
        <f t="array" ref="AT494">INDEX($H494:$K494,0,MATCH(AT$452,$H$452:$K$452,0))*HLOOKUP(AT$451,$J$448:$R$449,2)</f>
        <v>0</v>
      </c>
      <c r="AU494" s="742" cm="1">
        <f t="array" ref="AU494">INDEX($H494:$K494,0,MATCH(AU$452,$H$452:$K$452,0))*HLOOKUP(AU$451,$J$448:$R$449,2)</f>
        <v>150</v>
      </c>
      <c r="AV494" s="196"/>
      <c r="AW494" s="196"/>
      <c r="AX494" s="17"/>
      <c r="AY494" s="9"/>
      <c r="AZ494" s="9"/>
      <c r="BA494" s="9"/>
    </row>
    <row r="495" spans="1:53" ht="14.5" outlineLevel="1" x14ac:dyDescent="0.35">
      <c r="A495" s="7"/>
      <c r="B495" s="8"/>
      <c r="C495" s="18"/>
      <c r="D495" s="18"/>
      <c r="E495" s="18"/>
      <c r="F495" s="27"/>
      <c r="G495" s="27" t="str">
        <f t="shared" si="121"/>
        <v>YYNWNw</v>
      </c>
      <c r="H495" s="232">
        <v>120</v>
      </c>
      <c r="I495" s="232">
        <v>150</v>
      </c>
      <c r="J495" s="232">
        <v>150</v>
      </c>
      <c r="K495" s="232">
        <v>0</v>
      </c>
      <c r="L495" s="742" cm="1">
        <f t="array" ref="L495">INDEX($H495:$K495,0,MATCH(L$452,$H$452:$K$452,0))*HLOOKUP(L$451,$J$448:$R$449,2)</f>
        <v>120</v>
      </c>
      <c r="M495" s="742" cm="1">
        <f t="array" ref="M495">INDEX($H495:$K495,0,MATCH(M$452,$H$452:$K$452,0))*HLOOKUP(M$451,$J$448:$R$449,2)</f>
        <v>150</v>
      </c>
      <c r="N495" s="742" cm="1">
        <f t="array" ref="N495">INDEX($H495:$K495,0,MATCH(N$452,$H$452:$K$452,0))*HLOOKUP(N$451,$J$448:$R$449,2)</f>
        <v>150</v>
      </c>
      <c r="O495" s="742" cm="1">
        <f t="array" ref="O495">INDEX($H495:$K495,0,MATCH(O$452,$H$452:$K$452,0))*HLOOKUP(O$451,$J$448:$R$449,2)</f>
        <v>0</v>
      </c>
      <c r="P495" s="742" cm="1">
        <f t="array" ref="P495">INDEX($H495:$K495,0,MATCH(P$452,$H$452:$K$452,0))*HLOOKUP(P$451,$J$448:$R$449,2)</f>
        <v>120</v>
      </c>
      <c r="Q495" s="742" cm="1">
        <f t="array" ref="Q495">INDEX($H495:$K495,0,MATCH(Q$452,$H$452:$K$452,0))*HLOOKUP(Q$451,$J$448:$R$449,2)</f>
        <v>150</v>
      </c>
      <c r="R495" s="742" cm="1">
        <f t="array" ref="R495">INDEX($H495:$K495,0,MATCH(R$452,$H$452:$K$452,0))*HLOOKUP(R$451,$J$448:$R$449,2)</f>
        <v>150</v>
      </c>
      <c r="S495" s="742" cm="1">
        <f t="array" ref="S495">INDEX($H495:$K495,0,MATCH(S$452,$H$452:$K$452,0))*HLOOKUP(S$451,$J$448:$R$449,2)</f>
        <v>0</v>
      </c>
      <c r="T495" s="742" cm="1">
        <f t="array" ref="T495">INDEX($H495:$K495,0,MATCH(T$452,$H$452:$K$452,0))*HLOOKUP(T$451,$J$448:$R$449,2)</f>
        <v>120</v>
      </c>
      <c r="U495" s="742" cm="1">
        <f t="array" ref="U495">INDEX($H495:$K495,0,MATCH(U$452,$H$452:$K$452,0))*HLOOKUP(U$451,$J$448:$R$449,2)</f>
        <v>150</v>
      </c>
      <c r="V495" s="742" cm="1">
        <f t="array" ref="V495">INDEX($H495:$K495,0,MATCH(V$452,$H$452:$K$452,0))*HLOOKUP(V$451,$J$448:$R$449,2)</f>
        <v>150</v>
      </c>
      <c r="W495" s="742" cm="1">
        <f t="array" ref="W495">INDEX($H495:$K495,0,MATCH(W$452,$H$452:$K$452,0))*HLOOKUP(W$451,$J$448:$R$449,2)</f>
        <v>0</v>
      </c>
      <c r="X495" s="742" cm="1">
        <f t="array" ref="X495">INDEX($H495:$K495,0,MATCH(X$452,$H$452:$K$452,0))*HLOOKUP(X$451,$J$448:$R$449,2)</f>
        <v>120</v>
      </c>
      <c r="Y495" s="742" cm="1">
        <f t="array" ref="Y495">INDEX($H495:$K495,0,MATCH(Y$452,$H$452:$K$452,0))*HLOOKUP(Y$451,$J$448:$R$449,2)</f>
        <v>150</v>
      </c>
      <c r="Z495" s="742" cm="1">
        <f t="array" ref="Z495">INDEX($H495:$K495,0,MATCH(Z$452,$H$452:$K$452,0))*HLOOKUP(Z$451,$J$448:$R$449,2)</f>
        <v>150</v>
      </c>
      <c r="AA495" s="742" cm="1">
        <f t="array" ref="AA495">INDEX($H495:$K495,0,MATCH(AA$452,$H$452:$K$452,0))*HLOOKUP(AA$451,$J$448:$R$449,2)</f>
        <v>0</v>
      </c>
      <c r="AB495" s="742" cm="1">
        <f t="array" ref="AB495">INDEX($H495:$K495,0,MATCH(AB$452,$H$452:$K$452,0))*HLOOKUP(AB$451,$J$448:$R$449,2)</f>
        <v>120</v>
      </c>
      <c r="AC495" s="742" cm="1">
        <f t="array" ref="AC495">INDEX($H495:$K495,0,MATCH(AC$452,$H$452:$K$452,0))*HLOOKUP(AC$451,$J$448:$R$449,2)</f>
        <v>150</v>
      </c>
      <c r="AD495" s="742" cm="1">
        <f t="array" ref="AD495">INDEX($H495:$K495,0,MATCH(AD$452,$H$452:$K$452,0))*HLOOKUP(AD$451,$J$448:$R$449,2)</f>
        <v>150</v>
      </c>
      <c r="AE495" s="742" cm="1">
        <f t="array" ref="AE495">INDEX($H495:$K495,0,MATCH(AE$452,$H$452:$K$452,0))*HLOOKUP(AE$451,$J$448:$R$449,2)</f>
        <v>0</v>
      </c>
      <c r="AF495" s="742" cm="1">
        <f t="array" ref="AF495">INDEX($H495:$K495,0,MATCH(AF$452,$H$452:$K$452,0))*HLOOKUP(AF$451,$J$448:$R$449,2)</f>
        <v>120</v>
      </c>
      <c r="AG495" s="742" cm="1">
        <f t="array" ref="AG495">INDEX($H495:$K495,0,MATCH(AG$452,$H$452:$K$452,0))*HLOOKUP(AG$451,$J$448:$R$449,2)</f>
        <v>150</v>
      </c>
      <c r="AH495" s="742" cm="1">
        <f t="array" ref="AH495">INDEX($H495:$K495,0,MATCH(AH$452,$H$452:$K$452,0))*HLOOKUP(AH$451,$J$448:$R$449,2)</f>
        <v>150</v>
      </c>
      <c r="AI495" s="742" cm="1">
        <f t="array" ref="AI495">INDEX($H495:$K495,0,MATCH(AI$452,$H$452:$K$452,0))*HLOOKUP(AI$451,$J$448:$R$449,2)</f>
        <v>0</v>
      </c>
      <c r="AJ495" s="742" cm="1">
        <f t="array" ref="AJ495">INDEX($H495:$K495,0,MATCH(AJ$452,$H$452:$K$452,0))*HLOOKUP(AJ$451,$J$448:$R$449,2)</f>
        <v>120</v>
      </c>
      <c r="AK495" s="742" cm="1">
        <f t="array" ref="AK495">INDEX($H495:$K495,0,MATCH(AK$452,$H$452:$K$452,0))*HLOOKUP(AK$451,$J$448:$R$449,2)</f>
        <v>150</v>
      </c>
      <c r="AL495" s="742" cm="1">
        <f t="array" ref="AL495">INDEX($H495:$K495,0,MATCH(AL$452,$H$452:$K$452,0))*HLOOKUP(AL$451,$J$448:$R$449,2)</f>
        <v>150</v>
      </c>
      <c r="AM495" s="742" cm="1">
        <f t="array" ref="AM495">INDEX($H495:$K495,0,MATCH(AM$452,$H$452:$K$452,0))*HLOOKUP(AM$451,$J$448:$R$449,2)</f>
        <v>0</v>
      </c>
      <c r="AN495" s="742" cm="1">
        <f t="array" ref="AN495">INDEX($H495:$K495,0,MATCH(AN$452,$H$452:$K$452,0))*HLOOKUP(AN$451,$J$448:$R$449,2)</f>
        <v>120</v>
      </c>
      <c r="AO495" s="742" cm="1">
        <f t="array" ref="AO495">INDEX($H495:$K495,0,MATCH(AO$452,$H$452:$K$452,0))*HLOOKUP(AO$451,$J$448:$R$449,2)</f>
        <v>150</v>
      </c>
      <c r="AP495" s="742" cm="1">
        <f t="array" ref="AP495">INDEX($H495:$K495,0,MATCH(AP$452,$H$452:$K$452,0))*HLOOKUP(AP$451,$J$448:$R$449,2)</f>
        <v>150</v>
      </c>
      <c r="AQ495" s="742" cm="1">
        <f t="array" ref="AQ495">INDEX($H495:$K495,0,MATCH(AQ$452,$H$452:$K$452,0))*HLOOKUP(AQ$451,$J$448:$R$449,2)</f>
        <v>0</v>
      </c>
      <c r="AR495" s="742" cm="1">
        <f t="array" ref="AR495">INDEX($H495:$K495,0,MATCH(AR$452,$H$452:$K$452,0))*HLOOKUP(AR$451,$J$448:$R$449,2)</f>
        <v>120</v>
      </c>
      <c r="AS495" s="742" cm="1">
        <f t="array" ref="AS495">INDEX($H495:$K495,0,MATCH(AS$452,$H$452:$K$452,0))*HLOOKUP(AS$451,$J$448:$R$449,2)</f>
        <v>150</v>
      </c>
      <c r="AT495" s="742" cm="1">
        <f t="array" ref="AT495">INDEX($H495:$K495,0,MATCH(AT$452,$H$452:$K$452,0))*HLOOKUP(AT$451,$J$448:$R$449,2)</f>
        <v>150</v>
      </c>
      <c r="AU495" s="742" cm="1">
        <f t="array" ref="AU495">INDEX($H495:$K495,0,MATCH(AU$452,$H$452:$K$452,0))*HLOOKUP(AU$451,$J$448:$R$449,2)</f>
        <v>0</v>
      </c>
      <c r="AV495" s="196"/>
      <c r="AW495" s="196"/>
      <c r="AX495" s="17"/>
      <c r="AY495" s="9"/>
      <c r="AZ495" s="9"/>
      <c r="BA495" s="9"/>
    </row>
    <row r="496" spans="1:53" ht="14.5" outlineLevel="1" x14ac:dyDescent="0.35">
      <c r="A496" s="7"/>
      <c r="B496" s="8"/>
      <c r="C496" s="18"/>
      <c r="D496" s="18"/>
      <c r="E496" s="18"/>
      <c r="F496" s="27"/>
      <c r="G496" s="27" t="str">
        <f t="shared" si="121"/>
        <v>YYNWNwd</v>
      </c>
      <c r="H496" s="232">
        <v>120</v>
      </c>
      <c r="I496" s="232">
        <v>150</v>
      </c>
      <c r="J496" s="232">
        <v>150</v>
      </c>
      <c r="K496" s="232">
        <v>0</v>
      </c>
      <c r="L496" s="742" cm="1">
        <f t="array" ref="L496">INDEX($H496:$K496,0,MATCH(L$452,$H$452:$K$452,0))*HLOOKUP(L$451,$J$448:$R$449,2)</f>
        <v>120</v>
      </c>
      <c r="M496" s="742" cm="1">
        <f t="array" ref="M496">INDEX($H496:$K496,0,MATCH(M$452,$H$452:$K$452,0))*HLOOKUP(M$451,$J$448:$R$449,2)</f>
        <v>150</v>
      </c>
      <c r="N496" s="742" cm="1">
        <f t="array" ref="N496">INDEX($H496:$K496,0,MATCH(N$452,$H$452:$K$452,0))*HLOOKUP(N$451,$J$448:$R$449,2)</f>
        <v>150</v>
      </c>
      <c r="O496" s="742" cm="1">
        <f t="array" ref="O496">INDEX($H496:$K496,0,MATCH(O$452,$H$452:$K$452,0))*HLOOKUP(O$451,$J$448:$R$449,2)</f>
        <v>0</v>
      </c>
      <c r="P496" s="742" cm="1">
        <f t="array" ref="P496">INDEX($H496:$K496,0,MATCH(P$452,$H$452:$K$452,0))*HLOOKUP(P$451,$J$448:$R$449,2)</f>
        <v>120</v>
      </c>
      <c r="Q496" s="742" cm="1">
        <f t="array" ref="Q496">INDEX($H496:$K496,0,MATCH(Q$452,$H$452:$K$452,0))*HLOOKUP(Q$451,$J$448:$R$449,2)</f>
        <v>150</v>
      </c>
      <c r="R496" s="742" cm="1">
        <f t="array" ref="R496">INDEX($H496:$K496,0,MATCH(R$452,$H$452:$K$452,0))*HLOOKUP(R$451,$J$448:$R$449,2)</f>
        <v>150</v>
      </c>
      <c r="S496" s="742" cm="1">
        <f t="array" ref="S496">INDEX($H496:$K496,0,MATCH(S$452,$H$452:$K$452,0))*HLOOKUP(S$451,$J$448:$R$449,2)</f>
        <v>0</v>
      </c>
      <c r="T496" s="742" cm="1">
        <f t="array" ref="T496">INDEX($H496:$K496,0,MATCH(T$452,$H$452:$K$452,0))*HLOOKUP(T$451,$J$448:$R$449,2)</f>
        <v>120</v>
      </c>
      <c r="U496" s="742" cm="1">
        <f t="array" ref="U496">INDEX($H496:$K496,0,MATCH(U$452,$H$452:$K$452,0))*HLOOKUP(U$451,$J$448:$R$449,2)</f>
        <v>150</v>
      </c>
      <c r="V496" s="742" cm="1">
        <f t="array" ref="V496">INDEX($H496:$K496,0,MATCH(V$452,$H$452:$K$452,0))*HLOOKUP(V$451,$J$448:$R$449,2)</f>
        <v>150</v>
      </c>
      <c r="W496" s="742" cm="1">
        <f t="array" ref="W496">INDEX($H496:$K496,0,MATCH(W$452,$H$452:$K$452,0))*HLOOKUP(W$451,$J$448:$R$449,2)</f>
        <v>0</v>
      </c>
      <c r="X496" s="742" cm="1">
        <f t="array" ref="X496">INDEX($H496:$K496,0,MATCH(X$452,$H$452:$K$452,0))*HLOOKUP(X$451,$J$448:$R$449,2)</f>
        <v>120</v>
      </c>
      <c r="Y496" s="742" cm="1">
        <f t="array" ref="Y496">INDEX($H496:$K496,0,MATCH(Y$452,$H$452:$K$452,0))*HLOOKUP(Y$451,$J$448:$R$449,2)</f>
        <v>150</v>
      </c>
      <c r="Z496" s="742" cm="1">
        <f t="array" ref="Z496">INDEX($H496:$K496,0,MATCH(Z$452,$H$452:$K$452,0))*HLOOKUP(Z$451,$J$448:$R$449,2)</f>
        <v>150</v>
      </c>
      <c r="AA496" s="742" cm="1">
        <f t="array" ref="AA496">INDEX($H496:$K496,0,MATCH(AA$452,$H$452:$K$452,0))*HLOOKUP(AA$451,$J$448:$R$449,2)</f>
        <v>0</v>
      </c>
      <c r="AB496" s="742" cm="1">
        <f t="array" ref="AB496">INDEX($H496:$K496,0,MATCH(AB$452,$H$452:$K$452,0))*HLOOKUP(AB$451,$J$448:$R$449,2)</f>
        <v>120</v>
      </c>
      <c r="AC496" s="742" cm="1">
        <f t="array" ref="AC496">INDEX($H496:$K496,0,MATCH(AC$452,$H$452:$K$452,0))*HLOOKUP(AC$451,$J$448:$R$449,2)</f>
        <v>150</v>
      </c>
      <c r="AD496" s="742" cm="1">
        <f t="array" ref="AD496">INDEX($H496:$K496,0,MATCH(AD$452,$H$452:$K$452,0))*HLOOKUP(AD$451,$J$448:$R$449,2)</f>
        <v>150</v>
      </c>
      <c r="AE496" s="742" cm="1">
        <f t="array" ref="AE496">INDEX($H496:$K496,0,MATCH(AE$452,$H$452:$K$452,0))*HLOOKUP(AE$451,$J$448:$R$449,2)</f>
        <v>0</v>
      </c>
      <c r="AF496" s="742" cm="1">
        <f t="array" ref="AF496">INDEX($H496:$K496,0,MATCH(AF$452,$H$452:$K$452,0))*HLOOKUP(AF$451,$J$448:$R$449,2)</f>
        <v>120</v>
      </c>
      <c r="AG496" s="742" cm="1">
        <f t="array" ref="AG496">INDEX($H496:$K496,0,MATCH(AG$452,$H$452:$K$452,0))*HLOOKUP(AG$451,$J$448:$R$449,2)</f>
        <v>150</v>
      </c>
      <c r="AH496" s="742" cm="1">
        <f t="array" ref="AH496">INDEX($H496:$K496,0,MATCH(AH$452,$H$452:$K$452,0))*HLOOKUP(AH$451,$J$448:$R$449,2)</f>
        <v>150</v>
      </c>
      <c r="AI496" s="742" cm="1">
        <f t="array" ref="AI496">INDEX($H496:$K496,0,MATCH(AI$452,$H$452:$K$452,0))*HLOOKUP(AI$451,$J$448:$R$449,2)</f>
        <v>0</v>
      </c>
      <c r="AJ496" s="742" cm="1">
        <f t="array" ref="AJ496">INDEX($H496:$K496,0,MATCH(AJ$452,$H$452:$K$452,0))*HLOOKUP(AJ$451,$J$448:$R$449,2)</f>
        <v>120</v>
      </c>
      <c r="AK496" s="742" cm="1">
        <f t="array" ref="AK496">INDEX($H496:$K496,0,MATCH(AK$452,$H$452:$K$452,0))*HLOOKUP(AK$451,$J$448:$R$449,2)</f>
        <v>150</v>
      </c>
      <c r="AL496" s="742" cm="1">
        <f t="array" ref="AL496">INDEX($H496:$K496,0,MATCH(AL$452,$H$452:$K$452,0))*HLOOKUP(AL$451,$J$448:$R$449,2)</f>
        <v>150</v>
      </c>
      <c r="AM496" s="742" cm="1">
        <f t="array" ref="AM496">INDEX($H496:$K496,0,MATCH(AM$452,$H$452:$K$452,0))*HLOOKUP(AM$451,$J$448:$R$449,2)</f>
        <v>0</v>
      </c>
      <c r="AN496" s="742" cm="1">
        <f t="array" ref="AN496">INDEX($H496:$K496,0,MATCH(AN$452,$H$452:$K$452,0))*HLOOKUP(AN$451,$J$448:$R$449,2)</f>
        <v>120</v>
      </c>
      <c r="AO496" s="742" cm="1">
        <f t="array" ref="AO496">INDEX($H496:$K496,0,MATCH(AO$452,$H$452:$K$452,0))*HLOOKUP(AO$451,$J$448:$R$449,2)</f>
        <v>150</v>
      </c>
      <c r="AP496" s="742" cm="1">
        <f t="array" ref="AP496">INDEX($H496:$K496,0,MATCH(AP$452,$H$452:$K$452,0))*HLOOKUP(AP$451,$J$448:$R$449,2)</f>
        <v>150</v>
      </c>
      <c r="AQ496" s="742" cm="1">
        <f t="array" ref="AQ496">INDEX($H496:$K496,0,MATCH(AQ$452,$H$452:$K$452,0))*HLOOKUP(AQ$451,$J$448:$R$449,2)</f>
        <v>0</v>
      </c>
      <c r="AR496" s="742" cm="1">
        <f t="array" ref="AR496">INDEX($H496:$K496,0,MATCH(AR$452,$H$452:$K$452,0))*HLOOKUP(AR$451,$J$448:$R$449,2)</f>
        <v>120</v>
      </c>
      <c r="AS496" s="742" cm="1">
        <f t="array" ref="AS496">INDEX($H496:$K496,0,MATCH(AS$452,$H$452:$K$452,0))*HLOOKUP(AS$451,$J$448:$R$449,2)</f>
        <v>150</v>
      </c>
      <c r="AT496" s="742" cm="1">
        <f t="array" ref="AT496">INDEX($H496:$K496,0,MATCH(AT$452,$H$452:$K$452,0))*HLOOKUP(AT$451,$J$448:$R$449,2)</f>
        <v>150</v>
      </c>
      <c r="AU496" s="742" cm="1">
        <f t="array" ref="AU496">INDEX($H496:$K496,0,MATCH(AU$452,$H$452:$K$452,0))*HLOOKUP(AU$451,$J$448:$R$449,2)</f>
        <v>0</v>
      </c>
      <c r="AV496" s="196"/>
      <c r="AW496" s="196"/>
      <c r="AX496" s="17"/>
      <c r="AY496" s="9"/>
      <c r="AZ496" s="9"/>
      <c r="BA496" s="9"/>
    </row>
    <row r="497" spans="1:53" ht="14.5" outlineLevel="1" x14ac:dyDescent="0.35">
      <c r="A497" s="7"/>
      <c r="B497" s="8"/>
      <c r="C497" s="18"/>
      <c r="D497" s="18"/>
      <c r="E497" s="18"/>
      <c r="F497" s="27"/>
      <c r="G497" s="27" t="str">
        <f t="shared" si="121"/>
        <v>YYWNWz</v>
      </c>
      <c r="H497" s="232">
        <v>50</v>
      </c>
      <c r="I497" s="232">
        <v>150</v>
      </c>
      <c r="J497" s="232">
        <v>0</v>
      </c>
      <c r="K497" s="232">
        <v>150</v>
      </c>
      <c r="L497" s="742" cm="1">
        <f t="array" ref="L497">INDEX($H497:$K497,0,MATCH(L$452,$H$452:$K$452,0))*HLOOKUP(L$451,$J$448:$R$449,2)</f>
        <v>50</v>
      </c>
      <c r="M497" s="742" cm="1">
        <f t="array" ref="M497">INDEX($H497:$K497,0,MATCH(M$452,$H$452:$K$452,0))*HLOOKUP(M$451,$J$448:$R$449,2)</f>
        <v>150</v>
      </c>
      <c r="N497" s="742" cm="1">
        <f t="array" ref="N497">INDEX($H497:$K497,0,MATCH(N$452,$H$452:$K$452,0))*HLOOKUP(N$451,$J$448:$R$449,2)</f>
        <v>0</v>
      </c>
      <c r="O497" s="742" cm="1">
        <f t="array" ref="O497">INDEX($H497:$K497,0,MATCH(O$452,$H$452:$K$452,0))*HLOOKUP(O$451,$J$448:$R$449,2)</f>
        <v>150</v>
      </c>
      <c r="P497" s="742" cm="1">
        <f t="array" ref="P497">INDEX($H497:$K497,0,MATCH(P$452,$H$452:$K$452,0))*HLOOKUP(P$451,$J$448:$R$449,2)</f>
        <v>50</v>
      </c>
      <c r="Q497" s="742" cm="1">
        <f t="array" ref="Q497">INDEX($H497:$K497,0,MATCH(Q$452,$H$452:$K$452,0))*HLOOKUP(Q$451,$J$448:$R$449,2)</f>
        <v>150</v>
      </c>
      <c r="R497" s="742" cm="1">
        <f t="array" ref="R497">INDEX($H497:$K497,0,MATCH(R$452,$H$452:$K$452,0))*HLOOKUP(R$451,$J$448:$R$449,2)</f>
        <v>0</v>
      </c>
      <c r="S497" s="742" cm="1">
        <f t="array" ref="S497">INDEX($H497:$K497,0,MATCH(S$452,$H$452:$K$452,0))*HLOOKUP(S$451,$J$448:$R$449,2)</f>
        <v>150</v>
      </c>
      <c r="T497" s="742" cm="1">
        <f t="array" ref="T497">INDEX($H497:$K497,0,MATCH(T$452,$H$452:$K$452,0))*HLOOKUP(T$451,$J$448:$R$449,2)</f>
        <v>50</v>
      </c>
      <c r="U497" s="742" cm="1">
        <f t="array" ref="U497">INDEX($H497:$K497,0,MATCH(U$452,$H$452:$K$452,0))*HLOOKUP(U$451,$J$448:$R$449,2)</f>
        <v>150</v>
      </c>
      <c r="V497" s="742" cm="1">
        <f t="array" ref="V497">INDEX($H497:$K497,0,MATCH(V$452,$H$452:$K$452,0))*HLOOKUP(V$451,$J$448:$R$449,2)</f>
        <v>0</v>
      </c>
      <c r="W497" s="742" cm="1">
        <f t="array" ref="W497">INDEX($H497:$K497,0,MATCH(W$452,$H$452:$K$452,0))*HLOOKUP(W$451,$J$448:$R$449,2)</f>
        <v>150</v>
      </c>
      <c r="X497" s="742" cm="1">
        <f t="array" ref="X497">INDEX($H497:$K497,0,MATCH(X$452,$H$452:$K$452,0))*HLOOKUP(X$451,$J$448:$R$449,2)</f>
        <v>50</v>
      </c>
      <c r="Y497" s="742" cm="1">
        <f t="array" ref="Y497">INDEX($H497:$K497,0,MATCH(Y$452,$H$452:$K$452,0))*HLOOKUP(Y$451,$J$448:$R$449,2)</f>
        <v>150</v>
      </c>
      <c r="Z497" s="742" cm="1">
        <f t="array" ref="Z497">INDEX($H497:$K497,0,MATCH(Z$452,$H$452:$K$452,0))*HLOOKUP(Z$451,$J$448:$R$449,2)</f>
        <v>0</v>
      </c>
      <c r="AA497" s="742" cm="1">
        <f t="array" ref="AA497">INDEX($H497:$K497,0,MATCH(AA$452,$H$452:$K$452,0))*HLOOKUP(AA$451,$J$448:$R$449,2)</f>
        <v>150</v>
      </c>
      <c r="AB497" s="742" cm="1">
        <f t="array" ref="AB497">INDEX($H497:$K497,0,MATCH(AB$452,$H$452:$K$452,0))*HLOOKUP(AB$451,$J$448:$R$449,2)</f>
        <v>50</v>
      </c>
      <c r="AC497" s="742" cm="1">
        <f t="array" ref="AC497">INDEX($H497:$K497,0,MATCH(AC$452,$H$452:$K$452,0))*HLOOKUP(AC$451,$J$448:$R$449,2)</f>
        <v>150</v>
      </c>
      <c r="AD497" s="742" cm="1">
        <f t="array" ref="AD497">INDEX($H497:$K497,0,MATCH(AD$452,$H$452:$K$452,0))*HLOOKUP(AD$451,$J$448:$R$449,2)</f>
        <v>0</v>
      </c>
      <c r="AE497" s="742" cm="1">
        <f t="array" ref="AE497">INDEX($H497:$K497,0,MATCH(AE$452,$H$452:$K$452,0))*HLOOKUP(AE$451,$J$448:$R$449,2)</f>
        <v>150</v>
      </c>
      <c r="AF497" s="742" cm="1">
        <f t="array" ref="AF497">INDEX($H497:$K497,0,MATCH(AF$452,$H$452:$K$452,0))*HLOOKUP(AF$451,$J$448:$R$449,2)</f>
        <v>50</v>
      </c>
      <c r="AG497" s="742" cm="1">
        <f t="array" ref="AG497">INDEX($H497:$K497,0,MATCH(AG$452,$H$452:$K$452,0))*HLOOKUP(AG$451,$J$448:$R$449,2)</f>
        <v>150</v>
      </c>
      <c r="AH497" s="742" cm="1">
        <f t="array" ref="AH497">INDEX($H497:$K497,0,MATCH(AH$452,$H$452:$K$452,0))*HLOOKUP(AH$451,$J$448:$R$449,2)</f>
        <v>0</v>
      </c>
      <c r="AI497" s="742" cm="1">
        <f t="array" ref="AI497">INDEX($H497:$K497,0,MATCH(AI$452,$H$452:$K$452,0))*HLOOKUP(AI$451,$J$448:$R$449,2)</f>
        <v>150</v>
      </c>
      <c r="AJ497" s="742" cm="1">
        <f t="array" ref="AJ497">INDEX($H497:$K497,0,MATCH(AJ$452,$H$452:$K$452,0))*HLOOKUP(AJ$451,$J$448:$R$449,2)</f>
        <v>50</v>
      </c>
      <c r="AK497" s="742" cm="1">
        <f t="array" ref="AK497">INDEX($H497:$K497,0,MATCH(AK$452,$H$452:$K$452,0))*HLOOKUP(AK$451,$J$448:$R$449,2)</f>
        <v>150</v>
      </c>
      <c r="AL497" s="742" cm="1">
        <f t="array" ref="AL497">INDEX($H497:$K497,0,MATCH(AL$452,$H$452:$K$452,0))*HLOOKUP(AL$451,$J$448:$R$449,2)</f>
        <v>0</v>
      </c>
      <c r="AM497" s="742" cm="1">
        <f t="array" ref="AM497">INDEX($H497:$K497,0,MATCH(AM$452,$H$452:$K$452,0))*HLOOKUP(AM$451,$J$448:$R$449,2)</f>
        <v>150</v>
      </c>
      <c r="AN497" s="742" cm="1">
        <f t="array" ref="AN497">INDEX($H497:$K497,0,MATCH(AN$452,$H$452:$K$452,0))*HLOOKUP(AN$451,$J$448:$R$449,2)</f>
        <v>50</v>
      </c>
      <c r="AO497" s="742" cm="1">
        <f t="array" ref="AO497">INDEX($H497:$K497,0,MATCH(AO$452,$H$452:$K$452,0))*HLOOKUP(AO$451,$J$448:$R$449,2)</f>
        <v>150</v>
      </c>
      <c r="AP497" s="742" cm="1">
        <f t="array" ref="AP497">INDEX($H497:$K497,0,MATCH(AP$452,$H$452:$K$452,0))*HLOOKUP(AP$451,$J$448:$R$449,2)</f>
        <v>0</v>
      </c>
      <c r="AQ497" s="742" cm="1">
        <f t="array" ref="AQ497">INDEX($H497:$K497,0,MATCH(AQ$452,$H$452:$K$452,0))*HLOOKUP(AQ$451,$J$448:$R$449,2)</f>
        <v>150</v>
      </c>
      <c r="AR497" s="742" cm="1">
        <f t="array" ref="AR497">INDEX($H497:$K497,0,MATCH(AR$452,$H$452:$K$452,0))*HLOOKUP(AR$451,$J$448:$R$449,2)</f>
        <v>50</v>
      </c>
      <c r="AS497" s="742" cm="1">
        <f t="array" ref="AS497">INDEX($H497:$K497,0,MATCH(AS$452,$H$452:$K$452,0))*HLOOKUP(AS$451,$J$448:$R$449,2)</f>
        <v>150</v>
      </c>
      <c r="AT497" s="742" cm="1">
        <f t="array" ref="AT497">INDEX($H497:$K497,0,MATCH(AT$452,$H$452:$K$452,0))*HLOOKUP(AT$451,$J$448:$R$449,2)</f>
        <v>0</v>
      </c>
      <c r="AU497" s="742" cm="1">
        <f t="array" ref="AU497">INDEX($H497:$K497,0,MATCH(AU$452,$H$452:$K$452,0))*HLOOKUP(AU$451,$J$448:$R$449,2)</f>
        <v>150</v>
      </c>
      <c r="AV497" s="196"/>
      <c r="AW497" s="196"/>
      <c r="AX497" s="17"/>
      <c r="AY497" s="9"/>
      <c r="AZ497" s="9"/>
      <c r="BA497" s="9"/>
    </row>
    <row r="498" spans="1:53" ht="14.5" outlineLevel="1" x14ac:dyDescent="0.35">
      <c r="A498" s="7"/>
      <c r="B498" s="8"/>
      <c r="C498" s="18"/>
      <c r="D498" s="18"/>
      <c r="E498" s="18"/>
      <c r="F498" s="27"/>
      <c r="G498" s="27" t="str">
        <f t="shared" si="121"/>
        <v>YYWNWzd</v>
      </c>
      <c r="H498" s="232">
        <v>50</v>
      </c>
      <c r="I498" s="232">
        <v>150</v>
      </c>
      <c r="J498" s="232">
        <v>0</v>
      </c>
      <c r="K498" s="232">
        <v>150</v>
      </c>
      <c r="L498" s="742" cm="1">
        <f t="array" ref="L498">INDEX($H498:$K498,0,MATCH(L$452,$H$452:$K$452,0))*HLOOKUP(L$451,$J$448:$R$449,2)</f>
        <v>50</v>
      </c>
      <c r="M498" s="742" cm="1">
        <f t="array" ref="M498">INDEX($H498:$K498,0,MATCH(M$452,$H$452:$K$452,0))*HLOOKUP(M$451,$J$448:$R$449,2)</f>
        <v>150</v>
      </c>
      <c r="N498" s="742" cm="1">
        <f t="array" ref="N498">INDEX($H498:$K498,0,MATCH(N$452,$H$452:$K$452,0))*HLOOKUP(N$451,$J$448:$R$449,2)</f>
        <v>0</v>
      </c>
      <c r="O498" s="742" cm="1">
        <f t="array" ref="O498">INDEX($H498:$K498,0,MATCH(O$452,$H$452:$K$452,0))*HLOOKUP(O$451,$J$448:$R$449,2)</f>
        <v>150</v>
      </c>
      <c r="P498" s="742" cm="1">
        <f t="array" ref="P498">INDEX($H498:$K498,0,MATCH(P$452,$H$452:$K$452,0))*HLOOKUP(P$451,$J$448:$R$449,2)</f>
        <v>50</v>
      </c>
      <c r="Q498" s="742" cm="1">
        <f t="array" ref="Q498">INDEX($H498:$K498,0,MATCH(Q$452,$H$452:$K$452,0))*HLOOKUP(Q$451,$J$448:$R$449,2)</f>
        <v>150</v>
      </c>
      <c r="R498" s="742" cm="1">
        <f t="array" ref="R498">INDEX($H498:$K498,0,MATCH(R$452,$H$452:$K$452,0))*HLOOKUP(R$451,$J$448:$R$449,2)</f>
        <v>0</v>
      </c>
      <c r="S498" s="742" cm="1">
        <f t="array" ref="S498">INDEX($H498:$K498,0,MATCH(S$452,$H$452:$K$452,0))*HLOOKUP(S$451,$J$448:$R$449,2)</f>
        <v>150</v>
      </c>
      <c r="T498" s="742" cm="1">
        <f t="array" ref="T498">INDEX($H498:$K498,0,MATCH(T$452,$H$452:$K$452,0))*HLOOKUP(T$451,$J$448:$R$449,2)</f>
        <v>50</v>
      </c>
      <c r="U498" s="742" cm="1">
        <f t="array" ref="U498">INDEX($H498:$K498,0,MATCH(U$452,$H$452:$K$452,0))*HLOOKUP(U$451,$J$448:$R$449,2)</f>
        <v>150</v>
      </c>
      <c r="V498" s="742" cm="1">
        <f t="array" ref="V498">INDEX($H498:$K498,0,MATCH(V$452,$H$452:$K$452,0))*HLOOKUP(V$451,$J$448:$R$449,2)</f>
        <v>0</v>
      </c>
      <c r="W498" s="742" cm="1">
        <f t="array" ref="W498">INDEX($H498:$K498,0,MATCH(W$452,$H$452:$K$452,0))*HLOOKUP(W$451,$J$448:$R$449,2)</f>
        <v>150</v>
      </c>
      <c r="X498" s="742" cm="1">
        <f t="array" ref="X498">INDEX($H498:$K498,0,MATCH(X$452,$H$452:$K$452,0))*HLOOKUP(X$451,$J$448:$R$449,2)</f>
        <v>50</v>
      </c>
      <c r="Y498" s="742" cm="1">
        <f t="array" ref="Y498">INDEX($H498:$K498,0,MATCH(Y$452,$H$452:$K$452,0))*HLOOKUP(Y$451,$J$448:$R$449,2)</f>
        <v>150</v>
      </c>
      <c r="Z498" s="742" cm="1">
        <f t="array" ref="Z498">INDEX($H498:$K498,0,MATCH(Z$452,$H$452:$K$452,0))*HLOOKUP(Z$451,$J$448:$R$449,2)</f>
        <v>0</v>
      </c>
      <c r="AA498" s="742" cm="1">
        <f t="array" ref="AA498">INDEX($H498:$K498,0,MATCH(AA$452,$H$452:$K$452,0))*HLOOKUP(AA$451,$J$448:$R$449,2)</f>
        <v>150</v>
      </c>
      <c r="AB498" s="742" cm="1">
        <f t="array" ref="AB498">INDEX($H498:$K498,0,MATCH(AB$452,$H$452:$K$452,0))*HLOOKUP(AB$451,$J$448:$R$449,2)</f>
        <v>50</v>
      </c>
      <c r="AC498" s="742" cm="1">
        <f t="array" ref="AC498">INDEX($H498:$K498,0,MATCH(AC$452,$H$452:$K$452,0))*HLOOKUP(AC$451,$J$448:$R$449,2)</f>
        <v>150</v>
      </c>
      <c r="AD498" s="742" cm="1">
        <f t="array" ref="AD498">INDEX($H498:$K498,0,MATCH(AD$452,$H$452:$K$452,0))*HLOOKUP(AD$451,$J$448:$R$449,2)</f>
        <v>0</v>
      </c>
      <c r="AE498" s="742" cm="1">
        <f t="array" ref="AE498">INDEX($H498:$K498,0,MATCH(AE$452,$H$452:$K$452,0))*HLOOKUP(AE$451,$J$448:$R$449,2)</f>
        <v>150</v>
      </c>
      <c r="AF498" s="742" cm="1">
        <f t="array" ref="AF498">INDEX($H498:$K498,0,MATCH(AF$452,$H$452:$K$452,0))*HLOOKUP(AF$451,$J$448:$R$449,2)</f>
        <v>50</v>
      </c>
      <c r="AG498" s="742" cm="1">
        <f t="array" ref="AG498">INDEX($H498:$K498,0,MATCH(AG$452,$H$452:$K$452,0))*HLOOKUP(AG$451,$J$448:$R$449,2)</f>
        <v>150</v>
      </c>
      <c r="AH498" s="742" cm="1">
        <f t="array" ref="AH498">INDEX($H498:$K498,0,MATCH(AH$452,$H$452:$K$452,0))*HLOOKUP(AH$451,$J$448:$R$449,2)</f>
        <v>0</v>
      </c>
      <c r="AI498" s="742" cm="1">
        <f t="array" ref="AI498">INDEX($H498:$K498,0,MATCH(AI$452,$H$452:$K$452,0))*HLOOKUP(AI$451,$J$448:$R$449,2)</f>
        <v>150</v>
      </c>
      <c r="AJ498" s="742" cm="1">
        <f t="array" ref="AJ498">INDEX($H498:$K498,0,MATCH(AJ$452,$H$452:$K$452,0))*HLOOKUP(AJ$451,$J$448:$R$449,2)</f>
        <v>50</v>
      </c>
      <c r="AK498" s="742" cm="1">
        <f t="array" ref="AK498">INDEX($H498:$K498,0,MATCH(AK$452,$H$452:$K$452,0))*HLOOKUP(AK$451,$J$448:$R$449,2)</f>
        <v>150</v>
      </c>
      <c r="AL498" s="742" cm="1">
        <f t="array" ref="AL498">INDEX($H498:$K498,0,MATCH(AL$452,$H$452:$K$452,0))*HLOOKUP(AL$451,$J$448:$R$449,2)</f>
        <v>0</v>
      </c>
      <c r="AM498" s="742" cm="1">
        <f t="array" ref="AM498">INDEX($H498:$K498,0,MATCH(AM$452,$H$452:$K$452,0))*HLOOKUP(AM$451,$J$448:$R$449,2)</f>
        <v>150</v>
      </c>
      <c r="AN498" s="742" cm="1">
        <f t="array" ref="AN498">INDEX($H498:$K498,0,MATCH(AN$452,$H$452:$K$452,0))*HLOOKUP(AN$451,$J$448:$R$449,2)</f>
        <v>50</v>
      </c>
      <c r="AO498" s="742" cm="1">
        <f t="array" ref="AO498">INDEX($H498:$K498,0,MATCH(AO$452,$H$452:$K$452,0))*HLOOKUP(AO$451,$J$448:$R$449,2)</f>
        <v>150</v>
      </c>
      <c r="AP498" s="742" cm="1">
        <f t="array" ref="AP498">INDEX($H498:$K498,0,MATCH(AP$452,$H$452:$K$452,0))*HLOOKUP(AP$451,$J$448:$R$449,2)</f>
        <v>0</v>
      </c>
      <c r="AQ498" s="742" cm="1">
        <f t="array" ref="AQ498">INDEX($H498:$K498,0,MATCH(AQ$452,$H$452:$K$452,0))*HLOOKUP(AQ$451,$J$448:$R$449,2)</f>
        <v>150</v>
      </c>
      <c r="AR498" s="742" cm="1">
        <f t="array" ref="AR498">INDEX($H498:$K498,0,MATCH(AR$452,$H$452:$K$452,0))*HLOOKUP(AR$451,$J$448:$R$449,2)</f>
        <v>50</v>
      </c>
      <c r="AS498" s="742" cm="1">
        <f t="array" ref="AS498">INDEX($H498:$K498,0,MATCH(AS$452,$H$452:$K$452,0))*HLOOKUP(AS$451,$J$448:$R$449,2)</f>
        <v>150</v>
      </c>
      <c r="AT498" s="742" cm="1">
        <f t="array" ref="AT498">INDEX($H498:$K498,0,MATCH(AT$452,$H$452:$K$452,0))*HLOOKUP(AT$451,$J$448:$R$449,2)</f>
        <v>0</v>
      </c>
      <c r="AU498" s="742" cm="1">
        <f t="array" ref="AU498">INDEX($H498:$K498,0,MATCH(AU$452,$H$452:$K$452,0))*HLOOKUP(AU$451,$J$448:$R$449,2)</f>
        <v>150</v>
      </c>
      <c r="AV498" s="196"/>
      <c r="AW498" s="196"/>
      <c r="AX498" s="17"/>
      <c r="AY498" s="9"/>
      <c r="AZ498" s="9"/>
      <c r="BA498" s="9"/>
    </row>
    <row r="499" spans="1:53" ht="14.5" outlineLevel="1" x14ac:dyDescent="0.35">
      <c r="A499" s="7"/>
      <c r="B499" s="8"/>
      <c r="C499" s="18"/>
      <c r="D499" s="18"/>
      <c r="E499" s="18"/>
      <c r="F499" s="27"/>
      <c r="G499" s="27" t="str">
        <f t="shared" si="121"/>
        <v>YYNWBr</v>
      </c>
      <c r="H499" s="232">
        <v>50</v>
      </c>
      <c r="I499" s="232">
        <v>150</v>
      </c>
      <c r="J499" s="232">
        <v>0</v>
      </c>
      <c r="K499" s="232">
        <v>150</v>
      </c>
      <c r="L499" s="742" cm="1">
        <f t="array" ref="L499">INDEX($H499:$K499,0,MATCH(L$452,$H$452:$K$452,0))*HLOOKUP(L$451,$J$448:$R$449,2)</f>
        <v>50</v>
      </c>
      <c r="M499" s="742" cm="1">
        <f t="array" ref="M499">INDEX($H499:$K499,0,MATCH(M$452,$H$452:$K$452,0))*HLOOKUP(M$451,$J$448:$R$449,2)</f>
        <v>150</v>
      </c>
      <c r="N499" s="742" cm="1">
        <f t="array" ref="N499">INDEX($H499:$K499,0,MATCH(N$452,$H$452:$K$452,0))*HLOOKUP(N$451,$J$448:$R$449,2)</f>
        <v>0</v>
      </c>
      <c r="O499" s="742" cm="1">
        <f t="array" ref="O499">INDEX($H499:$K499,0,MATCH(O$452,$H$452:$K$452,0))*HLOOKUP(O$451,$J$448:$R$449,2)</f>
        <v>150</v>
      </c>
      <c r="P499" s="742" cm="1">
        <f t="array" ref="P499">INDEX($H499:$K499,0,MATCH(P$452,$H$452:$K$452,0))*HLOOKUP(P$451,$J$448:$R$449,2)</f>
        <v>50</v>
      </c>
      <c r="Q499" s="742" cm="1">
        <f t="array" ref="Q499">INDEX($H499:$K499,0,MATCH(Q$452,$H$452:$K$452,0))*HLOOKUP(Q$451,$J$448:$R$449,2)</f>
        <v>150</v>
      </c>
      <c r="R499" s="742" cm="1">
        <f t="array" ref="R499">INDEX($H499:$K499,0,MATCH(R$452,$H$452:$K$452,0))*HLOOKUP(R$451,$J$448:$R$449,2)</f>
        <v>0</v>
      </c>
      <c r="S499" s="742" cm="1">
        <f t="array" ref="S499">INDEX($H499:$K499,0,MATCH(S$452,$H$452:$K$452,0))*HLOOKUP(S$451,$J$448:$R$449,2)</f>
        <v>150</v>
      </c>
      <c r="T499" s="742" cm="1">
        <f t="array" ref="T499">INDEX($H499:$K499,0,MATCH(T$452,$H$452:$K$452,0))*HLOOKUP(T$451,$J$448:$R$449,2)</f>
        <v>50</v>
      </c>
      <c r="U499" s="742" cm="1">
        <f t="array" ref="U499">INDEX($H499:$K499,0,MATCH(U$452,$H$452:$K$452,0))*HLOOKUP(U$451,$J$448:$R$449,2)</f>
        <v>150</v>
      </c>
      <c r="V499" s="742" cm="1">
        <f t="array" ref="V499">INDEX($H499:$K499,0,MATCH(V$452,$H$452:$K$452,0))*HLOOKUP(V$451,$J$448:$R$449,2)</f>
        <v>0</v>
      </c>
      <c r="W499" s="742" cm="1">
        <f t="array" ref="W499">INDEX($H499:$K499,0,MATCH(W$452,$H$452:$K$452,0))*HLOOKUP(W$451,$J$448:$R$449,2)</f>
        <v>150</v>
      </c>
      <c r="X499" s="742" cm="1">
        <f t="array" ref="X499">INDEX($H499:$K499,0,MATCH(X$452,$H$452:$K$452,0))*HLOOKUP(X$451,$J$448:$R$449,2)</f>
        <v>50</v>
      </c>
      <c r="Y499" s="742" cm="1">
        <f t="array" ref="Y499">INDEX($H499:$K499,0,MATCH(Y$452,$H$452:$K$452,0))*HLOOKUP(Y$451,$J$448:$R$449,2)</f>
        <v>150</v>
      </c>
      <c r="Z499" s="742" cm="1">
        <f t="array" ref="Z499">INDEX($H499:$K499,0,MATCH(Z$452,$H$452:$K$452,0))*HLOOKUP(Z$451,$J$448:$R$449,2)</f>
        <v>0</v>
      </c>
      <c r="AA499" s="742" cm="1">
        <f t="array" ref="AA499">INDEX($H499:$K499,0,MATCH(AA$452,$H$452:$K$452,0))*HLOOKUP(AA$451,$J$448:$R$449,2)</f>
        <v>150</v>
      </c>
      <c r="AB499" s="742" cm="1">
        <f t="array" ref="AB499">INDEX($H499:$K499,0,MATCH(AB$452,$H$452:$K$452,0))*HLOOKUP(AB$451,$J$448:$R$449,2)</f>
        <v>50</v>
      </c>
      <c r="AC499" s="742" cm="1">
        <f t="array" ref="AC499">INDEX($H499:$K499,0,MATCH(AC$452,$H$452:$K$452,0))*HLOOKUP(AC$451,$J$448:$R$449,2)</f>
        <v>150</v>
      </c>
      <c r="AD499" s="742" cm="1">
        <f t="array" ref="AD499">INDEX($H499:$K499,0,MATCH(AD$452,$H$452:$K$452,0))*HLOOKUP(AD$451,$J$448:$R$449,2)</f>
        <v>0</v>
      </c>
      <c r="AE499" s="742" cm="1">
        <f t="array" ref="AE499">INDEX($H499:$K499,0,MATCH(AE$452,$H$452:$K$452,0))*HLOOKUP(AE$451,$J$448:$R$449,2)</f>
        <v>150</v>
      </c>
      <c r="AF499" s="742" cm="1">
        <f t="array" ref="AF499">INDEX($H499:$K499,0,MATCH(AF$452,$H$452:$K$452,0))*HLOOKUP(AF$451,$J$448:$R$449,2)</f>
        <v>50</v>
      </c>
      <c r="AG499" s="742" cm="1">
        <f t="array" ref="AG499">INDEX($H499:$K499,0,MATCH(AG$452,$H$452:$K$452,0))*HLOOKUP(AG$451,$J$448:$R$449,2)</f>
        <v>150</v>
      </c>
      <c r="AH499" s="742" cm="1">
        <f t="array" ref="AH499">INDEX($H499:$K499,0,MATCH(AH$452,$H$452:$K$452,0))*HLOOKUP(AH$451,$J$448:$R$449,2)</f>
        <v>0</v>
      </c>
      <c r="AI499" s="742" cm="1">
        <f t="array" ref="AI499">INDEX($H499:$K499,0,MATCH(AI$452,$H$452:$K$452,0))*HLOOKUP(AI$451,$J$448:$R$449,2)</f>
        <v>150</v>
      </c>
      <c r="AJ499" s="742" cm="1">
        <f t="array" ref="AJ499">INDEX($H499:$K499,0,MATCH(AJ$452,$H$452:$K$452,0))*HLOOKUP(AJ$451,$J$448:$R$449,2)</f>
        <v>50</v>
      </c>
      <c r="AK499" s="742" cm="1">
        <f t="array" ref="AK499">INDEX($H499:$K499,0,MATCH(AK$452,$H$452:$K$452,0))*HLOOKUP(AK$451,$J$448:$R$449,2)</f>
        <v>150</v>
      </c>
      <c r="AL499" s="742" cm="1">
        <f t="array" ref="AL499">INDEX($H499:$K499,0,MATCH(AL$452,$H$452:$K$452,0))*HLOOKUP(AL$451,$J$448:$R$449,2)</f>
        <v>0</v>
      </c>
      <c r="AM499" s="742" cm="1">
        <f t="array" ref="AM499">INDEX($H499:$K499,0,MATCH(AM$452,$H$452:$K$452,0))*HLOOKUP(AM$451,$J$448:$R$449,2)</f>
        <v>150</v>
      </c>
      <c r="AN499" s="742" cm="1">
        <f t="array" ref="AN499">INDEX($H499:$K499,0,MATCH(AN$452,$H$452:$K$452,0))*HLOOKUP(AN$451,$J$448:$R$449,2)</f>
        <v>50</v>
      </c>
      <c r="AO499" s="742" cm="1">
        <f t="array" ref="AO499">INDEX($H499:$K499,0,MATCH(AO$452,$H$452:$K$452,0))*HLOOKUP(AO$451,$J$448:$R$449,2)</f>
        <v>150</v>
      </c>
      <c r="AP499" s="742" cm="1">
        <f t="array" ref="AP499">INDEX($H499:$K499,0,MATCH(AP$452,$H$452:$K$452,0))*HLOOKUP(AP$451,$J$448:$R$449,2)</f>
        <v>0</v>
      </c>
      <c r="AQ499" s="742" cm="1">
        <f t="array" ref="AQ499">INDEX($H499:$K499,0,MATCH(AQ$452,$H$452:$K$452,0))*HLOOKUP(AQ$451,$J$448:$R$449,2)</f>
        <v>150</v>
      </c>
      <c r="AR499" s="742" cm="1">
        <f t="array" ref="AR499">INDEX($H499:$K499,0,MATCH(AR$452,$H$452:$K$452,0))*HLOOKUP(AR$451,$J$448:$R$449,2)</f>
        <v>50</v>
      </c>
      <c r="AS499" s="742" cm="1">
        <f t="array" ref="AS499">INDEX($H499:$K499,0,MATCH(AS$452,$H$452:$K$452,0))*HLOOKUP(AS$451,$J$448:$R$449,2)</f>
        <v>150</v>
      </c>
      <c r="AT499" s="742" cm="1">
        <f t="array" ref="AT499">INDEX($H499:$K499,0,MATCH(AT$452,$H$452:$K$452,0))*HLOOKUP(AT$451,$J$448:$R$449,2)</f>
        <v>0</v>
      </c>
      <c r="AU499" s="742" cm="1">
        <f t="array" ref="AU499">INDEX($H499:$K499,0,MATCH(AU$452,$H$452:$K$452,0))*HLOOKUP(AU$451,$J$448:$R$449,2)</f>
        <v>150</v>
      </c>
      <c r="AV499" s="196"/>
      <c r="AW499" s="196"/>
      <c r="AX499" s="17"/>
      <c r="AY499" s="9"/>
      <c r="AZ499" s="9"/>
      <c r="BA499" s="9"/>
    </row>
    <row r="500" spans="1:53" ht="14.5" outlineLevel="1" x14ac:dyDescent="0.35">
      <c r="A500" s="7"/>
      <c r="B500" s="8"/>
      <c r="C500" s="18"/>
      <c r="D500" s="18"/>
      <c r="E500" s="18"/>
      <c r="F500" s="27"/>
      <c r="G500" s="27" t="str">
        <f t="shared" si="121"/>
        <v>YYNWBrd</v>
      </c>
      <c r="H500" s="232">
        <v>50</v>
      </c>
      <c r="I500" s="232">
        <v>150</v>
      </c>
      <c r="J500" s="232">
        <v>0</v>
      </c>
      <c r="K500" s="232">
        <v>150</v>
      </c>
      <c r="L500" s="742" cm="1">
        <f t="array" ref="L500">INDEX($H500:$K500,0,MATCH(L$452,$H$452:$K$452,0))*HLOOKUP(L$451,$J$448:$R$449,2)</f>
        <v>50</v>
      </c>
      <c r="M500" s="742" cm="1">
        <f t="array" ref="M500">INDEX($H500:$K500,0,MATCH(M$452,$H$452:$K$452,0))*HLOOKUP(M$451,$J$448:$R$449,2)</f>
        <v>150</v>
      </c>
      <c r="N500" s="742" cm="1">
        <f t="array" ref="N500">INDEX($H500:$K500,0,MATCH(N$452,$H$452:$K$452,0))*HLOOKUP(N$451,$J$448:$R$449,2)</f>
        <v>0</v>
      </c>
      <c r="O500" s="742" cm="1">
        <f t="array" ref="O500">INDEX($H500:$K500,0,MATCH(O$452,$H$452:$K$452,0))*HLOOKUP(O$451,$J$448:$R$449,2)</f>
        <v>150</v>
      </c>
      <c r="P500" s="742" cm="1">
        <f t="array" ref="P500">INDEX($H500:$K500,0,MATCH(P$452,$H$452:$K$452,0))*HLOOKUP(P$451,$J$448:$R$449,2)</f>
        <v>50</v>
      </c>
      <c r="Q500" s="742" cm="1">
        <f t="array" ref="Q500">INDEX($H500:$K500,0,MATCH(Q$452,$H$452:$K$452,0))*HLOOKUP(Q$451,$J$448:$R$449,2)</f>
        <v>150</v>
      </c>
      <c r="R500" s="742" cm="1">
        <f t="array" ref="R500">INDEX($H500:$K500,0,MATCH(R$452,$H$452:$K$452,0))*HLOOKUP(R$451,$J$448:$R$449,2)</f>
        <v>0</v>
      </c>
      <c r="S500" s="742" cm="1">
        <f t="array" ref="S500">INDEX($H500:$K500,0,MATCH(S$452,$H$452:$K$452,0))*HLOOKUP(S$451,$J$448:$R$449,2)</f>
        <v>150</v>
      </c>
      <c r="T500" s="742" cm="1">
        <f t="array" ref="T500">INDEX($H500:$K500,0,MATCH(T$452,$H$452:$K$452,0))*HLOOKUP(T$451,$J$448:$R$449,2)</f>
        <v>50</v>
      </c>
      <c r="U500" s="742" cm="1">
        <f t="array" ref="U500">INDEX($H500:$K500,0,MATCH(U$452,$H$452:$K$452,0))*HLOOKUP(U$451,$J$448:$R$449,2)</f>
        <v>150</v>
      </c>
      <c r="V500" s="742" cm="1">
        <f t="array" ref="V500">INDEX($H500:$K500,0,MATCH(V$452,$H$452:$K$452,0))*HLOOKUP(V$451,$J$448:$R$449,2)</f>
        <v>0</v>
      </c>
      <c r="W500" s="742" cm="1">
        <f t="array" ref="W500">INDEX($H500:$K500,0,MATCH(W$452,$H$452:$K$452,0))*HLOOKUP(W$451,$J$448:$R$449,2)</f>
        <v>150</v>
      </c>
      <c r="X500" s="742" cm="1">
        <f t="array" ref="X500">INDEX($H500:$K500,0,MATCH(X$452,$H$452:$K$452,0))*HLOOKUP(X$451,$J$448:$R$449,2)</f>
        <v>50</v>
      </c>
      <c r="Y500" s="742" cm="1">
        <f t="array" ref="Y500">INDEX($H500:$K500,0,MATCH(Y$452,$H$452:$K$452,0))*HLOOKUP(Y$451,$J$448:$R$449,2)</f>
        <v>150</v>
      </c>
      <c r="Z500" s="742" cm="1">
        <f t="array" ref="Z500">INDEX($H500:$K500,0,MATCH(Z$452,$H$452:$K$452,0))*HLOOKUP(Z$451,$J$448:$R$449,2)</f>
        <v>0</v>
      </c>
      <c r="AA500" s="742" cm="1">
        <f t="array" ref="AA500">INDEX($H500:$K500,0,MATCH(AA$452,$H$452:$K$452,0))*HLOOKUP(AA$451,$J$448:$R$449,2)</f>
        <v>150</v>
      </c>
      <c r="AB500" s="742" cm="1">
        <f t="array" ref="AB500">INDEX($H500:$K500,0,MATCH(AB$452,$H$452:$K$452,0))*HLOOKUP(AB$451,$J$448:$R$449,2)</f>
        <v>50</v>
      </c>
      <c r="AC500" s="742" cm="1">
        <f t="array" ref="AC500">INDEX($H500:$K500,0,MATCH(AC$452,$H$452:$K$452,0))*HLOOKUP(AC$451,$J$448:$R$449,2)</f>
        <v>150</v>
      </c>
      <c r="AD500" s="742" cm="1">
        <f t="array" ref="AD500">INDEX($H500:$K500,0,MATCH(AD$452,$H$452:$K$452,0))*HLOOKUP(AD$451,$J$448:$R$449,2)</f>
        <v>0</v>
      </c>
      <c r="AE500" s="742" cm="1">
        <f t="array" ref="AE500">INDEX($H500:$K500,0,MATCH(AE$452,$H$452:$K$452,0))*HLOOKUP(AE$451,$J$448:$R$449,2)</f>
        <v>150</v>
      </c>
      <c r="AF500" s="742" cm="1">
        <f t="array" ref="AF500">INDEX($H500:$K500,0,MATCH(AF$452,$H$452:$K$452,0))*HLOOKUP(AF$451,$J$448:$R$449,2)</f>
        <v>50</v>
      </c>
      <c r="AG500" s="742" cm="1">
        <f t="array" ref="AG500">INDEX($H500:$K500,0,MATCH(AG$452,$H$452:$K$452,0))*HLOOKUP(AG$451,$J$448:$R$449,2)</f>
        <v>150</v>
      </c>
      <c r="AH500" s="742" cm="1">
        <f t="array" ref="AH500">INDEX($H500:$K500,0,MATCH(AH$452,$H$452:$K$452,0))*HLOOKUP(AH$451,$J$448:$R$449,2)</f>
        <v>0</v>
      </c>
      <c r="AI500" s="742" cm="1">
        <f t="array" ref="AI500">INDEX($H500:$K500,0,MATCH(AI$452,$H$452:$K$452,0))*HLOOKUP(AI$451,$J$448:$R$449,2)</f>
        <v>150</v>
      </c>
      <c r="AJ500" s="742" cm="1">
        <f t="array" ref="AJ500">INDEX($H500:$K500,0,MATCH(AJ$452,$H$452:$K$452,0))*HLOOKUP(AJ$451,$J$448:$R$449,2)</f>
        <v>50</v>
      </c>
      <c r="AK500" s="742" cm="1">
        <f t="array" ref="AK500">INDEX($H500:$K500,0,MATCH(AK$452,$H$452:$K$452,0))*HLOOKUP(AK$451,$J$448:$R$449,2)</f>
        <v>150</v>
      </c>
      <c r="AL500" s="742" cm="1">
        <f t="array" ref="AL500">INDEX($H500:$K500,0,MATCH(AL$452,$H$452:$K$452,0))*HLOOKUP(AL$451,$J$448:$R$449,2)</f>
        <v>0</v>
      </c>
      <c r="AM500" s="742" cm="1">
        <f t="array" ref="AM500">INDEX($H500:$K500,0,MATCH(AM$452,$H$452:$K$452,0))*HLOOKUP(AM$451,$J$448:$R$449,2)</f>
        <v>150</v>
      </c>
      <c r="AN500" s="742" cm="1">
        <f t="array" ref="AN500">INDEX($H500:$K500,0,MATCH(AN$452,$H$452:$K$452,0))*HLOOKUP(AN$451,$J$448:$R$449,2)</f>
        <v>50</v>
      </c>
      <c r="AO500" s="742" cm="1">
        <f t="array" ref="AO500">INDEX($H500:$K500,0,MATCH(AO$452,$H$452:$K$452,0))*HLOOKUP(AO$451,$J$448:$R$449,2)</f>
        <v>150</v>
      </c>
      <c r="AP500" s="742" cm="1">
        <f t="array" ref="AP500">INDEX($H500:$K500,0,MATCH(AP$452,$H$452:$K$452,0))*HLOOKUP(AP$451,$J$448:$R$449,2)</f>
        <v>0</v>
      </c>
      <c r="AQ500" s="742" cm="1">
        <f t="array" ref="AQ500">INDEX($H500:$K500,0,MATCH(AQ$452,$H$452:$K$452,0))*HLOOKUP(AQ$451,$J$448:$R$449,2)</f>
        <v>150</v>
      </c>
      <c r="AR500" s="742" cm="1">
        <f t="array" ref="AR500">INDEX($H500:$K500,0,MATCH(AR$452,$H$452:$K$452,0))*HLOOKUP(AR$451,$J$448:$R$449,2)</f>
        <v>50</v>
      </c>
      <c r="AS500" s="742" cm="1">
        <f t="array" ref="AS500">INDEX($H500:$K500,0,MATCH(AS$452,$H$452:$K$452,0))*HLOOKUP(AS$451,$J$448:$R$449,2)</f>
        <v>150</v>
      </c>
      <c r="AT500" s="742" cm="1">
        <f t="array" ref="AT500">INDEX($H500:$K500,0,MATCH(AT$452,$H$452:$K$452,0))*HLOOKUP(AT$451,$J$448:$R$449,2)</f>
        <v>0</v>
      </c>
      <c r="AU500" s="742" cm="1">
        <f t="array" ref="AU500">INDEX($H500:$K500,0,MATCH(AU$452,$H$452:$K$452,0))*HLOOKUP(AU$451,$J$448:$R$449,2)</f>
        <v>150</v>
      </c>
      <c r="AV500" s="196"/>
      <c r="AW500" s="196"/>
      <c r="AX500" s="17"/>
      <c r="AY500" s="9"/>
      <c r="AZ500" s="9"/>
      <c r="BA500" s="9"/>
    </row>
    <row r="501" spans="1:53" ht="14.5" outlineLevel="1" x14ac:dyDescent="0.35">
      <c r="A501" s="7"/>
      <c r="B501" s="8"/>
      <c r="C501" s="18"/>
      <c r="D501" s="18"/>
      <c r="E501" s="18"/>
      <c r="F501" s="27"/>
      <c r="G501" s="27" t="str">
        <f t="shared" si="121"/>
        <v>YYWBNw</v>
      </c>
      <c r="H501" s="232">
        <v>120</v>
      </c>
      <c r="I501" s="232">
        <v>150</v>
      </c>
      <c r="J501" s="232">
        <v>150</v>
      </c>
      <c r="K501" s="232">
        <v>0</v>
      </c>
      <c r="L501" s="742" cm="1">
        <f t="array" ref="L501">INDEX($H501:$K501,0,MATCH(L$452,$H$452:$K$452,0))*HLOOKUP(L$451,$J$448:$R$449,2)</f>
        <v>120</v>
      </c>
      <c r="M501" s="742" cm="1">
        <f t="array" ref="M501">INDEX($H501:$K501,0,MATCH(M$452,$H$452:$K$452,0))*HLOOKUP(M$451,$J$448:$R$449,2)</f>
        <v>150</v>
      </c>
      <c r="N501" s="742" cm="1">
        <f t="array" ref="N501">INDEX($H501:$K501,0,MATCH(N$452,$H$452:$K$452,0))*HLOOKUP(N$451,$J$448:$R$449,2)</f>
        <v>150</v>
      </c>
      <c r="O501" s="742" cm="1">
        <f t="array" ref="O501">INDEX($H501:$K501,0,MATCH(O$452,$H$452:$K$452,0))*HLOOKUP(O$451,$J$448:$R$449,2)</f>
        <v>0</v>
      </c>
      <c r="P501" s="742" cm="1">
        <f t="array" ref="P501">INDEX($H501:$K501,0,MATCH(P$452,$H$452:$K$452,0))*HLOOKUP(P$451,$J$448:$R$449,2)</f>
        <v>120</v>
      </c>
      <c r="Q501" s="742" cm="1">
        <f t="array" ref="Q501">INDEX($H501:$K501,0,MATCH(Q$452,$H$452:$K$452,0))*HLOOKUP(Q$451,$J$448:$R$449,2)</f>
        <v>150</v>
      </c>
      <c r="R501" s="742" cm="1">
        <f t="array" ref="R501">INDEX($H501:$K501,0,MATCH(R$452,$H$452:$K$452,0))*HLOOKUP(R$451,$J$448:$R$449,2)</f>
        <v>150</v>
      </c>
      <c r="S501" s="742" cm="1">
        <f t="array" ref="S501">INDEX($H501:$K501,0,MATCH(S$452,$H$452:$K$452,0))*HLOOKUP(S$451,$J$448:$R$449,2)</f>
        <v>0</v>
      </c>
      <c r="T501" s="742" cm="1">
        <f t="array" ref="T501">INDEX($H501:$K501,0,MATCH(T$452,$H$452:$K$452,0))*HLOOKUP(T$451,$J$448:$R$449,2)</f>
        <v>120</v>
      </c>
      <c r="U501" s="742" cm="1">
        <f t="array" ref="U501">INDEX($H501:$K501,0,MATCH(U$452,$H$452:$K$452,0))*HLOOKUP(U$451,$J$448:$R$449,2)</f>
        <v>150</v>
      </c>
      <c r="V501" s="742" cm="1">
        <f t="array" ref="V501">INDEX($H501:$K501,0,MATCH(V$452,$H$452:$K$452,0))*HLOOKUP(V$451,$J$448:$R$449,2)</f>
        <v>150</v>
      </c>
      <c r="W501" s="742" cm="1">
        <f t="array" ref="W501">INDEX($H501:$K501,0,MATCH(W$452,$H$452:$K$452,0))*HLOOKUP(W$451,$J$448:$R$449,2)</f>
        <v>0</v>
      </c>
      <c r="X501" s="742" cm="1">
        <f t="array" ref="X501">INDEX($H501:$K501,0,MATCH(X$452,$H$452:$K$452,0))*HLOOKUP(X$451,$J$448:$R$449,2)</f>
        <v>120</v>
      </c>
      <c r="Y501" s="742" cm="1">
        <f t="array" ref="Y501">INDEX($H501:$K501,0,MATCH(Y$452,$H$452:$K$452,0))*HLOOKUP(Y$451,$J$448:$R$449,2)</f>
        <v>150</v>
      </c>
      <c r="Z501" s="742" cm="1">
        <f t="array" ref="Z501">INDEX($H501:$K501,0,MATCH(Z$452,$H$452:$K$452,0))*HLOOKUP(Z$451,$J$448:$R$449,2)</f>
        <v>150</v>
      </c>
      <c r="AA501" s="742" cm="1">
        <f t="array" ref="AA501">INDEX($H501:$K501,0,MATCH(AA$452,$H$452:$K$452,0))*HLOOKUP(AA$451,$J$448:$R$449,2)</f>
        <v>0</v>
      </c>
      <c r="AB501" s="742" cm="1">
        <f t="array" ref="AB501">INDEX($H501:$K501,0,MATCH(AB$452,$H$452:$K$452,0))*HLOOKUP(AB$451,$J$448:$R$449,2)</f>
        <v>120</v>
      </c>
      <c r="AC501" s="742" cm="1">
        <f t="array" ref="AC501">INDEX($H501:$K501,0,MATCH(AC$452,$H$452:$K$452,0))*HLOOKUP(AC$451,$J$448:$R$449,2)</f>
        <v>150</v>
      </c>
      <c r="AD501" s="742" cm="1">
        <f t="array" ref="AD501">INDEX($H501:$K501,0,MATCH(AD$452,$H$452:$K$452,0))*HLOOKUP(AD$451,$J$448:$R$449,2)</f>
        <v>150</v>
      </c>
      <c r="AE501" s="742" cm="1">
        <f t="array" ref="AE501">INDEX($H501:$K501,0,MATCH(AE$452,$H$452:$K$452,0))*HLOOKUP(AE$451,$J$448:$R$449,2)</f>
        <v>0</v>
      </c>
      <c r="AF501" s="742" cm="1">
        <f t="array" ref="AF501">INDEX($H501:$K501,0,MATCH(AF$452,$H$452:$K$452,0))*HLOOKUP(AF$451,$J$448:$R$449,2)</f>
        <v>120</v>
      </c>
      <c r="AG501" s="742" cm="1">
        <f t="array" ref="AG501">INDEX($H501:$K501,0,MATCH(AG$452,$H$452:$K$452,0))*HLOOKUP(AG$451,$J$448:$R$449,2)</f>
        <v>150</v>
      </c>
      <c r="AH501" s="742" cm="1">
        <f t="array" ref="AH501">INDEX($H501:$K501,0,MATCH(AH$452,$H$452:$K$452,0))*HLOOKUP(AH$451,$J$448:$R$449,2)</f>
        <v>150</v>
      </c>
      <c r="AI501" s="742" cm="1">
        <f t="array" ref="AI501">INDEX($H501:$K501,0,MATCH(AI$452,$H$452:$K$452,0))*HLOOKUP(AI$451,$J$448:$R$449,2)</f>
        <v>0</v>
      </c>
      <c r="AJ501" s="742" cm="1">
        <f t="array" ref="AJ501">INDEX($H501:$K501,0,MATCH(AJ$452,$H$452:$K$452,0))*HLOOKUP(AJ$451,$J$448:$R$449,2)</f>
        <v>120</v>
      </c>
      <c r="AK501" s="742" cm="1">
        <f t="array" ref="AK501">INDEX($H501:$K501,0,MATCH(AK$452,$H$452:$K$452,0))*HLOOKUP(AK$451,$J$448:$R$449,2)</f>
        <v>150</v>
      </c>
      <c r="AL501" s="742" cm="1">
        <f t="array" ref="AL501">INDEX($H501:$K501,0,MATCH(AL$452,$H$452:$K$452,0))*HLOOKUP(AL$451,$J$448:$R$449,2)</f>
        <v>150</v>
      </c>
      <c r="AM501" s="742" cm="1">
        <f t="array" ref="AM501">INDEX($H501:$K501,0,MATCH(AM$452,$H$452:$K$452,0))*HLOOKUP(AM$451,$J$448:$R$449,2)</f>
        <v>0</v>
      </c>
      <c r="AN501" s="742" cm="1">
        <f t="array" ref="AN501">INDEX($H501:$K501,0,MATCH(AN$452,$H$452:$K$452,0))*HLOOKUP(AN$451,$J$448:$R$449,2)</f>
        <v>120</v>
      </c>
      <c r="AO501" s="742" cm="1">
        <f t="array" ref="AO501">INDEX($H501:$K501,0,MATCH(AO$452,$H$452:$K$452,0))*HLOOKUP(AO$451,$J$448:$R$449,2)</f>
        <v>150</v>
      </c>
      <c r="AP501" s="742" cm="1">
        <f t="array" ref="AP501">INDEX($H501:$K501,0,MATCH(AP$452,$H$452:$K$452,0))*HLOOKUP(AP$451,$J$448:$R$449,2)</f>
        <v>150</v>
      </c>
      <c r="AQ501" s="742" cm="1">
        <f t="array" ref="AQ501">INDEX($H501:$K501,0,MATCH(AQ$452,$H$452:$K$452,0))*HLOOKUP(AQ$451,$J$448:$R$449,2)</f>
        <v>0</v>
      </c>
      <c r="AR501" s="742" cm="1">
        <f t="array" ref="AR501">INDEX($H501:$K501,0,MATCH(AR$452,$H$452:$K$452,0))*HLOOKUP(AR$451,$J$448:$R$449,2)</f>
        <v>120</v>
      </c>
      <c r="AS501" s="742" cm="1">
        <f t="array" ref="AS501">INDEX($H501:$K501,0,MATCH(AS$452,$H$452:$K$452,0))*HLOOKUP(AS$451,$J$448:$R$449,2)</f>
        <v>150</v>
      </c>
      <c r="AT501" s="742" cm="1">
        <f t="array" ref="AT501">INDEX($H501:$K501,0,MATCH(AT$452,$H$452:$K$452,0))*HLOOKUP(AT$451,$J$448:$R$449,2)</f>
        <v>150</v>
      </c>
      <c r="AU501" s="742" cm="1">
        <f t="array" ref="AU501">INDEX($H501:$K501,0,MATCH(AU$452,$H$452:$K$452,0))*HLOOKUP(AU$451,$J$448:$R$449,2)</f>
        <v>0</v>
      </c>
      <c r="AV501" s="196"/>
      <c r="AW501" s="196"/>
      <c r="AX501" s="17"/>
      <c r="AY501" s="9"/>
      <c r="AZ501" s="9"/>
      <c r="BA501" s="9"/>
    </row>
    <row r="502" spans="1:53" ht="14.5" outlineLevel="1" x14ac:dyDescent="0.35">
      <c r="A502" s="7"/>
      <c r="B502" s="8"/>
      <c r="C502" s="18"/>
      <c r="D502" s="18"/>
      <c r="E502" s="18"/>
      <c r="F502" s="27"/>
      <c r="G502" s="27" t="str">
        <f t="shared" si="121"/>
        <v>YYWBNwd</v>
      </c>
      <c r="H502" s="232">
        <v>120</v>
      </c>
      <c r="I502" s="232">
        <v>150</v>
      </c>
      <c r="J502" s="232">
        <v>150</v>
      </c>
      <c r="K502" s="232">
        <v>0</v>
      </c>
      <c r="L502" s="742" cm="1">
        <f t="array" ref="L502">INDEX($H502:$K502,0,MATCH(L$452,$H$452:$K$452,0))*HLOOKUP(L$451,$J$448:$R$449,2)</f>
        <v>120</v>
      </c>
      <c r="M502" s="742" cm="1">
        <f t="array" ref="M502">INDEX($H502:$K502,0,MATCH(M$452,$H$452:$K$452,0))*HLOOKUP(M$451,$J$448:$R$449,2)</f>
        <v>150</v>
      </c>
      <c r="N502" s="742" cm="1">
        <f t="array" ref="N502">INDEX($H502:$K502,0,MATCH(N$452,$H$452:$K$452,0))*HLOOKUP(N$451,$J$448:$R$449,2)</f>
        <v>150</v>
      </c>
      <c r="O502" s="742" cm="1">
        <f t="array" ref="O502">INDEX($H502:$K502,0,MATCH(O$452,$H$452:$K$452,0))*HLOOKUP(O$451,$J$448:$R$449,2)</f>
        <v>0</v>
      </c>
      <c r="P502" s="742" cm="1">
        <f t="array" ref="P502">INDEX($H502:$K502,0,MATCH(P$452,$H$452:$K$452,0))*HLOOKUP(P$451,$J$448:$R$449,2)</f>
        <v>120</v>
      </c>
      <c r="Q502" s="742" cm="1">
        <f t="array" ref="Q502">INDEX($H502:$K502,0,MATCH(Q$452,$H$452:$K$452,0))*HLOOKUP(Q$451,$J$448:$R$449,2)</f>
        <v>150</v>
      </c>
      <c r="R502" s="742" cm="1">
        <f t="array" ref="R502">INDEX($H502:$K502,0,MATCH(R$452,$H$452:$K$452,0))*HLOOKUP(R$451,$J$448:$R$449,2)</f>
        <v>150</v>
      </c>
      <c r="S502" s="742" cm="1">
        <f t="array" ref="S502">INDEX($H502:$K502,0,MATCH(S$452,$H$452:$K$452,0))*HLOOKUP(S$451,$J$448:$R$449,2)</f>
        <v>0</v>
      </c>
      <c r="T502" s="742" cm="1">
        <f t="array" ref="T502">INDEX($H502:$K502,0,MATCH(T$452,$H$452:$K$452,0))*HLOOKUP(T$451,$J$448:$R$449,2)</f>
        <v>120</v>
      </c>
      <c r="U502" s="742" cm="1">
        <f t="array" ref="U502">INDEX($H502:$K502,0,MATCH(U$452,$H$452:$K$452,0))*HLOOKUP(U$451,$J$448:$R$449,2)</f>
        <v>150</v>
      </c>
      <c r="V502" s="742" cm="1">
        <f t="array" ref="V502">INDEX($H502:$K502,0,MATCH(V$452,$H$452:$K$452,0))*HLOOKUP(V$451,$J$448:$R$449,2)</f>
        <v>150</v>
      </c>
      <c r="W502" s="742" cm="1">
        <f t="array" ref="W502">INDEX($H502:$K502,0,MATCH(W$452,$H$452:$K$452,0))*HLOOKUP(W$451,$J$448:$R$449,2)</f>
        <v>0</v>
      </c>
      <c r="X502" s="742" cm="1">
        <f t="array" ref="X502">INDEX($H502:$K502,0,MATCH(X$452,$H$452:$K$452,0))*HLOOKUP(X$451,$J$448:$R$449,2)</f>
        <v>120</v>
      </c>
      <c r="Y502" s="742" cm="1">
        <f t="array" ref="Y502">INDEX($H502:$K502,0,MATCH(Y$452,$H$452:$K$452,0))*HLOOKUP(Y$451,$J$448:$R$449,2)</f>
        <v>150</v>
      </c>
      <c r="Z502" s="742" cm="1">
        <f t="array" ref="Z502">INDEX($H502:$K502,0,MATCH(Z$452,$H$452:$K$452,0))*HLOOKUP(Z$451,$J$448:$R$449,2)</f>
        <v>150</v>
      </c>
      <c r="AA502" s="742" cm="1">
        <f t="array" ref="AA502">INDEX($H502:$K502,0,MATCH(AA$452,$H$452:$K$452,0))*HLOOKUP(AA$451,$J$448:$R$449,2)</f>
        <v>0</v>
      </c>
      <c r="AB502" s="742" cm="1">
        <f t="array" ref="AB502">INDEX($H502:$K502,0,MATCH(AB$452,$H$452:$K$452,0))*HLOOKUP(AB$451,$J$448:$R$449,2)</f>
        <v>120</v>
      </c>
      <c r="AC502" s="742" cm="1">
        <f t="array" ref="AC502">INDEX($H502:$K502,0,MATCH(AC$452,$H$452:$K$452,0))*HLOOKUP(AC$451,$J$448:$R$449,2)</f>
        <v>150</v>
      </c>
      <c r="AD502" s="742" cm="1">
        <f t="array" ref="AD502">INDEX($H502:$K502,0,MATCH(AD$452,$H$452:$K$452,0))*HLOOKUP(AD$451,$J$448:$R$449,2)</f>
        <v>150</v>
      </c>
      <c r="AE502" s="742" cm="1">
        <f t="array" ref="AE502">INDEX($H502:$K502,0,MATCH(AE$452,$H$452:$K$452,0))*HLOOKUP(AE$451,$J$448:$R$449,2)</f>
        <v>0</v>
      </c>
      <c r="AF502" s="742" cm="1">
        <f t="array" ref="AF502">INDEX($H502:$K502,0,MATCH(AF$452,$H$452:$K$452,0))*HLOOKUP(AF$451,$J$448:$R$449,2)</f>
        <v>120</v>
      </c>
      <c r="AG502" s="742" cm="1">
        <f t="array" ref="AG502">INDEX($H502:$K502,0,MATCH(AG$452,$H$452:$K$452,0))*HLOOKUP(AG$451,$J$448:$R$449,2)</f>
        <v>150</v>
      </c>
      <c r="AH502" s="742" cm="1">
        <f t="array" ref="AH502">INDEX($H502:$K502,0,MATCH(AH$452,$H$452:$K$452,0))*HLOOKUP(AH$451,$J$448:$R$449,2)</f>
        <v>150</v>
      </c>
      <c r="AI502" s="742" cm="1">
        <f t="array" ref="AI502">INDEX($H502:$K502,0,MATCH(AI$452,$H$452:$K$452,0))*HLOOKUP(AI$451,$J$448:$R$449,2)</f>
        <v>0</v>
      </c>
      <c r="AJ502" s="742" cm="1">
        <f t="array" ref="AJ502">INDEX($H502:$K502,0,MATCH(AJ$452,$H$452:$K$452,0))*HLOOKUP(AJ$451,$J$448:$R$449,2)</f>
        <v>120</v>
      </c>
      <c r="AK502" s="742" cm="1">
        <f t="array" ref="AK502">INDEX($H502:$K502,0,MATCH(AK$452,$H$452:$K$452,0))*HLOOKUP(AK$451,$J$448:$R$449,2)</f>
        <v>150</v>
      </c>
      <c r="AL502" s="742" cm="1">
        <f t="array" ref="AL502">INDEX($H502:$K502,0,MATCH(AL$452,$H$452:$K$452,0))*HLOOKUP(AL$451,$J$448:$R$449,2)</f>
        <v>150</v>
      </c>
      <c r="AM502" s="742" cm="1">
        <f t="array" ref="AM502">INDEX($H502:$K502,0,MATCH(AM$452,$H$452:$K$452,0))*HLOOKUP(AM$451,$J$448:$R$449,2)</f>
        <v>0</v>
      </c>
      <c r="AN502" s="742" cm="1">
        <f t="array" ref="AN502">INDEX($H502:$K502,0,MATCH(AN$452,$H$452:$K$452,0))*HLOOKUP(AN$451,$J$448:$R$449,2)</f>
        <v>120</v>
      </c>
      <c r="AO502" s="742" cm="1">
        <f t="array" ref="AO502">INDEX($H502:$K502,0,MATCH(AO$452,$H$452:$K$452,0))*HLOOKUP(AO$451,$J$448:$R$449,2)</f>
        <v>150</v>
      </c>
      <c r="AP502" s="742" cm="1">
        <f t="array" ref="AP502">INDEX($H502:$K502,0,MATCH(AP$452,$H$452:$K$452,0))*HLOOKUP(AP$451,$J$448:$R$449,2)</f>
        <v>150</v>
      </c>
      <c r="AQ502" s="742" cm="1">
        <f t="array" ref="AQ502">INDEX($H502:$K502,0,MATCH(AQ$452,$H$452:$K$452,0))*HLOOKUP(AQ$451,$J$448:$R$449,2)</f>
        <v>0</v>
      </c>
      <c r="AR502" s="742" cm="1">
        <f t="array" ref="AR502">INDEX($H502:$K502,0,MATCH(AR$452,$H$452:$K$452,0))*HLOOKUP(AR$451,$J$448:$R$449,2)</f>
        <v>120</v>
      </c>
      <c r="AS502" s="742" cm="1">
        <f t="array" ref="AS502">INDEX($H502:$K502,0,MATCH(AS$452,$H$452:$K$452,0))*HLOOKUP(AS$451,$J$448:$R$449,2)</f>
        <v>150</v>
      </c>
      <c r="AT502" s="742" cm="1">
        <f t="array" ref="AT502">INDEX($H502:$K502,0,MATCH(AT$452,$H$452:$K$452,0))*HLOOKUP(AT$451,$J$448:$R$449,2)</f>
        <v>150</v>
      </c>
      <c r="AU502" s="742" cm="1">
        <f t="array" ref="AU502">INDEX($H502:$K502,0,MATCH(AU$452,$H$452:$K$452,0))*HLOOKUP(AU$451,$J$448:$R$449,2)</f>
        <v>0</v>
      </c>
      <c r="AV502" s="196"/>
      <c r="AW502" s="196"/>
      <c r="AX502" s="17"/>
      <c r="AY502" s="9"/>
      <c r="AZ502" s="9"/>
      <c r="BA502" s="9"/>
    </row>
    <row r="503" spans="1:53" ht="14.5" outlineLevel="1" x14ac:dyDescent="0.35">
      <c r="A503" s="7"/>
      <c r="B503" s="8"/>
      <c r="C503" s="18"/>
      <c r="D503" s="18"/>
      <c r="E503" s="18"/>
      <c r="F503" s="27"/>
      <c r="G503" s="27" t="str">
        <f t="shared" si="121"/>
        <v>YYBNWb</v>
      </c>
      <c r="H503" s="232">
        <v>120</v>
      </c>
      <c r="I503" s="232">
        <v>150</v>
      </c>
      <c r="J503" s="232">
        <v>150</v>
      </c>
      <c r="K503" s="232">
        <v>0</v>
      </c>
      <c r="L503" s="742" cm="1">
        <f t="array" ref="L503">INDEX($H503:$K503,0,MATCH(L$452,$H$452:$K$452,0))*HLOOKUP(L$451,$J$448:$R$449,2)</f>
        <v>120</v>
      </c>
      <c r="M503" s="742" cm="1">
        <f t="array" ref="M503">INDEX($H503:$K503,0,MATCH(M$452,$H$452:$K$452,0))*HLOOKUP(M$451,$J$448:$R$449,2)</f>
        <v>150</v>
      </c>
      <c r="N503" s="742" cm="1">
        <f t="array" ref="N503">INDEX($H503:$K503,0,MATCH(N$452,$H$452:$K$452,0))*HLOOKUP(N$451,$J$448:$R$449,2)</f>
        <v>150</v>
      </c>
      <c r="O503" s="742" cm="1">
        <f t="array" ref="O503">INDEX($H503:$K503,0,MATCH(O$452,$H$452:$K$452,0))*HLOOKUP(O$451,$J$448:$R$449,2)</f>
        <v>0</v>
      </c>
      <c r="P503" s="742" cm="1">
        <f t="array" ref="P503">INDEX($H503:$K503,0,MATCH(P$452,$H$452:$K$452,0))*HLOOKUP(P$451,$J$448:$R$449,2)</f>
        <v>120</v>
      </c>
      <c r="Q503" s="742" cm="1">
        <f t="array" ref="Q503">INDEX($H503:$K503,0,MATCH(Q$452,$H$452:$K$452,0))*HLOOKUP(Q$451,$J$448:$R$449,2)</f>
        <v>150</v>
      </c>
      <c r="R503" s="742" cm="1">
        <f t="array" ref="R503">INDEX($H503:$K503,0,MATCH(R$452,$H$452:$K$452,0))*HLOOKUP(R$451,$J$448:$R$449,2)</f>
        <v>150</v>
      </c>
      <c r="S503" s="742" cm="1">
        <f t="array" ref="S503">INDEX($H503:$K503,0,MATCH(S$452,$H$452:$K$452,0))*HLOOKUP(S$451,$J$448:$R$449,2)</f>
        <v>0</v>
      </c>
      <c r="T503" s="742" cm="1">
        <f t="array" ref="T503">INDEX($H503:$K503,0,MATCH(T$452,$H$452:$K$452,0))*HLOOKUP(T$451,$J$448:$R$449,2)</f>
        <v>120</v>
      </c>
      <c r="U503" s="742" cm="1">
        <f t="array" ref="U503">INDEX($H503:$K503,0,MATCH(U$452,$H$452:$K$452,0))*HLOOKUP(U$451,$J$448:$R$449,2)</f>
        <v>150</v>
      </c>
      <c r="V503" s="742" cm="1">
        <f t="array" ref="V503">INDEX($H503:$K503,0,MATCH(V$452,$H$452:$K$452,0))*HLOOKUP(V$451,$J$448:$R$449,2)</f>
        <v>150</v>
      </c>
      <c r="W503" s="742" cm="1">
        <f t="array" ref="W503">INDEX($H503:$K503,0,MATCH(W$452,$H$452:$K$452,0))*HLOOKUP(W$451,$J$448:$R$449,2)</f>
        <v>0</v>
      </c>
      <c r="X503" s="742" cm="1">
        <f t="array" ref="X503">INDEX($H503:$K503,0,MATCH(X$452,$H$452:$K$452,0))*HLOOKUP(X$451,$J$448:$R$449,2)</f>
        <v>120</v>
      </c>
      <c r="Y503" s="742" cm="1">
        <f t="array" ref="Y503">INDEX($H503:$K503,0,MATCH(Y$452,$H$452:$K$452,0))*HLOOKUP(Y$451,$J$448:$R$449,2)</f>
        <v>150</v>
      </c>
      <c r="Z503" s="742" cm="1">
        <f t="array" ref="Z503">INDEX($H503:$K503,0,MATCH(Z$452,$H$452:$K$452,0))*HLOOKUP(Z$451,$J$448:$R$449,2)</f>
        <v>150</v>
      </c>
      <c r="AA503" s="742" cm="1">
        <f t="array" ref="AA503">INDEX($H503:$K503,0,MATCH(AA$452,$H$452:$K$452,0))*HLOOKUP(AA$451,$J$448:$R$449,2)</f>
        <v>0</v>
      </c>
      <c r="AB503" s="742" cm="1">
        <f t="array" ref="AB503">INDEX($H503:$K503,0,MATCH(AB$452,$H$452:$K$452,0))*HLOOKUP(AB$451,$J$448:$R$449,2)</f>
        <v>120</v>
      </c>
      <c r="AC503" s="742" cm="1">
        <f t="array" ref="AC503">INDEX($H503:$K503,0,MATCH(AC$452,$H$452:$K$452,0))*HLOOKUP(AC$451,$J$448:$R$449,2)</f>
        <v>150</v>
      </c>
      <c r="AD503" s="742" cm="1">
        <f t="array" ref="AD503">INDEX($H503:$K503,0,MATCH(AD$452,$H$452:$K$452,0))*HLOOKUP(AD$451,$J$448:$R$449,2)</f>
        <v>150</v>
      </c>
      <c r="AE503" s="742" cm="1">
        <f t="array" ref="AE503">INDEX($H503:$K503,0,MATCH(AE$452,$H$452:$K$452,0))*HLOOKUP(AE$451,$J$448:$R$449,2)</f>
        <v>0</v>
      </c>
      <c r="AF503" s="742" cm="1">
        <f t="array" ref="AF503">INDEX($H503:$K503,0,MATCH(AF$452,$H$452:$K$452,0))*HLOOKUP(AF$451,$J$448:$R$449,2)</f>
        <v>120</v>
      </c>
      <c r="AG503" s="742" cm="1">
        <f t="array" ref="AG503">INDEX($H503:$K503,0,MATCH(AG$452,$H$452:$K$452,0))*HLOOKUP(AG$451,$J$448:$R$449,2)</f>
        <v>150</v>
      </c>
      <c r="AH503" s="742" cm="1">
        <f t="array" ref="AH503">INDEX($H503:$K503,0,MATCH(AH$452,$H$452:$K$452,0))*HLOOKUP(AH$451,$J$448:$R$449,2)</f>
        <v>150</v>
      </c>
      <c r="AI503" s="742" cm="1">
        <f t="array" ref="AI503">INDEX($H503:$K503,0,MATCH(AI$452,$H$452:$K$452,0))*HLOOKUP(AI$451,$J$448:$R$449,2)</f>
        <v>0</v>
      </c>
      <c r="AJ503" s="742" cm="1">
        <f t="array" ref="AJ503">INDEX($H503:$K503,0,MATCH(AJ$452,$H$452:$K$452,0))*HLOOKUP(AJ$451,$J$448:$R$449,2)</f>
        <v>120</v>
      </c>
      <c r="AK503" s="742" cm="1">
        <f t="array" ref="AK503">INDEX($H503:$K503,0,MATCH(AK$452,$H$452:$K$452,0))*HLOOKUP(AK$451,$J$448:$R$449,2)</f>
        <v>150</v>
      </c>
      <c r="AL503" s="742" cm="1">
        <f t="array" ref="AL503">INDEX($H503:$K503,0,MATCH(AL$452,$H$452:$K$452,0))*HLOOKUP(AL$451,$J$448:$R$449,2)</f>
        <v>150</v>
      </c>
      <c r="AM503" s="742" cm="1">
        <f t="array" ref="AM503">INDEX($H503:$K503,0,MATCH(AM$452,$H$452:$K$452,0))*HLOOKUP(AM$451,$J$448:$R$449,2)</f>
        <v>0</v>
      </c>
      <c r="AN503" s="742" cm="1">
        <f t="array" ref="AN503">INDEX($H503:$K503,0,MATCH(AN$452,$H$452:$K$452,0))*HLOOKUP(AN$451,$J$448:$R$449,2)</f>
        <v>120</v>
      </c>
      <c r="AO503" s="742" cm="1">
        <f t="array" ref="AO503">INDEX($H503:$K503,0,MATCH(AO$452,$H$452:$K$452,0))*HLOOKUP(AO$451,$J$448:$R$449,2)</f>
        <v>150</v>
      </c>
      <c r="AP503" s="742" cm="1">
        <f t="array" ref="AP503">INDEX($H503:$K503,0,MATCH(AP$452,$H$452:$K$452,0))*HLOOKUP(AP$451,$J$448:$R$449,2)</f>
        <v>150</v>
      </c>
      <c r="AQ503" s="742" cm="1">
        <f t="array" ref="AQ503">INDEX($H503:$K503,0,MATCH(AQ$452,$H$452:$K$452,0))*HLOOKUP(AQ$451,$J$448:$R$449,2)</f>
        <v>0</v>
      </c>
      <c r="AR503" s="742" cm="1">
        <f t="array" ref="AR503">INDEX($H503:$K503,0,MATCH(AR$452,$H$452:$K$452,0))*HLOOKUP(AR$451,$J$448:$R$449,2)</f>
        <v>120</v>
      </c>
      <c r="AS503" s="742" cm="1">
        <f t="array" ref="AS503">INDEX($H503:$K503,0,MATCH(AS$452,$H$452:$K$452,0))*HLOOKUP(AS$451,$J$448:$R$449,2)</f>
        <v>150</v>
      </c>
      <c r="AT503" s="742" cm="1">
        <f t="array" ref="AT503">INDEX($H503:$K503,0,MATCH(AT$452,$H$452:$K$452,0))*HLOOKUP(AT$451,$J$448:$R$449,2)</f>
        <v>150</v>
      </c>
      <c r="AU503" s="742" cm="1">
        <f t="array" ref="AU503">INDEX($H503:$K503,0,MATCH(AU$452,$H$452:$K$452,0))*HLOOKUP(AU$451,$J$448:$R$449,2)</f>
        <v>0</v>
      </c>
      <c r="AV503" s="196"/>
      <c r="AW503" s="196"/>
      <c r="AX503" s="17"/>
      <c r="AY503" s="9"/>
      <c r="AZ503" s="9"/>
      <c r="BA503" s="9"/>
    </row>
    <row r="504" spans="1:53" ht="14.5" outlineLevel="1" x14ac:dyDescent="0.35">
      <c r="A504" s="7"/>
      <c r="B504" s="8"/>
      <c r="C504" s="18"/>
      <c r="D504" s="18"/>
      <c r="E504" s="18"/>
      <c r="F504" s="27"/>
      <c r="G504" s="27" t="str">
        <f t="shared" si="121"/>
        <v>YYBNWbd</v>
      </c>
      <c r="H504" s="232">
        <v>120</v>
      </c>
      <c r="I504" s="232">
        <v>150</v>
      </c>
      <c r="J504" s="232">
        <v>150</v>
      </c>
      <c r="K504" s="232">
        <v>0</v>
      </c>
      <c r="L504" s="742" cm="1">
        <f t="array" ref="L504">INDEX($H504:$K504,0,MATCH(L$452,$H$452:$K$452,0))*HLOOKUP(L$451,$J$448:$R$449,2)</f>
        <v>120</v>
      </c>
      <c r="M504" s="742" cm="1">
        <f t="array" ref="M504">INDEX($H504:$K504,0,MATCH(M$452,$H$452:$K$452,0))*HLOOKUP(M$451,$J$448:$R$449,2)</f>
        <v>150</v>
      </c>
      <c r="N504" s="742" cm="1">
        <f t="array" ref="N504">INDEX($H504:$K504,0,MATCH(N$452,$H$452:$K$452,0))*HLOOKUP(N$451,$J$448:$R$449,2)</f>
        <v>150</v>
      </c>
      <c r="O504" s="742" cm="1">
        <f t="array" ref="O504">INDEX($H504:$K504,0,MATCH(O$452,$H$452:$K$452,0))*HLOOKUP(O$451,$J$448:$R$449,2)</f>
        <v>0</v>
      </c>
      <c r="P504" s="742" cm="1">
        <f t="array" ref="P504">INDEX($H504:$K504,0,MATCH(P$452,$H$452:$K$452,0))*HLOOKUP(P$451,$J$448:$R$449,2)</f>
        <v>120</v>
      </c>
      <c r="Q504" s="742" cm="1">
        <f t="array" ref="Q504">INDEX($H504:$K504,0,MATCH(Q$452,$H$452:$K$452,0))*HLOOKUP(Q$451,$J$448:$R$449,2)</f>
        <v>150</v>
      </c>
      <c r="R504" s="742" cm="1">
        <f t="array" ref="R504">INDEX($H504:$K504,0,MATCH(R$452,$H$452:$K$452,0))*HLOOKUP(R$451,$J$448:$R$449,2)</f>
        <v>150</v>
      </c>
      <c r="S504" s="742" cm="1">
        <f t="array" ref="S504">INDEX($H504:$K504,0,MATCH(S$452,$H$452:$K$452,0))*HLOOKUP(S$451,$J$448:$R$449,2)</f>
        <v>0</v>
      </c>
      <c r="T504" s="742" cm="1">
        <f t="array" ref="T504">INDEX($H504:$K504,0,MATCH(T$452,$H$452:$K$452,0))*HLOOKUP(T$451,$J$448:$R$449,2)</f>
        <v>120</v>
      </c>
      <c r="U504" s="742" cm="1">
        <f t="array" ref="U504">INDEX($H504:$K504,0,MATCH(U$452,$H$452:$K$452,0))*HLOOKUP(U$451,$J$448:$R$449,2)</f>
        <v>150</v>
      </c>
      <c r="V504" s="742" cm="1">
        <f t="array" ref="V504">INDEX($H504:$K504,0,MATCH(V$452,$H$452:$K$452,0))*HLOOKUP(V$451,$J$448:$R$449,2)</f>
        <v>150</v>
      </c>
      <c r="W504" s="742" cm="1">
        <f t="array" ref="W504">INDEX($H504:$K504,0,MATCH(W$452,$H$452:$K$452,0))*HLOOKUP(W$451,$J$448:$R$449,2)</f>
        <v>0</v>
      </c>
      <c r="X504" s="742" cm="1">
        <f t="array" ref="X504">INDEX($H504:$K504,0,MATCH(X$452,$H$452:$K$452,0))*HLOOKUP(X$451,$J$448:$R$449,2)</f>
        <v>120</v>
      </c>
      <c r="Y504" s="742" cm="1">
        <f t="array" ref="Y504">INDEX($H504:$K504,0,MATCH(Y$452,$H$452:$K$452,0))*HLOOKUP(Y$451,$J$448:$R$449,2)</f>
        <v>150</v>
      </c>
      <c r="Z504" s="742" cm="1">
        <f t="array" ref="Z504">INDEX($H504:$K504,0,MATCH(Z$452,$H$452:$K$452,0))*HLOOKUP(Z$451,$J$448:$R$449,2)</f>
        <v>150</v>
      </c>
      <c r="AA504" s="742" cm="1">
        <f t="array" ref="AA504">INDEX($H504:$K504,0,MATCH(AA$452,$H$452:$K$452,0))*HLOOKUP(AA$451,$J$448:$R$449,2)</f>
        <v>0</v>
      </c>
      <c r="AB504" s="742" cm="1">
        <f t="array" ref="AB504">INDEX($H504:$K504,0,MATCH(AB$452,$H$452:$K$452,0))*HLOOKUP(AB$451,$J$448:$R$449,2)</f>
        <v>120</v>
      </c>
      <c r="AC504" s="742" cm="1">
        <f t="array" ref="AC504">INDEX($H504:$K504,0,MATCH(AC$452,$H$452:$K$452,0))*HLOOKUP(AC$451,$J$448:$R$449,2)</f>
        <v>150</v>
      </c>
      <c r="AD504" s="742" cm="1">
        <f t="array" ref="AD504">INDEX($H504:$K504,0,MATCH(AD$452,$H$452:$K$452,0))*HLOOKUP(AD$451,$J$448:$R$449,2)</f>
        <v>150</v>
      </c>
      <c r="AE504" s="742" cm="1">
        <f t="array" ref="AE504">INDEX($H504:$K504,0,MATCH(AE$452,$H$452:$K$452,0))*HLOOKUP(AE$451,$J$448:$R$449,2)</f>
        <v>0</v>
      </c>
      <c r="AF504" s="742" cm="1">
        <f t="array" ref="AF504">INDEX($H504:$K504,0,MATCH(AF$452,$H$452:$K$452,0))*HLOOKUP(AF$451,$J$448:$R$449,2)</f>
        <v>120</v>
      </c>
      <c r="AG504" s="742" cm="1">
        <f t="array" ref="AG504">INDEX($H504:$K504,0,MATCH(AG$452,$H$452:$K$452,0))*HLOOKUP(AG$451,$J$448:$R$449,2)</f>
        <v>150</v>
      </c>
      <c r="AH504" s="742" cm="1">
        <f t="array" ref="AH504">INDEX($H504:$K504,0,MATCH(AH$452,$H$452:$K$452,0))*HLOOKUP(AH$451,$J$448:$R$449,2)</f>
        <v>150</v>
      </c>
      <c r="AI504" s="742" cm="1">
        <f t="array" ref="AI504">INDEX($H504:$K504,0,MATCH(AI$452,$H$452:$K$452,0))*HLOOKUP(AI$451,$J$448:$R$449,2)</f>
        <v>0</v>
      </c>
      <c r="AJ504" s="742" cm="1">
        <f t="array" ref="AJ504">INDEX($H504:$K504,0,MATCH(AJ$452,$H$452:$K$452,0))*HLOOKUP(AJ$451,$J$448:$R$449,2)</f>
        <v>120</v>
      </c>
      <c r="AK504" s="742" cm="1">
        <f t="array" ref="AK504">INDEX($H504:$K504,0,MATCH(AK$452,$H$452:$K$452,0))*HLOOKUP(AK$451,$J$448:$R$449,2)</f>
        <v>150</v>
      </c>
      <c r="AL504" s="742" cm="1">
        <f t="array" ref="AL504">INDEX($H504:$K504,0,MATCH(AL$452,$H$452:$K$452,0))*HLOOKUP(AL$451,$J$448:$R$449,2)</f>
        <v>150</v>
      </c>
      <c r="AM504" s="742" cm="1">
        <f t="array" ref="AM504">INDEX($H504:$K504,0,MATCH(AM$452,$H$452:$K$452,0))*HLOOKUP(AM$451,$J$448:$R$449,2)</f>
        <v>0</v>
      </c>
      <c r="AN504" s="742" cm="1">
        <f t="array" ref="AN504">INDEX($H504:$K504,0,MATCH(AN$452,$H$452:$K$452,0))*HLOOKUP(AN$451,$J$448:$R$449,2)</f>
        <v>120</v>
      </c>
      <c r="AO504" s="742" cm="1">
        <f t="array" ref="AO504">INDEX($H504:$K504,0,MATCH(AO$452,$H$452:$K$452,0))*HLOOKUP(AO$451,$J$448:$R$449,2)</f>
        <v>150</v>
      </c>
      <c r="AP504" s="742" cm="1">
        <f t="array" ref="AP504">INDEX($H504:$K504,0,MATCH(AP$452,$H$452:$K$452,0))*HLOOKUP(AP$451,$J$448:$R$449,2)</f>
        <v>150</v>
      </c>
      <c r="AQ504" s="742" cm="1">
        <f t="array" ref="AQ504">INDEX($H504:$K504,0,MATCH(AQ$452,$H$452:$K$452,0))*HLOOKUP(AQ$451,$J$448:$R$449,2)</f>
        <v>0</v>
      </c>
      <c r="AR504" s="742" cm="1">
        <f t="array" ref="AR504">INDEX($H504:$K504,0,MATCH(AR$452,$H$452:$K$452,0))*HLOOKUP(AR$451,$J$448:$R$449,2)</f>
        <v>120</v>
      </c>
      <c r="AS504" s="742" cm="1">
        <f t="array" ref="AS504">INDEX($H504:$K504,0,MATCH(AS$452,$H$452:$K$452,0))*HLOOKUP(AS$451,$J$448:$R$449,2)</f>
        <v>150</v>
      </c>
      <c r="AT504" s="742" cm="1">
        <f t="array" ref="AT504">INDEX($H504:$K504,0,MATCH(AT$452,$H$452:$K$452,0))*HLOOKUP(AT$451,$J$448:$R$449,2)</f>
        <v>150</v>
      </c>
      <c r="AU504" s="742" cm="1">
        <f t="array" ref="AU504">INDEX($H504:$K504,0,MATCH(AU$452,$H$452:$K$452,0))*HLOOKUP(AU$451,$J$448:$R$449,2)</f>
        <v>0</v>
      </c>
      <c r="AV504" s="196"/>
      <c r="AW504" s="196"/>
      <c r="AX504" s="17"/>
      <c r="AY504" s="9"/>
      <c r="AZ504" s="9"/>
      <c r="BA504" s="9"/>
    </row>
    <row r="505" spans="1:53" ht="14.5" outlineLevel="1" x14ac:dyDescent="0.35">
      <c r="A505" s="7"/>
      <c r="B505" s="8"/>
      <c r="C505" s="18"/>
      <c r="D505" s="18"/>
      <c r="E505" s="18"/>
      <c r="F505" s="27"/>
      <c r="G505" s="27" t="str">
        <f t="shared" si="121"/>
        <v>AAAA2Nw</v>
      </c>
      <c r="H505" s="232">
        <v>120</v>
      </c>
      <c r="I505" s="232">
        <v>150</v>
      </c>
      <c r="J505" s="232">
        <v>150</v>
      </c>
      <c r="K505" s="232">
        <v>0</v>
      </c>
      <c r="L505" s="742" cm="1">
        <f t="array" ref="L505">INDEX($H505:$K505,0,MATCH(L$452,$H$452:$K$452,0))*HLOOKUP(L$451,$J$448:$R$449,2)</f>
        <v>120</v>
      </c>
      <c r="M505" s="742" cm="1">
        <f t="array" ref="M505">INDEX($H505:$K505,0,MATCH(M$452,$H$452:$K$452,0))*HLOOKUP(M$451,$J$448:$R$449,2)</f>
        <v>150</v>
      </c>
      <c r="N505" s="742" cm="1">
        <f t="array" ref="N505">INDEX($H505:$K505,0,MATCH(N$452,$H$452:$K$452,0))*HLOOKUP(N$451,$J$448:$R$449,2)</f>
        <v>150</v>
      </c>
      <c r="O505" s="742" cm="1">
        <f t="array" ref="O505">INDEX($H505:$K505,0,MATCH(O$452,$H$452:$K$452,0))*HLOOKUP(O$451,$J$448:$R$449,2)</f>
        <v>0</v>
      </c>
      <c r="P505" s="742" cm="1">
        <f t="array" ref="P505">INDEX($H505:$K505,0,MATCH(P$452,$H$452:$K$452,0))*HLOOKUP(P$451,$J$448:$R$449,2)</f>
        <v>120</v>
      </c>
      <c r="Q505" s="742" cm="1">
        <f t="array" ref="Q505">INDEX($H505:$K505,0,MATCH(Q$452,$H$452:$K$452,0))*HLOOKUP(Q$451,$J$448:$R$449,2)</f>
        <v>150</v>
      </c>
      <c r="R505" s="742" cm="1">
        <f t="array" ref="R505">INDEX($H505:$K505,0,MATCH(R$452,$H$452:$K$452,0))*HLOOKUP(R$451,$J$448:$R$449,2)</f>
        <v>150</v>
      </c>
      <c r="S505" s="742" cm="1">
        <f t="array" ref="S505">INDEX($H505:$K505,0,MATCH(S$452,$H$452:$K$452,0))*HLOOKUP(S$451,$J$448:$R$449,2)</f>
        <v>0</v>
      </c>
      <c r="T505" s="742" cm="1">
        <f t="array" ref="T505">INDEX($H505:$K505,0,MATCH(T$452,$H$452:$K$452,0))*HLOOKUP(T$451,$J$448:$R$449,2)</f>
        <v>120</v>
      </c>
      <c r="U505" s="742" cm="1">
        <f t="array" ref="U505">INDEX($H505:$K505,0,MATCH(U$452,$H$452:$K$452,0))*HLOOKUP(U$451,$J$448:$R$449,2)</f>
        <v>150</v>
      </c>
      <c r="V505" s="742" cm="1">
        <f t="array" ref="V505">INDEX($H505:$K505,0,MATCH(V$452,$H$452:$K$452,0))*HLOOKUP(V$451,$J$448:$R$449,2)</f>
        <v>150</v>
      </c>
      <c r="W505" s="742" cm="1">
        <f t="array" ref="W505">INDEX($H505:$K505,0,MATCH(W$452,$H$452:$K$452,0))*HLOOKUP(W$451,$J$448:$R$449,2)</f>
        <v>0</v>
      </c>
      <c r="X505" s="742" cm="1">
        <f t="array" ref="X505">INDEX($H505:$K505,0,MATCH(X$452,$H$452:$K$452,0))*HLOOKUP(X$451,$J$448:$R$449,2)</f>
        <v>120</v>
      </c>
      <c r="Y505" s="742" cm="1">
        <f t="array" ref="Y505">INDEX($H505:$K505,0,MATCH(Y$452,$H$452:$K$452,0))*HLOOKUP(Y$451,$J$448:$R$449,2)</f>
        <v>150</v>
      </c>
      <c r="Z505" s="742" cm="1">
        <f t="array" ref="Z505">INDEX($H505:$K505,0,MATCH(Z$452,$H$452:$K$452,0))*HLOOKUP(Z$451,$J$448:$R$449,2)</f>
        <v>150</v>
      </c>
      <c r="AA505" s="742" cm="1">
        <f t="array" ref="AA505">INDEX($H505:$K505,0,MATCH(AA$452,$H$452:$K$452,0))*HLOOKUP(AA$451,$J$448:$R$449,2)</f>
        <v>0</v>
      </c>
      <c r="AB505" s="742" cm="1">
        <f t="array" ref="AB505">INDEX($H505:$K505,0,MATCH(AB$452,$H$452:$K$452,0))*HLOOKUP(AB$451,$J$448:$R$449,2)</f>
        <v>120</v>
      </c>
      <c r="AC505" s="742" cm="1">
        <f t="array" ref="AC505">INDEX($H505:$K505,0,MATCH(AC$452,$H$452:$K$452,0))*HLOOKUP(AC$451,$J$448:$R$449,2)</f>
        <v>150</v>
      </c>
      <c r="AD505" s="742" cm="1">
        <f t="array" ref="AD505">INDEX($H505:$K505,0,MATCH(AD$452,$H$452:$K$452,0))*HLOOKUP(AD$451,$J$448:$R$449,2)</f>
        <v>150</v>
      </c>
      <c r="AE505" s="742" cm="1">
        <f t="array" ref="AE505">INDEX($H505:$K505,0,MATCH(AE$452,$H$452:$K$452,0))*HLOOKUP(AE$451,$J$448:$R$449,2)</f>
        <v>0</v>
      </c>
      <c r="AF505" s="742" cm="1">
        <f t="array" ref="AF505">INDEX($H505:$K505,0,MATCH(AF$452,$H$452:$K$452,0))*HLOOKUP(AF$451,$J$448:$R$449,2)</f>
        <v>120</v>
      </c>
      <c r="AG505" s="742" cm="1">
        <f t="array" ref="AG505">INDEX($H505:$K505,0,MATCH(AG$452,$H$452:$K$452,0))*HLOOKUP(AG$451,$J$448:$R$449,2)</f>
        <v>150</v>
      </c>
      <c r="AH505" s="742" cm="1">
        <f t="array" ref="AH505">INDEX($H505:$K505,0,MATCH(AH$452,$H$452:$K$452,0))*HLOOKUP(AH$451,$J$448:$R$449,2)</f>
        <v>150</v>
      </c>
      <c r="AI505" s="742" cm="1">
        <f t="array" ref="AI505">INDEX($H505:$K505,0,MATCH(AI$452,$H$452:$K$452,0))*HLOOKUP(AI$451,$J$448:$R$449,2)</f>
        <v>0</v>
      </c>
      <c r="AJ505" s="742" cm="1">
        <f t="array" ref="AJ505">INDEX($H505:$K505,0,MATCH(AJ$452,$H$452:$K$452,0))*HLOOKUP(AJ$451,$J$448:$R$449,2)</f>
        <v>120</v>
      </c>
      <c r="AK505" s="742" cm="1">
        <f t="array" ref="AK505">INDEX($H505:$K505,0,MATCH(AK$452,$H$452:$K$452,0))*HLOOKUP(AK$451,$J$448:$R$449,2)</f>
        <v>150</v>
      </c>
      <c r="AL505" s="742" cm="1">
        <f t="array" ref="AL505">INDEX($H505:$K505,0,MATCH(AL$452,$H$452:$K$452,0))*HLOOKUP(AL$451,$J$448:$R$449,2)</f>
        <v>150</v>
      </c>
      <c r="AM505" s="742" cm="1">
        <f t="array" ref="AM505">INDEX($H505:$K505,0,MATCH(AM$452,$H$452:$K$452,0))*HLOOKUP(AM$451,$J$448:$R$449,2)</f>
        <v>0</v>
      </c>
      <c r="AN505" s="742" cm="1">
        <f t="array" ref="AN505">INDEX($H505:$K505,0,MATCH(AN$452,$H$452:$K$452,0))*HLOOKUP(AN$451,$J$448:$R$449,2)</f>
        <v>120</v>
      </c>
      <c r="AO505" s="742" cm="1">
        <f t="array" ref="AO505">INDEX($H505:$K505,0,MATCH(AO$452,$H$452:$K$452,0))*HLOOKUP(AO$451,$J$448:$R$449,2)</f>
        <v>150</v>
      </c>
      <c r="AP505" s="742" cm="1">
        <f t="array" ref="AP505">INDEX($H505:$K505,0,MATCH(AP$452,$H$452:$K$452,0))*HLOOKUP(AP$451,$J$448:$R$449,2)</f>
        <v>150</v>
      </c>
      <c r="AQ505" s="742" cm="1">
        <f t="array" ref="AQ505">INDEX($H505:$K505,0,MATCH(AQ$452,$H$452:$K$452,0))*HLOOKUP(AQ$451,$J$448:$R$449,2)</f>
        <v>0</v>
      </c>
      <c r="AR505" s="742" cm="1">
        <f t="array" ref="AR505">INDEX($H505:$K505,0,MATCH(AR$452,$H$452:$K$452,0))*HLOOKUP(AR$451,$J$448:$R$449,2)</f>
        <v>120</v>
      </c>
      <c r="AS505" s="742" cm="1">
        <f t="array" ref="AS505">INDEX($H505:$K505,0,MATCH(AS$452,$H$452:$K$452,0))*HLOOKUP(AS$451,$J$448:$R$449,2)</f>
        <v>150</v>
      </c>
      <c r="AT505" s="742" cm="1">
        <f t="array" ref="AT505">INDEX($H505:$K505,0,MATCH(AT$452,$H$452:$K$452,0))*HLOOKUP(AT$451,$J$448:$R$449,2)</f>
        <v>150</v>
      </c>
      <c r="AU505" s="742" cm="1">
        <f t="array" ref="AU505">INDEX($H505:$K505,0,MATCH(AU$452,$H$452:$K$452,0))*HLOOKUP(AU$451,$J$448:$R$449,2)</f>
        <v>0</v>
      </c>
      <c r="AV505" s="196"/>
      <c r="AW505" s="196"/>
      <c r="AX505" s="17"/>
      <c r="AY505" s="9"/>
      <c r="AZ505" s="9"/>
      <c r="BA505" s="9"/>
    </row>
    <row r="506" spans="1:53" ht="14.5" outlineLevel="1" x14ac:dyDescent="0.35">
      <c r="A506" s="7"/>
      <c r="B506" s="8"/>
      <c r="C506" s="18"/>
      <c r="D506" s="18"/>
      <c r="E506" s="18"/>
      <c r="F506" s="27"/>
      <c r="G506" s="27" t="str">
        <f t="shared" si="121"/>
        <v>AAAA2Nwd</v>
      </c>
      <c r="H506" s="232">
        <v>120</v>
      </c>
      <c r="I506" s="232">
        <v>150</v>
      </c>
      <c r="J506" s="232">
        <v>150</v>
      </c>
      <c r="K506" s="232">
        <v>0</v>
      </c>
      <c r="L506" s="742" cm="1">
        <f t="array" ref="L506">INDEX($H506:$K506,0,MATCH(L$452,$H$452:$K$452,0))*HLOOKUP(L$451,$J$448:$R$449,2)</f>
        <v>120</v>
      </c>
      <c r="M506" s="742" cm="1">
        <f t="array" ref="M506">INDEX($H506:$K506,0,MATCH(M$452,$H$452:$K$452,0))*HLOOKUP(M$451,$J$448:$R$449,2)</f>
        <v>150</v>
      </c>
      <c r="N506" s="742" cm="1">
        <f t="array" ref="N506">INDEX($H506:$K506,0,MATCH(N$452,$H$452:$K$452,0))*HLOOKUP(N$451,$J$448:$R$449,2)</f>
        <v>150</v>
      </c>
      <c r="O506" s="742" cm="1">
        <f t="array" ref="O506">INDEX($H506:$K506,0,MATCH(O$452,$H$452:$K$452,0))*HLOOKUP(O$451,$J$448:$R$449,2)</f>
        <v>0</v>
      </c>
      <c r="P506" s="742" cm="1">
        <f t="array" ref="P506">INDEX($H506:$K506,0,MATCH(P$452,$H$452:$K$452,0))*HLOOKUP(P$451,$J$448:$R$449,2)</f>
        <v>120</v>
      </c>
      <c r="Q506" s="742" cm="1">
        <f t="array" ref="Q506">INDEX($H506:$K506,0,MATCH(Q$452,$H$452:$K$452,0))*HLOOKUP(Q$451,$J$448:$R$449,2)</f>
        <v>150</v>
      </c>
      <c r="R506" s="742" cm="1">
        <f t="array" ref="R506">INDEX($H506:$K506,0,MATCH(R$452,$H$452:$K$452,0))*HLOOKUP(R$451,$J$448:$R$449,2)</f>
        <v>150</v>
      </c>
      <c r="S506" s="742" cm="1">
        <f t="array" ref="S506">INDEX($H506:$K506,0,MATCH(S$452,$H$452:$K$452,0))*HLOOKUP(S$451,$J$448:$R$449,2)</f>
        <v>0</v>
      </c>
      <c r="T506" s="742" cm="1">
        <f t="array" ref="T506">INDEX($H506:$K506,0,MATCH(T$452,$H$452:$K$452,0))*HLOOKUP(T$451,$J$448:$R$449,2)</f>
        <v>120</v>
      </c>
      <c r="U506" s="742" cm="1">
        <f t="array" ref="U506">INDEX($H506:$K506,0,MATCH(U$452,$H$452:$K$452,0))*HLOOKUP(U$451,$J$448:$R$449,2)</f>
        <v>150</v>
      </c>
      <c r="V506" s="742" cm="1">
        <f t="array" ref="V506">INDEX($H506:$K506,0,MATCH(V$452,$H$452:$K$452,0))*HLOOKUP(V$451,$J$448:$R$449,2)</f>
        <v>150</v>
      </c>
      <c r="W506" s="742" cm="1">
        <f t="array" ref="W506">INDEX($H506:$K506,0,MATCH(W$452,$H$452:$K$452,0))*HLOOKUP(W$451,$J$448:$R$449,2)</f>
        <v>0</v>
      </c>
      <c r="X506" s="742" cm="1">
        <f t="array" ref="X506">INDEX($H506:$K506,0,MATCH(X$452,$H$452:$K$452,0))*HLOOKUP(X$451,$J$448:$R$449,2)</f>
        <v>120</v>
      </c>
      <c r="Y506" s="742" cm="1">
        <f t="array" ref="Y506">INDEX($H506:$K506,0,MATCH(Y$452,$H$452:$K$452,0))*HLOOKUP(Y$451,$J$448:$R$449,2)</f>
        <v>150</v>
      </c>
      <c r="Z506" s="742" cm="1">
        <f t="array" ref="Z506">INDEX($H506:$K506,0,MATCH(Z$452,$H$452:$K$452,0))*HLOOKUP(Z$451,$J$448:$R$449,2)</f>
        <v>150</v>
      </c>
      <c r="AA506" s="742" cm="1">
        <f t="array" ref="AA506">INDEX($H506:$K506,0,MATCH(AA$452,$H$452:$K$452,0))*HLOOKUP(AA$451,$J$448:$R$449,2)</f>
        <v>0</v>
      </c>
      <c r="AB506" s="742" cm="1">
        <f t="array" ref="AB506">INDEX($H506:$K506,0,MATCH(AB$452,$H$452:$K$452,0))*HLOOKUP(AB$451,$J$448:$R$449,2)</f>
        <v>120</v>
      </c>
      <c r="AC506" s="742" cm="1">
        <f t="array" ref="AC506">INDEX($H506:$K506,0,MATCH(AC$452,$H$452:$K$452,0))*HLOOKUP(AC$451,$J$448:$R$449,2)</f>
        <v>150</v>
      </c>
      <c r="AD506" s="742" cm="1">
        <f t="array" ref="AD506">INDEX($H506:$K506,0,MATCH(AD$452,$H$452:$K$452,0))*HLOOKUP(AD$451,$J$448:$R$449,2)</f>
        <v>150</v>
      </c>
      <c r="AE506" s="742" cm="1">
        <f t="array" ref="AE506">INDEX($H506:$K506,0,MATCH(AE$452,$H$452:$K$452,0))*HLOOKUP(AE$451,$J$448:$R$449,2)</f>
        <v>0</v>
      </c>
      <c r="AF506" s="742" cm="1">
        <f t="array" ref="AF506">INDEX($H506:$K506,0,MATCH(AF$452,$H$452:$K$452,0))*HLOOKUP(AF$451,$J$448:$R$449,2)</f>
        <v>120</v>
      </c>
      <c r="AG506" s="742" cm="1">
        <f t="array" ref="AG506">INDEX($H506:$K506,0,MATCH(AG$452,$H$452:$K$452,0))*HLOOKUP(AG$451,$J$448:$R$449,2)</f>
        <v>150</v>
      </c>
      <c r="AH506" s="742" cm="1">
        <f t="array" ref="AH506">INDEX($H506:$K506,0,MATCH(AH$452,$H$452:$K$452,0))*HLOOKUP(AH$451,$J$448:$R$449,2)</f>
        <v>150</v>
      </c>
      <c r="AI506" s="742" cm="1">
        <f t="array" ref="AI506">INDEX($H506:$K506,0,MATCH(AI$452,$H$452:$K$452,0))*HLOOKUP(AI$451,$J$448:$R$449,2)</f>
        <v>0</v>
      </c>
      <c r="AJ506" s="742" cm="1">
        <f t="array" ref="AJ506">INDEX($H506:$K506,0,MATCH(AJ$452,$H$452:$K$452,0))*HLOOKUP(AJ$451,$J$448:$R$449,2)</f>
        <v>120</v>
      </c>
      <c r="AK506" s="742" cm="1">
        <f t="array" ref="AK506">INDEX($H506:$K506,0,MATCH(AK$452,$H$452:$K$452,0))*HLOOKUP(AK$451,$J$448:$R$449,2)</f>
        <v>150</v>
      </c>
      <c r="AL506" s="742" cm="1">
        <f t="array" ref="AL506">INDEX($H506:$K506,0,MATCH(AL$452,$H$452:$K$452,0))*HLOOKUP(AL$451,$J$448:$R$449,2)</f>
        <v>150</v>
      </c>
      <c r="AM506" s="742" cm="1">
        <f t="array" ref="AM506">INDEX($H506:$K506,0,MATCH(AM$452,$H$452:$K$452,0))*HLOOKUP(AM$451,$J$448:$R$449,2)</f>
        <v>0</v>
      </c>
      <c r="AN506" s="742" cm="1">
        <f t="array" ref="AN506">INDEX($H506:$K506,0,MATCH(AN$452,$H$452:$K$452,0))*HLOOKUP(AN$451,$J$448:$R$449,2)</f>
        <v>120</v>
      </c>
      <c r="AO506" s="742" cm="1">
        <f t="array" ref="AO506">INDEX($H506:$K506,0,MATCH(AO$452,$H$452:$K$452,0))*HLOOKUP(AO$451,$J$448:$R$449,2)</f>
        <v>150</v>
      </c>
      <c r="AP506" s="742" cm="1">
        <f t="array" ref="AP506">INDEX($H506:$K506,0,MATCH(AP$452,$H$452:$K$452,0))*HLOOKUP(AP$451,$J$448:$R$449,2)</f>
        <v>150</v>
      </c>
      <c r="AQ506" s="742" cm="1">
        <f t="array" ref="AQ506">INDEX($H506:$K506,0,MATCH(AQ$452,$H$452:$K$452,0))*HLOOKUP(AQ$451,$J$448:$R$449,2)</f>
        <v>0</v>
      </c>
      <c r="AR506" s="742" cm="1">
        <f t="array" ref="AR506">INDEX($H506:$K506,0,MATCH(AR$452,$H$452:$K$452,0))*HLOOKUP(AR$451,$J$448:$R$449,2)</f>
        <v>120</v>
      </c>
      <c r="AS506" s="742" cm="1">
        <f t="array" ref="AS506">INDEX($H506:$K506,0,MATCH(AS$452,$H$452:$K$452,0))*HLOOKUP(AS$451,$J$448:$R$449,2)</f>
        <v>150</v>
      </c>
      <c r="AT506" s="742" cm="1">
        <f t="array" ref="AT506">INDEX($H506:$K506,0,MATCH(AT$452,$H$452:$K$452,0))*HLOOKUP(AT$451,$J$448:$R$449,2)</f>
        <v>150</v>
      </c>
      <c r="AU506" s="742" cm="1">
        <f t="array" ref="AU506">INDEX($H506:$K506,0,MATCH(AU$452,$H$452:$K$452,0))*HLOOKUP(AU$451,$J$448:$R$449,2)</f>
        <v>0</v>
      </c>
      <c r="AV506" s="196"/>
      <c r="AW506" s="196"/>
      <c r="AX506" s="17"/>
      <c r="AY506" s="9"/>
      <c r="AZ506" s="9"/>
      <c r="BA506" s="9"/>
    </row>
    <row r="507" spans="1:53" ht="14.5" outlineLevel="1" x14ac:dyDescent="0.35">
      <c r="A507" s="7"/>
      <c r="B507" s="8"/>
      <c r="C507" s="18"/>
      <c r="D507" s="18"/>
      <c r="E507" s="18"/>
      <c r="F507" s="27"/>
      <c r="G507" s="27" t="str">
        <f t="shared" si="121"/>
        <v>AAANWb</v>
      </c>
      <c r="H507" s="232">
        <v>120</v>
      </c>
      <c r="I507" s="232">
        <v>150</v>
      </c>
      <c r="J507" s="232">
        <v>150</v>
      </c>
      <c r="K507" s="232">
        <v>0</v>
      </c>
      <c r="L507" s="742" cm="1">
        <f t="array" ref="L507">INDEX($H507:$K507,0,MATCH(L$452,$H$452:$K$452,0))*HLOOKUP(L$451,$J$448:$R$449,2)</f>
        <v>120</v>
      </c>
      <c r="M507" s="742" cm="1">
        <f t="array" ref="M507">INDEX($H507:$K507,0,MATCH(M$452,$H$452:$K$452,0))*HLOOKUP(M$451,$J$448:$R$449,2)</f>
        <v>150</v>
      </c>
      <c r="N507" s="742" cm="1">
        <f t="array" ref="N507">INDEX($H507:$K507,0,MATCH(N$452,$H$452:$K$452,0))*HLOOKUP(N$451,$J$448:$R$449,2)</f>
        <v>150</v>
      </c>
      <c r="O507" s="742" cm="1">
        <f t="array" ref="O507">INDEX($H507:$K507,0,MATCH(O$452,$H$452:$K$452,0))*HLOOKUP(O$451,$J$448:$R$449,2)</f>
        <v>0</v>
      </c>
      <c r="P507" s="742" cm="1">
        <f t="array" ref="P507">INDEX($H507:$K507,0,MATCH(P$452,$H$452:$K$452,0))*HLOOKUP(P$451,$J$448:$R$449,2)</f>
        <v>120</v>
      </c>
      <c r="Q507" s="742" cm="1">
        <f t="array" ref="Q507">INDEX($H507:$K507,0,MATCH(Q$452,$H$452:$K$452,0))*HLOOKUP(Q$451,$J$448:$R$449,2)</f>
        <v>150</v>
      </c>
      <c r="R507" s="742" cm="1">
        <f t="array" ref="R507">INDEX($H507:$K507,0,MATCH(R$452,$H$452:$K$452,0))*HLOOKUP(R$451,$J$448:$R$449,2)</f>
        <v>150</v>
      </c>
      <c r="S507" s="742" cm="1">
        <f t="array" ref="S507">INDEX($H507:$K507,0,MATCH(S$452,$H$452:$K$452,0))*HLOOKUP(S$451,$J$448:$R$449,2)</f>
        <v>0</v>
      </c>
      <c r="T507" s="742" cm="1">
        <f t="array" ref="T507">INDEX($H507:$K507,0,MATCH(T$452,$H$452:$K$452,0))*HLOOKUP(T$451,$J$448:$R$449,2)</f>
        <v>120</v>
      </c>
      <c r="U507" s="742" cm="1">
        <f t="array" ref="U507">INDEX($H507:$K507,0,MATCH(U$452,$H$452:$K$452,0))*HLOOKUP(U$451,$J$448:$R$449,2)</f>
        <v>150</v>
      </c>
      <c r="V507" s="742" cm="1">
        <f t="array" ref="V507">INDEX($H507:$K507,0,MATCH(V$452,$H$452:$K$452,0))*HLOOKUP(V$451,$J$448:$R$449,2)</f>
        <v>150</v>
      </c>
      <c r="W507" s="742" cm="1">
        <f t="array" ref="W507">INDEX($H507:$K507,0,MATCH(W$452,$H$452:$K$452,0))*HLOOKUP(W$451,$J$448:$R$449,2)</f>
        <v>0</v>
      </c>
      <c r="X507" s="742" cm="1">
        <f t="array" ref="X507">INDEX($H507:$K507,0,MATCH(X$452,$H$452:$K$452,0))*HLOOKUP(X$451,$J$448:$R$449,2)</f>
        <v>120</v>
      </c>
      <c r="Y507" s="742" cm="1">
        <f t="array" ref="Y507">INDEX($H507:$K507,0,MATCH(Y$452,$H$452:$K$452,0))*HLOOKUP(Y$451,$J$448:$R$449,2)</f>
        <v>150</v>
      </c>
      <c r="Z507" s="742" cm="1">
        <f t="array" ref="Z507">INDEX($H507:$K507,0,MATCH(Z$452,$H$452:$K$452,0))*HLOOKUP(Z$451,$J$448:$R$449,2)</f>
        <v>150</v>
      </c>
      <c r="AA507" s="742" cm="1">
        <f t="array" ref="AA507">INDEX($H507:$K507,0,MATCH(AA$452,$H$452:$K$452,0))*HLOOKUP(AA$451,$J$448:$R$449,2)</f>
        <v>0</v>
      </c>
      <c r="AB507" s="742" cm="1">
        <f t="array" ref="AB507">INDEX($H507:$K507,0,MATCH(AB$452,$H$452:$K$452,0))*HLOOKUP(AB$451,$J$448:$R$449,2)</f>
        <v>120</v>
      </c>
      <c r="AC507" s="742" cm="1">
        <f t="array" ref="AC507">INDEX($H507:$K507,0,MATCH(AC$452,$H$452:$K$452,0))*HLOOKUP(AC$451,$J$448:$R$449,2)</f>
        <v>150</v>
      </c>
      <c r="AD507" s="742" cm="1">
        <f t="array" ref="AD507">INDEX($H507:$K507,0,MATCH(AD$452,$H$452:$K$452,0))*HLOOKUP(AD$451,$J$448:$R$449,2)</f>
        <v>150</v>
      </c>
      <c r="AE507" s="742" cm="1">
        <f t="array" ref="AE507">INDEX($H507:$K507,0,MATCH(AE$452,$H$452:$K$452,0))*HLOOKUP(AE$451,$J$448:$R$449,2)</f>
        <v>0</v>
      </c>
      <c r="AF507" s="742" cm="1">
        <f t="array" ref="AF507">INDEX($H507:$K507,0,MATCH(AF$452,$H$452:$K$452,0))*HLOOKUP(AF$451,$J$448:$R$449,2)</f>
        <v>120</v>
      </c>
      <c r="AG507" s="742" cm="1">
        <f t="array" ref="AG507">INDEX($H507:$K507,0,MATCH(AG$452,$H$452:$K$452,0))*HLOOKUP(AG$451,$J$448:$R$449,2)</f>
        <v>150</v>
      </c>
      <c r="AH507" s="742" cm="1">
        <f t="array" ref="AH507">INDEX($H507:$K507,0,MATCH(AH$452,$H$452:$K$452,0))*HLOOKUP(AH$451,$J$448:$R$449,2)</f>
        <v>150</v>
      </c>
      <c r="AI507" s="742" cm="1">
        <f t="array" ref="AI507">INDEX($H507:$K507,0,MATCH(AI$452,$H$452:$K$452,0))*HLOOKUP(AI$451,$J$448:$R$449,2)</f>
        <v>0</v>
      </c>
      <c r="AJ507" s="742" cm="1">
        <f t="array" ref="AJ507">INDEX($H507:$K507,0,MATCH(AJ$452,$H$452:$K$452,0))*HLOOKUP(AJ$451,$J$448:$R$449,2)</f>
        <v>120</v>
      </c>
      <c r="AK507" s="742" cm="1">
        <f t="array" ref="AK507">INDEX($H507:$K507,0,MATCH(AK$452,$H$452:$K$452,0))*HLOOKUP(AK$451,$J$448:$R$449,2)</f>
        <v>150</v>
      </c>
      <c r="AL507" s="742" cm="1">
        <f t="array" ref="AL507">INDEX($H507:$K507,0,MATCH(AL$452,$H$452:$K$452,0))*HLOOKUP(AL$451,$J$448:$R$449,2)</f>
        <v>150</v>
      </c>
      <c r="AM507" s="742" cm="1">
        <f t="array" ref="AM507">INDEX($H507:$K507,0,MATCH(AM$452,$H$452:$K$452,0))*HLOOKUP(AM$451,$J$448:$R$449,2)</f>
        <v>0</v>
      </c>
      <c r="AN507" s="742" cm="1">
        <f t="array" ref="AN507">INDEX($H507:$K507,0,MATCH(AN$452,$H$452:$K$452,0))*HLOOKUP(AN$451,$J$448:$R$449,2)</f>
        <v>120</v>
      </c>
      <c r="AO507" s="742" cm="1">
        <f t="array" ref="AO507">INDEX($H507:$K507,0,MATCH(AO$452,$H$452:$K$452,0))*HLOOKUP(AO$451,$J$448:$R$449,2)</f>
        <v>150</v>
      </c>
      <c r="AP507" s="742" cm="1">
        <f t="array" ref="AP507">INDEX($H507:$K507,0,MATCH(AP$452,$H$452:$K$452,0))*HLOOKUP(AP$451,$J$448:$R$449,2)</f>
        <v>150</v>
      </c>
      <c r="AQ507" s="742" cm="1">
        <f t="array" ref="AQ507">INDEX($H507:$K507,0,MATCH(AQ$452,$H$452:$K$452,0))*HLOOKUP(AQ$451,$J$448:$R$449,2)</f>
        <v>0</v>
      </c>
      <c r="AR507" s="742" cm="1">
        <f t="array" ref="AR507">INDEX($H507:$K507,0,MATCH(AR$452,$H$452:$K$452,0))*HLOOKUP(AR$451,$J$448:$R$449,2)</f>
        <v>120</v>
      </c>
      <c r="AS507" s="742" cm="1">
        <f t="array" ref="AS507">INDEX($H507:$K507,0,MATCH(AS$452,$H$452:$K$452,0))*HLOOKUP(AS$451,$J$448:$R$449,2)</f>
        <v>150</v>
      </c>
      <c r="AT507" s="742" cm="1">
        <f t="array" ref="AT507">INDEX($H507:$K507,0,MATCH(AT$452,$H$452:$K$452,0))*HLOOKUP(AT$451,$J$448:$R$449,2)</f>
        <v>150</v>
      </c>
      <c r="AU507" s="742" cm="1">
        <f t="array" ref="AU507">INDEX($H507:$K507,0,MATCH(AU$452,$H$452:$K$452,0))*HLOOKUP(AU$451,$J$448:$R$449,2)</f>
        <v>0</v>
      </c>
      <c r="AV507" s="196"/>
      <c r="AW507" s="196"/>
      <c r="AX507" s="17"/>
      <c r="AY507" s="9"/>
      <c r="AZ507" s="9"/>
      <c r="BA507" s="9"/>
    </row>
    <row r="508" spans="1:53" ht="14.5" outlineLevel="1" x14ac:dyDescent="0.35">
      <c r="A508" s="7"/>
      <c r="B508" s="8"/>
      <c r="C508" s="18"/>
      <c r="D508" s="18"/>
      <c r="E508" s="18"/>
      <c r="F508" s="27"/>
      <c r="G508" s="27" t="str">
        <f t="shared" si="121"/>
        <v>AAANWbd</v>
      </c>
      <c r="H508" s="232">
        <v>120</v>
      </c>
      <c r="I508" s="232">
        <v>150</v>
      </c>
      <c r="J508" s="232">
        <v>150</v>
      </c>
      <c r="K508" s="232">
        <v>0</v>
      </c>
      <c r="L508" s="742" cm="1">
        <f t="array" ref="L508">INDEX($H508:$K508,0,MATCH(L$452,$H$452:$K$452,0))*HLOOKUP(L$451,$J$448:$R$449,2)</f>
        <v>120</v>
      </c>
      <c r="M508" s="742" cm="1">
        <f t="array" ref="M508">INDEX($H508:$K508,0,MATCH(M$452,$H$452:$K$452,0))*HLOOKUP(M$451,$J$448:$R$449,2)</f>
        <v>150</v>
      </c>
      <c r="N508" s="742" cm="1">
        <f t="array" ref="N508">INDEX($H508:$K508,0,MATCH(N$452,$H$452:$K$452,0))*HLOOKUP(N$451,$J$448:$R$449,2)</f>
        <v>150</v>
      </c>
      <c r="O508" s="742" cm="1">
        <f t="array" ref="O508">INDEX($H508:$K508,0,MATCH(O$452,$H$452:$K$452,0))*HLOOKUP(O$451,$J$448:$R$449,2)</f>
        <v>0</v>
      </c>
      <c r="P508" s="742" cm="1">
        <f t="array" ref="P508">INDEX($H508:$K508,0,MATCH(P$452,$H$452:$K$452,0))*HLOOKUP(P$451,$J$448:$R$449,2)</f>
        <v>120</v>
      </c>
      <c r="Q508" s="742" cm="1">
        <f t="array" ref="Q508">INDEX($H508:$K508,0,MATCH(Q$452,$H$452:$K$452,0))*HLOOKUP(Q$451,$J$448:$R$449,2)</f>
        <v>150</v>
      </c>
      <c r="R508" s="742" cm="1">
        <f t="array" ref="R508">INDEX($H508:$K508,0,MATCH(R$452,$H$452:$K$452,0))*HLOOKUP(R$451,$J$448:$R$449,2)</f>
        <v>150</v>
      </c>
      <c r="S508" s="742" cm="1">
        <f t="array" ref="S508">INDEX($H508:$K508,0,MATCH(S$452,$H$452:$K$452,0))*HLOOKUP(S$451,$J$448:$R$449,2)</f>
        <v>0</v>
      </c>
      <c r="T508" s="742" cm="1">
        <f t="array" ref="T508">INDEX($H508:$K508,0,MATCH(T$452,$H$452:$K$452,0))*HLOOKUP(T$451,$J$448:$R$449,2)</f>
        <v>120</v>
      </c>
      <c r="U508" s="742" cm="1">
        <f t="array" ref="U508">INDEX($H508:$K508,0,MATCH(U$452,$H$452:$K$452,0))*HLOOKUP(U$451,$J$448:$R$449,2)</f>
        <v>150</v>
      </c>
      <c r="V508" s="742" cm="1">
        <f t="array" ref="V508">INDEX($H508:$K508,0,MATCH(V$452,$H$452:$K$452,0))*HLOOKUP(V$451,$J$448:$R$449,2)</f>
        <v>150</v>
      </c>
      <c r="W508" s="742" cm="1">
        <f t="array" ref="W508">INDEX($H508:$K508,0,MATCH(W$452,$H$452:$K$452,0))*HLOOKUP(W$451,$J$448:$R$449,2)</f>
        <v>0</v>
      </c>
      <c r="X508" s="742" cm="1">
        <f t="array" ref="X508">INDEX($H508:$K508,0,MATCH(X$452,$H$452:$K$452,0))*HLOOKUP(X$451,$J$448:$R$449,2)</f>
        <v>120</v>
      </c>
      <c r="Y508" s="742" cm="1">
        <f t="array" ref="Y508">INDEX($H508:$K508,0,MATCH(Y$452,$H$452:$K$452,0))*HLOOKUP(Y$451,$J$448:$R$449,2)</f>
        <v>150</v>
      </c>
      <c r="Z508" s="742" cm="1">
        <f t="array" ref="Z508">INDEX($H508:$K508,0,MATCH(Z$452,$H$452:$K$452,0))*HLOOKUP(Z$451,$J$448:$R$449,2)</f>
        <v>150</v>
      </c>
      <c r="AA508" s="742" cm="1">
        <f t="array" ref="AA508">INDEX($H508:$K508,0,MATCH(AA$452,$H$452:$K$452,0))*HLOOKUP(AA$451,$J$448:$R$449,2)</f>
        <v>0</v>
      </c>
      <c r="AB508" s="742" cm="1">
        <f t="array" ref="AB508">INDEX($H508:$K508,0,MATCH(AB$452,$H$452:$K$452,0))*HLOOKUP(AB$451,$J$448:$R$449,2)</f>
        <v>120</v>
      </c>
      <c r="AC508" s="742" cm="1">
        <f t="array" ref="AC508">INDEX($H508:$K508,0,MATCH(AC$452,$H$452:$K$452,0))*HLOOKUP(AC$451,$J$448:$R$449,2)</f>
        <v>150</v>
      </c>
      <c r="AD508" s="742" cm="1">
        <f t="array" ref="AD508">INDEX($H508:$K508,0,MATCH(AD$452,$H$452:$K$452,0))*HLOOKUP(AD$451,$J$448:$R$449,2)</f>
        <v>150</v>
      </c>
      <c r="AE508" s="742" cm="1">
        <f t="array" ref="AE508">INDEX($H508:$K508,0,MATCH(AE$452,$H$452:$K$452,0))*HLOOKUP(AE$451,$J$448:$R$449,2)</f>
        <v>0</v>
      </c>
      <c r="AF508" s="742" cm="1">
        <f t="array" ref="AF508">INDEX($H508:$K508,0,MATCH(AF$452,$H$452:$K$452,0))*HLOOKUP(AF$451,$J$448:$R$449,2)</f>
        <v>120</v>
      </c>
      <c r="AG508" s="742" cm="1">
        <f t="array" ref="AG508">INDEX($H508:$K508,0,MATCH(AG$452,$H$452:$K$452,0))*HLOOKUP(AG$451,$J$448:$R$449,2)</f>
        <v>150</v>
      </c>
      <c r="AH508" s="742" cm="1">
        <f t="array" ref="AH508">INDEX($H508:$K508,0,MATCH(AH$452,$H$452:$K$452,0))*HLOOKUP(AH$451,$J$448:$R$449,2)</f>
        <v>150</v>
      </c>
      <c r="AI508" s="742" cm="1">
        <f t="array" ref="AI508">INDEX($H508:$K508,0,MATCH(AI$452,$H$452:$K$452,0))*HLOOKUP(AI$451,$J$448:$R$449,2)</f>
        <v>0</v>
      </c>
      <c r="AJ508" s="742" cm="1">
        <f t="array" ref="AJ508">INDEX($H508:$K508,0,MATCH(AJ$452,$H$452:$K$452,0))*HLOOKUP(AJ$451,$J$448:$R$449,2)</f>
        <v>120</v>
      </c>
      <c r="AK508" s="742" cm="1">
        <f t="array" ref="AK508">INDEX($H508:$K508,0,MATCH(AK$452,$H$452:$K$452,0))*HLOOKUP(AK$451,$J$448:$R$449,2)</f>
        <v>150</v>
      </c>
      <c r="AL508" s="742" cm="1">
        <f t="array" ref="AL508">INDEX($H508:$K508,0,MATCH(AL$452,$H$452:$K$452,0))*HLOOKUP(AL$451,$J$448:$R$449,2)</f>
        <v>150</v>
      </c>
      <c r="AM508" s="742" cm="1">
        <f t="array" ref="AM508">INDEX($H508:$K508,0,MATCH(AM$452,$H$452:$K$452,0))*HLOOKUP(AM$451,$J$448:$R$449,2)</f>
        <v>0</v>
      </c>
      <c r="AN508" s="742" cm="1">
        <f t="array" ref="AN508">INDEX($H508:$K508,0,MATCH(AN$452,$H$452:$K$452,0))*HLOOKUP(AN$451,$J$448:$R$449,2)</f>
        <v>120</v>
      </c>
      <c r="AO508" s="742" cm="1">
        <f t="array" ref="AO508">INDEX($H508:$K508,0,MATCH(AO$452,$H$452:$K$452,0))*HLOOKUP(AO$451,$J$448:$R$449,2)</f>
        <v>150</v>
      </c>
      <c r="AP508" s="742" cm="1">
        <f t="array" ref="AP508">INDEX($H508:$K508,0,MATCH(AP$452,$H$452:$K$452,0))*HLOOKUP(AP$451,$J$448:$R$449,2)</f>
        <v>150</v>
      </c>
      <c r="AQ508" s="742" cm="1">
        <f t="array" ref="AQ508">INDEX($H508:$K508,0,MATCH(AQ$452,$H$452:$K$452,0))*HLOOKUP(AQ$451,$J$448:$R$449,2)</f>
        <v>0</v>
      </c>
      <c r="AR508" s="742" cm="1">
        <f t="array" ref="AR508">INDEX($H508:$K508,0,MATCH(AR$452,$H$452:$K$452,0))*HLOOKUP(AR$451,$J$448:$R$449,2)</f>
        <v>120</v>
      </c>
      <c r="AS508" s="742" cm="1">
        <f t="array" ref="AS508">INDEX($H508:$K508,0,MATCH(AS$452,$H$452:$K$452,0))*HLOOKUP(AS$451,$J$448:$R$449,2)</f>
        <v>150</v>
      </c>
      <c r="AT508" s="742" cm="1">
        <f t="array" ref="AT508">INDEX($H508:$K508,0,MATCH(AT$452,$H$452:$K$452,0))*HLOOKUP(AT$451,$J$448:$R$449,2)</f>
        <v>150</v>
      </c>
      <c r="AU508" s="742" cm="1">
        <f t="array" ref="AU508">INDEX($H508:$K508,0,MATCH(AU$452,$H$452:$K$452,0))*HLOOKUP(AU$451,$J$448:$R$449,2)</f>
        <v>0</v>
      </c>
      <c r="AV508" s="196"/>
      <c r="AW508" s="196"/>
      <c r="AX508" s="17"/>
      <c r="AY508" s="9"/>
      <c r="AZ508" s="9"/>
      <c r="BA508" s="9"/>
    </row>
    <row r="509" spans="1:53" ht="14.5" outlineLevel="1" x14ac:dyDescent="0.35">
      <c r="A509" s="7"/>
      <c r="B509" s="8"/>
      <c r="C509" s="18"/>
      <c r="D509" s="18"/>
      <c r="E509" s="18"/>
      <c r="F509" s="27"/>
      <c r="G509" s="27" t="str">
        <f t="shared" si="121"/>
        <v>AANWBa</v>
      </c>
      <c r="H509" s="232">
        <v>0</v>
      </c>
      <c r="I509" s="232">
        <v>0</v>
      </c>
      <c r="J509" s="232">
        <v>0</v>
      </c>
      <c r="K509" s="232">
        <v>0</v>
      </c>
      <c r="L509" s="742" cm="1">
        <f t="array" ref="L509">INDEX($H509:$K509,0,MATCH(L$452,$H$452:$K$452,0))*HLOOKUP(L$451,$J$448:$R$449,2)</f>
        <v>0</v>
      </c>
      <c r="M509" s="742" cm="1">
        <f t="array" ref="M509">INDEX($H509:$K509,0,MATCH(M$452,$H$452:$K$452,0))*HLOOKUP(M$451,$J$448:$R$449,2)</f>
        <v>0</v>
      </c>
      <c r="N509" s="742" cm="1">
        <f t="array" ref="N509">INDEX($H509:$K509,0,MATCH(N$452,$H$452:$K$452,0))*HLOOKUP(N$451,$J$448:$R$449,2)</f>
        <v>0</v>
      </c>
      <c r="O509" s="742" cm="1">
        <f t="array" ref="O509">INDEX($H509:$K509,0,MATCH(O$452,$H$452:$K$452,0))*HLOOKUP(O$451,$J$448:$R$449,2)</f>
        <v>0</v>
      </c>
      <c r="P509" s="742" cm="1">
        <f t="array" ref="P509">INDEX($H509:$K509,0,MATCH(P$452,$H$452:$K$452,0))*HLOOKUP(P$451,$J$448:$R$449,2)</f>
        <v>0</v>
      </c>
      <c r="Q509" s="742" cm="1">
        <f t="array" ref="Q509">INDEX($H509:$K509,0,MATCH(Q$452,$H$452:$K$452,0))*HLOOKUP(Q$451,$J$448:$R$449,2)</f>
        <v>0</v>
      </c>
      <c r="R509" s="742" cm="1">
        <f t="array" ref="R509">INDEX($H509:$K509,0,MATCH(R$452,$H$452:$K$452,0))*HLOOKUP(R$451,$J$448:$R$449,2)</f>
        <v>0</v>
      </c>
      <c r="S509" s="742" cm="1">
        <f t="array" ref="S509">INDEX($H509:$K509,0,MATCH(S$452,$H$452:$K$452,0))*HLOOKUP(S$451,$J$448:$R$449,2)</f>
        <v>0</v>
      </c>
      <c r="T509" s="742" cm="1">
        <f t="array" ref="T509">INDEX($H509:$K509,0,MATCH(T$452,$H$452:$K$452,0))*HLOOKUP(T$451,$J$448:$R$449,2)</f>
        <v>0</v>
      </c>
      <c r="U509" s="742" cm="1">
        <f t="array" ref="U509">INDEX($H509:$K509,0,MATCH(U$452,$H$452:$K$452,0))*HLOOKUP(U$451,$J$448:$R$449,2)</f>
        <v>0</v>
      </c>
      <c r="V509" s="742" cm="1">
        <f t="array" ref="V509">INDEX($H509:$K509,0,MATCH(V$452,$H$452:$K$452,0))*HLOOKUP(V$451,$J$448:$R$449,2)</f>
        <v>0</v>
      </c>
      <c r="W509" s="742" cm="1">
        <f t="array" ref="W509">INDEX($H509:$K509,0,MATCH(W$452,$H$452:$K$452,0))*HLOOKUP(W$451,$J$448:$R$449,2)</f>
        <v>0</v>
      </c>
      <c r="X509" s="742" cm="1">
        <f t="array" ref="X509">INDEX($H509:$K509,0,MATCH(X$452,$H$452:$K$452,0))*HLOOKUP(X$451,$J$448:$R$449,2)</f>
        <v>0</v>
      </c>
      <c r="Y509" s="742" cm="1">
        <f t="array" ref="Y509">INDEX($H509:$K509,0,MATCH(Y$452,$H$452:$K$452,0))*HLOOKUP(Y$451,$J$448:$R$449,2)</f>
        <v>0</v>
      </c>
      <c r="Z509" s="742" cm="1">
        <f t="array" ref="Z509">INDEX($H509:$K509,0,MATCH(Z$452,$H$452:$K$452,0))*HLOOKUP(Z$451,$J$448:$R$449,2)</f>
        <v>0</v>
      </c>
      <c r="AA509" s="742" cm="1">
        <f t="array" ref="AA509">INDEX($H509:$K509,0,MATCH(AA$452,$H$452:$K$452,0))*HLOOKUP(AA$451,$J$448:$R$449,2)</f>
        <v>0</v>
      </c>
      <c r="AB509" s="742" cm="1">
        <f t="array" ref="AB509">INDEX($H509:$K509,0,MATCH(AB$452,$H$452:$K$452,0))*HLOOKUP(AB$451,$J$448:$R$449,2)</f>
        <v>0</v>
      </c>
      <c r="AC509" s="742" cm="1">
        <f t="array" ref="AC509">INDEX($H509:$K509,0,MATCH(AC$452,$H$452:$K$452,0))*HLOOKUP(AC$451,$J$448:$R$449,2)</f>
        <v>0</v>
      </c>
      <c r="AD509" s="742" cm="1">
        <f t="array" ref="AD509">INDEX($H509:$K509,0,MATCH(AD$452,$H$452:$K$452,0))*HLOOKUP(AD$451,$J$448:$R$449,2)</f>
        <v>0</v>
      </c>
      <c r="AE509" s="742" cm="1">
        <f t="array" ref="AE509">INDEX($H509:$K509,0,MATCH(AE$452,$H$452:$K$452,0))*HLOOKUP(AE$451,$J$448:$R$449,2)</f>
        <v>0</v>
      </c>
      <c r="AF509" s="742" cm="1">
        <f t="array" ref="AF509">INDEX($H509:$K509,0,MATCH(AF$452,$H$452:$K$452,0))*HLOOKUP(AF$451,$J$448:$R$449,2)</f>
        <v>0</v>
      </c>
      <c r="AG509" s="742" cm="1">
        <f t="array" ref="AG509">INDEX($H509:$K509,0,MATCH(AG$452,$H$452:$K$452,0))*HLOOKUP(AG$451,$J$448:$R$449,2)</f>
        <v>0</v>
      </c>
      <c r="AH509" s="742" cm="1">
        <f t="array" ref="AH509">INDEX($H509:$K509,0,MATCH(AH$452,$H$452:$K$452,0))*HLOOKUP(AH$451,$J$448:$R$449,2)</f>
        <v>0</v>
      </c>
      <c r="AI509" s="742" cm="1">
        <f t="array" ref="AI509">INDEX($H509:$K509,0,MATCH(AI$452,$H$452:$K$452,0))*HLOOKUP(AI$451,$J$448:$R$449,2)</f>
        <v>0</v>
      </c>
      <c r="AJ509" s="742" cm="1">
        <f t="array" ref="AJ509">INDEX($H509:$K509,0,MATCH(AJ$452,$H$452:$K$452,0))*HLOOKUP(AJ$451,$J$448:$R$449,2)</f>
        <v>0</v>
      </c>
      <c r="AK509" s="742" cm="1">
        <f t="array" ref="AK509">INDEX($H509:$K509,0,MATCH(AK$452,$H$452:$K$452,0))*HLOOKUP(AK$451,$J$448:$R$449,2)</f>
        <v>0</v>
      </c>
      <c r="AL509" s="742" cm="1">
        <f t="array" ref="AL509">INDEX($H509:$K509,0,MATCH(AL$452,$H$452:$K$452,0))*HLOOKUP(AL$451,$J$448:$R$449,2)</f>
        <v>0</v>
      </c>
      <c r="AM509" s="742" cm="1">
        <f t="array" ref="AM509">INDEX($H509:$K509,0,MATCH(AM$452,$H$452:$K$452,0))*HLOOKUP(AM$451,$J$448:$R$449,2)</f>
        <v>0</v>
      </c>
      <c r="AN509" s="742" cm="1">
        <f t="array" ref="AN509">INDEX($H509:$K509,0,MATCH(AN$452,$H$452:$K$452,0))*HLOOKUP(AN$451,$J$448:$R$449,2)</f>
        <v>0</v>
      </c>
      <c r="AO509" s="742" cm="1">
        <f t="array" ref="AO509">INDEX($H509:$K509,0,MATCH(AO$452,$H$452:$K$452,0))*HLOOKUP(AO$451,$J$448:$R$449,2)</f>
        <v>0</v>
      </c>
      <c r="AP509" s="742" cm="1">
        <f t="array" ref="AP509">INDEX($H509:$K509,0,MATCH(AP$452,$H$452:$K$452,0))*HLOOKUP(AP$451,$J$448:$R$449,2)</f>
        <v>0</v>
      </c>
      <c r="AQ509" s="742" cm="1">
        <f t="array" ref="AQ509">INDEX($H509:$K509,0,MATCH(AQ$452,$H$452:$K$452,0))*HLOOKUP(AQ$451,$J$448:$R$449,2)</f>
        <v>0</v>
      </c>
      <c r="AR509" s="742" cm="1">
        <f t="array" ref="AR509">INDEX($H509:$K509,0,MATCH(AR$452,$H$452:$K$452,0))*HLOOKUP(AR$451,$J$448:$R$449,2)</f>
        <v>0</v>
      </c>
      <c r="AS509" s="742" cm="1">
        <f t="array" ref="AS509">INDEX($H509:$K509,0,MATCH(AS$452,$H$452:$K$452,0))*HLOOKUP(AS$451,$J$448:$R$449,2)</f>
        <v>0</v>
      </c>
      <c r="AT509" s="742" cm="1">
        <f t="array" ref="AT509">INDEX($H509:$K509,0,MATCH(AT$452,$H$452:$K$452,0))*HLOOKUP(AT$451,$J$448:$R$449,2)</f>
        <v>0</v>
      </c>
      <c r="AU509" s="742" cm="1">
        <f t="array" ref="AU509">INDEX($H509:$K509,0,MATCH(AU$452,$H$452:$K$452,0))*HLOOKUP(AU$451,$J$448:$R$449,2)</f>
        <v>0</v>
      </c>
      <c r="AV509" s="196"/>
      <c r="AW509" s="196"/>
      <c r="AX509" s="17"/>
      <c r="AY509" s="9"/>
      <c r="AZ509" s="9"/>
      <c r="BA509" s="9"/>
    </row>
    <row r="510" spans="1:53" ht="14.5" outlineLevel="1" x14ac:dyDescent="0.35">
      <c r="A510" s="7"/>
      <c r="B510" s="8"/>
      <c r="C510" s="18"/>
      <c r="D510" s="18"/>
      <c r="E510" s="18"/>
      <c r="F510" s="27"/>
      <c r="G510" s="27" t="str">
        <f t="shared" si="121"/>
        <v>AYWBA1a</v>
      </c>
      <c r="H510" s="232">
        <v>0</v>
      </c>
      <c r="I510" s="232">
        <v>0</v>
      </c>
      <c r="J510" s="232">
        <v>0</v>
      </c>
      <c r="K510" s="232">
        <v>0</v>
      </c>
      <c r="L510" s="742" cm="1">
        <f t="array" ref="L510">INDEX($H510:$K510,0,MATCH(L$452,$H$452:$K$452,0))*HLOOKUP(L$451,$J$448:$R$449,2)</f>
        <v>0</v>
      </c>
      <c r="M510" s="742" cm="1">
        <f t="array" ref="M510">INDEX($H510:$K510,0,MATCH(M$452,$H$452:$K$452,0))*HLOOKUP(M$451,$J$448:$R$449,2)</f>
        <v>0</v>
      </c>
      <c r="N510" s="742" cm="1">
        <f t="array" ref="N510">INDEX($H510:$K510,0,MATCH(N$452,$H$452:$K$452,0))*HLOOKUP(N$451,$J$448:$R$449,2)</f>
        <v>0</v>
      </c>
      <c r="O510" s="742" cm="1">
        <f t="array" ref="O510">INDEX($H510:$K510,0,MATCH(O$452,$H$452:$K$452,0))*HLOOKUP(O$451,$J$448:$R$449,2)</f>
        <v>0</v>
      </c>
      <c r="P510" s="742" cm="1">
        <f t="array" ref="P510">INDEX($H510:$K510,0,MATCH(P$452,$H$452:$K$452,0))*HLOOKUP(P$451,$J$448:$R$449,2)</f>
        <v>0</v>
      </c>
      <c r="Q510" s="742" cm="1">
        <f t="array" ref="Q510">INDEX($H510:$K510,0,MATCH(Q$452,$H$452:$K$452,0))*HLOOKUP(Q$451,$J$448:$R$449,2)</f>
        <v>0</v>
      </c>
      <c r="R510" s="742" cm="1">
        <f t="array" ref="R510">INDEX($H510:$K510,0,MATCH(R$452,$H$452:$K$452,0))*HLOOKUP(R$451,$J$448:$R$449,2)</f>
        <v>0</v>
      </c>
      <c r="S510" s="742" cm="1">
        <f t="array" ref="S510">INDEX($H510:$K510,0,MATCH(S$452,$H$452:$K$452,0))*HLOOKUP(S$451,$J$448:$R$449,2)</f>
        <v>0</v>
      </c>
      <c r="T510" s="742" cm="1">
        <f t="array" ref="T510">INDEX($H510:$K510,0,MATCH(T$452,$H$452:$K$452,0))*HLOOKUP(T$451,$J$448:$R$449,2)</f>
        <v>0</v>
      </c>
      <c r="U510" s="742" cm="1">
        <f t="array" ref="U510">INDEX($H510:$K510,0,MATCH(U$452,$H$452:$K$452,0))*HLOOKUP(U$451,$J$448:$R$449,2)</f>
        <v>0</v>
      </c>
      <c r="V510" s="742" cm="1">
        <f t="array" ref="V510">INDEX($H510:$K510,0,MATCH(V$452,$H$452:$K$452,0))*HLOOKUP(V$451,$J$448:$R$449,2)</f>
        <v>0</v>
      </c>
      <c r="W510" s="742" cm="1">
        <f t="array" ref="W510">INDEX($H510:$K510,0,MATCH(W$452,$H$452:$K$452,0))*HLOOKUP(W$451,$J$448:$R$449,2)</f>
        <v>0</v>
      </c>
      <c r="X510" s="742" cm="1">
        <f t="array" ref="X510">INDEX($H510:$K510,0,MATCH(X$452,$H$452:$K$452,0))*HLOOKUP(X$451,$J$448:$R$449,2)</f>
        <v>0</v>
      </c>
      <c r="Y510" s="742" cm="1">
        <f t="array" ref="Y510">INDEX($H510:$K510,0,MATCH(Y$452,$H$452:$K$452,0))*HLOOKUP(Y$451,$J$448:$R$449,2)</f>
        <v>0</v>
      </c>
      <c r="Z510" s="742" cm="1">
        <f t="array" ref="Z510">INDEX($H510:$K510,0,MATCH(Z$452,$H$452:$K$452,0))*HLOOKUP(Z$451,$J$448:$R$449,2)</f>
        <v>0</v>
      </c>
      <c r="AA510" s="742" cm="1">
        <f t="array" ref="AA510">INDEX($H510:$K510,0,MATCH(AA$452,$H$452:$K$452,0))*HLOOKUP(AA$451,$J$448:$R$449,2)</f>
        <v>0</v>
      </c>
      <c r="AB510" s="742" cm="1">
        <f t="array" ref="AB510">INDEX($H510:$K510,0,MATCH(AB$452,$H$452:$K$452,0))*HLOOKUP(AB$451,$J$448:$R$449,2)</f>
        <v>0</v>
      </c>
      <c r="AC510" s="742" cm="1">
        <f t="array" ref="AC510">INDEX($H510:$K510,0,MATCH(AC$452,$H$452:$K$452,0))*HLOOKUP(AC$451,$J$448:$R$449,2)</f>
        <v>0</v>
      </c>
      <c r="AD510" s="742" cm="1">
        <f t="array" ref="AD510">INDEX($H510:$K510,0,MATCH(AD$452,$H$452:$K$452,0))*HLOOKUP(AD$451,$J$448:$R$449,2)</f>
        <v>0</v>
      </c>
      <c r="AE510" s="742" cm="1">
        <f t="array" ref="AE510">INDEX($H510:$K510,0,MATCH(AE$452,$H$452:$K$452,0))*HLOOKUP(AE$451,$J$448:$R$449,2)</f>
        <v>0</v>
      </c>
      <c r="AF510" s="742" cm="1">
        <f t="array" ref="AF510">INDEX($H510:$K510,0,MATCH(AF$452,$H$452:$K$452,0))*HLOOKUP(AF$451,$J$448:$R$449,2)</f>
        <v>0</v>
      </c>
      <c r="AG510" s="742" cm="1">
        <f t="array" ref="AG510">INDEX($H510:$K510,0,MATCH(AG$452,$H$452:$K$452,0))*HLOOKUP(AG$451,$J$448:$R$449,2)</f>
        <v>0</v>
      </c>
      <c r="AH510" s="742" cm="1">
        <f t="array" ref="AH510">INDEX($H510:$K510,0,MATCH(AH$452,$H$452:$K$452,0))*HLOOKUP(AH$451,$J$448:$R$449,2)</f>
        <v>0</v>
      </c>
      <c r="AI510" s="742" cm="1">
        <f t="array" ref="AI510">INDEX($H510:$K510,0,MATCH(AI$452,$H$452:$K$452,0))*HLOOKUP(AI$451,$J$448:$R$449,2)</f>
        <v>0</v>
      </c>
      <c r="AJ510" s="742" cm="1">
        <f t="array" ref="AJ510">INDEX($H510:$K510,0,MATCH(AJ$452,$H$452:$K$452,0))*HLOOKUP(AJ$451,$J$448:$R$449,2)</f>
        <v>0</v>
      </c>
      <c r="AK510" s="742" cm="1">
        <f t="array" ref="AK510">INDEX($H510:$K510,0,MATCH(AK$452,$H$452:$K$452,0))*HLOOKUP(AK$451,$J$448:$R$449,2)</f>
        <v>0</v>
      </c>
      <c r="AL510" s="742" cm="1">
        <f t="array" ref="AL510">INDEX($H510:$K510,0,MATCH(AL$452,$H$452:$K$452,0))*HLOOKUP(AL$451,$J$448:$R$449,2)</f>
        <v>0</v>
      </c>
      <c r="AM510" s="742" cm="1">
        <f t="array" ref="AM510">INDEX($H510:$K510,0,MATCH(AM$452,$H$452:$K$452,0))*HLOOKUP(AM$451,$J$448:$R$449,2)</f>
        <v>0</v>
      </c>
      <c r="AN510" s="742" cm="1">
        <f t="array" ref="AN510">INDEX($H510:$K510,0,MATCH(AN$452,$H$452:$K$452,0))*HLOOKUP(AN$451,$J$448:$R$449,2)</f>
        <v>0</v>
      </c>
      <c r="AO510" s="742" cm="1">
        <f t="array" ref="AO510">INDEX($H510:$K510,0,MATCH(AO$452,$H$452:$K$452,0))*HLOOKUP(AO$451,$J$448:$R$449,2)</f>
        <v>0</v>
      </c>
      <c r="AP510" s="742" cm="1">
        <f t="array" ref="AP510">INDEX($H510:$K510,0,MATCH(AP$452,$H$452:$K$452,0))*HLOOKUP(AP$451,$J$448:$R$449,2)</f>
        <v>0</v>
      </c>
      <c r="AQ510" s="742" cm="1">
        <f t="array" ref="AQ510">INDEX($H510:$K510,0,MATCH(AQ$452,$H$452:$K$452,0))*HLOOKUP(AQ$451,$J$448:$R$449,2)</f>
        <v>0</v>
      </c>
      <c r="AR510" s="742" cm="1">
        <f t="array" ref="AR510">INDEX($H510:$K510,0,MATCH(AR$452,$H$452:$K$452,0))*HLOOKUP(AR$451,$J$448:$R$449,2)</f>
        <v>0</v>
      </c>
      <c r="AS510" s="742" cm="1">
        <f t="array" ref="AS510">INDEX($H510:$K510,0,MATCH(AS$452,$H$452:$K$452,0))*HLOOKUP(AS$451,$J$448:$R$449,2)</f>
        <v>0</v>
      </c>
      <c r="AT510" s="742" cm="1">
        <f t="array" ref="AT510">INDEX($H510:$K510,0,MATCH(AT$452,$H$452:$K$452,0))*HLOOKUP(AT$451,$J$448:$R$449,2)</f>
        <v>0</v>
      </c>
      <c r="AU510" s="742" cm="1">
        <f t="array" ref="AU510">INDEX($H510:$K510,0,MATCH(AU$452,$H$452:$K$452,0))*HLOOKUP(AU$451,$J$448:$R$449,2)</f>
        <v>0</v>
      </c>
      <c r="AV510" s="196"/>
      <c r="AW510" s="196"/>
      <c r="AX510" s="17"/>
      <c r="AY510" s="9"/>
      <c r="AZ510" s="9"/>
      <c r="BA510" s="9"/>
    </row>
    <row r="511" spans="1:53" ht="14.5" outlineLevel="1" x14ac:dyDescent="0.35">
      <c r="A511" s="7"/>
      <c r="B511" s="8"/>
      <c r="C511" s="18"/>
      <c r="D511" s="18"/>
      <c r="E511" s="18"/>
      <c r="F511" s="27"/>
      <c r="G511" s="27" t="str">
        <f t="shared" si="121"/>
        <v>YYFWBz</v>
      </c>
      <c r="H511" s="232">
        <v>50</v>
      </c>
      <c r="I511" s="232">
        <v>150</v>
      </c>
      <c r="J511" s="232">
        <v>0</v>
      </c>
      <c r="K511" s="232">
        <v>150</v>
      </c>
      <c r="L511" s="742" cm="1">
        <f t="array" ref="L511">INDEX($H511:$K511,0,MATCH(L$452,$H$452:$K$452,0))*HLOOKUP(L$451,$J$448:$R$449,2)</f>
        <v>50</v>
      </c>
      <c r="M511" s="742" cm="1">
        <f t="array" ref="M511">INDEX($H511:$K511,0,MATCH(M$452,$H$452:$K$452,0))*HLOOKUP(M$451,$J$448:$R$449,2)</f>
        <v>150</v>
      </c>
      <c r="N511" s="742" cm="1">
        <f t="array" ref="N511">INDEX($H511:$K511,0,MATCH(N$452,$H$452:$K$452,0))*HLOOKUP(N$451,$J$448:$R$449,2)</f>
        <v>0</v>
      </c>
      <c r="O511" s="742" cm="1">
        <f t="array" ref="O511">INDEX($H511:$K511,0,MATCH(O$452,$H$452:$K$452,0))*HLOOKUP(O$451,$J$448:$R$449,2)</f>
        <v>150</v>
      </c>
      <c r="P511" s="742" cm="1">
        <f t="array" ref="P511">INDEX($H511:$K511,0,MATCH(P$452,$H$452:$K$452,0))*HLOOKUP(P$451,$J$448:$R$449,2)</f>
        <v>50</v>
      </c>
      <c r="Q511" s="742" cm="1">
        <f t="array" ref="Q511">INDEX($H511:$K511,0,MATCH(Q$452,$H$452:$K$452,0))*HLOOKUP(Q$451,$J$448:$R$449,2)</f>
        <v>150</v>
      </c>
      <c r="R511" s="742" cm="1">
        <f t="array" ref="R511">INDEX($H511:$K511,0,MATCH(R$452,$H$452:$K$452,0))*HLOOKUP(R$451,$J$448:$R$449,2)</f>
        <v>0</v>
      </c>
      <c r="S511" s="742" cm="1">
        <f t="array" ref="S511">INDEX($H511:$K511,0,MATCH(S$452,$H$452:$K$452,0))*HLOOKUP(S$451,$J$448:$R$449,2)</f>
        <v>150</v>
      </c>
      <c r="T511" s="742" cm="1">
        <f t="array" ref="T511">INDEX($H511:$K511,0,MATCH(T$452,$H$452:$K$452,0))*HLOOKUP(T$451,$J$448:$R$449,2)</f>
        <v>50</v>
      </c>
      <c r="U511" s="742" cm="1">
        <f t="array" ref="U511">INDEX($H511:$K511,0,MATCH(U$452,$H$452:$K$452,0))*HLOOKUP(U$451,$J$448:$R$449,2)</f>
        <v>150</v>
      </c>
      <c r="V511" s="742" cm="1">
        <f t="array" ref="V511">INDEX($H511:$K511,0,MATCH(V$452,$H$452:$K$452,0))*HLOOKUP(V$451,$J$448:$R$449,2)</f>
        <v>0</v>
      </c>
      <c r="W511" s="742" cm="1">
        <f t="array" ref="W511">INDEX($H511:$K511,0,MATCH(W$452,$H$452:$K$452,0))*HLOOKUP(W$451,$J$448:$R$449,2)</f>
        <v>150</v>
      </c>
      <c r="X511" s="742" cm="1">
        <f t="array" ref="X511">INDEX($H511:$K511,0,MATCH(X$452,$H$452:$K$452,0))*HLOOKUP(X$451,$J$448:$R$449,2)</f>
        <v>50</v>
      </c>
      <c r="Y511" s="742" cm="1">
        <f t="array" ref="Y511">INDEX($H511:$K511,0,MATCH(Y$452,$H$452:$K$452,0))*HLOOKUP(Y$451,$J$448:$R$449,2)</f>
        <v>150</v>
      </c>
      <c r="Z511" s="742" cm="1">
        <f t="array" ref="Z511">INDEX($H511:$K511,0,MATCH(Z$452,$H$452:$K$452,0))*HLOOKUP(Z$451,$J$448:$R$449,2)</f>
        <v>0</v>
      </c>
      <c r="AA511" s="742" cm="1">
        <f t="array" ref="AA511">INDEX($H511:$K511,0,MATCH(AA$452,$H$452:$K$452,0))*HLOOKUP(AA$451,$J$448:$R$449,2)</f>
        <v>150</v>
      </c>
      <c r="AB511" s="742" cm="1">
        <f t="array" ref="AB511">INDEX($H511:$K511,0,MATCH(AB$452,$H$452:$K$452,0))*HLOOKUP(AB$451,$J$448:$R$449,2)</f>
        <v>50</v>
      </c>
      <c r="AC511" s="742" cm="1">
        <f t="array" ref="AC511">INDEX($H511:$K511,0,MATCH(AC$452,$H$452:$K$452,0))*HLOOKUP(AC$451,$J$448:$R$449,2)</f>
        <v>150</v>
      </c>
      <c r="AD511" s="742" cm="1">
        <f t="array" ref="AD511">INDEX($H511:$K511,0,MATCH(AD$452,$H$452:$K$452,0))*HLOOKUP(AD$451,$J$448:$R$449,2)</f>
        <v>0</v>
      </c>
      <c r="AE511" s="742" cm="1">
        <f t="array" ref="AE511">INDEX($H511:$K511,0,MATCH(AE$452,$H$452:$K$452,0))*HLOOKUP(AE$451,$J$448:$R$449,2)</f>
        <v>150</v>
      </c>
      <c r="AF511" s="742" cm="1">
        <f t="array" ref="AF511">INDEX($H511:$K511,0,MATCH(AF$452,$H$452:$K$452,0))*HLOOKUP(AF$451,$J$448:$R$449,2)</f>
        <v>50</v>
      </c>
      <c r="AG511" s="742" cm="1">
        <f t="array" ref="AG511">INDEX($H511:$K511,0,MATCH(AG$452,$H$452:$K$452,0))*HLOOKUP(AG$451,$J$448:$R$449,2)</f>
        <v>150</v>
      </c>
      <c r="AH511" s="742" cm="1">
        <f t="array" ref="AH511">INDEX($H511:$K511,0,MATCH(AH$452,$H$452:$K$452,0))*HLOOKUP(AH$451,$J$448:$R$449,2)</f>
        <v>0</v>
      </c>
      <c r="AI511" s="742" cm="1">
        <f t="array" ref="AI511">INDEX($H511:$K511,0,MATCH(AI$452,$H$452:$K$452,0))*HLOOKUP(AI$451,$J$448:$R$449,2)</f>
        <v>150</v>
      </c>
      <c r="AJ511" s="742" cm="1">
        <f t="array" ref="AJ511">INDEX($H511:$K511,0,MATCH(AJ$452,$H$452:$K$452,0))*HLOOKUP(AJ$451,$J$448:$R$449,2)</f>
        <v>50</v>
      </c>
      <c r="AK511" s="742" cm="1">
        <f t="array" ref="AK511">INDEX($H511:$K511,0,MATCH(AK$452,$H$452:$K$452,0))*HLOOKUP(AK$451,$J$448:$R$449,2)</f>
        <v>150</v>
      </c>
      <c r="AL511" s="742" cm="1">
        <f t="array" ref="AL511">INDEX($H511:$K511,0,MATCH(AL$452,$H$452:$K$452,0))*HLOOKUP(AL$451,$J$448:$R$449,2)</f>
        <v>0</v>
      </c>
      <c r="AM511" s="742" cm="1">
        <f t="array" ref="AM511">INDEX($H511:$K511,0,MATCH(AM$452,$H$452:$K$452,0))*HLOOKUP(AM$451,$J$448:$R$449,2)</f>
        <v>150</v>
      </c>
      <c r="AN511" s="742" cm="1">
        <f t="array" ref="AN511">INDEX($H511:$K511,0,MATCH(AN$452,$H$452:$K$452,0))*HLOOKUP(AN$451,$J$448:$R$449,2)</f>
        <v>50</v>
      </c>
      <c r="AO511" s="742" cm="1">
        <f t="array" ref="AO511">INDEX($H511:$K511,0,MATCH(AO$452,$H$452:$K$452,0))*HLOOKUP(AO$451,$J$448:$R$449,2)</f>
        <v>150</v>
      </c>
      <c r="AP511" s="742" cm="1">
        <f t="array" ref="AP511">INDEX($H511:$K511,0,MATCH(AP$452,$H$452:$K$452,0))*HLOOKUP(AP$451,$J$448:$R$449,2)</f>
        <v>0</v>
      </c>
      <c r="AQ511" s="742" cm="1">
        <f t="array" ref="AQ511">INDEX($H511:$K511,0,MATCH(AQ$452,$H$452:$K$452,0))*HLOOKUP(AQ$451,$J$448:$R$449,2)</f>
        <v>150</v>
      </c>
      <c r="AR511" s="742" cm="1">
        <f t="array" ref="AR511">INDEX($H511:$K511,0,MATCH(AR$452,$H$452:$K$452,0))*HLOOKUP(AR$451,$J$448:$R$449,2)</f>
        <v>50</v>
      </c>
      <c r="AS511" s="742" cm="1">
        <f t="array" ref="AS511">INDEX($H511:$K511,0,MATCH(AS$452,$H$452:$K$452,0))*HLOOKUP(AS$451,$J$448:$R$449,2)</f>
        <v>150</v>
      </c>
      <c r="AT511" s="742" cm="1">
        <f t="array" ref="AT511">INDEX($H511:$K511,0,MATCH(AT$452,$H$452:$K$452,0))*HLOOKUP(AT$451,$J$448:$R$449,2)</f>
        <v>0</v>
      </c>
      <c r="AU511" s="742" cm="1">
        <f t="array" ref="AU511">INDEX($H511:$K511,0,MATCH(AU$452,$H$452:$K$452,0))*HLOOKUP(AU$451,$J$448:$R$449,2)</f>
        <v>150</v>
      </c>
      <c r="AV511" s="196"/>
      <c r="AW511" s="196"/>
      <c r="AX511" s="17"/>
      <c r="AY511" s="9"/>
      <c r="AZ511" s="9"/>
      <c r="BA511" s="9"/>
    </row>
    <row r="512" spans="1:53" ht="14.5" outlineLevel="1" x14ac:dyDescent="0.35">
      <c r="A512" s="7"/>
      <c r="B512" s="8"/>
      <c r="C512" s="18"/>
      <c r="D512" s="18"/>
      <c r="E512" s="18"/>
      <c r="F512" s="27"/>
      <c r="G512" s="27" t="str">
        <f t="shared" si="121"/>
        <v>YYFWBzd</v>
      </c>
      <c r="H512" s="232">
        <v>50</v>
      </c>
      <c r="I512" s="232">
        <v>150</v>
      </c>
      <c r="J512" s="232">
        <v>0</v>
      </c>
      <c r="K512" s="232">
        <v>150</v>
      </c>
      <c r="L512" s="742" cm="1">
        <f t="array" ref="L512">INDEX($H512:$K512,0,MATCH(L$452,$H$452:$K$452,0))*HLOOKUP(L$451,$J$448:$R$449,2)</f>
        <v>50</v>
      </c>
      <c r="M512" s="742" cm="1">
        <f t="array" ref="M512">INDEX($H512:$K512,0,MATCH(M$452,$H$452:$K$452,0))*HLOOKUP(M$451,$J$448:$R$449,2)</f>
        <v>150</v>
      </c>
      <c r="N512" s="742" cm="1">
        <f t="array" ref="N512">INDEX($H512:$K512,0,MATCH(N$452,$H$452:$K$452,0))*HLOOKUP(N$451,$J$448:$R$449,2)</f>
        <v>0</v>
      </c>
      <c r="O512" s="742" cm="1">
        <f t="array" ref="O512">INDEX($H512:$K512,0,MATCH(O$452,$H$452:$K$452,0))*HLOOKUP(O$451,$J$448:$R$449,2)</f>
        <v>150</v>
      </c>
      <c r="P512" s="742" cm="1">
        <f t="array" ref="P512">INDEX($H512:$K512,0,MATCH(P$452,$H$452:$K$452,0))*HLOOKUP(P$451,$J$448:$R$449,2)</f>
        <v>50</v>
      </c>
      <c r="Q512" s="742" cm="1">
        <f t="array" ref="Q512">INDEX($H512:$K512,0,MATCH(Q$452,$H$452:$K$452,0))*HLOOKUP(Q$451,$J$448:$R$449,2)</f>
        <v>150</v>
      </c>
      <c r="R512" s="742" cm="1">
        <f t="array" ref="R512">INDEX($H512:$K512,0,MATCH(R$452,$H$452:$K$452,0))*HLOOKUP(R$451,$J$448:$R$449,2)</f>
        <v>0</v>
      </c>
      <c r="S512" s="742" cm="1">
        <f t="array" ref="S512">INDEX($H512:$K512,0,MATCH(S$452,$H$452:$K$452,0))*HLOOKUP(S$451,$J$448:$R$449,2)</f>
        <v>150</v>
      </c>
      <c r="T512" s="742" cm="1">
        <f t="array" ref="T512">INDEX($H512:$K512,0,MATCH(T$452,$H$452:$K$452,0))*HLOOKUP(T$451,$J$448:$R$449,2)</f>
        <v>50</v>
      </c>
      <c r="U512" s="742" cm="1">
        <f t="array" ref="U512">INDEX($H512:$K512,0,MATCH(U$452,$H$452:$K$452,0))*HLOOKUP(U$451,$J$448:$R$449,2)</f>
        <v>150</v>
      </c>
      <c r="V512" s="742" cm="1">
        <f t="array" ref="V512">INDEX($H512:$K512,0,MATCH(V$452,$H$452:$K$452,0))*HLOOKUP(V$451,$J$448:$R$449,2)</f>
        <v>0</v>
      </c>
      <c r="W512" s="742" cm="1">
        <f t="array" ref="W512">INDEX($H512:$K512,0,MATCH(W$452,$H$452:$K$452,0))*HLOOKUP(W$451,$J$448:$R$449,2)</f>
        <v>150</v>
      </c>
      <c r="X512" s="742" cm="1">
        <f t="array" ref="X512">INDEX($H512:$K512,0,MATCH(X$452,$H$452:$K$452,0))*HLOOKUP(X$451,$J$448:$R$449,2)</f>
        <v>50</v>
      </c>
      <c r="Y512" s="742" cm="1">
        <f t="array" ref="Y512">INDEX($H512:$K512,0,MATCH(Y$452,$H$452:$K$452,0))*HLOOKUP(Y$451,$J$448:$R$449,2)</f>
        <v>150</v>
      </c>
      <c r="Z512" s="742" cm="1">
        <f t="array" ref="Z512">INDEX($H512:$K512,0,MATCH(Z$452,$H$452:$K$452,0))*HLOOKUP(Z$451,$J$448:$R$449,2)</f>
        <v>0</v>
      </c>
      <c r="AA512" s="742" cm="1">
        <f t="array" ref="AA512">INDEX($H512:$K512,0,MATCH(AA$452,$H$452:$K$452,0))*HLOOKUP(AA$451,$J$448:$R$449,2)</f>
        <v>150</v>
      </c>
      <c r="AB512" s="742" cm="1">
        <f t="array" ref="AB512">INDEX($H512:$K512,0,MATCH(AB$452,$H$452:$K$452,0))*HLOOKUP(AB$451,$J$448:$R$449,2)</f>
        <v>50</v>
      </c>
      <c r="AC512" s="742" cm="1">
        <f t="array" ref="AC512">INDEX($H512:$K512,0,MATCH(AC$452,$H$452:$K$452,0))*HLOOKUP(AC$451,$J$448:$R$449,2)</f>
        <v>150</v>
      </c>
      <c r="AD512" s="742" cm="1">
        <f t="array" ref="AD512">INDEX($H512:$K512,0,MATCH(AD$452,$H$452:$K$452,0))*HLOOKUP(AD$451,$J$448:$R$449,2)</f>
        <v>0</v>
      </c>
      <c r="AE512" s="742" cm="1">
        <f t="array" ref="AE512">INDEX($H512:$K512,0,MATCH(AE$452,$H$452:$K$452,0))*HLOOKUP(AE$451,$J$448:$R$449,2)</f>
        <v>150</v>
      </c>
      <c r="AF512" s="742" cm="1">
        <f t="array" ref="AF512">INDEX($H512:$K512,0,MATCH(AF$452,$H$452:$K$452,0))*HLOOKUP(AF$451,$J$448:$R$449,2)</f>
        <v>50</v>
      </c>
      <c r="AG512" s="742" cm="1">
        <f t="array" ref="AG512">INDEX($H512:$K512,0,MATCH(AG$452,$H$452:$K$452,0))*HLOOKUP(AG$451,$J$448:$R$449,2)</f>
        <v>150</v>
      </c>
      <c r="AH512" s="742" cm="1">
        <f t="array" ref="AH512">INDEX($H512:$K512,0,MATCH(AH$452,$H$452:$K$452,0))*HLOOKUP(AH$451,$J$448:$R$449,2)</f>
        <v>0</v>
      </c>
      <c r="AI512" s="742" cm="1">
        <f t="array" ref="AI512">INDEX($H512:$K512,0,MATCH(AI$452,$H$452:$K$452,0))*HLOOKUP(AI$451,$J$448:$R$449,2)</f>
        <v>150</v>
      </c>
      <c r="AJ512" s="742" cm="1">
        <f t="array" ref="AJ512">INDEX($H512:$K512,0,MATCH(AJ$452,$H$452:$K$452,0))*HLOOKUP(AJ$451,$J$448:$R$449,2)</f>
        <v>50</v>
      </c>
      <c r="AK512" s="742" cm="1">
        <f t="array" ref="AK512">INDEX($H512:$K512,0,MATCH(AK$452,$H$452:$K$452,0))*HLOOKUP(AK$451,$J$448:$R$449,2)</f>
        <v>150</v>
      </c>
      <c r="AL512" s="742" cm="1">
        <f t="array" ref="AL512">INDEX($H512:$K512,0,MATCH(AL$452,$H$452:$K$452,0))*HLOOKUP(AL$451,$J$448:$R$449,2)</f>
        <v>0</v>
      </c>
      <c r="AM512" s="742" cm="1">
        <f t="array" ref="AM512">INDEX($H512:$K512,0,MATCH(AM$452,$H$452:$K$452,0))*HLOOKUP(AM$451,$J$448:$R$449,2)</f>
        <v>150</v>
      </c>
      <c r="AN512" s="742" cm="1">
        <f t="array" ref="AN512">INDEX($H512:$K512,0,MATCH(AN$452,$H$452:$K$452,0))*HLOOKUP(AN$451,$J$448:$R$449,2)</f>
        <v>50</v>
      </c>
      <c r="AO512" s="742" cm="1">
        <f t="array" ref="AO512">INDEX($H512:$K512,0,MATCH(AO$452,$H$452:$K$452,0))*HLOOKUP(AO$451,$J$448:$R$449,2)</f>
        <v>150</v>
      </c>
      <c r="AP512" s="742" cm="1">
        <f t="array" ref="AP512">INDEX($H512:$K512,0,MATCH(AP$452,$H$452:$K$452,0))*HLOOKUP(AP$451,$J$448:$R$449,2)</f>
        <v>0</v>
      </c>
      <c r="AQ512" s="742" cm="1">
        <f t="array" ref="AQ512">INDEX($H512:$K512,0,MATCH(AQ$452,$H$452:$K$452,0))*HLOOKUP(AQ$451,$J$448:$R$449,2)</f>
        <v>150</v>
      </c>
      <c r="AR512" s="742" cm="1">
        <f t="array" ref="AR512">INDEX($H512:$K512,0,MATCH(AR$452,$H$452:$K$452,0))*HLOOKUP(AR$451,$J$448:$R$449,2)</f>
        <v>50</v>
      </c>
      <c r="AS512" s="742" cm="1">
        <f t="array" ref="AS512">INDEX($H512:$K512,0,MATCH(AS$452,$H$452:$K$452,0))*HLOOKUP(AS$451,$J$448:$R$449,2)</f>
        <v>150</v>
      </c>
      <c r="AT512" s="742" cm="1">
        <f t="array" ref="AT512">INDEX($H512:$K512,0,MATCH(AT$452,$H$452:$K$452,0))*HLOOKUP(AT$451,$J$448:$R$449,2)</f>
        <v>0</v>
      </c>
      <c r="AU512" s="742" cm="1">
        <f t="array" ref="AU512">INDEX($H512:$K512,0,MATCH(AU$452,$H$452:$K$452,0))*HLOOKUP(AU$451,$J$448:$R$449,2)</f>
        <v>150</v>
      </c>
      <c r="AV512" s="196"/>
      <c r="AW512" s="196"/>
      <c r="AX512" s="17"/>
      <c r="AY512" s="9"/>
      <c r="AZ512" s="9"/>
      <c r="BA512" s="9"/>
    </row>
    <row r="513" spans="1:53" ht="14.5" outlineLevel="1" x14ac:dyDescent="0.35">
      <c r="A513" s="7"/>
      <c r="B513" s="8"/>
      <c r="C513" s="18"/>
      <c r="D513" s="18"/>
      <c r="E513" s="18"/>
      <c r="F513" s="27"/>
      <c r="G513" s="27" t="str">
        <f t="shared" si="121"/>
        <v>YYBNWf</v>
      </c>
      <c r="H513" s="232">
        <v>120</v>
      </c>
      <c r="I513" s="232">
        <v>0</v>
      </c>
      <c r="J513" s="232">
        <v>0</v>
      </c>
      <c r="K513" s="232">
        <v>0</v>
      </c>
      <c r="L513" s="742" cm="1">
        <f t="array" ref="L513">INDEX($H513:$K513,0,MATCH(L$452,$H$452:$K$452,0))*HLOOKUP(L$451,$J$448:$R$449,2)</f>
        <v>120</v>
      </c>
      <c r="M513" s="742" cm="1">
        <f t="array" ref="M513">INDEX($H513:$K513,0,MATCH(M$452,$H$452:$K$452,0))*HLOOKUP(M$451,$J$448:$R$449,2)</f>
        <v>0</v>
      </c>
      <c r="N513" s="742" cm="1">
        <f t="array" ref="N513">INDEX($H513:$K513,0,MATCH(N$452,$H$452:$K$452,0))*HLOOKUP(N$451,$J$448:$R$449,2)</f>
        <v>0</v>
      </c>
      <c r="O513" s="742" cm="1">
        <f t="array" ref="O513">INDEX($H513:$K513,0,MATCH(O$452,$H$452:$K$452,0))*HLOOKUP(O$451,$J$448:$R$449,2)</f>
        <v>0</v>
      </c>
      <c r="P513" s="742" cm="1">
        <f t="array" ref="P513">INDEX($H513:$K513,0,MATCH(P$452,$H$452:$K$452,0))*HLOOKUP(P$451,$J$448:$R$449,2)</f>
        <v>120</v>
      </c>
      <c r="Q513" s="742" cm="1">
        <f t="array" ref="Q513">INDEX($H513:$K513,0,MATCH(Q$452,$H$452:$K$452,0))*HLOOKUP(Q$451,$J$448:$R$449,2)</f>
        <v>0</v>
      </c>
      <c r="R513" s="742" cm="1">
        <f t="array" ref="R513">INDEX($H513:$K513,0,MATCH(R$452,$H$452:$K$452,0))*HLOOKUP(R$451,$J$448:$R$449,2)</f>
        <v>0</v>
      </c>
      <c r="S513" s="742" cm="1">
        <f t="array" ref="S513">INDEX($H513:$K513,0,MATCH(S$452,$H$452:$K$452,0))*HLOOKUP(S$451,$J$448:$R$449,2)</f>
        <v>0</v>
      </c>
      <c r="T513" s="742" cm="1">
        <f t="array" ref="T513">INDEX($H513:$K513,0,MATCH(T$452,$H$452:$K$452,0))*HLOOKUP(T$451,$J$448:$R$449,2)</f>
        <v>120</v>
      </c>
      <c r="U513" s="742" cm="1">
        <f t="array" ref="U513">INDEX($H513:$K513,0,MATCH(U$452,$H$452:$K$452,0))*HLOOKUP(U$451,$J$448:$R$449,2)</f>
        <v>0</v>
      </c>
      <c r="V513" s="742" cm="1">
        <f t="array" ref="V513">INDEX($H513:$K513,0,MATCH(V$452,$H$452:$K$452,0))*HLOOKUP(V$451,$J$448:$R$449,2)</f>
        <v>0</v>
      </c>
      <c r="W513" s="742" cm="1">
        <f t="array" ref="W513">INDEX($H513:$K513,0,MATCH(W$452,$H$452:$K$452,0))*HLOOKUP(W$451,$J$448:$R$449,2)</f>
        <v>0</v>
      </c>
      <c r="X513" s="742" cm="1">
        <f t="array" ref="X513">INDEX($H513:$K513,0,MATCH(X$452,$H$452:$K$452,0))*HLOOKUP(X$451,$J$448:$R$449,2)</f>
        <v>120</v>
      </c>
      <c r="Y513" s="742" cm="1">
        <f t="array" ref="Y513">INDEX($H513:$K513,0,MATCH(Y$452,$H$452:$K$452,0))*HLOOKUP(Y$451,$J$448:$R$449,2)</f>
        <v>0</v>
      </c>
      <c r="Z513" s="742" cm="1">
        <f t="array" ref="Z513">INDEX($H513:$K513,0,MATCH(Z$452,$H$452:$K$452,0))*HLOOKUP(Z$451,$J$448:$R$449,2)</f>
        <v>0</v>
      </c>
      <c r="AA513" s="742" cm="1">
        <f t="array" ref="AA513">INDEX($H513:$K513,0,MATCH(AA$452,$H$452:$K$452,0))*HLOOKUP(AA$451,$J$448:$R$449,2)</f>
        <v>0</v>
      </c>
      <c r="AB513" s="742" cm="1">
        <f t="array" ref="AB513">INDEX($H513:$K513,0,MATCH(AB$452,$H$452:$K$452,0))*HLOOKUP(AB$451,$J$448:$R$449,2)</f>
        <v>120</v>
      </c>
      <c r="AC513" s="742" cm="1">
        <f t="array" ref="AC513">INDEX($H513:$K513,0,MATCH(AC$452,$H$452:$K$452,0))*HLOOKUP(AC$451,$J$448:$R$449,2)</f>
        <v>0</v>
      </c>
      <c r="AD513" s="742" cm="1">
        <f t="array" ref="AD513">INDEX($H513:$K513,0,MATCH(AD$452,$H$452:$K$452,0))*HLOOKUP(AD$451,$J$448:$R$449,2)</f>
        <v>0</v>
      </c>
      <c r="AE513" s="742" cm="1">
        <f t="array" ref="AE513">INDEX($H513:$K513,0,MATCH(AE$452,$H$452:$K$452,0))*HLOOKUP(AE$451,$J$448:$R$449,2)</f>
        <v>0</v>
      </c>
      <c r="AF513" s="742" cm="1">
        <f t="array" ref="AF513">INDEX($H513:$K513,0,MATCH(AF$452,$H$452:$K$452,0))*HLOOKUP(AF$451,$J$448:$R$449,2)</f>
        <v>120</v>
      </c>
      <c r="AG513" s="742" cm="1">
        <f t="array" ref="AG513">INDEX($H513:$K513,0,MATCH(AG$452,$H$452:$K$452,0))*HLOOKUP(AG$451,$J$448:$R$449,2)</f>
        <v>0</v>
      </c>
      <c r="AH513" s="742" cm="1">
        <f t="array" ref="AH513">INDEX($H513:$K513,0,MATCH(AH$452,$H$452:$K$452,0))*HLOOKUP(AH$451,$J$448:$R$449,2)</f>
        <v>0</v>
      </c>
      <c r="AI513" s="742" cm="1">
        <f t="array" ref="AI513">INDEX($H513:$K513,0,MATCH(AI$452,$H$452:$K$452,0))*HLOOKUP(AI$451,$J$448:$R$449,2)</f>
        <v>0</v>
      </c>
      <c r="AJ513" s="742" cm="1">
        <f t="array" ref="AJ513">INDEX($H513:$K513,0,MATCH(AJ$452,$H$452:$K$452,0))*HLOOKUP(AJ$451,$J$448:$R$449,2)</f>
        <v>120</v>
      </c>
      <c r="AK513" s="742" cm="1">
        <f t="array" ref="AK513">INDEX($H513:$K513,0,MATCH(AK$452,$H$452:$K$452,0))*HLOOKUP(AK$451,$J$448:$R$449,2)</f>
        <v>0</v>
      </c>
      <c r="AL513" s="742" cm="1">
        <f t="array" ref="AL513">INDEX($H513:$K513,0,MATCH(AL$452,$H$452:$K$452,0))*HLOOKUP(AL$451,$J$448:$R$449,2)</f>
        <v>0</v>
      </c>
      <c r="AM513" s="742" cm="1">
        <f t="array" ref="AM513">INDEX($H513:$K513,0,MATCH(AM$452,$H$452:$K$452,0))*HLOOKUP(AM$451,$J$448:$R$449,2)</f>
        <v>0</v>
      </c>
      <c r="AN513" s="742" cm="1">
        <f t="array" ref="AN513">INDEX($H513:$K513,0,MATCH(AN$452,$H$452:$K$452,0))*HLOOKUP(AN$451,$J$448:$R$449,2)</f>
        <v>120</v>
      </c>
      <c r="AO513" s="742" cm="1">
        <f t="array" ref="AO513">INDEX($H513:$K513,0,MATCH(AO$452,$H$452:$K$452,0))*HLOOKUP(AO$451,$J$448:$R$449,2)</f>
        <v>0</v>
      </c>
      <c r="AP513" s="742" cm="1">
        <f t="array" ref="AP513">INDEX($H513:$K513,0,MATCH(AP$452,$H$452:$K$452,0))*HLOOKUP(AP$451,$J$448:$R$449,2)</f>
        <v>0</v>
      </c>
      <c r="AQ513" s="742" cm="1">
        <f t="array" ref="AQ513">INDEX($H513:$K513,0,MATCH(AQ$452,$H$452:$K$452,0))*HLOOKUP(AQ$451,$J$448:$R$449,2)</f>
        <v>0</v>
      </c>
      <c r="AR513" s="742" cm="1">
        <f t="array" ref="AR513">INDEX($H513:$K513,0,MATCH(AR$452,$H$452:$K$452,0))*HLOOKUP(AR$451,$J$448:$R$449,2)</f>
        <v>120</v>
      </c>
      <c r="AS513" s="742" cm="1">
        <f t="array" ref="AS513">INDEX($H513:$K513,0,MATCH(AS$452,$H$452:$K$452,0))*HLOOKUP(AS$451,$J$448:$R$449,2)</f>
        <v>0</v>
      </c>
      <c r="AT513" s="742" cm="1">
        <f t="array" ref="AT513">INDEX($H513:$K513,0,MATCH(AT$452,$H$452:$K$452,0))*HLOOKUP(AT$451,$J$448:$R$449,2)</f>
        <v>0</v>
      </c>
      <c r="AU513" s="742" cm="1">
        <f t="array" ref="AU513">INDEX($H513:$K513,0,MATCH(AU$452,$H$452:$K$452,0))*HLOOKUP(AU$451,$J$448:$R$449,2)</f>
        <v>0</v>
      </c>
      <c r="AV513" s="196"/>
      <c r="AW513" s="196"/>
      <c r="AX513" s="17"/>
      <c r="AY513" s="9"/>
      <c r="AZ513" s="9"/>
      <c r="BA513" s="9"/>
    </row>
    <row r="514" spans="1:53" ht="14.5" outlineLevel="1" x14ac:dyDescent="0.35">
      <c r="A514" s="7"/>
      <c r="B514" s="8"/>
      <c r="C514" s="18"/>
      <c r="D514" s="18"/>
      <c r="E514" s="18"/>
      <c r="F514" s="27"/>
      <c r="G514" s="27" t="str">
        <f t="shared" si="121"/>
        <v>YYNWFw</v>
      </c>
      <c r="H514" s="232">
        <v>120</v>
      </c>
      <c r="I514" s="232">
        <v>150</v>
      </c>
      <c r="J514" s="232">
        <v>150</v>
      </c>
      <c r="K514" s="232">
        <v>0</v>
      </c>
      <c r="L514" s="742" cm="1">
        <f t="array" ref="L514">INDEX($H514:$K514,0,MATCH(L$452,$H$452:$K$452,0))*HLOOKUP(L$451,$J$448:$R$449,2)</f>
        <v>120</v>
      </c>
      <c r="M514" s="742" cm="1">
        <f t="array" ref="M514">INDEX($H514:$K514,0,MATCH(M$452,$H$452:$K$452,0))*HLOOKUP(M$451,$J$448:$R$449,2)</f>
        <v>150</v>
      </c>
      <c r="N514" s="742" cm="1">
        <f t="array" ref="N514">INDEX($H514:$K514,0,MATCH(N$452,$H$452:$K$452,0))*HLOOKUP(N$451,$J$448:$R$449,2)</f>
        <v>150</v>
      </c>
      <c r="O514" s="742" cm="1">
        <f t="array" ref="O514">INDEX($H514:$K514,0,MATCH(O$452,$H$452:$K$452,0))*HLOOKUP(O$451,$J$448:$R$449,2)</f>
        <v>0</v>
      </c>
      <c r="P514" s="742" cm="1">
        <f t="array" ref="P514">INDEX($H514:$K514,0,MATCH(P$452,$H$452:$K$452,0))*HLOOKUP(P$451,$J$448:$R$449,2)</f>
        <v>120</v>
      </c>
      <c r="Q514" s="742" cm="1">
        <f t="array" ref="Q514">INDEX($H514:$K514,0,MATCH(Q$452,$H$452:$K$452,0))*HLOOKUP(Q$451,$J$448:$R$449,2)</f>
        <v>150</v>
      </c>
      <c r="R514" s="742" cm="1">
        <f t="array" ref="R514">INDEX($H514:$K514,0,MATCH(R$452,$H$452:$K$452,0))*HLOOKUP(R$451,$J$448:$R$449,2)</f>
        <v>150</v>
      </c>
      <c r="S514" s="742" cm="1">
        <f t="array" ref="S514">INDEX($H514:$K514,0,MATCH(S$452,$H$452:$K$452,0))*HLOOKUP(S$451,$J$448:$R$449,2)</f>
        <v>0</v>
      </c>
      <c r="T514" s="742" cm="1">
        <f t="array" ref="T514">INDEX($H514:$K514,0,MATCH(T$452,$H$452:$K$452,0))*HLOOKUP(T$451,$J$448:$R$449,2)</f>
        <v>120</v>
      </c>
      <c r="U514" s="742" cm="1">
        <f t="array" ref="U514">INDEX($H514:$K514,0,MATCH(U$452,$H$452:$K$452,0))*HLOOKUP(U$451,$J$448:$R$449,2)</f>
        <v>150</v>
      </c>
      <c r="V514" s="742" cm="1">
        <f t="array" ref="V514">INDEX($H514:$K514,0,MATCH(V$452,$H$452:$K$452,0))*HLOOKUP(V$451,$J$448:$R$449,2)</f>
        <v>150</v>
      </c>
      <c r="W514" s="742" cm="1">
        <f t="array" ref="W514">INDEX($H514:$K514,0,MATCH(W$452,$H$452:$K$452,0))*HLOOKUP(W$451,$J$448:$R$449,2)</f>
        <v>0</v>
      </c>
      <c r="X514" s="742" cm="1">
        <f t="array" ref="X514">INDEX($H514:$K514,0,MATCH(X$452,$H$452:$K$452,0))*HLOOKUP(X$451,$J$448:$R$449,2)</f>
        <v>120</v>
      </c>
      <c r="Y514" s="742" cm="1">
        <f t="array" ref="Y514">INDEX($H514:$K514,0,MATCH(Y$452,$H$452:$K$452,0))*HLOOKUP(Y$451,$J$448:$R$449,2)</f>
        <v>150</v>
      </c>
      <c r="Z514" s="742" cm="1">
        <f t="array" ref="Z514">INDEX($H514:$K514,0,MATCH(Z$452,$H$452:$K$452,0))*HLOOKUP(Z$451,$J$448:$R$449,2)</f>
        <v>150</v>
      </c>
      <c r="AA514" s="742" cm="1">
        <f t="array" ref="AA514">INDEX($H514:$K514,0,MATCH(AA$452,$H$452:$K$452,0))*HLOOKUP(AA$451,$J$448:$R$449,2)</f>
        <v>0</v>
      </c>
      <c r="AB514" s="742" cm="1">
        <f t="array" ref="AB514">INDEX($H514:$K514,0,MATCH(AB$452,$H$452:$K$452,0))*HLOOKUP(AB$451,$J$448:$R$449,2)</f>
        <v>120</v>
      </c>
      <c r="AC514" s="742" cm="1">
        <f t="array" ref="AC514">INDEX($H514:$K514,0,MATCH(AC$452,$H$452:$K$452,0))*HLOOKUP(AC$451,$J$448:$R$449,2)</f>
        <v>150</v>
      </c>
      <c r="AD514" s="742" cm="1">
        <f t="array" ref="AD514">INDEX($H514:$K514,0,MATCH(AD$452,$H$452:$K$452,0))*HLOOKUP(AD$451,$J$448:$R$449,2)</f>
        <v>150</v>
      </c>
      <c r="AE514" s="742" cm="1">
        <f t="array" ref="AE514">INDEX($H514:$K514,0,MATCH(AE$452,$H$452:$K$452,0))*HLOOKUP(AE$451,$J$448:$R$449,2)</f>
        <v>0</v>
      </c>
      <c r="AF514" s="742" cm="1">
        <f t="array" ref="AF514">INDEX($H514:$K514,0,MATCH(AF$452,$H$452:$K$452,0))*HLOOKUP(AF$451,$J$448:$R$449,2)</f>
        <v>120</v>
      </c>
      <c r="AG514" s="742" cm="1">
        <f t="array" ref="AG514">INDEX($H514:$K514,0,MATCH(AG$452,$H$452:$K$452,0))*HLOOKUP(AG$451,$J$448:$R$449,2)</f>
        <v>150</v>
      </c>
      <c r="AH514" s="742" cm="1">
        <f t="array" ref="AH514">INDEX($H514:$K514,0,MATCH(AH$452,$H$452:$K$452,0))*HLOOKUP(AH$451,$J$448:$R$449,2)</f>
        <v>150</v>
      </c>
      <c r="AI514" s="742" cm="1">
        <f t="array" ref="AI514">INDEX($H514:$K514,0,MATCH(AI$452,$H$452:$K$452,0))*HLOOKUP(AI$451,$J$448:$R$449,2)</f>
        <v>0</v>
      </c>
      <c r="AJ514" s="742" cm="1">
        <f t="array" ref="AJ514">INDEX($H514:$K514,0,MATCH(AJ$452,$H$452:$K$452,0))*HLOOKUP(AJ$451,$J$448:$R$449,2)</f>
        <v>120</v>
      </c>
      <c r="AK514" s="742" cm="1">
        <f t="array" ref="AK514">INDEX($H514:$K514,0,MATCH(AK$452,$H$452:$K$452,0))*HLOOKUP(AK$451,$J$448:$R$449,2)</f>
        <v>150</v>
      </c>
      <c r="AL514" s="742" cm="1">
        <f t="array" ref="AL514">INDEX($H514:$K514,0,MATCH(AL$452,$H$452:$K$452,0))*HLOOKUP(AL$451,$J$448:$R$449,2)</f>
        <v>150</v>
      </c>
      <c r="AM514" s="742" cm="1">
        <f t="array" ref="AM514">INDEX($H514:$K514,0,MATCH(AM$452,$H$452:$K$452,0))*HLOOKUP(AM$451,$J$448:$R$449,2)</f>
        <v>0</v>
      </c>
      <c r="AN514" s="742" cm="1">
        <f t="array" ref="AN514">INDEX($H514:$K514,0,MATCH(AN$452,$H$452:$K$452,0))*HLOOKUP(AN$451,$J$448:$R$449,2)</f>
        <v>120</v>
      </c>
      <c r="AO514" s="742" cm="1">
        <f t="array" ref="AO514">INDEX($H514:$K514,0,MATCH(AO$452,$H$452:$K$452,0))*HLOOKUP(AO$451,$J$448:$R$449,2)</f>
        <v>150</v>
      </c>
      <c r="AP514" s="742" cm="1">
        <f t="array" ref="AP514">INDEX($H514:$K514,0,MATCH(AP$452,$H$452:$K$452,0))*HLOOKUP(AP$451,$J$448:$R$449,2)</f>
        <v>150</v>
      </c>
      <c r="AQ514" s="742" cm="1">
        <f t="array" ref="AQ514">INDEX($H514:$K514,0,MATCH(AQ$452,$H$452:$K$452,0))*HLOOKUP(AQ$451,$J$448:$R$449,2)</f>
        <v>0</v>
      </c>
      <c r="AR514" s="742" cm="1">
        <f t="array" ref="AR514">INDEX($H514:$K514,0,MATCH(AR$452,$H$452:$K$452,0))*HLOOKUP(AR$451,$J$448:$R$449,2)</f>
        <v>120</v>
      </c>
      <c r="AS514" s="742" cm="1">
        <f t="array" ref="AS514">INDEX($H514:$K514,0,MATCH(AS$452,$H$452:$K$452,0))*HLOOKUP(AS$451,$J$448:$R$449,2)</f>
        <v>150</v>
      </c>
      <c r="AT514" s="742" cm="1">
        <f t="array" ref="AT514">INDEX($H514:$K514,0,MATCH(AT$452,$H$452:$K$452,0))*HLOOKUP(AT$451,$J$448:$R$449,2)</f>
        <v>150</v>
      </c>
      <c r="AU514" s="742" cm="1">
        <f t="array" ref="AU514">INDEX($H514:$K514,0,MATCH(AU$452,$H$452:$K$452,0))*HLOOKUP(AU$451,$J$448:$R$449,2)</f>
        <v>0</v>
      </c>
      <c r="AV514" s="196"/>
      <c r="AW514" s="196"/>
      <c r="AX514" s="17"/>
      <c r="AY514" s="9"/>
      <c r="AZ514" s="9"/>
      <c r="BA514" s="9"/>
    </row>
    <row r="515" spans="1:53" ht="14.5" outlineLevel="1" x14ac:dyDescent="0.35">
      <c r="A515" s="7"/>
      <c r="B515" s="8"/>
      <c r="C515" s="18"/>
      <c r="D515" s="18"/>
      <c r="E515" s="18"/>
      <c r="F515" s="27"/>
      <c r="G515" s="27" t="str">
        <f t="shared" si="121"/>
        <v>YYNWFwd</v>
      </c>
      <c r="H515" s="232">
        <v>120</v>
      </c>
      <c r="I515" s="232">
        <v>150</v>
      </c>
      <c r="J515" s="232">
        <v>150</v>
      </c>
      <c r="K515" s="232">
        <v>0</v>
      </c>
      <c r="L515" s="742" cm="1">
        <f t="array" ref="L515">INDEX($H515:$K515,0,MATCH(L$452,$H$452:$K$452,0))*HLOOKUP(L$451,$J$448:$R$449,2)</f>
        <v>120</v>
      </c>
      <c r="M515" s="742" cm="1">
        <f t="array" ref="M515">INDEX($H515:$K515,0,MATCH(M$452,$H$452:$K$452,0))*HLOOKUP(M$451,$J$448:$R$449,2)</f>
        <v>150</v>
      </c>
      <c r="N515" s="742" cm="1">
        <f t="array" ref="N515">INDEX($H515:$K515,0,MATCH(N$452,$H$452:$K$452,0))*HLOOKUP(N$451,$J$448:$R$449,2)</f>
        <v>150</v>
      </c>
      <c r="O515" s="742" cm="1">
        <f t="array" ref="O515">INDEX($H515:$K515,0,MATCH(O$452,$H$452:$K$452,0))*HLOOKUP(O$451,$J$448:$R$449,2)</f>
        <v>0</v>
      </c>
      <c r="P515" s="742" cm="1">
        <f t="array" ref="P515">INDEX($H515:$K515,0,MATCH(P$452,$H$452:$K$452,0))*HLOOKUP(P$451,$J$448:$R$449,2)</f>
        <v>120</v>
      </c>
      <c r="Q515" s="742" cm="1">
        <f t="array" ref="Q515">INDEX($H515:$K515,0,MATCH(Q$452,$H$452:$K$452,0))*HLOOKUP(Q$451,$J$448:$R$449,2)</f>
        <v>150</v>
      </c>
      <c r="R515" s="742" cm="1">
        <f t="array" ref="R515">INDEX($H515:$K515,0,MATCH(R$452,$H$452:$K$452,0))*HLOOKUP(R$451,$J$448:$R$449,2)</f>
        <v>150</v>
      </c>
      <c r="S515" s="742" cm="1">
        <f t="array" ref="S515">INDEX($H515:$K515,0,MATCH(S$452,$H$452:$K$452,0))*HLOOKUP(S$451,$J$448:$R$449,2)</f>
        <v>0</v>
      </c>
      <c r="T515" s="742" cm="1">
        <f t="array" ref="T515">INDEX($H515:$K515,0,MATCH(T$452,$H$452:$K$452,0))*HLOOKUP(T$451,$J$448:$R$449,2)</f>
        <v>120</v>
      </c>
      <c r="U515" s="742" cm="1">
        <f t="array" ref="U515">INDEX($H515:$K515,0,MATCH(U$452,$H$452:$K$452,0))*HLOOKUP(U$451,$J$448:$R$449,2)</f>
        <v>150</v>
      </c>
      <c r="V515" s="742" cm="1">
        <f t="array" ref="V515">INDEX($H515:$K515,0,MATCH(V$452,$H$452:$K$452,0))*HLOOKUP(V$451,$J$448:$R$449,2)</f>
        <v>150</v>
      </c>
      <c r="W515" s="742" cm="1">
        <f t="array" ref="W515">INDEX($H515:$K515,0,MATCH(W$452,$H$452:$K$452,0))*HLOOKUP(W$451,$J$448:$R$449,2)</f>
        <v>0</v>
      </c>
      <c r="X515" s="742" cm="1">
        <f t="array" ref="X515">INDEX($H515:$K515,0,MATCH(X$452,$H$452:$K$452,0))*HLOOKUP(X$451,$J$448:$R$449,2)</f>
        <v>120</v>
      </c>
      <c r="Y515" s="742" cm="1">
        <f t="array" ref="Y515">INDEX($H515:$K515,0,MATCH(Y$452,$H$452:$K$452,0))*HLOOKUP(Y$451,$J$448:$R$449,2)</f>
        <v>150</v>
      </c>
      <c r="Z515" s="742" cm="1">
        <f t="array" ref="Z515">INDEX($H515:$K515,0,MATCH(Z$452,$H$452:$K$452,0))*HLOOKUP(Z$451,$J$448:$R$449,2)</f>
        <v>150</v>
      </c>
      <c r="AA515" s="742" cm="1">
        <f t="array" ref="AA515">INDEX($H515:$K515,0,MATCH(AA$452,$H$452:$K$452,0))*HLOOKUP(AA$451,$J$448:$R$449,2)</f>
        <v>0</v>
      </c>
      <c r="AB515" s="742" cm="1">
        <f t="array" ref="AB515">INDEX($H515:$K515,0,MATCH(AB$452,$H$452:$K$452,0))*HLOOKUP(AB$451,$J$448:$R$449,2)</f>
        <v>120</v>
      </c>
      <c r="AC515" s="742" cm="1">
        <f t="array" ref="AC515">INDEX($H515:$K515,0,MATCH(AC$452,$H$452:$K$452,0))*HLOOKUP(AC$451,$J$448:$R$449,2)</f>
        <v>150</v>
      </c>
      <c r="AD515" s="742" cm="1">
        <f t="array" ref="AD515">INDEX($H515:$K515,0,MATCH(AD$452,$H$452:$K$452,0))*HLOOKUP(AD$451,$J$448:$R$449,2)</f>
        <v>150</v>
      </c>
      <c r="AE515" s="742" cm="1">
        <f t="array" ref="AE515">INDEX($H515:$K515,0,MATCH(AE$452,$H$452:$K$452,0))*HLOOKUP(AE$451,$J$448:$R$449,2)</f>
        <v>0</v>
      </c>
      <c r="AF515" s="742" cm="1">
        <f t="array" ref="AF515">INDEX($H515:$K515,0,MATCH(AF$452,$H$452:$K$452,0))*HLOOKUP(AF$451,$J$448:$R$449,2)</f>
        <v>120</v>
      </c>
      <c r="AG515" s="742" cm="1">
        <f t="array" ref="AG515">INDEX($H515:$K515,0,MATCH(AG$452,$H$452:$K$452,0))*HLOOKUP(AG$451,$J$448:$R$449,2)</f>
        <v>150</v>
      </c>
      <c r="AH515" s="742" cm="1">
        <f t="array" ref="AH515">INDEX($H515:$K515,0,MATCH(AH$452,$H$452:$K$452,0))*HLOOKUP(AH$451,$J$448:$R$449,2)</f>
        <v>150</v>
      </c>
      <c r="AI515" s="742" cm="1">
        <f t="array" ref="AI515">INDEX($H515:$K515,0,MATCH(AI$452,$H$452:$K$452,0))*HLOOKUP(AI$451,$J$448:$R$449,2)</f>
        <v>0</v>
      </c>
      <c r="AJ515" s="742" cm="1">
        <f t="array" ref="AJ515">INDEX($H515:$K515,0,MATCH(AJ$452,$H$452:$K$452,0))*HLOOKUP(AJ$451,$J$448:$R$449,2)</f>
        <v>120</v>
      </c>
      <c r="AK515" s="742" cm="1">
        <f t="array" ref="AK515">INDEX($H515:$K515,0,MATCH(AK$452,$H$452:$K$452,0))*HLOOKUP(AK$451,$J$448:$R$449,2)</f>
        <v>150</v>
      </c>
      <c r="AL515" s="742" cm="1">
        <f t="array" ref="AL515">INDEX($H515:$K515,0,MATCH(AL$452,$H$452:$K$452,0))*HLOOKUP(AL$451,$J$448:$R$449,2)</f>
        <v>150</v>
      </c>
      <c r="AM515" s="742" cm="1">
        <f t="array" ref="AM515">INDEX($H515:$K515,0,MATCH(AM$452,$H$452:$K$452,0))*HLOOKUP(AM$451,$J$448:$R$449,2)</f>
        <v>0</v>
      </c>
      <c r="AN515" s="742" cm="1">
        <f t="array" ref="AN515">INDEX($H515:$K515,0,MATCH(AN$452,$H$452:$K$452,0))*HLOOKUP(AN$451,$J$448:$R$449,2)</f>
        <v>120</v>
      </c>
      <c r="AO515" s="742" cm="1">
        <f t="array" ref="AO515">INDEX($H515:$K515,0,MATCH(AO$452,$H$452:$K$452,0))*HLOOKUP(AO$451,$J$448:$R$449,2)</f>
        <v>150</v>
      </c>
      <c r="AP515" s="742" cm="1">
        <f t="array" ref="AP515">INDEX($H515:$K515,0,MATCH(AP$452,$H$452:$K$452,0))*HLOOKUP(AP$451,$J$448:$R$449,2)</f>
        <v>150</v>
      </c>
      <c r="AQ515" s="742" cm="1">
        <f t="array" ref="AQ515">INDEX($H515:$K515,0,MATCH(AQ$452,$H$452:$K$452,0))*HLOOKUP(AQ$451,$J$448:$R$449,2)</f>
        <v>0</v>
      </c>
      <c r="AR515" s="742" cm="1">
        <f t="array" ref="AR515">INDEX($H515:$K515,0,MATCH(AR$452,$H$452:$K$452,0))*HLOOKUP(AR$451,$J$448:$R$449,2)</f>
        <v>120</v>
      </c>
      <c r="AS515" s="742" cm="1">
        <f t="array" ref="AS515">INDEX($H515:$K515,0,MATCH(AS$452,$H$452:$K$452,0))*HLOOKUP(AS$451,$J$448:$R$449,2)</f>
        <v>150</v>
      </c>
      <c r="AT515" s="742" cm="1">
        <f t="array" ref="AT515">INDEX($H515:$K515,0,MATCH(AT$452,$H$452:$K$452,0))*HLOOKUP(AT$451,$J$448:$R$449,2)</f>
        <v>150</v>
      </c>
      <c r="AU515" s="742" cm="1">
        <f t="array" ref="AU515">INDEX($H515:$K515,0,MATCH(AU$452,$H$452:$K$452,0))*HLOOKUP(AU$451,$J$448:$R$449,2)</f>
        <v>0</v>
      </c>
      <c r="AV515" s="196"/>
      <c r="AW515" s="196"/>
      <c r="AX515" s="17"/>
      <c r="AY515" s="9"/>
      <c r="AZ515" s="9"/>
      <c r="BA515" s="9"/>
    </row>
    <row r="516" spans="1:53" ht="14.5" outlineLevel="1" x14ac:dyDescent="0.35">
      <c r="A516" s="7"/>
      <c r="B516" s="8"/>
      <c r="C516" s="18"/>
      <c r="D516" s="18"/>
      <c r="E516" s="18"/>
      <c r="F516" s="27"/>
      <c r="G516" s="27" t="str">
        <f t="shared" si="121"/>
        <v>YYWFWb</v>
      </c>
      <c r="H516" s="232">
        <v>120</v>
      </c>
      <c r="I516" s="232">
        <v>150</v>
      </c>
      <c r="J516" s="232">
        <v>150</v>
      </c>
      <c r="K516" s="232">
        <v>0</v>
      </c>
      <c r="L516" s="742" cm="1">
        <f t="array" ref="L516">INDEX($H516:$K516,0,MATCH(L$452,$H$452:$K$452,0))*HLOOKUP(L$451,$J$448:$R$449,2)</f>
        <v>120</v>
      </c>
      <c r="M516" s="742" cm="1">
        <f t="array" ref="M516">INDEX($H516:$K516,0,MATCH(M$452,$H$452:$K$452,0))*HLOOKUP(M$451,$J$448:$R$449,2)</f>
        <v>150</v>
      </c>
      <c r="N516" s="742" cm="1">
        <f t="array" ref="N516">INDEX($H516:$K516,0,MATCH(N$452,$H$452:$K$452,0))*HLOOKUP(N$451,$J$448:$R$449,2)</f>
        <v>150</v>
      </c>
      <c r="O516" s="742" cm="1">
        <f t="array" ref="O516">INDEX($H516:$K516,0,MATCH(O$452,$H$452:$K$452,0))*HLOOKUP(O$451,$J$448:$R$449,2)</f>
        <v>0</v>
      </c>
      <c r="P516" s="742" cm="1">
        <f t="array" ref="P516">INDEX($H516:$K516,0,MATCH(P$452,$H$452:$K$452,0))*HLOOKUP(P$451,$J$448:$R$449,2)</f>
        <v>120</v>
      </c>
      <c r="Q516" s="742" cm="1">
        <f t="array" ref="Q516">INDEX($H516:$K516,0,MATCH(Q$452,$H$452:$K$452,0))*HLOOKUP(Q$451,$J$448:$R$449,2)</f>
        <v>150</v>
      </c>
      <c r="R516" s="742" cm="1">
        <f t="array" ref="R516">INDEX($H516:$K516,0,MATCH(R$452,$H$452:$K$452,0))*HLOOKUP(R$451,$J$448:$R$449,2)</f>
        <v>150</v>
      </c>
      <c r="S516" s="742" cm="1">
        <f t="array" ref="S516">INDEX($H516:$K516,0,MATCH(S$452,$H$452:$K$452,0))*HLOOKUP(S$451,$J$448:$R$449,2)</f>
        <v>0</v>
      </c>
      <c r="T516" s="742" cm="1">
        <f t="array" ref="T516">INDEX($H516:$K516,0,MATCH(T$452,$H$452:$K$452,0))*HLOOKUP(T$451,$J$448:$R$449,2)</f>
        <v>120</v>
      </c>
      <c r="U516" s="742" cm="1">
        <f t="array" ref="U516">INDEX($H516:$K516,0,MATCH(U$452,$H$452:$K$452,0))*HLOOKUP(U$451,$J$448:$R$449,2)</f>
        <v>150</v>
      </c>
      <c r="V516" s="742" cm="1">
        <f t="array" ref="V516">INDEX($H516:$K516,0,MATCH(V$452,$H$452:$K$452,0))*HLOOKUP(V$451,$J$448:$R$449,2)</f>
        <v>150</v>
      </c>
      <c r="W516" s="742" cm="1">
        <f t="array" ref="W516">INDEX($H516:$K516,0,MATCH(W$452,$H$452:$K$452,0))*HLOOKUP(W$451,$J$448:$R$449,2)</f>
        <v>0</v>
      </c>
      <c r="X516" s="742" cm="1">
        <f t="array" ref="X516">INDEX($H516:$K516,0,MATCH(X$452,$H$452:$K$452,0))*HLOOKUP(X$451,$J$448:$R$449,2)</f>
        <v>120</v>
      </c>
      <c r="Y516" s="742" cm="1">
        <f t="array" ref="Y516">INDEX($H516:$K516,0,MATCH(Y$452,$H$452:$K$452,0))*HLOOKUP(Y$451,$J$448:$R$449,2)</f>
        <v>150</v>
      </c>
      <c r="Z516" s="742" cm="1">
        <f t="array" ref="Z516">INDEX($H516:$K516,0,MATCH(Z$452,$H$452:$K$452,0))*HLOOKUP(Z$451,$J$448:$R$449,2)</f>
        <v>150</v>
      </c>
      <c r="AA516" s="742" cm="1">
        <f t="array" ref="AA516">INDEX($H516:$K516,0,MATCH(AA$452,$H$452:$K$452,0))*HLOOKUP(AA$451,$J$448:$R$449,2)</f>
        <v>0</v>
      </c>
      <c r="AB516" s="742" cm="1">
        <f t="array" ref="AB516">INDEX($H516:$K516,0,MATCH(AB$452,$H$452:$K$452,0))*HLOOKUP(AB$451,$J$448:$R$449,2)</f>
        <v>120</v>
      </c>
      <c r="AC516" s="742" cm="1">
        <f t="array" ref="AC516">INDEX($H516:$K516,0,MATCH(AC$452,$H$452:$K$452,0))*HLOOKUP(AC$451,$J$448:$R$449,2)</f>
        <v>150</v>
      </c>
      <c r="AD516" s="742" cm="1">
        <f t="array" ref="AD516">INDEX($H516:$K516,0,MATCH(AD$452,$H$452:$K$452,0))*HLOOKUP(AD$451,$J$448:$R$449,2)</f>
        <v>150</v>
      </c>
      <c r="AE516" s="742" cm="1">
        <f t="array" ref="AE516">INDEX($H516:$K516,0,MATCH(AE$452,$H$452:$K$452,0))*HLOOKUP(AE$451,$J$448:$R$449,2)</f>
        <v>0</v>
      </c>
      <c r="AF516" s="742" cm="1">
        <f t="array" ref="AF516">INDEX($H516:$K516,0,MATCH(AF$452,$H$452:$K$452,0))*HLOOKUP(AF$451,$J$448:$R$449,2)</f>
        <v>120</v>
      </c>
      <c r="AG516" s="742" cm="1">
        <f t="array" ref="AG516">INDEX($H516:$K516,0,MATCH(AG$452,$H$452:$K$452,0))*HLOOKUP(AG$451,$J$448:$R$449,2)</f>
        <v>150</v>
      </c>
      <c r="AH516" s="742" cm="1">
        <f t="array" ref="AH516">INDEX($H516:$K516,0,MATCH(AH$452,$H$452:$K$452,0))*HLOOKUP(AH$451,$J$448:$R$449,2)</f>
        <v>150</v>
      </c>
      <c r="AI516" s="742" cm="1">
        <f t="array" ref="AI516">INDEX($H516:$K516,0,MATCH(AI$452,$H$452:$K$452,0))*HLOOKUP(AI$451,$J$448:$R$449,2)</f>
        <v>0</v>
      </c>
      <c r="AJ516" s="742" cm="1">
        <f t="array" ref="AJ516">INDEX($H516:$K516,0,MATCH(AJ$452,$H$452:$K$452,0))*HLOOKUP(AJ$451,$J$448:$R$449,2)</f>
        <v>120</v>
      </c>
      <c r="AK516" s="742" cm="1">
        <f t="array" ref="AK516">INDEX($H516:$K516,0,MATCH(AK$452,$H$452:$K$452,0))*HLOOKUP(AK$451,$J$448:$R$449,2)</f>
        <v>150</v>
      </c>
      <c r="AL516" s="742" cm="1">
        <f t="array" ref="AL516">INDEX($H516:$K516,0,MATCH(AL$452,$H$452:$K$452,0))*HLOOKUP(AL$451,$J$448:$R$449,2)</f>
        <v>150</v>
      </c>
      <c r="AM516" s="742" cm="1">
        <f t="array" ref="AM516">INDEX($H516:$K516,0,MATCH(AM$452,$H$452:$K$452,0))*HLOOKUP(AM$451,$J$448:$R$449,2)</f>
        <v>0</v>
      </c>
      <c r="AN516" s="742" cm="1">
        <f t="array" ref="AN516">INDEX($H516:$K516,0,MATCH(AN$452,$H$452:$K$452,0))*HLOOKUP(AN$451,$J$448:$R$449,2)</f>
        <v>120</v>
      </c>
      <c r="AO516" s="742" cm="1">
        <f t="array" ref="AO516">INDEX($H516:$K516,0,MATCH(AO$452,$H$452:$K$452,0))*HLOOKUP(AO$451,$J$448:$R$449,2)</f>
        <v>150</v>
      </c>
      <c r="AP516" s="742" cm="1">
        <f t="array" ref="AP516">INDEX($H516:$K516,0,MATCH(AP$452,$H$452:$K$452,0))*HLOOKUP(AP$451,$J$448:$R$449,2)</f>
        <v>150</v>
      </c>
      <c r="AQ516" s="742" cm="1">
        <f t="array" ref="AQ516">INDEX($H516:$K516,0,MATCH(AQ$452,$H$452:$K$452,0))*HLOOKUP(AQ$451,$J$448:$R$449,2)</f>
        <v>0</v>
      </c>
      <c r="AR516" s="742" cm="1">
        <f t="array" ref="AR516">INDEX($H516:$K516,0,MATCH(AR$452,$H$452:$K$452,0))*HLOOKUP(AR$451,$J$448:$R$449,2)</f>
        <v>120</v>
      </c>
      <c r="AS516" s="742" cm="1">
        <f t="array" ref="AS516">INDEX($H516:$K516,0,MATCH(AS$452,$H$452:$K$452,0))*HLOOKUP(AS$451,$J$448:$R$449,2)</f>
        <v>150</v>
      </c>
      <c r="AT516" s="742" cm="1">
        <f t="array" ref="AT516">INDEX($H516:$K516,0,MATCH(AT$452,$H$452:$K$452,0))*HLOOKUP(AT$451,$J$448:$R$449,2)</f>
        <v>150</v>
      </c>
      <c r="AU516" s="742" cm="1">
        <f t="array" ref="AU516">INDEX($H516:$K516,0,MATCH(AU$452,$H$452:$K$452,0))*HLOOKUP(AU$451,$J$448:$R$449,2)</f>
        <v>0</v>
      </c>
      <c r="AV516" s="196"/>
      <c r="AW516" s="196"/>
      <c r="AX516" s="17"/>
      <c r="AY516" s="9"/>
      <c r="AZ516" s="9"/>
      <c r="BA516" s="9"/>
    </row>
    <row r="517" spans="1:53" ht="14.5" outlineLevel="1" x14ac:dyDescent="0.35">
      <c r="A517" s="7"/>
      <c r="B517" s="8"/>
      <c r="C517" s="18"/>
      <c r="D517" s="18"/>
      <c r="E517" s="18"/>
      <c r="F517" s="27"/>
      <c r="G517" s="27" t="str">
        <f t="shared" ref="G517" si="122">_xlfn.CONCAT(H225:M225)</f>
        <v>YYWFWbd</v>
      </c>
      <c r="H517" s="232">
        <v>120</v>
      </c>
      <c r="I517" s="232">
        <v>150</v>
      </c>
      <c r="J517" s="232">
        <v>150</v>
      </c>
      <c r="K517" s="232">
        <v>0</v>
      </c>
      <c r="L517" s="742" cm="1">
        <f t="array" ref="L517">INDEX($H517:$K517,0,MATCH(L$452,$H$452:$K$452,0))*HLOOKUP(L$451,$J$448:$R$449,2)</f>
        <v>120</v>
      </c>
      <c r="M517" s="742" cm="1">
        <f t="array" ref="M517">INDEX($H517:$K517,0,MATCH(M$452,$H$452:$K$452,0))*HLOOKUP(M$451,$J$448:$R$449,2)</f>
        <v>150</v>
      </c>
      <c r="N517" s="742" cm="1">
        <f t="array" ref="N517">INDEX($H517:$K517,0,MATCH(N$452,$H$452:$K$452,0))*HLOOKUP(N$451,$J$448:$R$449,2)</f>
        <v>150</v>
      </c>
      <c r="O517" s="742" cm="1">
        <f t="array" ref="O517">INDEX($H517:$K517,0,MATCH(O$452,$H$452:$K$452,0))*HLOOKUP(O$451,$J$448:$R$449,2)</f>
        <v>0</v>
      </c>
      <c r="P517" s="742" cm="1">
        <f t="array" ref="P517">INDEX($H517:$K517,0,MATCH(P$452,$H$452:$K$452,0))*HLOOKUP(P$451,$J$448:$R$449,2)</f>
        <v>120</v>
      </c>
      <c r="Q517" s="742" cm="1">
        <f t="array" ref="Q517">INDEX($H517:$K517,0,MATCH(Q$452,$H$452:$K$452,0))*HLOOKUP(Q$451,$J$448:$R$449,2)</f>
        <v>150</v>
      </c>
      <c r="R517" s="742" cm="1">
        <f t="array" ref="R517">INDEX($H517:$K517,0,MATCH(R$452,$H$452:$K$452,0))*HLOOKUP(R$451,$J$448:$R$449,2)</f>
        <v>150</v>
      </c>
      <c r="S517" s="742" cm="1">
        <f t="array" ref="S517">INDEX($H517:$K517,0,MATCH(S$452,$H$452:$K$452,0))*HLOOKUP(S$451,$J$448:$R$449,2)</f>
        <v>0</v>
      </c>
      <c r="T517" s="742" cm="1">
        <f t="array" ref="T517">INDEX($H517:$K517,0,MATCH(T$452,$H$452:$K$452,0))*HLOOKUP(T$451,$J$448:$R$449,2)</f>
        <v>120</v>
      </c>
      <c r="U517" s="742" cm="1">
        <f t="array" ref="U517">INDEX($H517:$K517,0,MATCH(U$452,$H$452:$K$452,0))*HLOOKUP(U$451,$J$448:$R$449,2)</f>
        <v>150</v>
      </c>
      <c r="V517" s="742" cm="1">
        <f t="array" ref="V517">INDEX($H517:$K517,0,MATCH(V$452,$H$452:$K$452,0))*HLOOKUP(V$451,$J$448:$R$449,2)</f>
        <v>150</v>
      </c>
      <c r="W517" s="742" cm="1">
        <f t="array" ref="W517">INDEX($H517:$K517,0,MATCH(W$452,$H$452:$K$452,0))*HLOOKUP(W$451,$J$448:$R$449,2)</f>
        <v>0</v>
      </c>
      <c r="X517" s="742" cm="1">
        <f t="array" ref="X517">INDEX($H517:$K517,0,MATCH(X$452,$H$452:$K$452,0))*HLOOKUP(X$451,$J$448:$R$449,2)</f>
        <v>120</v>
      </c>
      <c r="Y517" s="742" cm="1">
        <f t="array" ref="Y517">INDEX($H517:$K517,0,MATCH(Y$452,$H$452:$K$452,0))*HLOOKUP(Y$451,$J$448:$R$449,2)</f>
        <v>150</v>
      </c>
      <c r="Z517" s="742" cm="1">
        <f t="array" ref="Z517">INDEX($H517:$K517,0,MATCH(Z$452,$H$452:$K$452,0))*HLOOKUP(Z$451,$J$448:$R$449,2)</f>
        <v>150</v>
      </c>
      <c r="AA517" s="742" cm="1">
        <f t="array" ref="AA517">INDEX($H517:$K517,0,MATCH(AA$452,$H$452:$K$452,0))*HLOOKUP(AA$451,$J$448:$R$449,2)</f>
        <v>0</v>
      </c>
      <c r="AB517" s="742" cm="1">
        <f t="array" ref="AB517">INDEX($H517:$K517,0,MATCH(AB$452,$H$452:$K$452,0))*HLOOKUP(AB$451,$J$448:$R$449,2)</f>
        <v>120</v>
      </c>
      <c r="AC517" s="742" cm="1">
        <f t="array" ref="AC517">INDEX($H517:$K517,0,MATCH(AC$452,$H$452:$K$452,0))*HLOOKUP(AC$451,$J$448:$R$449,2)</f>
        <v>150</v>
      </c>
      <c r="AD517" s="742" cm="1">
        <f t="array" ref="AD517">INDEX($H517:$K517,0,MATCH(AD$452,$H$452:$K$452,0))*HLOOKUP(AD$451,$J$448:$R$449,2)</f>
        <v>150</v>
      </c>
      <c r="AE517" s="742" cm="1">
        <f t="array" ref="AE517">INDEX($H517:$K517,0,MATCH(AE$452,$H$452:$K$452,0))*HLOOKUP(AE$451,$J$448:$R$449,2)</f>
        <v>0</v>
      </c>
      <c r="AF517" s="742" cm="1">
        <f t="array" ref="AF517">INDEX($H517:$K517,0,MATCH(AF$452,$H$452:$K$452,0))*HLOOKUP(AF$451,$J$448:$R$449,2)</f>
        <v>120</v>
      </c>
      <c r="AG517" s="742" cm="1">
        <f t="array" ref="AG517">INDEX($H517:$K517,0,MATCH(AG$452,$H$452:$K$452,0))*HLOOKUP(AG$451,$J$448:$R$449,2)</f>
        <v>150</v>
      </c>
      <c r="AH517" s="742" cm="1">
        <f t="array" ref="AH517">INDEX($H517:$K517,0,MATCH(AH$452,$H$452:$K$452,0))*HLOOKUP(AH$451,$J$448:$R$449,2)</f>
        <v>150</v>
      </c>
      <c r="AI517" s="742" cm="1">
        <f t="array" ref="AI517">INDEX($H517:$K517,0,MATCH(AI$452,$H$452:$K$452,0))*HLOOKUP(AI$451,$J$448:$R$449,2)</f>
        <v>0</v>
      </c>
      <c r="AJ517" s="742" cm="1">
        <f t="array" ref="AJ517">INDEX($H517:$K517,0,MATCH(AJ$452,$H$452:$K$452,0))*HLOOKUP(AJ$451,$J$448:$R$449,2)</f>
        <v>120</v>
      </c>
      <c r="AK517" s="742" cm="1">
        <f t="array" ref="AK517">INDEX($H517:$K517,0,MATCH(AK$452,$H$452:$K$452,0))*HLOOKUP(AK$451,$J$448:$R$449,2)</f>
        <v>150</v>
      </c>
      <c r="AL517" s="742" cm="1">
        <f t="array" ref="AL517">INDEX($H517:$K517,0,MATCH(AL$452,$H$452:$K$452,0))*HLOOKUP(AL$451,$J$448:$R$449,2)</f>
        <v>150</v>
      </c>
      <c r="AM517" s="742" cm="1">
        <f t="array" ref="AM517">INDEX($H517:$K517,0,MATCH(AM$452,$H$452:$K$452,0))*HLOOKUP(AM$451,$J$448:$R$449,2)</f>
        <v>0</v>
      </c>
      <c r="AN517" s="742" cm="1">
        <f t="array" ref="AN517">INDEX($H517:$K517,0,MATCH(AN$452,$H$452:$K$452,0))*HLOOKUP(AN$451,$J$448:$R$449,2)</f>
        <v>120</v>
      </c>
      <c r="AO517" s="742" cm="1">
        <f t="array" ref="AO517">INDEX($H517:$K517,0,MATCH(AO$452,$H$452:$K$452,0))*HLOOKUP(AO$451,$J$448:$R$449,2)</f>
        <v>150</v>
      </c>
      <c r="AP517" s="742" cm="1">
        <f t="array" ref="AP517">INDEX($H517:$K517,0,MATCH(AP$452,$H$452:$K$452,0))*HLOOKUP(AP$451,$J$448:$R$449,2)</f>
        <v>150</v>
      </c>
      <c r="AQ517" s="742" cm="1">
        <f t="array" ref="AQ517">INDEX($H517:$K517,0,MATCH(AQ$452,$H$452:$K$452,0))*HLOOKUP(AQ$451,$J$448:$R$449,2)</f>
        <v>0</v>
      </c>
      <c r="AR517" s="742" cm="1">
        <f t="array" ref="AR517">INDEX($H517:$K517,0,MATCH(AR$452,$H$452:$K$452,0))*HLOOKUP(AR$451,$J$448:$R$449,2)</f>
        <v>120</v>
      </c>
      <c r="AS517" s="742" cm="1">
        <f t="array" ref="AS517">INDEX($H517:$K517,0,MATCH(AS$452,$H$452:$K$452,0))*HLOOKUP(AS$451,$J$448:$R$449,2)</f>
        <v>150</v>
      </c>
      <c r="AT517" s="742" cm="1">
        <f t="array" ref="AT517">INDEX($H517:$K517,0,MATCH(AT$452,$H$452:$K$452,0))*HLOOKUP(AT$451,$J$448:$R$449,2)</f>
        <v>150</v>
      </c>
      <c r="AU517" s="742" cm="1">
        <f t="array" ref="AU517">INDEX($H517:$K517,0,MATCH(AU$452,$H$452:$K$452,0))*HLOOKUP(AU$451,$J$448:$R$449,2)</f>
        <v>0</v>
      </c>
      <c r="AV517" s="196"/>
      <c r="AW517" s="196"/>
      <c r="AX517" s="17"/>
      <c r="AY517" s="9"/>
      <c r="AZ517" s="9"/>
      <c r="BA517" s="9"/>
    </row>
    <row r="518" spans="1:53" ht="14.5" outlineLevel="1" x14ac:dyDescent="0.35">
      <c r="A518" s="7"/>
      <c r="B518" s="8"/>
      <c r="C518" s="18"/>
      <c r="D518" s="18"/>
      <c r="E518" s="18"/>
      <c r="F518" s="27"/>
      <c r="G518" s="27"/>
      <c r="I518" s="27"/>
      <c r="J518" s="27"/>
      <c r="K518" s="27"/>
      <c r="L518" s="27"/>
      <c r="M518" s="27"/>
      <c r="N518" s="27"/>
      <c r="O518" s="27"/>
      <c r="P518" s="27"/>
      <c r="Q518" s="27"/>
      <c r="R518" s="27"/>
      <c r="S518" s="27"/>
      <c r="T518" s="27"/>
      <c r="U518" s="27"/>
      <c r="V518" s="27"/>
      <c r="W518" s="27"/>
      <c r="X518" s="27"/>
      <c r="Y518" s="196"/>
      <c r="Z518" s="196"/>
      <c r="AA518" s="196"/>
      <c r="AB518" s="196"/>
      <c r="AC518" s="196"/>
      <c r="AD518" s="196"/>
      <c r="AE518" s="196"/>
      <c r="AF518" s="196"/>
      <c r="AG518" s="196"/>
      <c r="AH518" s="196"/>
      <c r="AI518" s="196"/>
      <c r="AJ518" s="196"/>
      <c r="AK518" s="196"/>
      <c r="AL518" s="196"/>
      <c r="AM518" s="196"/>
      <c r="AN518" s="196"/>
      <c r="AO518" s="196"/>
      <c r="AP518" s="196"/>
      <c r="AQ518" s="196"/>
      <c r="AR518" s="196"/>
      <c r="AS518" s="196"/>
      <c r="AT518" s="196"/>
      <c r="AU518" s="196"/>
      <c r="AV518" s="196"/>
      <c r="AW518" s="196"/>
      <c r="AX518" s="17"/>
      <c r="AY518" s="9"/>
      <c r="AZ518" s="9"/>
      <c r="BA518" s="9"/>
    </row>
    <row r="519" spans="1:53" ht="14.5" outlineLevel="1" x14ac:dyDescent="0.35">
      <c r="A519" s="7"/>
      <c r="B519" s="8"/>
      <c r="C519" s="18"/>
      <c r="D519" s="18"/>
      <c r="E519" s="18"/>
      <c r="F519" s="27"/>
      <c r="G519" s="27"/>
      <c r="I519" s="27"/>
      <c r="J519" s="27"/>
      <c r="K519" s="27"/>
      <c r="L519" s="27"/>
      <c r="M519" s="27"/>
      <c r="N519" s="27"/>
      <c r="O519" s="27"/>
      <c r="P519" s="27"/>
      <c r="Q519" s="27"/>
      <c r="R519" s="27"/>
      <c r="S519" s="27"/>
      <c r="T519" s="27"/>
      <c r="U519" s="27"/>
      <c r="V519" s="27"/>
      <c r="W519" s="27"/>
      <c r="X519" s="27"/>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7"/>
      <c r="AY519" s="9"/>
      <c r="AZ519" s="9"/>
      <c r="BA519" s="9"/>
    </row>
    <row r="520" spans="1:53" ht="14.5" outlineLevel="1" x14ac:dyDescent="0.35">
      <c r="A520" s="7"/>
      <c r="B520" s="8"/>
      <c r="C520" s="18"/>
      <c r="D520" s="18"/>
      <c r="E520" s="18"/>
      <c r="F520" s="27"/>
      <c r="G520" s="505" t="s">
        <v>805</v>
      </c>
      <c r="J520" t="s">
        <v>400</v>
      </c>
      <c r="K520" t="s">
        <v>793</v>
      </c>
      <c r="L520" t="s">
        <v>794</v>
      </c>
      <c r="M520" t="s">
        <v>795</v>
      </c>
      <c r="N520" t="s">
        <v>796</v>
      </c>
      <c r="O520" t="s">
        <v>797</v>
      </c>
      <c r="P520" t="s">
        <v>798</v>
      </c>
      <c r="Q520" t="s">
        <v>799</v>
      </c>
      <c r="R520" t="s">
        <v>800</v>
      </c>
      <c r="S520" s="27"/>
      <c r="T520" s="27"/>
      <c r="U520" s="27"/>
      <c r="V520" s="27"/>
      <c r="W520" s="27"/>
      <c r="X520" s="27"/>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7"/>
      <c r="AY520" s="9"/>
      <c r="AZ520" s="9"/>
      <c r="BA520" s="9"/>
    </row>
    <row r="521" spans="1:53" ht="14.5" outlineLevel="1" x14ac:dyDescent="0.35">
      <c r="A521" s="7"/>
      <c r="B521" s="8"/>
      <c r="C521" s="18"/>
      <c r="D521" s="18"/>
      <c r="E521" s="18"/>
      <c r="F521" s="27"/>
      <c r="G521" s="505"/>
      <c r="I521" t="s">
        <v>1121</v>
      </c>
      <c r="J521" s="741">
        <v>1</v>
      </c>
      <c r="K521" s="741">
        <v>1</v>
      </c>
      <c r="L521" s="741">
        <v>1</v>
      </c>
      <c r="M521" s="741">
        <v>1</v>
      </c>
      <c r="N521" s="741">
        <v>1</v>
      </c>
      <c r="O521" s="741">
        <v>1</v>
      </c>
      <c r="P521" s="741">
        <v>1</v>
      </c>
      <c r="Q521" s="741">
        <v>1</v>
      </c>
      <c r="R521" s="741">
        <v>1</v>
      </c>
      <c r="S521" s="27"/>
      <c r="T521" s="27"/>
      <c r="U521" s="27"/>
      <c r="V521" s="27"/>
      <c r="W521" s="27"/>
      <c r="X521" s="27"/>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7"/>
      <c r="AY521" s="9"/>
      <c r="AZ521" s="9"/>
      <c r="BA521" s="9"/>
    </row>
    <row r="522" spans="1:53" ht="14.5" outlineLevel="1" x14ac:dyDescent="0.35">
      <c r="A522" s="7"/>
      <c r="B522" s="8"/>
      <c r="C522" s="18"/>
      <c r="D522" s="18"/>
      <c r="E522" s="18"/>
      <c r="F522" s="27"/>
      <c r="G522" s="505"/>
      <c r="I522" s="27"/>
      <c r="J522" s="27"/>
      <c r="K522" s="27"/>
      <c r="L522" s="27"/>
      <c r="M522" s="27"/>
      <c r="N522" s="27"/>
      <c r="O522" s="27"/>
      <c r="P522" s="27"/>
      <c r="Q522" s="27"/>
      <c r="R522" s="27"/>
      <c r="S522" s="27"/>
      <c r="T522" s="27"/>
      <c r="U522" s="27"/>
      <c r="V522" s="27"/>
      <c r="W522" s="27"/>
      <c r="X522" s="27"/>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7"/>
      <c r="AY522" s="9"/>
      <c r="AZ522" s="9"/>
      <c r="BA522" s="9"/>
    </row>
    <row r="523" spans="1:53" ht="14.5" outlineLevel="1" x14ac:dyDescent="0.35">
      <c r="A523" s="7"/>
      <c r="B523" s="8"/>
      <c r="C523" s="18"/>
      <c r="D523" s="18"/>
      <c r="E523" s="18"/>
      <c r="F523" s="27"/>
      <c r="G523" s="27" t="s">
        <v>807</v>
      </c>
      <c r="H523" t="s">
        <v>823</v>
      </c>
      <c r="I523" t="s">
        <v>823</v>
      </c>
      <c r="J523" t="s">
        <v>823</v>
      </c>
      <c r="K523" t="s">
        <v>823</v>
      </c>
      <c r="L523" t="s">
        <v>400</v>
      </c>
      <c r="M523" t="s">
        <v>400</v>
      </c>
      <c r="N523" t="s">
        <v>400</v>
      </c>
      <c r="O523" t="s">
        <v>400</v>
      </c>
      <c r="P523" t="s">
        <v>793</v>
      </c>
      <c r="Q523" t="s">
        <v>793</v>
      </c>
      <c r="R523" t="s">
        <v>793</v>
      </c>
      <c r="S523" t="s">
        <v>793</v>
      </c>
      <c r="T523" t="s">
        <v>794</v>
      </c>
      <c r="U523" t="s">
        <v>794</v>
      </c>
      <c r="V523" t="s">
        <v>794</v>
      </c>
      <c r="W523" t="s">
        <v>794</v>
      </c>
      <c r="X523" t="s">
        <v>795</v>
      </c>
      <c r="Y523" t="s">
        <v>795</v>
      </c>
      <c r="Z523" t="s">
        <v>795</v>
      </c>
      <c r="AA523" t="s">
        <v>795</v>
      </c>
      <c r="AB523" t="s">
        <v>796</v>
      </c>
      <c r="AC523" t="s">
        <v>796</v>
      </c>
      <c r="AD523" t="s">
        <v>796</v>
      </c>
      <c r="AE523" t="s">
        <v>796</v>
      </c>
      <c r="AF523" t="s">
        <v>797</v>
      </c>
      <c r="AG523" t="s">
        <v>797</v>
      </c>
      <c r="AH523" t="s">
        <v>797</v>
      </c>
      <c r="AI523" t="s">
        <v>797</v>
      </c>
      <c r="AJ523" t="s">
        <v>798</v>
      </c>
      <c r="AK523" t="s">
        <v>798</v>
      </c>
      <c r="AL523" t="s">
        <v>798</v>
      </c>
      <c r="AM523" t="s">
        <v>798</v>
      </c>
      <c r="AN523" t="s">
        <v>799</v>
      </c>
      <c r="AO523" t="s">
        <v>799</v>
      </c>
      <c r="AP523" t="s">
        <v>799</v>
      </c>
      <c r="AQ523" t="s">
        <v>799</v>
      </c>
      <c r="AR523" t="s">
        <v>800</v>
      </c>
      <c r="AS523" t="s">
        <v>800</v>
      </c>
      <c r="AT523" t="s">
        <v>800</v>
      </c>
      <c r="AU523" t="s">
        <v>800</v>
      </c>
      <c r="AV523" s="196"/>
      <c r="AW523" s="196"/>
      <c r="AX523" s="17"/>
      <c r="AY523" s="9"/>
      <c r="AZ523" s="9"/>
      <c r="BA523" s="9"/>
    </row>
    <row r="524" spans="1:53" ht="14.5" outlineLevel="1" x14ac:dyDescent="0.35">
      <c r="A524" s="7"/>
      <c r="B524" s="8"/>
      <c r="C524" s="18"/>
      <c r="D524" s="18"/>
      <c r="E524" s="18"/>
      <c r="F524" s="27"/>
      <c r="G524" s="27" t="s">
        <v>808</v>
      </c>
      <c r="H524" t="s">
        <v>1256</v>
      </c>
      <c r="I524" t="s">
        <v>1259</v>
      </c>
      <c r="J524" t="s">
        <v>1257</v>
      </c>
      <c r="K524" t="s">
        <v>1258</v>
      </c>
      <c r="L524" t="str">
        <f>H524</f>
        <v>at_seeding</v>
      </c>
      <c r="M524" t="str">
        <f t="shared" ref="M524:AU524" si="123">I524</f>
        <v>mid</v>
      </c>
      <c r="N524" t="str">
        <f t="shared" si="123"/>
        <v>late_cereal</v>
      </c>
      <c r="O524" t="str">
        <f t="shared" si="123"/>
        <v>late_oilseed</v>
      </c>
      <c r="P524" t="str">
        <f t="shared" si="123"/>
        <v>at_seeding</v>
      </c>
      <c r="Q524" t="str">
        <f t="shared" si="123"/>
        <v>mid</v>
      </c>
      <c r="R524" t="str">
        <f t="shared" si="123"/>
        <v>late_cereal</v>
      </c>
      <c r="S524" t="str">
        <f t="shared" si="123"/>
        <v>late_oilseed</v>
      </c>
      <c r="T524" t="str">
        <f t="shared" si="123"/>
        <v>at_seeding</v>
      </c>
      <c r="U524" t="str">
        <f t="shared" si="123"/>
        <v>mid</v>
      </c>
      <c r="V524" t="str">
        <f t="shared" si="123"/>
        <v>late_cereal</v>
      </c>
      <c r="W524" t="str">
        <f t="shared" si="123"/>
        <v>late_oilseed</v>
      </c>
      <c r="X524" t="str">
        <f t="shared" si="123"/>
        <v>at_seeding</v>
      </c>
      <c r="Y524" t="str">
        <f t="shared" si="123"/>
        <v>mid</v>
      </c>
      <c r="Z524" t="str">
        <f t="shared" si="123"/>
        <v>late_cereal</v>
      </c>
      <c r="AA524" t="str">
        <f t="shared" si="123"/>
        <v>late_oilseed</v>
      </c>
      <c r="AB524" t="str">
        <f t="shared" si="123"/>
        <v>at_seeding</v>
      </c>
      <c r="AC524" t="str">
        <f t="shared" si="123"/>
        <v>mid</v>
      </c>
      <c r="AD524" t="str">
        <f t="shared" si="123"/>
        <v>late_cereal</v>
      </c>
      <c r="AE524" t="str">
        <f t="shared" si="123"/>
        <v>late_oilseed</v>
      </c>
      <c r="AF524" t="str">
        <f t="shared" si="123"/>
        <v>at_seeding</v>
      </c>
      <c r="AG524" t="str">
        <f t="shared" si="123"/>
        <v>mid</v>
      </c>
      <c r="AH524" t="str">
        <f t="shared" si="123"/>
        <v>late_cereal</v>
      </c>
      <c r="AI524" t="str">
        <f t="shared" si="123"/>
        <v>late_oilseed</v>
      </c>
      <c r="AJ524" t="str">
        <f t="shared" si="123"/>
        <v>at_seeding</v>
      </c>
      <c r="AK524" t="str">
        <f t="shared" si="123"/>
        <v>mid</v>
      </c>
      <c r="AL524" t="str">
        <f t="shared" si="123"/>
        <v>late_cereal</v>
      </c>
      <c r="AM524" t="str">
        <f t="shared" si="123"/>
        <v>late_oilseed</v>
      </c>
      <c r="AN524" t="str">
        <f t="shared" si="123"/>
        <v>at_seeding</v>
      </c>
      <c r="AO524" t="str">
        <f t="shared" si="123"/>
        <v>mid</v>
      </c>
      <c r="AP524" t="str">
        <f t="shared" si="123"/>
        <v>late_cereal</v>
      </c>
      <c r="AQ524" t="str">
        <f t="shared" si="123"/>
        <v>late_oilseed</v>
      </c>
      <c r="AR524" t="str">
        <f t="shared" si="123"/>
        <v>at_seeding</v>
      </c>
      <c r="AS524" t="str">
        <f t="shared" si="123"/>
        <v>mid</v>
      </c>
      <c r="AT524" t="str">
        <f t="shared" si="123"/>
        <v>late_cereal</v>
      </c>
      <c r="AU524" t="str">
        <f t="shared" si="123"/>
        <v>late_oilseed</v>
      </c>
      <c r="AV524" s="196"/>
      <c r="AW524" s="196"/>
      <c r="AX524" s="17"/>
      <c r="AY524" s="9"/>
      <c r="AZ524" s="9"/>
      <c r="BA524" s="9"/>
    </row>
    <row r="525" spans="1:53" ht="14.5" outlineLevel="1" x14ac:dyDescent="0.35">
      <c r="A525" s="7"/>
      <c r="B525" s="8"/>
      <c r="C525" s="18"/>
      <c r="D525" s="18"/>
      <c r="E525" s="18"/>
      <c r="F525" s="27"/>
      <c r="G525" s="27" t="str">
        <f t="shared" ref="G525:G556" si="124">_xlfn.CONCAT(H161:M161)</f>
        <v>AAAA2A1a</v>
      </c>
      <c r="H525" s="232">
        <f t="shared" ref="H525:K544" si="125">IF(H453&gt;0,1,0)</f>
        <v>0</v>
      </c>
      <c r="I525" s="232">
        <f t="shared" si="125"/>
        <v>0</v>
      </c>
      <c r="J525" s="232">
        <f t="shared" si="125"/>
        <v>0</v>
      </c>
      <c r="K525" s="232">
        <f t="shared" si="125"/>
        <v>0</v>
      </c>
      <c r="L525" s="742" cm="1">
        <f t="array" ref="L525">INDEX($H525:$K525,0,MATCH(L$524,$H$524:$K$524,0))*HLOOKUP(L$523,$J$520:$R$521,2)</f>
        <v>0</v>
      </c>
      <c r="M525" s="742" cm="1">
        <f t="array" ref="M525">INDEX($H525:$K525,0,MATCH(M$524,$H$524:$K$524,0))*HLOOKUP(M$523,$J$520:$R$521,2)</f>
        <v>0</v>
      </c>
      <c r="N525" s="742" cm="1">
        <f t="array" ref="N525">INDEX($H525:$K525,0,MATCH(N$524,$H$524:$K$524,0))*HLOOKUP(N$523,$J$520:$R$521,2)</f>
        <v>0</v>
      </c>
      <c r="O525" s="742" cm="1">
        <f t="array" ref="O525">INDEX($H525:$K525,0,MATCH(O$524,$H$524:$K$524,0))*HLOOKUP(O$523,$J$520:$R$521,2)</f>
        <v>0</v>
      </c>
      <c r="P525" s="742" cm="1">
        <f t="array" ref="P525">INDEX($H525:$K525,0,MATCH(P$524,$H$524:$K$524,0))*HLOOKUP(P$523,$J$520:$R$521,2)</f>
        <v>0</v>
      </c>
      <c r="Q525" s="742" cm="1">
        <f t="array" ref="Q525">INDEX($H525:$K525,0,MATCH(Q$524,$H$524:$K$524,0))*HLOOKUP(Q$523,$J$520:$R$521,2)</f>
        <v>0</v>
      </c>
      <c r="R525" s="742" cm="1">
        <f t="array" ref="R525">INDEX($H525:$K525,0,MATCH(R$524,$H$524:$K$524,0))*HLOOKUP(R$523,$J$520:$R$521,2)</f>
        <v>0</v>
      </c>
      <c r="S525" s="742" cm="1">
        <f t="array" ref="S525">INDEX($H525:$K525,0,MATCH(S$524,$H$524:$K$524,0))*HLOOKUP(S$523,$J$520:$R$521,2)</f>
        <v>0</v>
      </c>
      <c r="T525" s="742" cm="1">
        <f t="array" ref="T525">INDEX($H525:$K525,0,MATCH(T$524,$H$524:$K$524,0))*HLOOKUP(T$523,$J$520:$R$521,2)</f>
        <v>0</v>
      </c>
      <c r="U525" s="742" cm="1">
        <f t="array" ref="U525">INDEX($H525:$K525,0,MATCH(U$524,$H$524:$K$524,0))*HLOOKUP(U$523,$J$520:$R$521,2)</f>
        <v>0</v>
      </c>
      <c r="V525" s="742" cm="1">
        <f t="array" ref="V525">INDEX($H525:$K525,0,MATCH(V$524,$H$524:$K$524,0))*HLOOKUP(V$523,$J$520:$R$521,2)</f>
        <v>0</v>
      </c>
      <c r="W525" s="742" cm="1">
        <f t="array" ref="W525">INDEX($H525:$K525,0,MATCH(W$524,$H$524:$K$524,0))*HLOOKUP(W$523,$J$520:$R$521,2)</f>
        <v>0</v>
      </c>
      <c r="X525" s="742" cm="1">
        <f t="array" ref="X525">INDEX($H525:$K525,0,MATCH(X$524,$H$524:$K$524,0))*HLOOKUP(X$523,$J$520:$R$521,2)</f>
        <v>0</v>
      </c>
      <c r="Y525" s="742" cm="1">
        <f t="array" ref="Y525">INDEX($H525:$K525,0,MATCH(Y$524,$H$524:$K$524,0))*HLOOKUP(Y$523,$J$520:$R$521,2)</f>
        <v>0</v>
      </c>
      <c r="Z525" s="742" cm="1">
        <f t="array" ref="Z525">INDEX($H525:$K525,0,MATCH(Z$524,$H$524:$K$524,0))*HLOOKUP(Z$523,$J$520:$R$521,2)</f>
        <v>0</v>
      </c>
      <c r="AA525" s="742" cm="1">
        <f t="array" ref="AA525">INDEX($H525:$K525,0,MATCH(AA$524,$H$524:$K$524,0))*HLOOKUP(AA$523,$J$520:$R$521,2)</f>
        <v>0</v>
      </c>
      <c r="AB525" s="742" cm="1">
        <f t="array" ref="AB525">INDEX($H525:$K525,0,MATCH(AB$524,$H$524:$K$524,0))*HLOOKUP(AB$523,$J$520:$R$521,2)</f>
        <v>0</v>
      </c>
      <c r="AC525" s="742" cm="1">
        <f t="array" ref="AC525">INDEX($H525:$K525,0,MATCH(AC$524,$H$524:$K$524,0))*HLOOKUP(AC$523,$J$520:$R$521,2)</f>
        <v>0</v>
      </c>
      <c r="AD525" s="742" cm="1">
        <f t="array" ref="AD525">INDEX($H525:$K525,0,MATCH(AD$524,$H$524:$K$524,0))*HLOOKUP(AD$523,$J$520:$R$521,2)</f>
        <v>0</v>
      </c>
      <c r="AE525" s="742" cm="1">
        <f t="array" ref="AE525">INDEX($H525:$K525,0,MATCH(AE$524,$H$524:$K$524,0))*HLOOKUP(AE$523,$J$520:$R$521,2)</f>
        <v>0</v>
      </c>
      <c r="AF525" s="742" cm="1">
        <f t="array" ref="AF525">INDEX($H525:$K525,0,MATCH(AF$524,$H$524:$K$524,0))*HLOOKUP(AF$523,$J$520:$R$521,2)</f>
        <v>0</v>
      </c>
      <c r="AG525" s="742" cm="1">
        <f t="array" ref="AG525">INDEX($H525:$K525,0,MATCH(AG$524,$H$524:$K$524,0))*HLOOKUP(AG$523,$J$520:$R$521,2)</f>
        <v>0</v>
      </c>
      <c r="AH525" s="742" cm="1">
        <f t="array" ref="AH525">INDEX($H525:$K525,0,MATCH(AH$524,$H$524:$K$524,0))*HLOOKUP(AH$523,$J$520:$R$521,2)</f>
        <v>0</v>
      </c>
      <c r="AI525" s="742" cm="1">
        <f t="array" ref="AI525">INDEX($H525:$K525,0,MATCH(AI$524,$H$524:$K$524,0))*HLOOKUP(AI$523,$J$520:$R$521,2)</f>
        <v>0</v>
      </c>
      <c r="AJ525" s="742" cm="1">
        <f t="array" ref="AJ525">INDEX($H525:$K525,0,MATCH(AJ$524,$H$524:$K$524,0))*HLOOKUP(AJ$523,$J$520:$R$521,2)</f>
        <v>0</v>
      </c>
      <c r="AK525" s="742" cm="1">
        <f t="array" ref="AK525">INDEX($H525:$K525,0,MATCH(AK$524,$H$524:$K$524,0))*HLOOKUP(AK$523,$J$520:$R$521,2)</f>
        <v>0</v>
      </c>
      <c r="AL525" s="742" cm="1">
        <f t="array" ref="AL525">INDEX($H525:$K525,0,MATCH(AL$524,$H$524:$K$524,0))*HLOOKUP(AL$523,$J$520:$R$521,2)</f>
        <v>0</v>
      </c>
      <c r="AM525" s="742" cm="1">
        <f t="array" ref="AM525">INDEX($H525:$K525,0,MATCH(AM$524,$H$524:$K$524,0))*HLOOKUP(AM$523,$J$520:$R$521,2)</f>
        <v>0</v>
      </c>
      <c r="AN525" s="742" cm="1">
        <f t="array" ref="AN525">INDEX($H525:$K525,0,MATCH(AN$524,$H$524:$K$524,0))*HLOOKUP(AN$523,$J$520:$R$521,2)</f>
        <v>0</v>
      </c>
      <c r="AO525" s="742" cm="1">
        <f t="array" ref="AO525">INDEX($H525:$K525,0,MATCH(AO$524,$H$524:$K$524,0))*HLOOKUP(AO$523,$J$520:$R$521,2)</f>
        <v>0</v>
      </c>
      <c r="AP525" s="742" cm="1">
        <f t="array" ref="AP525">INDEX($H525:$K525,0,MATCH(AP$524,$H$524:$K$524,0))*HLOOKUP(AP$523,$J$520:$R$521,2)</f>
        <v>0</v>
      </c>
      <c r="AQ525" s="742" cm="1">
        <f t="array" ref="AQ525">INDEX($H525:$K525,0,MATCH(AQ$524,$H$524:$K$524,0))*HLOOKUP(AQ$523,$J$520:$R$521,2)</f>
        <v>0</v>
      </c>
      <c r="AR525" s="742" cm="1">
        <f t="array" ref="AR525">INDEX($H525:$K525,0,MATCH(AR$524,$H$524:$K$524,0))*HLOOKUP(AR$523,$J$520:$R$521,2)</f>
        <v>0</v>
      </c>
      <c r="AS525" s="742" cm="1">
        <f t="array" ref="AS525">INDEX($H525:$K525,0,MATCH(AS$524,$H$524:$K$524,0))*HLOOKUP(AS$523,$J$520:$R$521,2)</f>
        <v>0</v>
      </c>
      <c r="AT525" s="742" cm="1">
        <f t="array" ref="AT525">INDEX($H525:$K525,0,MATCH(AT$524,$H$524:$K$524,0))*HLOOKUP(AT$523,$J$520:$R$521,2)</f>
        <v>0</v>
      </c>
      <c r="AU525" s="742" cm="1">
        <f t="array" ref="AU525">INDEX($H525:$K525,0,MATCH(AU$524,$H$524:$K$524,0))*HLOOKUP(AU$523,$J$520:$R$521,2)</f>
        <v>0</v>
      </c>
      <c r="AV525" s="196"/>
      <c r="AW525" s="196"/>
      <c r="AX525" s="17"/>
      <c r="AY525" s="9"/>
      <c r="AZ525" s="9"/>
      <c r="BA525" s="9"/>
    </row>
    <row r="526" spans="1:53" ht="14.5" outlineLevel="1" x14ac:dyDescent="0.35">
      <c r="A526" s="7"/>
      <c r="B526" s="8"/>
      <c r="C526" s="18"/>
      <c r="D526" s="18"/>
      <c r="E526" s="18"/>
      <c r="F526" s="27"/>
      <c r="G526" s="27" t="str">
        <f t="shared" si="124"/>
        <v>GGGGAg1a2</v>
      </c>
      <c r="H526" s="232">
        <f t="shared" si="125"/>
        <v>0</v>
      </c>
      <c r="I526" s="232">
        <f t="shared" si="125"/>
        <v>0</v>
      </c>
      <c r="J526" s="232">
        <f t="shared" si="125"/>
        <v>0</v>
      </c>
      <c r="K526" s="232">
        <f t="shared" si="125"/>
        <v>0</v>
      </c>
      <c r="L526" s="742" cm="1">
        <f t="array" ref="L526">INDEX($H526:$K526,0,MATCH(L$524,$H$524:$K$524,0))*HLOOKUP(L$523,$J$520:$R$521,2)</f>
        <v>0</v>
      </c>
      <c r="M526" s="742" cm="1">
        <f t="array" ref="M526">INDEX($H526:$K526,0,MATCH(M$524,$H$524:$K$524,0))*HLOOKUP(M$523,$J$520:$R$521,2)</f>
        <v>0</v>
      </c>
      <c r="N526" s="742" cm="1">
        <f t="array" ref="N526">INDEX($H526:$K526,0,MATCH(N$524,$H$524:$K$524,0))*HLOOKUP(N$523,$J$520:$R$521,2)</f>
        <v>0</v>
      </c>
      <c r="O526" s="742" cm="1">
        <f t="array" ref="O526">INDEX($H526:$K526,0,MATCH(O$524,$H$524:$K$524,0))*HLOOKUP(O$523,$J$520:$R$521,2)</f>
        <v>0</v>
      </c>
      <c r="P526" s="742" cm="1">
        <f t="array" ref="P526">INDEX($H526:$K526,0,MATCH(P$524,$H$524:$K$524,0))*HLOOKUP(P$523,$J$520:$R$521,2)</f>
        <v>0</v>
      </c>
      <c r="Q526" s="742" cm="1">
        <f t="array" ref="Q526">INDEX($H526:$K526,0,MATCH(Q$524,$H$524:$K$524,0))*HLOOKUP(Q$523,$J$520:$R$521,2)</f>
        <v>0</v>
      </c>
      <c r="R526" s="742" cm="1">
        <f t="array" ref="R526">INDEX($H526:$K526,0,MATCH(R$524,$H$524:$K$524,0))*HLOOKUP(R$523,$J$520:$R$521,2)</f>
        <v>0</v>
      </c>
      <c r="S526" s="742" cm="1">
        <f t="array" ref="S526">INDEX($H526:$K526,0,MATCH(S$524,$H$524:$K$524,0))*HLOOKUP(S$523,$J$520:$R$521,2)</f>
        <v>0</v>
      </c>
      <c r="T526" s="742" cm="1">
        <f t="array" ref="T526">INDEX($H526:$K526,0,MATCH(T$524,$H$524:$K$524,0))*HLOOKUP(T$523,$J$520:$R$521,2)</f>
        <v>0</v>
      </c>
      <c r="U526" s="742" cm="1">
        <f t="array" ref="U526">INDEX($H526:$K526,0,MATCH(U$524,$H$524:$K$524,0))*HLOOKUP(U$523,$J$520:$R$521,2)</f>
        <v>0</v>
      </c>
      <c r="V526" s="742" cm="1">
        <f t="array" ref="V526">INDEX($H526:$K526,0,MATCH(V$524,$H$524:$K$524,0))*HLOOKUP(V$523,$J$520:$R$521,2)</f>
        <v>0</v>
      </c>
      <c r="W526" s="742" cm="1">
        <f t="array" ref="W526">INDEX($H526:$K526,0,MATCH(W$524,$H$524:$K$524,0))*HLOOKUP(W$523,$J$520:$R$521,2)</f>
        <v>0</v>
      </c>
      <c r="X526" s="742" cm="1">
        <f t="array" ref="X526">INDEX($H526:$K526,0,MATCH(X$524,$H$524:$K$524,0))*HLOOKUP(X$523,$J$520:$R$521,2)</f>
        <v>0</v>
      </c>
      <c r="Y526" s="742" cm="1">
        <f t="array" ref="Y526">INDEX($H526:$K526,0,MATCH(Y$524,$H$524:$K$524,0))*HLOOKUP(Y$523,$J$520:$R$521,2)</f>
        <v>0</v>
      </c>
      <c r="Z526" s="742" cm="1">
        <f t="array" ref="Z526">INDEX($H526:$K526,0,MATCH(Z$524,$H$524:$K$524,0))*HLOOKUP(Z$523,$J$520:$R$521,2)</f>
        <v>0</v>
      </c>
      <c r="AA526" s="742" cm="1">
        <f t="array" ref="AA526">INDEX($H526:$K526,0,MATCH(AA$524,$H$524:$K$524,0))*HLOOKUP(AA$523,$J$520:$R$521,2)</f>
        <v>0</v>
      </c>
      <c r="AB526" s="742" cm="1">
        <f t="array" ref="AB526">INDEX($H526:$K526,0,MATCH(AB$524,$H$524:$K$524,0))*HLOOKUP(AB$523,$J$520:$R$521,2)</f>
        <v>0</v>
      </c>
      <c r="AC526" s="742" cm="1">
        <f t="array" ref="AC526">INDEX($H526:$K526,0,MATCH(AC$524,$H$524:$K$524,0))*HLOOKUP(AC$523,$J$520:$R$521,2)</f>
        <v>0</v>
      </c>
      <c r="AD526" s="742" cm="1">
        <f t="array" ref="AD526">INDEX($H526:$K526,0,MATCH(AD$524,$H$524:$K$524,0))*HLOOKUP(AD$523,$J$520:$R$521,2)</f>
        <v>0</v>
      </c>
      <c r="AE526" s="742" cm="1">
        <f t="array" ref="AE526">INDEX($H526:$K526,0,MATCH(AE$524,$H$524:$K$524,0))*HLOOKUP(AE$523,$J$520:$R$521,2)</f>
        <v>0</v>
      </c>
      <c r="AF526" s="742" cm="1">
        <f t="array" ref="AF526">INDEX($H526:$K526,0,MATCH(AF$524,$H$524:$K$524,0))*HLOOKUP(AF$523,$J$520:$R$521,2)</f>
        <v>0</v>
      </c>
      <c r="AG526" s="742" cm="1">
        <f t="array" ref="AG526">INDEX($H526:$K526,0,MATCH(AG$524,$H$524:$K$524,0))*HLOOKUP(AG$523,$J$520:$R$521,2)</f>
        <v>0</v>
      </c>
      <c r="AH526" s="742" cm="1">
        <f t="array" ref="AH526">INDEX($H526:$K526,0,MATCH(AH$524,$H$524:$K$524,0))*HLOOKUP(AH$523,$J$520:$R$521,2)</f>
        <v>0</v>
      </c>
      <c r="AI526" s="742" cm="1">
        <f t="array" ref="AI526">INDEX($H526:$K526,0,MATCH(AI$524,$H$524:$K$524,0))*HLOOKUP(AI$523,$J$520:$R$521,2)</f>
        <v>0</v>
      </c>
      <c r="AJ526" s="742" cm="1">
        <f t="array" ref="AJ526">INDEX($H526:$K526,0,MATCH(AJ$524,$H$524:$K$524,0))*HLOOKUP(AJ$523,$J$520:$R$521,2)</f>
        <v>0</v>
      </c>
      <c r="AK526" s="742" cm="1">
        <f t="array" ref="AK526">INDEX($H526:$K526,0,MATCH(AK$524,$H$524:$K$524,0))*HLOOKUP(AK$523,$J$520:$R$521,2)</f>
        <v>0</v>
      </c>
      <c r="AL526" s="742" cm="1">
        <f t="array" ref="AL526">INDEX($H526:$K526,0,MATCH(AL$524,$H$524:$K$524,0))*HLOOKUP(AL$523,$J$520:$R$521,2)</f>
        <v>0</v>
      </c>
      <c r="AM526" s="742" cm="1">
        <f t="array" ref="AM526">INDEX($H526:$K526,0,MATCH(AM$524,$H$524:$K$524,0))*HLOOKUP(AM$523,$J$520:$R$521,2)</f>
        <v>0</v>
      </c>
      <c r="AN526" s="742" cm="1">
        <f t="array" ref="AN526">INDEX($H526:$K526,0,MATCH(AN$524,$H$524:$K$524,0))*HLOOKUP(AN$523,$J$520:$R$521,2)</f>
        <v>0</v>
      </c>
      <c r="AO526" s="742" cm="1">
        <f t="array" ref="AO526">INDEX($H526:$K526,0,MATCH(AO$524,$H$524:$K$524,0))*HLOOKUP(AO$523,$J$520:$R$521,2)</f>
        <v>0</v>
      </c>
      <c r="AP526" s="742" cm="1">
        <f t="array" ref="AP526">INDEX($H526:$K526,0,MATCH(AP$524,$H$524:$K$524,0))*HLOOKUP(AP$523,$J$520:$R$521,2)</f>
        <v>0</v>
      </c>
      <c r="AQ526" s="742" cm="1">
        <f t="array" ref="AQ526">INDEX($H526:$K526,0,MATCH(AQ$524,$H$524:$K$524,0))*HLOOKUP(AQ$523,$J$520:$R$521,2)</f>
        <v>0</v>
      </c>
      <c r="AR526" s="742" cm="1">
        <f t="array" ref="AR526">INDEX($H526:$K526,0,MATCH(AR$524,$H$524:$K$524,0))*HLOOKUP(AR$523,$J$520:$R$521,2)</f>
        <v>0</v>
      </c>
      <c r="AS526" s="742" cm="1">
        <f t="array" ref="AS526">INDEX($H526:$K526,0,MATCH(AS$524,$H$524:$K$524,0))*HLOOKUP(AS$523,$J$520:$R$521,2)</f>
        <v>0</v>
      </c>
      <c r="AT526" s="742" cm="1">
        <f t="array" ref="AT526">INDEX($H526:$K526,0,MATCH(AT$524,$H$524:$K$524,0))*HLOOKUP(AT$523,$J$520:$R$521,2)</f>
        <v>0</v>
      </c>
      <c r="AU526" s="742" cm="1">
        <f t="array" ref="AU526">INDEX($H526:$K526,0,MATCH(AU$524,$H$524:$K$524,0))*HLOOKUP(AU$523,$J$520:$R$521,2)</f>
        <v>0</v>
      </c>
      <c r="AV526" s="196"/>
      <c r="AW526" s="196"/>
      <c r="AX526" s="17"/>
      <c r="AY526" s="9"/>
      <c r="AZ526" s="9"/>
      <c r="BA526" s="9"/>
    </row>
    <row r="527" spans="1:53" ht="14.5" outlineLevel="1" x14ac:dyDescent="0.35">
      <c r="A527" s="7"/>
      <c r="B527" s="8"/>
      <c r="C527" s="18"/>
      <c r="D527" s="18"/>
      <c r="E527" s="18"/>
      <c r="F527" s="27"/>
      <c r="G527" s="27" t="str">
        <f t="shared" si="124"/>
        <v>GGGGSg1a2</v>
      </c>
      <c r="H527" s="232">
        <f t="shared" si="125"/>
        <v>0</v>
      </c>
      <c r="I527" s="232">
        <f t="shared" si="125"/>
        <v>0</v>
      </c>
      <c r="J527" s="232">
        <f t="shared" si="125"/>
        <v>0</v>
      </c>
      <c r="K527" s="232">
        <f t="shared" si="125"/>
        <v>0</v>
      </c>
      <c r="L527" s="742" cm="1">
        <f t="array" ref="L527">INDEX($H527:$K527,0,MATCH(L$524,$H$524:$K$524,0))*HLOOKUP(L$523,$J$520:$R$521,2)</f>
        <v>0</v>
      </c>
      <c r="M527" s="742" cm="1">
        <f t="array" ref="M527">INDEX($H527:$K527,0,MATCH(M$524,$H$524:$K$524,0))*HLOOKUP(M$523,$J$520:$R$521,2)</f>
        <v>0</v>
      </c>
      <c r="N527" s="742" cm="1">
        <f t="array" ref="N527">INDEX($H527:$K527,0,MATCH(N$524,$H$524:$K$524,0))*HLOOKUP(N$523,$J$520:$R$521,2)</f>
        <v>0</v>
      </c>
      <c r="O527" s="742" cm="1">
        <f t="array" ref="O527">INDEX($H527:$K527,0,MATCH(O$524,$H$524:$K$524,0))*HLOOKUP(O$523,$J$520:$R$521,2)</f>
        <v>0</v>
      </c>
      <c r="P527" s="742" cm="1">
        <f t="array" ref="P527">INDEX($H527:$K527,0,MATCH(P$524,$H$524:$K$524,0))*HLOOKUP(P$523,$J$520:$R$521,2)</f>
        <v>0</v>
      </c>
      <c r="Q527" s="742" cm="1">
        <f t="array" ref="Q527">INDEX($H527:$K527,0,MATCH(Q$524,$H$524:$K$524,0))*HLOOKUP(Q$523,$J$520:$R$521,2)</f>
        <v>0</v>
      </c>
      <c r="R527" s="742" cm="1">
        <f t="array" ref="R527">INDEX($H527:$K527,0,MATCH(R$524,$H$524:$K$524,0))*HLOOKUP(R$523,$J$520:$R$521,2)</f>
        <v>0</v>
      </c>
      <c r="S527" s="742" cm="1">
        <f t="array" ref="S527">INDEX($H527:$K527,0,MATCH(S$524,$H$524:$K$524,0))*HLOOKUP(S$523,$J$520:$R$521,2)</f>
        <v>0</v>
      </c>
      <c r="T527" s="742" cm="1">
        <f t="array" ref="T527">INDEX($H527:$K527,0,MATCH(T$524,$H$524:$K$524,0))*HLOOKUP(T$523,$J$520:$R$521,2)</f>
        <v>0</v>
      </c>
      <c r="U527" s="742" cm="1">
        <f t="array" ref="U527">INDEX($H527:$K527,0,MATCH(U$524,$H$524:$K$524,0))*HLOOKUP(U$523,$J$520:$R$521,2)</f>
        <v>0</v>
      </c>
      <c r="V527" s="742" cm="1">
        <f t="array" ref="V527">INDEX($H527:$K527,0,MATCH(V$524,$H$524:$K$524,0))*HLOOKUP(V$523,$J$520:$R$521,2)</f>
        <v>0</v>
      </c>
      <c r="W527" s="742" cm="1">
        <f t="array" ref="W527">INDEX($H527:$K527,0,MATCH(W$524,$H$524:$K$524,0))*HLOOKUP(W$523,$J$520:$R$521,2)</f>
        <v>0</v>
      </c>
      <c r="X527" s="742" cm="1">
        <f t="array" ref="X527">INDEX($H527:$K527,0,MATCH(X$524,$H$524:$K$524,0))*HLOOKUP(X$523,$J$520:$R$521,2)</f>
        <v>0</v>
      </c>
      <c r="Y527" s="742" cm="1">
        <f t="array" ref="Y527">INDEX($H527:$K527,0,MATCH(Y$524,$H$524:$K$524,0))*HLOOKUP(Y$523,$J$520:$R$521,2)</f>
        <v>0</v>
      </c>
      <c r="Z527" s="742" cm="1">
        <f t="array" ref="Z527">INDEX($H527:$K527,0,MATCH(Z$524,$H$524:$K$524,0))*HLOOKUP(Z$523,$J$520:$R$521,2)</f>
        <v>0</v>
      </c>
      <c r="AA527" s="742" cm="1">
        <f t="array" ref="AA527">INDEX($H527:$K527,0,MATCH(AA$524,$H$524:$K$524,0))*HLOOKUP(AA$523,$J$520:$R$521,2)</f>
        <v>0</v>
      </c>
      <c r="AB527" s="742" cm="1">
        <f t="array" ref="AB527">INDEX($H527:$K527,0,MATCH(AB$524,$H$524:$K$524,0))*HLOOKUP(AB$523,$J$520:$R$521,2)</f>
        <v>0</v>
      </c>
      <c r="AC527" s="742" cm="1">
        <f t="array" ref="AC527">INDEX($H527:$K527,0,MATCH(AC$524,$H$524:$K$524,0))*HLOOKUP(AC$523,$J$520:$R$521,2)</f>
        <v>0</v>
      </c>
      <c r="AD527" s="742" cm="1">
        <f t="array" ref="AD527">INDEX($H527:$K527,0,MATCH(AD$524,$H$524:$K$524,0))*HLOOKUP(AD$523,$J$520:$R$521,2)</f>
        <v>0</v>
      </c>
      <c r="AE527" s="742" cm="1">
        <f t="array" ref="AE527">INDEX($H527:$K527,0,MATCH(AE$524,$H$524:$K$524,0))*HLOOKUP(AE$523,$J$520:$R$521,2)</f>
        <v>0</v>
      </c>
      <c r="AF527" s="742" cm="1">
        <f t="array" ref="AF527">INDEX($H527:$K527,0,MATCH(AF$524,$H$524:$K$524,0))*HLOOKUP(AF$523,$J$520:$R$521,2)</f>
        <v>0</v>
      </c>
      <c r="AG527" s="742" cm="1">
        <f t="array" ref="AG527">INDEX($H527:$K527,0,MATCH(AG$524,$H$524:$K$524,0))*HLOOKUP(AG$523,$J$520:$R$521,2)</f>
        <v>0</v>
      </c>
      <c r="AH527" s="742" cm="1">
        <f t="array" ref="AH527">INDEX($H527:$K527,0,MATCH(AH$524,$H$524:$K$524,0))*HLOOKUP(AH$523,$J$520:$R$521,2)</f>
        <v>0</v>
      </c>
      <c r="AI527" s="742" cm="1">
        <f t="array" ref="AI527">INDEX($H527:$K527,0,MATCH(AI$524,$H$524:$K$524,0))*HLOOKUP(AI$523,$J$520:$R$521,2)</f>
        <v>0</v>
      </c>
      <c r="AJ527" s="742" cm="1">
        <f t="array" ref="AJ527">INDEX($H527:$K527,0,MATCH(AJ$524,$H$524:$K$524,0))*HLOOKUP(AJ$523,$J$520:$R$521,2)</f>
        <v>0</v>
      </c>
      <c r="AK527" s="742" cm="1">
        <f t="array" ref="AK527">INDEX($H527:$K527,0,MATCH(AK$524,$H$524:$K$524,0))*HLOOKUP(AK$523,$J$520:$R$521,2)</f>
        <v>0</v>
      </c>
      <c r="AL527" s="742" cm="1">
        <f t="array" ref="AL527">INDEX($H527:$K527,0,MATCH(AL$524,$H$524:$K$524,0))*HLOOKUP(AL$523,$J$520:$R$521,2)</f>
        <v>0</v>
      </c>
      <c r="AM527" s="742" cm="1">
        <f t="array" ref="AM527">INDEX($H527:$K527,0,MATCH(AM$524,$H$524:$K$524,0))*HLOOKUP(AM$523,$J$520:$R$521,2)</f>
        <v>0</v>
      </c>
      <c r="AN527" s="742" cm="1">
        <f t="array" ref="AN527">INDEX($H527:$K527,0,MATCH(AN$524,$H$524:$K$524,0))*HLOOKUP(AN$523,$J$520:$R$521,2)</f>
        <v>0</v>
      </c>
      <c r="AO527" s="742" cm="1">
        <f t="array" ref="AO527">INDEX($H527:$K527,0,MATCH(AO$524,$H$524:$K$524,0))*HLOOKUP(AO$523,$J$520:$R$521,2)</f>
        <v>0</v>
      </c>
      <c r="AP527" s="742" cm="1">
        <f t="array" ref="AP527">INDEX($H527:$K527,0,MATCH(AP$524,$H$524:$K$524,0))*HLOOKUP(AP$523,$J$520:$R$521,2)</f>
        <v>0</v>
      </c>
      <c r="AQ527" s="742" cm="1">
        <f t="array" ref="AQ527">INDEX($H527:$K527,0,MATCH(AQ$524,$H$524:$K$524,0))*HLOOKUP(AQ$523,$J$520:$R$521,2)</f>
        <v>0</v>
      </c>
      <c r="AR527" s="742" cm="1">
        <f t="array" ref="AR527">INDEX($H527:$K527,0,MATCH(AR$524,$H$524:$K$524,0))*HLOOKUP(AR$523,$J$520:$R$521,2)</f>
        <v>0</v>
      </c>
      <c r="AS527" s="742" cm="1">
        <f t="array" ref="AS527">INDEX($H527:$K527,0,MATCH(AS$524,$H$524:$K$524,0))*HLOOKUP(AS$523,$J$520:$R$521,2)</f>
        <v>0</v>
      </c>
      <c r="AT527" s="742" cm="1">
        <f t="array" ref="AT527">INDEX($H527:$K527,0,MATCH(AT$524,$H$524:$K$524,0))*HLOOKUP(AT$523,$J$520:$R$521,2)</f>
        <v>0</v>
      </c>
      <c r="AU527" s="742" cm="1">
        <f t="array" ref="AU527">INDEX($H527:$K527,0,MATCH(AU$524,$H$524:$K$524,0))*HLOOKUP(AU$523,$J$520:$R$521,2)</f>
        <v>0</v>
      </c>
      <c r="AV527" s="196"/>
      <c r="AW527" s="196"/>
      <c r="AX527" s="17"/>
      <c r="AY527" s="9"/>
      <c r="AZ527" s="9"/>
      <c r="BA527" s="9"/>
    </row>
    <row r="528" spans="1:53" ht="14.5" outlineLevel="1" x14ac:dyDescent="0.35">
      <c r="A528" s="7"/>
      <c r="B528" s="8"/>
      <c r="C528" s="18"/>
      <c r="D528" s="18"/>
      <c r="E528" s="18"/>
      <c r="F528" s="27"/>
      <c r="G528" s="27" t="str">
        <f t="shared" si="124"/>
        <v>GGGAg2Na2</v>
      </c>
      <c r="H528" s="232">
        <f t="shared" si="125"/>
        <v>0</v>
      </c>
      <c r="I528" s="232">
        <f t="shared" si="125"/>
        <v>0</v>
      </c>
      <c r="J528" s="232">
        <f t="shared" si="125"/>
        <v>0</v>
      </c>
      <c r="K528" s="232">
        <f t="shared" si="125"/>
        <v>0</v>
      </c>
      <c r="L528" s="742" cm="1">
        <f t="array" ref="L528">INDEX($H528:$K528,0,MATCH(L$524,$H$524:$K$524,0))*HLOOKUP(L$523,$J$520:$R$521,2)</f>
        <v>0</v>
      </c>
      <c r="M528" s="742" cm="1">
        <f t="array" ref="M528">INDEX($H528:$K528,0,MATCH(M$524,$H$524:$K$524,0))*HLOOKUP(M$523,$J$520:$R$521,2)</f>
        <v>0</v>
      </c>
      <c r="N528" s="742" cm="1">
        <f t="array" ref="N528">INDEX($H528:$K528,0,MATCH(N$524,$H$524:$K$524,0))*HLOOKUP(N$523,$J$520:$R$521,2)</f>
        <v>0</v>
      </c>
      <c r="O528" s="742" cm="1">
        <f t="array" ref="O528">INDEX($H528:$K528,0,MATCH(O$524,$H$524:$K$524,0))*HLOOKUP(O$523,$J$520:$R$521,2)</f>
        <v>0</v>
      </c>
      <c r="P528" s="742" cm="1">
        <f t="array" ref="P528">INDEX($H528:$K528,0,MATCH(P$524,$H$524:$K$524,0))*HLOOKUP(P$523,$J$520:$R$521,2)</f>
        <v>0</v>
      </c>
      <c r="Q528" s="742" cm="1">
        <f t="array" ref="Q528">INDEX($H528:$K528,0,MATCH(Q$524,$H$524:$K$524,0))*HLOOKUP(Q$523,$J$520:$R$521,2)</f>
        <v>0</v>
      </c>
      <c r="R528" s="742" cm="1">
        <f t="array" ref="R528">INDEX($H528:$K528,0,MATCH(R$524,$H$524:$K$524,0))*HLOOKUP(R$523,$J$520:$R$521,2)</f>
        <v>0</v>
      </c>
      <c r="S528" s="742" cm="1">
        <f t="array" ref="S528">INDEX($H528:$K528,0,MATCH(S$524,$H$524:$K$524,0))*HLOOKUP(S$523,$J$520:$R$521,2)</f>
        <v>0</v>
      </c>
      <c r="T528" s="742" cm="1">
        <f t="array" ref="T528">INDEX($H528:$K528,0,MATCH(T$524,$H$524:$K$524,0))*HLOOKUP(T$523,$J$520:$R$521,2)</f>
        <v>0</v>
      </c>
      <c r="U528" s="742" cm="1">
        <f t="array" ref="U528">INDEX($H528:$K528,0,MATCH(U$524,$H$524:$K$524,0))*HLOOKUP(U$523,$J$520:$R$521,2)</f>
        <v>0</v>
      </c>
      <c r="V528" s="742" cm="1">
        <f t="array" ref="V528">INDEX($H528:$K528,0,MATCH(V$524,$H$524:$K$524,0))*HLOOKUP(V$523,$J$520:$R$521,2)</f>
        <v>0</v>
      </c>
      <c r="W528" s="742" cm="1">
        <f t="array" ref="W528">INDEX($H528:$K528,0,MATCH(W$524,$H$524:$K$524,0))*HLOOKUP(W$523,$J$520:$R$521,2)</f>
        <v>0</v>
      </c>
      <c r="X528" s="742" cm="1">
        <f t="array" ref="X528">INDEX($H528:$K528,0,MATCH(X$524,$H$524:$K$524,0))*HLOOKUP(X$523,$J$520:$R$521,2)</f>
        <v>0</v>
      </c>
      <c r="Y528" s="742" cm="1">
        <f t="array" ref="Y528">INDEX($H528:$K528,0,MATCH(Y$524,$H$524:$K$524,0))*HLOOKUP(Y$523,$J$520:$R$521,2)</f>
        <v>0</v>
      </c>
      <c r="Z528" s="742" cm="1">
        <f t="array" ref="Z528">INDEX($H528:$K528,0,MATCH(Z$524,$H$524:$K$524,0))*HLOOKUP(Z$523,$J$520:$R$521,2)</f>
        <v>0</v>
      </c>
      <c r="AA528" s="742" cm="1">
        <f t="array" ref="AA528">INDEX($H528:$K528,0,MATCH(AA$524,$H$524:$K$524,0))*HLOOKUP(AA$523,$J$520:$R$521,2)</f>
        <v>0</v>
      </c>
      <c r="AB528" s="742" cm="1">
        <f t="array" ref="AB528">INDEX($H528:$K528,0,MATCH(AB$524,$H$524:$K$524,0))*HLOOKUP(AB$523,$J$520:$R$521,2)</f>
        <v>0</v>
      </c>
      <c r="AC528" s="742" cm="1">
        <f t="array" ref="AC528">INDEX($H528:$K528,0,MATCH(AC$524,$H$524:$K$524,0))*HLOOKUP(AC$523,$J$520:$R$521,2)</f>
        <v>0</v>
      </c>
      <c r="AD528" s="742" cm="1">
        <f t="array" ref="AD528">INDEX($H528:$K528,0,MATCH(AD$524,$H$524:$K$524,0))*HLOOKUP(AD$523,$J$520:$R$521,2)</f>
        <v>0</v>
      </c>
      <c r="AE528" s="742" cm="1">
        <f t="array" ref="AE528">INDEX($H528:$K528,0,MATCH(AE$524,$H$524:$K$524,0))*HLOOKUP(AE$523,$J$520:$R$521,2)</f>
        <v>0</v>
      </c>
      <c r="AF528" s="742" cm="1">
        <f t="array" ref="AF528">INDEX($H528:$K528,0,MATCH(AF$524,$H$524:$K$524,0))*HLOOKUP(AF$523,$J$520:$R$521,2)</f>
        <v>0</v>
      </c>
      <c r="AG528" s="742" cm="1">
        <f t="array" ref="AG528">INDEX($H528:$K528,0,MATCH(AG$524,$H$524:$K$524,0))*HLOOKUP(AG$523,$J$520:$R$521,2)</f>
        <v>0</v>
      </c>
      <c r="AH528" s="742" cm="1">
        <f t="array" ref="AH528">INDEX($H528:$K528,0,MATCH(AH$524,$H$524:$K$524,0))*HLOOKUP(AH$523,$J$520:$R$521,2)</f>
        <v>0</v>
      </c>
      <c r="AI528" s="742" cm="1">
        <f t="array" ref="AI528">INDEX($H528:$K528,0,MATCH(AI$524,$H$524:$K$524,0))*HLOOKUP(AI$523,$J$520:$R$521,2)</f>
        <v>0</v>
      </c>
      <c r="AJ528" s="742" cm="1">
        <f t="array" ref="AJ528">INDEX($H528:$K528,0,MATCH(AJ$524,$H$524:$K$524,0))*HLOOKUP(AJ$523,$J$520:$R$521,2)</f>
        <v>0</v>
      </c>
      <c r="AK528" s="742" cm="1">
        <f t="array" ref="AK528">INDEX($H528:$K528,0,MATCH(AK$524,$H$524:$K$524,0))*HLOOKUP(AK$523,$J$520:$R$521,2)</f>
        <v>0</v>
      </c>
      <c r="AL528" s="742" cm="1">
        <f t="array" ref="AL528">INDEX($H528:$K528,0,MATCH(AL$524,$H$524:$K$524,0))*HLOOKUP(AL$523,$J$520:$R$521,2)</f>
        <v>0</v>
      </c>
      <c r="AM528" s="742" cm="1">
        <f t="array" ref="AM528">INDEX($H528:$K528,0,MATCH(AM$524,$H$524:$K$524,0))*HLOOKUP(AM$523,$J$520:$R$521,2)</f>
        <v>0</v>
      </c>
      <c r="AN528" s="742" cm="1">
        <f t="array" ref="AN528">INDEX($H528:$K528,0,MATCH(AN$524,$H$524:$K$524,0))*HLOOKUP(AN$523,$J$520:$R$521,2)</f>
        <v>0</v>
      </c>
      <c r="AO528" s="742" cm="1">
        <f t="array" ref="AO528">INDEX($H528:$K528,0,MATCH(AO$524,$H$524:$K$524,0))*HLOOKUP(AO$523,$J$520:$R$521,2)</f>
        <v>0</v>
      </c>
      <c r="AP528" s="742" cm="1">
        <f t="array" ref="AP528">INDEX($H528:$K528,0,MATCH(AP$524,$H$524:$K$524,0))*HLOOKUP(AP$523,$J$520:$R$521,2)</f>
        <v>0</v>
      </c>
      <c r="AQ528" s="742" cm="1">
        <f t="array" ref="AQ528">INDEX($H528:$K528,0,MATCH(AQ$524,$H$524:$K$524,0))*HLOOKUP(AQ$523,$J$520:$R$521,2)</f>
        <v>0</v>
      </c>
      <c r="AR528" s="742" cm="1">
        <f t="array" ref="AR528">INDEX($H528:$K528,0,MATCH(AR$524,$H$524:$K$524,0))*HLOOKUP(AR$523,$J$520:$R$521,2)</f>
        <v>0</v>
      </c>
      <c r="AS528" s="742" cm="1">
        <f t="array" ref="AS528">INDEX($H528:$K528,0,MATCH(AS$524,$H$524:$K$524,0))*HLOOKUP(AS$523,$J$520:$R$521,2)</f>
        <v>0</v>
      </c>
      <c r="AT528" s="742" cm="1">
        <f t="array" ref="AT528">INDEX($H528:$K528,0,MATCH(AT$524,$H$524:$K$524,0))*HLOOKUP(AT$523,$J$520:$R$521,2)</f>
        <v>0</v>
      </c>
      <c r="AU528" s="742" cm="1">
        <f t="array" ref="AU528">INDEX($H528:$K528,0,MATCH(AU$524,$H$524:$K$524,0))*HLOOKUP(AU$523,$J$520:$R$521,2)</f>
        <v>0</v>
      </c>
      <c r="AV528" s="196"/>
      <c r="AW528" s="196"/>
      <c r="AX528" s="17"/>
      <c r="AY528" s="9"/>
      <c r="AZ528" s="9"/>
      <c r="BA528" s="9"/>
    </row>
    <row r="529" spans="1:53" ht="14.5" outlineLevel="1" x14ac:dyDescent="0.35">
      <c r="A529" s="7"/>
      <c r="B529" s="8"/>
      <c r="C529" s="18"/>
      <c r="D529" s="18"/>
      <c r="E529" s="18"/>
      <c r="F529" s="27"/>
      <c r="G529" s="27" t="str">
        <f t="shared" si="124"/>
        <v>GGGAg2Ea2</v>
      </c>
      <c r="H529" s="232">
        <f t="shared" si="125"/>
        <v>0</v>
      </c>
      <c r="I529" s="232">
        <f t="shared" si="125"/>
        <v>0</v>
      </c>
      <c r="J529" s="232">
        <f t="shared" si="125"/>
        <v>0</v>
      </c>
      <c r="K529" s="232">
        <f t="shared" si="125"/>
        <v>0</v>
      </c>
      <c r="L529" s="742" cm="1">
        <f t="array" ref="L529">INDEX($H529:$K529,0,MATCH(L$524,$H$524:$K$524,0))*HLOOKUP(L$523,$J$520:$R$521,2)</f>
        <v>0</v>
      </c>
      <c r="M529" s="742" cm="1">
        <f t="array" ref="M529">INDEX($H529:$K529,0,MATCH(M$524,$H$524:$K$524,0))*HLOOKUP(M$523,$J$520:$R$521,2)</f>
        <v>0</v>
      </c>
      <c r="N529" s="742" cm="1">
        <f t="array" ref="N529">INDEX($H529:$K529,0,MATCH(N$524,$H$524:$K$524,0))*HLOOKUP(N$523,$J$520:$R$521,2)</f>
        <v>0</v>
      </c>
      <c r="O529" s="742" cm="1">
        <f t="array" ref="O529">INDEX($H529:$K529,0,MATCH(O$524,$H$524:$K$524,0))*HLOOKUP(O$523,$J$520:$R$521,2)</f>
        <v>0</v>
      </c>
      <c r="P529" s="742" cm="1">
        <f t="array" ref="P529">INDEX($H529:$K529,0,MATCH(P$524,$H$524:$K$524,0))*HLOOKUP(P$523,$J$520:$R$521,2)</f>
        <v>0</v>
      </c>
      <c r="Q529" s="742" cm="1">
        <f t="array" ref="Q529">INDEX($H529:$K529,0,MATCH(Q$524,$H$524:$K$524,0))*HLOOKUP(Q$523,$J$520:$R$521,2)</f>
        <v>0</v>
      </c>
      <c r="R529" s="742" cm="1">
        <f t="array" ref="R529">INDEX($H529:$K529,0,MATCH(R$524,$H$524:$K$524,0))*HLOOKUP(R$523,$J$520:$R$521,2)</f>
        <v>0</v>
      </c>
      <c r="S529" s="742" cm="1">
        <f t="array" ref="S529">INDEX($H529:$K529,0,MATCH(S$524,$H$524:$K$524,0))*HLOOKUP(S$523,$J$520:$R$521,2)</f>
        <v>0</v>
      </c>
      <c r="T529" s="742" cm="1">
        <f t="array" ref="T529">INDEX($H529:$K529,0,MATCH(T$524,$H$524:$K$524,0))*HLOOKUP(T$523,$J$520:$R$521,2)</f>
        <v>0</v>
      </c>
      <c r="U529" s="742" cm="1">
        <f t="array" ref="U529">INDEX($H529:$K529,0,MATCH(U$524,$H$524:$K$524,0))*HLOOKUP(U$523,$J$520:$R$521,2)</f>
        <v>0</v>
      </c>
      <c r="V529" s="742" cm="1">
        <f t="array" ref="V529">INDEX($H529:$K529,0,MATCH(V$524,$H$524:$K$524,0))*HLOOKUP(V$523,$J$520:$R$521,2)</f>
        <v>0</v>
      </c>
      <c r="W529" s="742" cm="1">
        <f t="array" ref="W529">INDEX($H529:$K529,0,MATCH(W$524,$H$524:$K$524,0))*HLOOKUP(W$523,$J$520:$R$521,2)</f>
        <v>0</v>
      </c>
      <c r="X529" s="742" cm="1">
        <f t="array" ref="X529">INDEX($H529:$K529,0,MATCH(X$524,$H$524:$K$524,0))*HLOOKUP(X$523,$J$520:$R$521,2)</f>
        <v>0</v>
      </c>
      <c r="Y529" s="742" cm="1">
        <f t="array" ref="Y529">INDEX($H529:$K529,0,MATCH(Y$524,$H$524:$K$524,0))*HLOOKUP(Y$523,$J$520:$R$521,2)</f>
        <v>0</v>
      </c>
      <c r="Z529" s="742" cm="1">
        <f t="array" ref="Z529">INDEX($H529:$K529,0,MATCH(Z$524,$H$524:$K$524,0))*HLOOKUP(Z$523,$J$520:$R$521,2)</f>
        <v>0</v>
      </c>
      <c r="AA529" s="742" cm="1">
        <f t="array" ref="AA529">INDEX($H529:$K529,0,MATCH(AA$524,$H$524:$K$524,0))*HLOOKUP(AA$523,$J$520:$R$521,2)</f>
        <v>0</v>
      </c>
      <c r="AB529" s="742" cm="1">
        <f t="array" ref="AB529">INDEX($H529:$K529,0,MATCH(AB$524,$H$524:$K$524,0))*HLOOKUP(AB$523,$J$520:$R$521,2)</f>
        <v>0</v>
      </c>
      <c r="AC529" s="742" cm="1">
        <f t="array" ref="AC529">INDEX($H529:$K529,0,MATCH(AC$524,$H$524:$K$524,0))*HLOOKUP(AC$523,$J$520:$R$521,2)</f>
        <v>0</v>
      </c>
      <c r="AD529" s="742" cm="1">
        <f t="array" ref="AD529">INDEX($H529:$K529,0,MATCH(AD$524,$H$524:$K$524,0))*HLOOKUP(AD$523,$J$520:$R$521,2)</f>
        <v>0</v>
      </c>
      <c r="AE529" s="742" cm="1">
        <f t="array" ref="AE529">INDEX($H529:$K529,0,MATCH(AE$524,$H$524:$K$524,0))*HLOOKUP(AE$523,$J$520:$R$521,2)</f>
        <v>0</v>
      </c>
      <c r="AF529" s="742" cm="1">
        <f t="array" ref="AF529">INDEX($H529:$K529,0,MATCH(AF$524,$H$524:$K$524,0))*HLOOKUP(AF$523,$J$520:$R$521,2)</f>
        <v>0</v>
      </c>
      <c r="AG529" s="742" cm="1">
        <f t="array" ref="AG529">INDEX($H529:$K529,0,MATCH(AG$524,$H$524:$K$524,0))*HLOOKUP(AG$523,$J$520:$R$521,2)</f>
        <v>0</v>
      </c>
      <c r="AH529" s="742" cm="1">
        <f t="array" ref="AH529">INDEX($H529:$K529,0,MATCH(AH$524,$H$524:$K$524,0))*HLOOKUP(AH$523,$J$520:$R$521,2)</f>
        <v>0</v>
      </c>
      <c r="AI529" s="742" cm="1">
        <f t="array" ref="AI529">INDEX($H529:$K529,0,MATCH(AI$524,$H$524:$K$524,0))*HLOOKUP(AI$523,$J$520:$R$521,2)</f>
        <v>0</v>
      </c>
      <c r="AJ529" s="742" cm="1">
        <f t="array" ref="AJ529">INDEX($H529:$K529,0,MATCH(AJ$524,$H$524:$K$524,0))*HLOOKUP(AJ$523,$J$520:$R$521,2)</f>
        <v>0</v>
      </c>
      <c r="AK529" s="742" cm="1">
        <f t="array" ref="AK529">INDEX($H529:$K529,0,MATCH(AK$524,$H$524:$K$524,0))*HLOOKUP(AK$523,$J$520:$R$521,2)</f>
        <v>0</v>
      </c>
      <c r="AL529" s="742" cm="1">
        <f t="array" ref="AL529">INDEX($H529:$K529,0,MATCH(AL$524,$H$524:$K$524,0))*HLOOKUP(AL$523,$J$520:$R$521,2)</f>
        <v>0</v>
      </c>
      <c r="AM529" s="742" cm="1">
        <f t="array" ref="AM529">INDEX($H529:$K529,0,MATCH(AM$524,$H$524:$K$524,0))*HLOOKUP(AM$523,$J$520:$R$521,2)</f>
        <v>0</v>
      </c>
      <c r="AN529" s="742" cm="1">
        <f t="array" ref="AN529">INDEX($H529:$K529,0,MATCH(AN$524,$H$524:$K$524,0))*HLOOKUP(AN$523,$J$520:$R$521,2)</f>
        <v>0</v>
      </c>
      <c r="AO529" s="742" cm="1">
        <f t="array" ref="AO529">INDEX($H529:$K529,0,MATCH(AO$524,$H$524:$K$524,0))*HLOOKUP(AO$523,$J$520:$R$521,2)</f>
        <v>0</v>
      </c>
      <c r="AP529" s="742" cm="1">
        <f t="array" ref="AP529">INDEX($H529:$K529,0,MATCH(AP$524,$H$524:$K$524,0))*HLOOKUP(AP$523,$J$520:$R$521,2)</f>
        <v>0</v>
      </c>
      <c r="AQ529" s="742" cm="1">
        <f t="array" ref="AQ529">INDEX($H529:$K529,0,MATCH(AQ$524,$H$524:$K$524,0))*HLOOKUP(AQ$523,$J$520:$R$521,2)</f>
        <v>0</v>
      </c>
      <c r="AR529" s="742" cm="1">
        <f t="array" ref="AR529">INDEX($H529:$K529,0,MATCH(AR$524,$H$524:$K$524,0))*HLOOKUP(AR$523,$J$520:$R$521,2)</f>
        <v>0</v>
      </c>
      <c r="AS529" s="742" cm="1">
        <f t="array" ref="AS529">INDEX($H529:$K529,0,MATCH(AS$524,$H$524:$K$524,0))*HLOOKUP(AS$523,$J$520:$R$521,2)</f>
        <v>0</v>
      </c>
      <c r="AT529" s="742" cm="1">
        <f t="array" ref="AT529">INDEX($H529:$K529,0,MATCH(AT$524,$H$524:$K$524,0))*HLOOKUP(AT$523,$J$520:$R$521,2)</f>
        <v>0</v>
      </c>
      <c r="AU529" s="742" cm="1">
        <f t="array" ref="AU529">INDEX($H529:$K529,0,MATCH(AU$524,$H$524:$K$524,0))*HLOOKUP(AU$523,$J$520:$R$521,2)</f>
        <v>0</v>
      </c>
      <c r="AV529" s="196"/>
      <c r="AW529" s="196"/>
      <c r="AX529" s="17"/>
      <c r="AY529" s="9"/>
      <c r="AZ529" s="9"/>
      <c r="BA529" s="9"/>
    </row>
    <row r="530" spans="1:53" ht="14.5" outlineLevel="1" x14ac:dyDescent="0.35">
      <c r="A530" s="7"/>
      <c r="B530" s="8"/>
      <c r="C530" s="18"/>
      <c r="D530" s="18"/>
      <c r="E530" s="18"/>
      <c r="F530" s="27"/>
      <c r="G530" s="27" t="str">
        <f t="shared" si="124"/>
        <v>GGGAg2OFa2</v>
      </c>
      <c r="H530" s="232">
        <f t="shared" si="125"/>
        <v>0</v>
      </c>
      <c r="I530" s="232">
        <f t="shared" si="125"/>
        <v>0</v>
      </c>
      <c r="J530" s="232">
        <f t="shared" si="125"/>
        <v>0</v>
      </c>
      <c r="K530" s="232">
        <f t="shared" si="125"/>
        <v>0</v>
      </c>
      <c r="L530" s="742" cm="1">
        <f t="array" ref="L530">INDEX($H530:$K530,0,MATCH(L$524,$H$524:$K$524,0))*HLOOKUP(L$523,$J$520:$R$521,2)</f>
        <v>0</v>
      </c>
      <c r="M530" s="742" cm="1">
        <f t="array" ref="M530">INDEX($H530:$K530,0,MATCH(M$524,$H$524:$K$524,0))*HLOOKUP(M$523,$J$520:$R$521,2)</f>
        <v>0</v>
      </c>
      <c r="N530" s="742" cm="1">
        <f t="array" ref="N530">INDEX($H530:$K530,0,MATCH(N$524,$H$524:$K$524,0))*HLOOKUP(N$523,$J$520:$R$521,2)</f>
        <v>0</v>
      </c>
      <c r="O530" s="742" cm="1">
        <f t="array" ref="O530">INDEX($H530:$K530,0,MATCH(O$524,$H$524:$K$524,0))*HLOOKUP(O$523,$J$520:$R$521,2)</f>
        <v>0</v>
      </c>
      <c r="P530" s="742" cm="1">
        <f t="array" ref="P530">INDEX($H530:$K530,0,MATCH(P$524,$H$524:$K$524,0))*HLOOKUP(P$523,$J$520:$R$521,2)</f>
        <v>0</v>
      </c>
      <c r="Q530" s="742" cm="1">
        <f t="array" ref="Q530">INDEX($H530:$K530,0,MATCH(Q$524,$H$524:$K$524,0))*HLOOKUP(Q$523,$J$520:$R$521,2)</f>
        <v>0</v>
      </c>
      <c r="R530" s="742" cm="1">
        <f t="array" ref="R530">INDEX($H530:$K530,0,MATCH(R$524,$H$524:$K$524,0))*HLOOKUP(R$523,$J$520:$R$521,2)</f>
        <v>0</v>
      </c>
      <c r="S530" s="742" cm="1">
        <f t="array" ref="S530">INDEX($H530:$K530,0,MATCH(S$524,$H$524:$K$524,0))*HLOOKUP(S$523,$J$520:$R$521,2)</f>
        <v>0</v>
      </c>
      <c r="T530" s="742" cm="1">
        <f t="array" ref="T530">INDEX($H530:$K530,0,MATCH(T$524,$H$524:$K$524,0))*HLOOKUP(T$523,$J$520:$R$521,2)</f>
        <v>0</v>
      </c>
      <c r="U530" s="742" cm="1">
        <f t="array" ref="U530">INDEX($H530:$K530,0,MATCH(U$524,$H$524:$K$524,0))*HLOOKUP(U$523,$J$520:$R$521,2)</f>
        <v>0</v>
      </c>
      <c r="V530" s="742" cm="1">
        <f t="array" ref="V530">INDEX($H530:$K530,0,MATCH(V$524,$H$524:$K$524,0))*HLOOKUP(V$523,$J$520:$R$521,2)</f>
        <v>0</v>
      </c>
      <c r="W530" s="742" cm="1">
        <f t="array" ref="W530">INDEX($H530:$K530,0,MATCH(W$524,$H$524:$K$524,0))*HLOOKUP(W$523,$J$520:$R$521,2)</f>
        <v>0</v>
      </c>
      <c r="X530" s="742" cm="1">
        <f t="array" ref="X530">INDEX($H530:$K530,0,MATCH(X$524,$H$524:$K$524,0))*HLOOKUP(X$523,$J$520:$R$521,2)</f>
        <v>0</v>
      </c>
      <c r="Y530" s="742" cm="1">
        <f t="array" ref="Y530">INDEX($H530:$K530,0,MATCH(Y$524,$H$524:$K$524,0))*HLOOKUP(Y$523,$J$520:$R$521,2)</f>
        <v>0</v>
      </c>
      <c r="Z530" s="742" cm="1">
        <f t="array" ref="Z530">INDEX($H530:$K530,0,MATCH(Z$524,$H$524:$K$524,0))*HLOOKUP(Z$523,$J$520:$R$521,2)</f>
        <v>0</v>
      </c>
      <c r="AA530" s="742" cm="1">
        <f t="array" ref="AA530">INDEX($H530:$K530,0,MATCH(AA$524,$H$524:$K$524,0))*HLOOKUP(AA$523,$J$520:$R$521,2)</f>
        <v>0</v>
      </c>
      <c r="AB530" s="742" cm="1">
        <f t="array" ref="AB530">INDEX($H530:$K530,0,MATCH(AB$524,$H$524:$K$524,0))*HLOOKUP(AB$523,$J$520:$R$521,2)</f>
        <v>0</v>
      </c>
      <c r="AC530" s="742" cm="1">
        <f t="array" ref="AC530">INDEX($H530:$K530,0,MATCH(AC$524,$H$524:$K$524,0))*HLOOKUP(AC$523,$J$520:$R$521,2)</f>
        <v>0</v>
      </c>
      <c r="AD530" s="742" cm="1">
        <f t="array" ref="AD530">INDEX($H530:$K530,0,MATCH(AD$524,$H$524:$K$524,0))*HLOOKUP(AD$523,$J$520:$R$521,2)</f>
        <v>0</v>
      </c>
      <c r="AE530" s="742" cm="1">
        <f t="array" ref="AE530">INDEX($H530:$K530,0,MATCH(AE$524,$H$524:$K$524,0))*HLOOKUP(AE$523,$J$520:$R$521,2)</f>
        <v>0</v>
      </c>
      <c r="AF530" s="742" cm="1">
        <f t="array" ref="AF530">INDEX($H530:$K530,0,MATCH(AF$524,$H$524:$K$524,0))*HLOOKUP(AF$523,$J$520:$R$521,2)</f>
        <v>0</v>
      </c>
      <c r="AG530" s="742" cm="1">
        <f t="array" ref="AG530">INDEX($H530:$K530,0,MATCH(AG$524,$H$524:$K$524,0))*HLOOKUP(AG$523,$J$520:$R$521,2)</f>
        <v>0</v>
      </c>
      <c r="AH530" s="742" cm="1">
        <f t="array" ref="AH530">INDEX($H530:$K530,0,MATCH(AH$524,$H$524:$K$524,0))*HLOOKUP(AH$523,$J$520:$R$521,2)</f>
        <v>0</v>
      </c>
      <c r="AI530" s="742" cm="1">
        <f t="array" ref="AI530">INDEX($H530:$K530,0,MATCH(AI$524,$H$524:$K$524,0))*HLOOKUP(AI$523,$J$520:$R$521,2)</f>
        <v>0</v>
      </c>
      <c r="AJ530" s="742" cm="1">
        <f t="array" ref="AJ530">INDEX($H530:$K530,0,MATCH(AJ$524,$H$524:$K$524,0))*HLOOKUP(AJ$523,$J$520:$R$521,2)</f>
        <v>0</v>
      </c>
      <c r="AK530" s="742" cm="1">
        <f t="array" ref="AK530">INDEX($H530:$K530,0,MATCH(AK$524,$H$524:$K$524,0))*HLOOKUP(AK$523,$J$520:$R$521,2)</f>
        <v>0</v>
      </c>
      <c r="AL530" s="742" cm="1">
        <f t="array" ref="AL530">INDEX($H530:$K530,0,MATCH(AL$524,$H$524:$K$524,0))*HLOOKUP(AL$523,$J$520:$R$521,2)</f>
        <v>0</v>
      </c>
      <c r="AM530" s="742" cm="1">
        <f t="array" ref="AM530">INDEX($H530:$K530,0,MATCH(AM$524,$H$524:$K$524,0))*HLOOKUP(AM$523,$J$520:$R$521,2)</f>
        <v>0</v>
      </c>
      <c r="AN530" s="742" cm="1">
        <f t="array" ref="AN530">INDEX($H530:$K530,0,MATCH(AN$524,$H$524:$K$524,0))*HLOOKUP(AN$523,$J$520:$R$521,2)</f>
        <v>0</v>
      </c>
      <c r="AO530" s="742" cm="1">
        <f t="array" ref="AO530">INDEX($H530:$K530,0,MATCH(AO$524,$H$524:$K$524,0))*HLOOKUP(AO$523,$J$520:$R$521,2)</f>
        <v>0</v>
      </c>
      <c r="AP530" s="742" cm="1">
        <f t="array" ref="AP530">INDEX($H530:$K530,0,MATCH(AP$524,$H$524:$K$524,0))*HLOOKUP(AP$523,$J$520:$R$521,2)</f>
        <v>0</v>
      </c>
      <c r="AQ530" s="742" cm="1">
        <f t="array" ref="AQ530">INDEX($H530:$K530,0,MATCH(AQ$524,$H$524:$K$524,0))*HLOOKUP(AQ$523,$J$520:$R$521,2)</f>
        <v>0</v>
      </c>
      <c r="AR530" s="742" cm="1">
        <f t="array" ref="AR530">INDEX($H530:$K530,0,MATCH(AR$524,$H$524:$K$524,0))*HLOOKUP(AR$523,$J$520:$R$521,2)</f>
        <v>0</v>
      </c>
      <c r="AS530" s="742" cm="1">
        <f t="array" ref="AS530">INDEX($H530:$K530,0,MATCH(AS$524,$H$524:$K$524,0))*HLOOKUP(AS$523,$J$520:$R$521,2)</f>
        <v>0</v>
      </c>
      <c r="AT530" s="742" cm="1">
        <f t="array" ref="AT530">INDEX($H530:$K530,0,MATCH(AT$524,$H$524:$K$524,0))*HLOOKUP(AT$523,$J$520:$R$521,2)</f>
        <v>0</v>
      </c>
      <c r="AU530" s="742" cm="1">
        <f t="array" ref="AU530">INDEX($H530:$K530,0,MATCH(AU$524,$H$524:$K$524,0))*HLOOKUP(AU$523,$J$520:$R$521,2)</f>
        <v>0</v>
      </c>
      <c r="AV530" s="196"/>
      <c r="AW530" s="196"/>
      <c r="AX530" s="17"/>
      <c r="AY530" s="9"/>
      <c r="AZ530" s="9"/>
      <c r="BA530" s="9"/>
    </row>
    <row r="531" spans="1:53" ht="14.5" outlineLevel="1" x14ac:dyDescent="0.35">
      <c r="A531" s="7"/>
      <c r="B531" s="8"/>
      <c r="C531" s="18"/>
      <c r="D531" s="18"/>
      <c r="E531" s="18"/>
      <c r="F531" s="27"/>
      <c r="G531" s="27" t="str">
        <f t="shared" si="124"/>
        <v>GGGC1Na2</v>
      </c>
      <c r="H531" s="232">
        <f t="shared" si="125"/>
        <v>0</v>
      </c>
      <c r="I531" s="232">
        <f t="shared" si="125"/>
        <v>0</v>
      </c>
      <c r="J531" s="232">
        <f t="shared" si="125"/>
        <v>0</v>
      </c>
      <c r="K531" s="232">
        <f t="shared" si="125"/>
        <v>0</v>
      </c>
      <c r="L531" s="742" cm="1">
        <f t="array" ref="L531">INDEX($H531:$K531,0,MATCH(L$524,$H$524:$K$524,0))*HLOOKUP(L$523,$J$520:$R$521,2)</f>
        <v>0</v>
      </c>
      <c r="M531" s="742" cm="1">
        <f t="array" ref="M531">INDEX($H531:$K531,0,MATCH(M$524,$H$524:$K$524,0))*HLOOKUP(M$523,$J$520:$R$521,2)</f>
        <v>0</v>
      </c>
      <c r="N531" s="742" cm="1">
        <f t="array" ref="N531">INDEX($H531:$K531,0,MATCH(N$524,$H$524:$K$524,0))*HLOOKUP(N$523,$J$520:$R$521,2)</f>
        <v>0</v>
      </c>
      <c r="O531" s="742" cm="1">
        <f t="array" ref="O531">INDEX($H531:$K531,0,MATCH(O$524,$H$524:$K$524,0))*HLOOKUP(O$523,$J$520:$R$521,2)</f>
        <v>0</v>
      </c>
      <c r="P531" s="742" cm="1">
        <f t="array" ref="P531">INDEX($H531:$K531,0,MATCH(P$524,$H$524:$K$524,0))*HLOOKUP(P$523,$J$520:$R$521,2)</f>
        <v>0</v>
      </c>
      <c r="Q531" s="742" cm="1">
        <f t="array" ref="Q531">INDEX($H531:$K531,0,MATCH(Q$524,$H$524:$K$524,0))*HLOOKUP(Q$523,$J$520:$R$521,2)</f>
        <v>0</v>
      </c>
      <c r="R531" s="742" cm="1">
        <f t="array" ref="R531">INDEX($H531:$K531,0,MATCH(R$524,$H$524:$K$524,0))*HLOOKUP(R$523,$J$520:$R$521,2)</f>
        <v>0</v>
      </c>
      <c r="S531" s="742" cm="1">
        <f t="array" ref="S531">INDEX($H531:$K531,0,MATCH(S$524,$H$524:$K$524,0))*HLOOKUP(S$523,$J$520:$R$521,2)</f>
        <v>0</v>
      </c>
      <c r="T531" s="742" cm="1">
        <f t="array" ref="T531">INDEX($H531:$K531,0,MATCH(T$524,$H$524:$K$524,0))*HLOOKUP(T$523,$J$520:$R$521,2)</f>
        <v>0</v>
      </c>
      <c r="U531" s="742" cm="1">
        <f t="array" ref="U531">INDEX($H531:$K531,0,MATCH(U$524,$H$524:$K$524,0))*HLOOKUP(U$523,$J$520:$R$521,2)</f>
        <v>0</v>
      </c>
      <c r="V531" s="742" cm="1">
        <f t="array" ref="V531">INDEX($H531:$K531,0,MATCH(V$524,$H$524:$K$524,0))*HLOOKUP(V$523,$J$520:$R$521,2)</f>
        <v>0</v>
      </c>
      <c r="W531" s="742" cm="1">
        <f t="array" ref="W531">INDEX($H531:$K531,0,MATCH(W$524,$H$524:$K$524,0))*HLOOKUP(W$523,$J$520:$R$521,2)</f>
        <v>0</v>
      </c>
      <c r="X531" s="742" cm="1">
        <f t="array" ref="X531">INDEX($H531:$K531,0,MATCH(X$524,$H$524:$K$524,0))*HLOOKUP(X$523,$J$520:$R$521,2)</f>
        <v>0</v>
      </c>
      <c r="Y531" s="742" cm="1">
        <f t="array" ref="Y531">INDEX($H531:$K531,0,MATCH(Y$524,$H$524:$K$524,0))*HLOOKUP(Y$523,$J$520:$R$521,2)</f>
        <v>0</v>
      </c>
      <c r="Z531" s="742" cm="1">
        <f t="array" ref="Z531">INDEX($H531:$K531,0,MATCH(Z$524,$H$524:$K$524,0))*HLOOKUP(Z$523,$J$520:$R$521,2)</f>
        <v>0</v>
      </c>
      <c r="AA531" s="742" cm="1">
        <f t="array" ref="AA531">INDEX($H531:$K531,0,MATCH(AA$524,$H$524:$K$524,0))*HLOOKUP(AA$523,$J$520:$R$521,2)</f>
        <v>0</v>
      </c>
      <c r="AB531" s="742" cm="1">
        <f t="array" ref="AB531">INDEX($H531:$K531,0,MATCH(AB$524,$H$524:$K$524,0))*HLOOKUP(AB$523,$J$520:$R$521,2)</f>
        <v>0</v>
      </c>
      <c r="AC531" s="742" cm="1">
        <f t="array" ref="AC531">INDEX($H531:$K531,0,MATCH(AC$524,$H$524:$K$524,0))*HLOOKUP(AC$523,$J$520:$R$521,2)</f>
        <v>0</v>
      </c>
      <c r="AD531" s="742" cm="1">
        <f t="array" ref="AD531">INDEX($H531:$K531,0,MATCH(AD$524,$H$524:$K$524,0))*HLOOKUP(AD$523,$J$520:$R$521,2)</f>
        <v>0</v>
      </c>
      <c r="AE531" s="742" cm="1">
        <f t="array" ref="AE531">INDEX($H531:$K531,0,MATCH(AE$524,$H$524:$K$524,0))*HLOOKUP(AE$523,$J$520:$R$521,2)</f>
        <v>0</v>
      </c>
      <c r="AF531" s="742" cm="1">
        <f t="array" ref="AF531">INDEX($H531:$K531,0,MATCH(AF$524,$H$524:$K$524,0))*HLOOKUP(AF$523,$J$520:$R$521,2)</f>
        <v>0</v>
      </c>
      <c r="AG531" s="742" cm="1">
        <f t="array" ref="AG531">INDEX($H531:$K531,0,MATCH(AG$524,$H$524:$K$524,0))*HLOOKUP(AG$523,$J$520:$R$521,2)</f>
        <v>0</v>
      </c>
      <c r="AH531" s="742" cm="1">
        <f t="array" ref="AH531">INDEX($H531:$K531,0,MATCH(AH$524,$H$524:$K$524,0))*HLOOKUP(AH$523,$J$520:$R$521,2)</f>
        <v>0</v>
      </c>
      <c r="AI531" s="742" cm="1">
        <f t="array" ref="AI531">INDEX($H531:$K531,0,MATCH(AI$524,$H$524:$K$524,0))*HLOOKUP(AI$523,$J$520:$R$521,2)</f>
        <v>0</v>
      </c>
      <c r="AJ531" s="742" cm="1">
        <f t="array" ref="AJ531">INDEX($H531:$K531,0,MATCH(AJ$524,$H$524:$K$524,0))*HLOOKUP(AJ$523,$J$520:$R$521,2)</f>
        <v>0</v>
      </c>
      <c r="AK531" s="742" cm="1">
        <f t="array" ref="AK531">INDEX($H531:$K531,0,MATCH(AK$524,$H$524:$K$524,0))*HLOOKUP(AK$523,$J$520:$R$521,2)</f>
        <v>0</v>
      </c>
      <c r="AL531" s="742" cm="1">
        <f t="array" ref="AL531">INDEX($H531:$K531,0,MATCH(AL$524,$H$524:$K$524,0))*HLOOKUP(AL$523,$J$520:$R$521,2)</f>
        <v>0</v>
      </c>
      <c r="AM531" s="742" cm="1">
        <f t="array" ref="AM531">INDEX($H531:$K531,0,MATCH(AM$524,$H$524:$K$524,0))*HLOOKUP(AM$523,$J$520:$R$521,2)</f>
        <v>0</v>
      </c>
      <c r="AN531" s="742" cm="1">
        <f t="array" ref="AN531">INDEX($H531:$K531,0,MATCH(AN$524,$H$524:$K$524,0))*HLOOKUP(AN$523,$J$520:$R$521,2)</f>
        <v>0</v>
      </c>
      <c r="AO531" s="742" cm="1">
        <f t="array" ref="AO531">INDEX($H531:$K531,0,MATCH(AO$524,$H$524:$K$524,0))*HLOOKUP(AO$523,$J$520:$R$521,2)</f>
        <v>0</v>
      </c>
      <c r="AP531" s="742" cm="1">
        <f t="array" ref="AP531">INDEX($H531:$K531,0,MATCH(AP$524,$H$524:$K$524,0))*HLOOKUP(AP$523,$J$520:$R$521,2)</f>
        <v>0</v>
      </c>
      <c r="AQ531" s="742" cm="1">
        <f t="array" ref="AQ531">INDEX($H531:$K531,0,MATCH(AQ$524,$H$524:$K$524,0))*HLOOKUP(AQ$523,$J$520:$R$521,2)</f>
        <v>0</v>
      </c>
      <c r="AR531" s="742" cm="1">
        <f t="array" ref="AR531">INDEX($H531:$K531,0,MATCH(AR$524,$H$524:$K$524,0))*HLOOKUP(AR$523,$J$520:$R$521,2)</f>
        <v>0</v>
      </c>
      <c r="AS531" s="742" cm="1">
        <f t="array" ref="AS531">INDEX($H531:$K531,0,MATCH(AS$524,$H$524:$K$524,0))*HLOOKUP(AS$523,$J$520:$R$521,2)</f>
        <v>0</v>
      </c>
      <c r="AT531" s="742" cm="1">
        <f t="array" ref="AT531">INDEX($H531:$K531,0,MATCH(AT$524,$H$524:$K$524,0))*HLOOKUP(AT$523,$J$520:$R$521,2)</f>
        <v>0</v>
      </c>
      <c r="AU531" s="742" cm="1">
        <f t="array" ref="AU531">INDEX($H531:$K531,0,MATCH(AU$524,$H$524:$K$524,0))*HLOOKUP(AU$523,$J$520:$R$521,2)</f>
        <v>0</v>
      </c>
      <c r="AV531" s="196"/>
      <c r="AW531" s="196"/>
      <c r="AX531" s="17"/>
      <c r="AY531" s="9"/>
      <c r="AZ531" s="9"/>
      <c r="BA531" s="9"/>
    </row>
    <row r="532" spans="1:53" ht="14.5" outlineLevel="1" x14ac:dyDescent="0.35">
      <c r="A532" s="7"/>
      <c r="B532" s="8"/>
      <c r="C532" s="18"/>
      <c r="D532" s="18"/>
      <c r="E532" s="18"/>
      <c r="F532" s="27"/>
      <c r="G532" s="27" t="str">
        <f t="shared" si="124"/>
        <v>GGGC1Ea2</v>
      </c>
      <c r="H532" s="232">
        <f t="shared" si="125"/>
        <v>0</v>
      </c>
      <c r="I532" s="232">
        <f t="shared" si="125"/>
        <v>0</v>
      </c>
      <c r="J532" s="232">
        <f t="shared" si="125"/>
        <v>0</v>
      </c>
      <c r="K532" s="232">
        <f t="shared" si="125"/>
        <v>0</v>
      </c>
      <c r="L532" s="742" cm="1">
        <f t="array" ref="L532">INDEX($H532:$K532,0,MATCH(L$524,$H$524:$K$524,0))*HLOOKUP(L$523,$J$520:$R$521,2)</f>
        <v>0</v>
      </c>
      <c r="M532" s="742" cm="1">
        <f t="array" ref="M532">INDEX($H532:$K532,0,MATCH(M$524,$H$524:$K$524,0))*HLOOKUP(M$523,$J$520:$R$521,2)</f>
        <v>0</v>
      </c>
      <c r="N532" s="742" cm="1">
        <f t="array" ref="N532">INDEX($H532:$K532,0,MATCH(N$524,$H$524:$K$524,0))*HLOOKUP(N$523,$J$520:$R$521,2)</f>
        <v>0</v>
      </c>
      <c r="O532" s="742" cm="1">
        <f t="array" ref="O532">INDEX($H532:$K532,0,MATCH(O$524,$H$524:$K$524,0))*HLOOKUP(O$523,$J$520:$R$521,2)</f>
        <v>0</v>
      </c>
      <c r="P532" s="742" cm="1">
        <f t="array" ref="P532">INDEX($H532:$K532,0,MATCH(P$524,$H$524:$K$524,0))*HLOOKUP(P$523,$J$520:$R$521,2)</f>
        <v>0</v>
      </c>
      <c r="Q532" s="742" cm="1">
        <f t="array" ref="Q532">INDEX($H532:$K532,0,MATCH(Q$524,$H$524:$K$524,0))*HLOOKUP(Q$523,$J$520:$R$521,2)</f>
        <v>0</v>
      </c>
      <c r="R532" s="742" cm="1">
        <f t="array" ref="R532">INDEX($H532:$K532,0,MATCH(R$524,$H$524:$K$524,0))*HLOOKUP(R$523,$J$520:$R$521,2)</f>
        <v>0</v>
      </c>
      <c r="S532" s="742" cm="1">
        <f t="array" ref="S532">INDEX($H532:$K532,0,MATCH(S$524,$H$524:$K$524,0))*HLOOKUP(S$523,$J$520:$R$521,2)</f>
        <v>0</v>
      </c>
      <c r="T532" s="742" cm="1">
        <f t="array" ref="T532">INDEX($H532:$K532,0,MATCH(T$524,$H$524:$K$524,0))*HLOOKUP(T$523,$J$520:$R$521,2)</f>
        <v>0</v>
      </c>
      <c r="U532" s="742" cm="1">
        <f t="array" ref="U532">INDEX($H532:$K532,0,MATCH(U$524,$H$524:$K$524,0))*HLOOKUP(U$523,$J$520:$R$521,2)</f>
        <v>0</v>
      </c>
      <c r="V532" s="742" cm="1">
        <f t="array" ref="V532">INDEX($H532:$K532,0,MATCH(V$524,$H$524:$K$524,0))*HLOOKUP(V$523,$J$520:$R$521,2)</f>
        <v>0</v>
      </c>
      <c r="W532" s="742" cm="1">
        <f t="array" ref="W532">INDEX($H532:$K532,0,MATCH(W$524,$H$524:$K$524,0))*HLOOKUP(W$523,$J$520:$R$521,2)</f>
        <v>0</v>
      </c>
      <c r="X532" s="742" cm="1">
        <f t="array" ref="X532">INDEX($H532:$K532,0,MATCH(X$524,$H$524:$K$524,0))*HLOOKUP(X$523,$J$520:$R$521,2)</f>
        <v>0</v>
      </c>
      <c r="Y532" s="742" cm="1">
        <f t="array" ref="Y532">INDEX($H532:$K532,0,MATCH(Y$524,$H$524:$K$524,0))*HLOOKUP(Y$523,$J$520:$R$521,2)</f>
        <v>0</v>
      </c>
      <c r="Z532" s="742" cm="1">
        <f t="array" ref="Z532">INDEX($H532:$K532,0,MATCH(Z$524,$H$524:$K$524,0))*HLOOKUP(Z$523,$J$520:$R$521,2)</f>
        <v>0</v>
      </c>
      <c r="AA532" s="742" cm="1">
        <f t="array" ref="AA532">INDEX($H532:$K532,0,MATCH(AA$524,$H$524:$K$524,0))*HLOOKUP(AA$523,$J$520:$R$521,2)</f>
        <v>0</v>
      </c>
      <c r="AB532" s="742" cm="1">
        <f t="array" ref="AB532">INDEX($H532:$K532,0,MATCH(AB$524,$H$524:$K$524,0))*HLOOKUP(AB$523,$J$520:$R$521,2)</f>
        <v>0</v>
      </c>
      <c r="AC532" s="742" cm="1">
        <f t="array" ref="AC532">INDEX($H532:$K532,0,MATCH(AC$524,$H$524:$K$524,0))*HLOOKUP(AC$523,$J$520:$R$521,2)</f>
        <v>0</v>
      </c>
      <c r="AD532" s="742" cm="1">
        <f t="array" ref="AD532">INDEX($H532:$K532,0,MATCH(AD$524,$H$524:$K$524,0))*HLOOKUP(AD$523,$J$520:$R$521,2)</f>
        <v>0</v>
      </c>
      <c r="AE532" s="742" cm="1">
        <f t="array" ref="AE532">INDEX($H532:$K532,0,MATCH(AE$524,$H$524:$K$524,0))*HLOOKUP(AE$523,$J$520:$R$521,2)</f>
        <v>0</v>
      </c>
      <c r="AF532" s="742" cm="1">
        <f t="array" ref="AF532">INDEX($H532:$K532,0,MATCH(AF$524,$H$524:$K$524,0))*HLOOKUP(AF$523,$J$520:$R$521,2)</f>
        <v>0</v>
      </c>
      <c r="AG532" s="742" cm="1">
        <f t="array" ref="AG532">INDEX($H532:$K532,0,MATCH(AG$524,$H$524:$K$524,0))*HLOOKUP(AG$523,$J$520:$R$521,2)</f>
        <v>0</v>
      </c>
      <c r="AH532" s="742" cm="1">
        <f t="array" ref="AH532">INDEX($H532:$K532,0,MATCH(AH$524,$H$524:$K$524,0))*HLOOKUP(AH$523,$J$520:$R$521,2)</f>
        <v>0</v>
      </c>
      <c r="AI532" s="742" cm="1">
        <f t="array" ref="AI532">INDEX($H532:$K532,0,MATCH(AI$524,$H$524:$K$524,0))*HLOOKUP(AI$523,$J$520:$R$521,2)</f>
        <v>0</v>
      </c>
      <c r="AJ532" s="742" cm="1">
        <f t="array" ref="AJ532">INDEX($H532:$K532,0,MATCH(AJ$524,$H$524:$K$524,0))*HLOOKUP(AJ$523,$J$520:$R$521,2)</f>
        <v>0</v>
      </c>
      <c r="AK532" s="742" cm="1">
        <f t="array" ref="AK532">INDEX($H532:$K532,0,MATCH(AK$524,$H$524:$K$524,0))*HLOOKUP(AK$523,$J$520:$R$521,2)</f>
        <v>0</v>
      </c>
      <c r="AL532" s="742" cm="1">
        <f t="array" ref="AL532">INDEX($H532:$K532,0,MATCH(AL$524,$H$524:$K$524,0))*HLOOKUP(AL$523,$J$520:$R$521,2)</f>
        <v>0</v>
      </c>
      <c r="AM532" s="742" cm="1">
        <f t="array" ref="AM532">INDEX($H532:$K532,0,MATCH(AM$524,$H$524:$K$524,0))*HLOOKUP(AM$523,$J$520:$R$521,2)</f>
        <v>0</v>
      </c>
      <c r="AN532" s="742" cm="1">
        <f t="array" ref="AN532">INDEX($H532:$K532,0,MATCH(AN$524,$H$524:$K$524,0))*HLOOKUP(AN$523,$J$520:$R$521,2)</f>
        <v>0</v>
      </c>
      <c r="AO532" s="742" cm="1">
        <f t="array" ref="AO532">INDEX($H532:$K532,0,MATCH(AO$524,$H$524:$K$524,0))*HLOOKUP(AO$523,$J$520:$R$521,2)</f>
        <v>0</v>
      </c>
      <c r="AP532" s="742" cm="1">
        <f t="array" ref="AP532">INDEX($H532:$K532,0,MATCH(AP$524,$H$524:$K$524,0))*HLOOKUP(AP$523,$J$520:$R$521,2)</f>
        <v>0</v>
      </c>
      <c r="AQ532" s="742" cm="1">
        <f t="array" ref="AQ532">INDEX($H532:$K532,0,MATCH(AQ$524,$H$524:$K$524,0))*HLOOKUP(AQ$523,$J$520:$R$521,2)</f>
        <v>0</v>
      </c>
      <c r="AR532" s="742" cm="1">
        <f t="array" ref="AR532">INDEX($H532:$K532,0,MATCH(AR$524,$H$524:$K$524,0))*HLOOKUP(AR$523,$J$520:$R$521,2)</f>
        <v>0</v>
      </c>
      <c r="AS532" s="742" cm="1">
        <f t="array" ref="AS532">INDEX($H532:$K532,0,MATCH(AS$524,$H$524:$K$524,0))*HLOOKUP(AS$523,$J$520:$R$521,2)</f>
        <v>0</v>
      </c>
      <c r="AT532" s="742" cm="1">
        <f t="array" ref="AT532">INDEX($H532:$K532,0,MATCH(AT$524,$H$524:$K$524,0))*HLOOKUP(AT$523,$J$520:$R$521,2)</f>
        <v>0</v>
      </c>
      <c r="AU532" s="742" cm="1">
        <f t="array" ref="AU532">INDEX($H532:$K532,0,MATCH(AU$524,$H$524:$K$524,0))*HLOOKUP(AU$523,$J$520:$R$521,2)</f>
        <v>0</v>
      </c>
      <c r="AV532" s="196"/>
      <c r="AW532" s="196"/>
      <c r="AX532" s="17"/>
      <c r="AY532" s="9"/>
      <c r="AZ532" s="9"/>
      <c r="BA532" s="9"/>
    </row>
    <row r="533" spans="1:53" ht="14.5" outlineLevel="1" x14ac:dyDescent="0.35">
      <c r="A533" s="7"/>
      <c r="B533" s="8"/>
      <c r="C533" s="18"/>
      <c r="D533" s="18"/>
      <c r="E533" s="18"/>
      <c r="F533" s="27"/>
      <c r="G533" s="27" t="str">
        <f t="shared" si="124"/>
        <v>GGGC1Pa2</v>
      </c>
      <c r="H533" s="232">
        <f t="shared" si="125"/>
        <v>0</v>
      </c>
      <c r="I533" s="232">
        <f t="shared" si="125"/>
        <v>0</v>
      </c>
      <c r="J533" s="232">
        <f t="shared" si="125"/>
        <v>0</v>
      </c>
      <c r="K533" s="232">
        <f t="shared" si="125"/>
        <v>0</v>
      </c>
      <c r="L533" s="742" cm="1">
        <f t="array" ref="L533">INDEX($H533:$K533,0,MATCH(L$524,$H$524:$K$524,0))*HLOOKUP(L$523,$J$520:$R$521,2)</f>
        <v>0</v>
      </c>
      <c r="M533" s="742" cm="1">
        <f t="array" ref="M533">INDEX($H533:$K533,0,MATCH(M$524,$H$524:$K$524,0))*HLOOKUP(M$523,$J$520:$R$521,2)</f>
        <v>0</v>
      </c>
      <c r="N533" s="742" cm="1">
        <f t="array" ref="N533">INDEX($H533:$K533,0,MATCH(N$524,$H$524:$K$524,0))*HLOOKUP(N$523,$J$520:$R$521,2)</f>
        <v>0</v>
      </c>
      <c r="O533" s="742" cm="1">
        <f t="array" ref="O533">INDEX($H533:$K533,0,MATCH(O$524,$H$524:$K$524,0))*HLOOKUP(O$523,$J$520:$R$521,2)</f>
        <v>0</v>
      </c>
      <c r="P533" s="742" cm="1">
        <f t="array" ref="P533">INDEX($H533:$K533,0,MATCH(P$524,$H$524:$K$524,0))*HLOOKUP(P$523,$J$520:$R$521,2)</f>
        <v>0</v>
      </c>
      <c r="Q533" s="742" cm="1">
        <f t="array" ref="Q533">INDEX($H533:$K533,0,MATCH(Q$524,$H$524:$K$524,0))*HLOOKUP(Q$523,$J$520:$R$521,2)</f>
        <v>0</v>
      </c>
      <c r="R533" s="742" cm="1">
        <f t="array" ref="R533">INDEX($H533:$K533,0,MATCH(R$524,$H$524:$K$524,0))*HLOOKUP(R$523,$J$520:$R$521,2)</f>
        <v>0</v>
      </c>
      <c r="S533" s="742" cm="1">
        <f t="array" ref="S533">INDEX($H533:$K533,0,MATCH(S$524,$H$524:$K$524,0))*HLOOKUP(S$523,$J$520:$R$521,2)</f>
        <v>0</v>
      </c>
      <c r="T533" s="742" cm="1">
        <f t="array" ref="T533">INDEX($H533:$K533,0,MATCH(T$524,$H$524:$K$524,0))*HLOOKUP(T$523,$J$520:$R$521,2)</f>
        <v>0</v>
      </c>
      <c r="U533" s="742" cm="1">
        <f t="array" ref="U533">INDEX($H533:$K533,0,MATCH(U$524,$H$524:$K$524,0))*HLOOKUP(U$523,$J$520:$R$521,2)</f>
        <v>0</v>
      </c>
      <c r="V533" s="742" cm="1">
        <f t="array" ref="V533">INDEX($H533:$K533,0,MATCH(V$524,$H$524:$K$524,0))*HLOOKUP(V$523,$J$520:$R$521,2)</f>
        <v>0</v>
      </c>
      <c r="W533" s="742" cm="1">
        <f t="array" ref="W533">INDEX($H533:$K533,0,MATCH(W$524,$H$524:$K$524,0))*HLOOKUP(W$523,$J$520:$R$521,2)</f>
        <v>0</v>
      </c>
      <c r="X533" s="742" cm="1">
        <f t="array" ref="X533">INDEX($H533:$K533,0,MATCH(X$524,$H$524:$K$524,0))*HLOOKUP(X$523,$J$520:$R$521,2)</f>
        <v>0</v>
      </c>
      <c r="Y533" s="742" cm="1">
        <f t="array" ref="Y533">INDEX($H533:$K533,0,MATCH(Y$524,$H$524:$K$524,0))*HLOOKUP(Y$523,$J$520:$R$521,2)</f>
        <v>0</v>
      </c>
      <c r="Z533" s="742" cm="1">
        <f t="array" ref="Z533">INDEX($H533:$K533,0,MATCH(Z$524,$H$524:$K$524,0))*HLOOKUP(Z$523,$J$520:$R$521,2)</f>
        <v>0</v>
      </c>
      <c r="AA533" s="742" cm="1">
        <f t="array" ref="AA533">INDEX($H533:$K533,0,MATCH(AA$524,$H$524:$K$524,0))*HLOOKUP(AA$523,$J$520:$R$521,2)</f>
        <v>0</v>
      </c>
      <c r="AB533" s="742" cm="1">
        <f t="array" ref="AB533">INDEX($H533:$K533,0,MATCH(AB$524,$H$524:$K$524,0))*HLOOKUP(AB$523,$J$520:$R$521,2)</f>
        <v>0</v>
      </c>
      <c r="AC533" s="742" cm="1">
        <f t="array" ref="AC533">INDEX($H533:$K533,0,MATCH(AC$524,$H$524:$K$524,0))*HLOOKUP(AC$523,$J$520:$R$521,2)</f>
        <v>0</v>
      </c>
      <c r="AD533" s="742" cm="1">
        <f t="array" ref="AD533">INDEX($H533:$K533,0,MATCH(AD$524,$H$524:$K$524,0))*HLOOKUP(AD$523,$J$520:$R$521,2)</f>
        <v>0</v>
      </c>
      <c r="AE533" s="742" cm="1">
        <f t="array" ref="AE533">INDEX($H533:$K533,0,MATCH(AE$524,$H$524:$K$524,0))*HLOOKUP(AE$523,$J$520:$R$521,2)</f>
        <v>0</v>
      </c>
      <c r="AF533" s="742" cm="1">
        <f t="array" ref="AF533">INDEX($H533:$K533,0,MATCH(AF$524,$H$524:$K$524,0))*HLOOKUP(AF$523,$J$520:$R$521,2)</f>
        <v>0</v>
      </c>
      <c r="AG533" s="742" cm="1">
        <f t="array" ref="AG533">INDEX($H533:$K533,0,MATCH(AG$524,$H$524:$K$524,0))*HLOOKUP(AG$523,$J$520:$R$521,2)</f>
        <v>0</v>
      </c>
      <c r="AH533" s="742" cm="1">
        <f t="array" ref="AH533">INDEX($H533:$K533,0,MATCH(AH$524,$H$524:$K$524,0))*HLOOKUP(AH$523,$J$520:$R$521,2)</f>
        <v>0</v>
      </c>
      <c r="AI533" s="742" cm="1">
        <f t="array" ref="AI533">INDEX($H533:$K533,0,MATCH(AI$524,$H$524:$K$524,0))*HLOOKUP(AI$523,$J$520:$R$521,2)</f>
        <v>0</v>
      </c>
      <c r="AJ533" s="742" cm="1">
        <f t="array" ref="AJ533">INDEX($H533:$K533,0,MATCH(AJ$524,$H$524:$K$524,0))*HLOOKUP(AJ$523,$J$520:$R$521,2)</f>
        <v>0</v>
      </c>
      <c r="AK533" s="742" cm="1">
        <f t="array" ref="AK533">INDEX($H533:$K533,0,MATCH(AK$524,$H$524:$K$524,0))*HLOOKUP(AK$523,$J$520:$R$521,2)</f>
        <v>0</v>
      </c>
      <c r="AL533" s="742" cm="1">
        <f t="array" ref="AL533">INDEX($H533:$K533,0,MATCH(AL$524,$H$524:$K$524,0))*HLOOKUP(AL$523,$J$520:$R$521,2)</f>
        <v>0</v>
      </c>
      <c r="AM533" s="742" cm="1">
        <f t="array" ref="AM533">INDEX($H533:$K533,0,MATCH(AM$524,$H$524:$K$524,0))*HLOOKUP(AM$523,$J$520:$R$521,2)</f>
        <v>0</v>
      </c>
      <c r="AN533" s="742" cm="1">
        <f t="array" ref="AN533">INDEX($H533:$K533,0,MATCH(AN$524,$H$524:$K$524,0))*HLOOKUP(AN$523,$J$520:$R$521,2)</f>
        <v>0</v>
      </c>
      <c r="AO533" s="742" cm="1">
        <f t="array" ref="AO533">INDEX($H533:$K533,0,MATCH(AO$524,$H$524:$K$524,0))*HLOOKUP(AO$523,$J$520:$R$521,2)</f>
        <v>0</v>
      </c>
      <c r="AP533" s="742" cm="1">
        <f t="array" ref="AP533">INDEX($H533:$K533,0,MATCH(AP$524,$H$524:$K$524,0))*HLOOKUP(AP$523,$J$520:$R$521,2)</f>
        <v>0</v>
      </c>
      <c r="AQ533" s="742" cm="1">
        <f t="array" ref="AQ533">INDEX($H533:$K533,0,MATCH(AQ$524,$H$524:$K$524,0))*HLOOKUP(AQ$523,$J$520:$R$521,2)</f>
        <v>0</v>
      </c>
      <c r="AR533" s="742" cm="1">
        <f t="array" ref="AR533">INDEX($H533:$K533,0,MATCH(AR$524,$H$524:$K$524,0))*HLOOKUP(AR$523,$J$520:$R$521,2)</f>
        <v>0</v>
      </c>
      <c r="AS533" s="742" cm="1">
        <f t="array" ref="AS533">INDEX($H533:$K533,0,MATCH(AS$524,$H$524:$K$524,0))*HLOOKUP(AS$523,$J$520:$R$521,2)</f>
        <v>0</v>
      </c>
      <c r="AT533" s="742" cm="1">
        <f t="array" ref="AT533">INDEX($H533:$K533,0,MATCH(AT$524,$H$524:$K$524,0))*HLOOKUP(AT$523,$J$520:$R$521,2)</f>
        <v>0</v>
      </c>
      <c r="AU533" s="742" cm="1">
        <f t="array" ref="AU533">INDEX($H533:$K533,0,MATCH(AU$524,$H$524:$K$524,0))*HLOOKUP(AU$523,$J$520:$R$521,2)</f>
        <v>0</v>
      </c>
      <c r="AV533" s="196"/>
      <c r="AW533" s="196"/>
      <c r="AX533" s="17"/>
      <c r="AY533" s="9"/>
      <c r="AZ533" s="9"/>
      <c r="BA533" s="9"/>
    </row>
    <row r="534" spans="1:53" ht="14.5" outlineLevel="1" x14ac:dyDescent="0.35">
      <c r="A534" s="7"/>
      <c r="B534" s="8"/>
      <c r="C534" s="18"/>
      <c r="D534" s="18"/>
      <c r="E534" s="18"/>
      <c r="F534" s="27"/>
      <c r="G534" s="27" t="str">
        <f t="shared" si="124"/>
        <v>GGGC1OFa2</v>
      </c>
      <c r="H534" s="232">
        <f t="shared" si="125"/>
        <v>0</v>
      </c>
      <c r="I534" s="232">
        <f t="shared" si="125"/>
        <v>0</v>
      </c>
      <c r="J534" s="232">
        <f t="shared" si="125"/>
        <v>0</v>
      </c>
      <c r="K534" s="232">
        <f t="shared" si="125"/>
        <v>0</v>
      </c>
      <c r="L534" s="742" cm="1">
        <f t="array" ref="L534">INDEX($H534:$K534,0,MATCH(L$524,$H$524:$K$524,0))*HLOOKUP(L$523,$J$520:$R$521,2)</f>
        <v>0</v>
      </c>
      <c r="M534" s="742" cm="1">
        <f t="array" ref="M534">INDEX($H534:$K534,0,MATCH(M$524,$H$524:$K$524,0))*HLOOKUP(M$523,$J$520:$R$521,2)</f>
        <v>0</v>
      </c>
      <c r="N534" s="742" cm="1">
        <f t="array" ref="N534">INDEX($H534:$K534,0,MATCH(N$524,$H$524:$K$524,0))*HLOOKUP(N$523,$J$520:$R$521,2)</f>
        <v>0</v>
      </c>
      <c r="O534" s="742" cm="1">
        <f t="array" ref="O534">INDEX($H534:$K534,0,MATCH(O$524,$H$524:$K$524,0))*HLOOKUP(O$523,$J$520:$R$521,2)</f>
        <v>0</v>
      </c>
      <c r="P534" s="742" cm="1">
        <f t="array" ref="P534">INDEX($H534:$K534,0,MATCH(P$524,$H$524:$K$524,0))*HLOOKUP(P$523,$J$520:$R$521,2)</f>
        <v>0</v>
      </c>
      <c r="Q534" s="742" cm="1">
        <f t="array" ref="Q534">INDEX($H534:$K534,0,MATCH(Q$524,$H$524:$K$524,0))*HLOOKUP(Q$523,$J$520:$R$521,2)</f>
        <v>0</v>
      </c>
      <c r="R534" s="742" cm="1">
        <f t="array" ref="R534">INDEX($H534:$K534,0,MATCH(R$524,$H$524:$K$524,0))*HLOOKUP(R$523,$J$520:$R$521,2)</f>
        <v>0</v>
      </c>
      <c r="S534" s="742" cm="1">
        <f t="array" ref="S534">INDEX($H534:$K534,0,MATCH(S$524,$H$524:$K$524,0))*HLOOKUP(S$523,$J$520:$R$521,2)</f>
        <v>0</v>
      </c>
      <c r="T534" s="742" cm="1">
        <f t="array" ref="T534">INDEX($H534:$K534,0,MATCH(T$524,$H$524:$K$524,0))*HLOOKUP(T$523,$J$520:$R$521,2)</f>
        <v>0</v>
      </c>
      <c r="U534" s="742" cm="1">
        <f t="array" ref="U534">INDEX($H534:$K534,0,MATCH(U$524,$H$524:$K$524,0))*HLOOKUP(U$523,$J$520:$R$521,2)</f>
        <v>0</v>
      </c>
      <c r="V534" s="742" cm="1">
        <f t="array" ref="V534">INDEX($H534:$K534,0,MATCH(V$524,$H$524:$K$524,0))*HLOOKUP(V$523,$J$520:$R$521,2)</f>
        <v>0</v>
      </c>
      <c r="W534" s="742" cm="1">
        <f t="array" ref="W534">INDEX($H534:$K534,0,MATCH(W$524,$H$524:$K$524,0))*HLOOKUP(W$523,$J$520:$R$521,2)</f>
        <v>0</v>
      </c>
      <c r="X534" s="742" cm="1">
        <f t="array" ref="X534">INDEX($H534:$K534,0,MATCH(X$524,$H$524:$K$524,0))*HLOOKUP(X$523,$J$520:$R$521,2)</f>
        <v>0</v>
      </c>
      <c r="Y534" s="742" cm="1">
        <f t="array" ref="Y534">INDEX($H534:$K534,0,MATCH(Y$524,$H$524:$K$524,0))*HLOOKUP(Y$523,$J$520:$R$521,2)</f>
        <v>0</v>
      </c>
      <c r="Z534" s="742" cm="1">
        <f t="array" ref="Z534">INDEX($H534:$K534,0,MATCH(Z$524,$H$524:$K$524,0))*HLOOKUP(Z$523,$J$520:$R$521,2)</f>
        <v>0</v>
      </c>
      <c r="AA534" s="742" cm="1">
        <f t="array" ref="AA534">INDEX($H534:$K534,0,MATCH(AA$524,$H$524:$K$524,0))*HLOOKUP(AA$523,$J$520:$R$521,2)</f>
        <v>0</v>
      </c>
      <c r="AB534" s="742" cm="1">
        <f t="array" ref="AB534">INDEX($H534:$K534,0,MATCH(AB$524,$H$524:$K$524,0))*HLOOKUP(AB$523,$J$520:$R$521,2)</f>
        <v>0</v>
      </c>
      <c r="AC534" s="742" cm="1">
        <f t="array" ref="AC534">INDEX($H534:$K534,0,MATCH(AC$524,$H$524:$K$524,0))*HLOOKUP(AC$523,$J$520:$R$521,2)</f>
        <v>0</v>
      </c>
      <c r="AD534" s="742" cm="1">
        <f t="array" ref="AD534">INDEX($H534:$K534,0,MATCH(AD$524,$H$524:$K$524,0))*HLOOKUP(AD$523,$J$520:$R$521,2)</f>
        <v>0</v>
      </c>
      <c r="AE534" s="742" cm="1">
        <f t="array" ref="AE534">INDEX($H534:$K534,0,MATCH(AE$524,$H$524:$K$524,0))*HLOOKUP(AE$523,$J$520:$R$521,2)</f>
        <v>0</v>
      </c>
      <c r="AF534" s="742" cm="1">
        <f t="array" ref="AF534">INDEX($H534:$K534,0,MATCH(AF$524,$H$524:$K$524,0))*HLOOKUP(AF$523,$J$520:$R$521,2)</f>
        <v>0</v>
      </c>
      <c r="AG534" s="742" cm="1">
        <f t="array" ref="AG534">INDEX($H534:$K534,0,MATCH(AG$524,$H$524:$K$524,0))*HLOOKUP(AG$523,$J$520:$R$521,2)</f>
        <v>0</v>
      </c>
      <c r="AH534" s="742" cm="1">
        <f t="array" ref="AH534">INDEX($H534:$K534,0,MATCH(AH$524,$H$524:$K$524,0))*HLOOKUP(AH$523,$J$520:$R$521,2)</f>
        <v>0</v>
      </c>
      <c r="AI534" s="742" cm="1">
        <f t="array" ref="AI534">INDEX($H534:$K534,0,MATCH(AI$524,$H$524:$K$524,0))*HLOOKUP(AI$523,$J$520:$R$521,2)</f>
        <v>0</v>
      </c>
      <c r="AJ534" s="742" cm="1">
        <f t="array" ref="AJ534">INDEX($H534:$K534,0,MATCH(AJ$524,$H$524:$K$524,0))*HLOOKUP(AJ$523,$J$520:$R$521,2)</f>
        <v>0</v>
      </c>
      <c r="AK534" s="742" cm="1">
        <f t="array" ref="AK534">INDEX($H534:$K534,0,MATCH(AK$524,$H$524:$K$524,0))*HLOOKUP(AK$523,$J$520:$R$521,2)</f>
        <v>0</v>
      </c>
      <c r="AL534" s="742" cm="1">
        <f t="array" ref="AL534">INDEX($H534:$K534,0,MATCH(AL$524,$H$524:$K$524,0))*HLOOKUP(AL$523,$J$520:$R$521,2)</f>
        <v>0</v>
      </c>
      <c r="AM534" s="742" cm="1">
        <f t="array" ref="AM534">INDEX($H534:$K534,0,MATCH(AM$524,$H$524:$K$524,0))*HLOOKUP(AM$523,$J$520:$R$521,2)</f>
        <v>0</v>
      </c>
      <c r="AN534" s="742" cm="1">
        <f t="array" ref="AN534">INDEX($H534:$K534,0,MATCH(AN$524,$H$524:$K$524,0))*HLOOKUP(AN$523,$J$520:$R$521,2)</f>
        <v>0</v>
      </c>
      <c r="AO534" s="742" cm="1">
        <f t="array" ref="AO534">INDEX($H534:$K534,0,MATCH(AO$524,$H$524:$K$524,0))*HLOOKUP(AO$523,$J$520:$R$521,2)</f>
        <v>0</v>
      </c>
      <c r="AP534" s="742" cm="1">
        <f t="array" ref="AP534">INDEX($H534:$K534,0,MATCH(AP$524,$H$524:$K$524,0))*HLOOKUP(AP$523,$J$520:$R$521,2)</f>
        <v>0</v>
      </c>
      <c r="AQ534" s="742" cm="1">
        <f t="array" ref="AQ534">INDEX($H534:$K534,0,MATCH(AQ$524,$H$524:$K$524,0))*HLOOKUP(AQ$523,$J$520:$R$521,2)</f>
        <v>0</v>
      </c>
      <c r="AR534" s="742" cm="1">
        <f t="array" ref="AR534">INDEX($H534:$K534,0,MATCH(AR$524,$H$524:$K$524,0))*HLOOKUP(AR$523,$J$520:$R$521,2)</f>
        <v>0</v>
      </c>
      <c r="AS534" s="742" cm="1">
        <f t="array" ref="AS534">INDEX($H534:$K534,0,MATCH(AS$524,$H$524:$K$524,0))*HLOOKUP(AS$523,$J$520:$R$521,2)</f>
        <v>0</v>
      </c>
      <c r="AT534" s="742" cm="1">
        <f t="array" ref="AT534">INDEX($H534:$K534,0,MATCH(AT$524,$H$524:$K$524,0))*HLOOKUP(AT$523,$J$520:$R$521,2)</f>
        <v>0</v>
      </c>
      <c r="AU534" s="742" cm="1">
        <f t="array" ref="AU534">INDEX($H534:$K534,0,MATCH(AU$524,$H$524:$K$524,0))*HLOOKUP(AU$523,$J$520:$R$521,2)</f>
        <v>0</v>
      </c>
      <c r="AV534" s="196"/>
      <c r="AW534" s="196"/>
      <c r="AX534" s="17"/>
      <c r="AY534" s="9"/>
      <c r="AZ534" s="9"/>
      <c r="BA534" s="9"/>
    </row>
    <row r="535" spans="1:53" ht="14.5" outlineLevel="1" x14ac:dyDescent="0.35">
      <c r="A535" s="7"/>
      <c r="B535" s="8"/>
      <c r="C535" s="18"/>
      <c r="D535" s="18"/>
      <c r="E535" s="18"/>
      <c r="F535" s="27"/>
      <c r="G535" s="27" t="str">
        <f t="shared" si="124"/>
        <v>SPSPSPSPSPsp</v>
      </c>
      <c r="H535" s="232">
        <f t="shared" si="125"/>
        <v>0</v>
      </c>
      <c r="I535" s="232">
        <f t="shared" si="125"/>
        <v>0</v>
      </c>
      <c r="J535" s="232">
        <f t="shared" si="125"/>
        <v>0</v>
      </c>
      <c r="K535" s="232">
        <f t="shared" si="125"/>
        <v>0</v>
      </c>
      <c r="L535" s="742" cm="1">
        <f t="array" ref="L535">INDEX($H535:$K535,0,MATCH(L$524,$H$524:$K$524,0))*HLOOKUP(L$523,$J$520:$R$521,2)</f>
        <v>0</v>
      </c>
      <c r="M535" s="742" cm="1">
        <f t="array" ref="M535">INDEX($H535:$K535,0,MATCH(M$524,$H$524:$K$524,0))*HLOOKUP(M$523,$J$520:$R$521,2)</f>
        <v>0</v>
      </c>
      <c r="N535" s="742" cm="1">
        <f t="array" ref="N535">INDEX($H535:$K535,0,MATCH(N$524,$H$524:$K$524,0))*HLOOKUP(N$523,$J$520:$R$521,2)</f>
        <v>0</v>
      </c>
      <c r="O535" s="742" cm="1">
        <f t="array" ref="O535">INDEX($H535:$K535,0,MATCH(O$524,$H$524:$K$524,0))*HLOOKUP(O$523,$J$520:$R$521,2)</f>
        <v>0</v>
      </c>
      <c r="P535" s="742" cm="1">
        <f t="array" ref="P535">INDEX($H535:$K535,0,MATCH(P$524,$H$524:$K$524,0))*HLOOKUP(P$523,$J$520:$R$521,2)</f>
        <v>0</v>
      </c>
      <c r="Q535" s="742" cm="1">
        <f t="array" ref="Q535">INDEX($H535:$K535,0,MATCH(Q$524,$H$524:$K$524,0))*HLOOKUP(Q$523,$J$520:$R$521,2)</f>
        <v>0</v>
      </c>
      <c r="R535" s="742" cm="1">
        <f t="array" ref="R535">INDEX($H535:$K535,0,MATCH(R$524,$H$524:$K$524,0))*HLOOKUP(R$523,$J$520:$R$521,2)</f>
        <v>0</v>
      </c>
      <c r="S535" s="742" cm="1">
        <f t="array" ref="S535">INDEX($H535:$K535,0,MATCH(S$524,$H$524:$K$524,0))*HLOOKUP(S$523,$J$520:$R$521,2)</f>
        <v>0</v>
      </c>
      <c r="T535" s="742" cm="1">
        <f t="array" ref="T535">INDEX($H535:$K535,0,MATCH(T$524,$H$524:$K$524,0))*HLOOKUP(T$523,$J$520:$R$521,2)</f>
        <v>0</v>
      </c>
      <c r="U535" s="742" cm="1">
        <f t="array" ref="U535">INDEX($H535:$K535,0,MATCH(U$524,$H$524:$K$524,0))*HLOOKUP(U$523,$J$520:$R$521,2)</f>
        <v>0</v>
      </c>
      <c r="V535" s="742" cm="1">
        <f t="array" ref="V535">INDEX($H535:$K535,0,MATCH(V$524,$H$524:$K$524,0))*HLOOKUP(V$523,$J$520:$R$521,2)</f>
        <v>0</v>
      </c>
      <c r="W535" s="742" cm="1">
        <f t="array" ref="W535">INDEX($H535:$K535,0,MATCH(W$524,$H$524:$K$524,0))*HLOOKUP(W$523,$J$520:$R$521,2)</f>
        <v>0</v>
      </c>
      <c r="X535" s="742" cm="1">
        <f t="array" ref="X535">INDEX($H535:$K535,0,MATCH(X$524,$H$524:$K$524,0))*HLOOKUP(X$523,$J$520:$R$521,2)</f>
        <v>0</v>
      </c>
      <c r="Y535" s="742" cm="1">
        <f t="array" ref="Y535">INDEX($H535:$K535,0,MATCH(Y$524,$H$524:$K$524,0))*HLOOKUP(Y$523,$J$520:$R$521,2)</f>
        <v>0</v>
      </c>
      <c r="Z535" s="742" cm="1">
        <f t="array" ref="Z535">INDEX($H535:$K535,0,MATCH(Z$524,$H$524:$K$524,0))*HLOOKUP(Z$523,$J$520:$R$521,2)</f>
        <v>0</v>
      </c>
      <c r="AA535" s="742" cm="1">
        <f t="array" ref="AA535">INDEX($H535:$K535,0,MATCH(AA$524,$H$524:$K$524,0))*HLOOKUP(AA$523,$J$520:$R$521,2)</f>
        <v>0</v>
      </c>
      <c r="AB535" s="742" cm="1">
        <f t="array" ref="AB535">INDEX($H535:$K535,0,MATCH(AB$524,$H$524:$K$524,0))*HLOOKUP(AB$523,$J$520:$R$521,2)</f>
        <v>0</v>
      </c>
      <c r="AC535" s="742" cm="1">
        <f t="array" ref="AC535">INDEX($H535:$K535,0,MATCH(AC$524,$H$524:$K$524,0))*HLOOKUP(AC$523,$J$520:$R$521,2)</f>
        <v>0</v>
      </c>
      <c r="AD535" s="742" cm="1">
        <f t="array" ref="AD535">INDEX($H535:$K535,0,MATCH(AD$524,$H$524:$K$524,0))*HLOOKUP(AD$523,$J$520:$R$521,2)</f>
        <v>0</v>
      </c>
      <c r="AE535" s="742" cm="1">
        <f t="array" ref="AE535">INDEX($H535:$K535,0,MATCH(AE$524,$H$524:$K$524,0))*HLOOKUP(AE$523,$J$520:$R$521,2)</f>
        <v>0</v>
      </c>
      <c r="AF535" s="742" cm="1">
        <f t="array" ref="AF535">INDEX($H535:$K535,0,MATCH(AF$524,$H$524:$K$524,0))*HLOOKUP(AF$523,$J$520:$R$521,2)</f>
        <v>0</v>
      </c>
      <c r="AG535" s="742" cm="1">
        <f t="array" ref="AG535">INDEX($H535:$K535,0,MATCH(AG$524,$H$524:$K$524,0))*HLOOKUP(AG$523,$J$520:$R$521,2)</f>
        <v>0</v>
      </c>
      <c r="AH535" s="742" cm="1">
        <f t="array" ref="AH535">INDEX($H535:$K535,0,MATCH(AH$524,$H$524:$K$524,0))*HLOOKUP(AH$523,$J$520:$R$521,2)</f>
        <v>0</v>
      </c>
      <c r="AI535" s="742" cm="1">
        <f t="array" ref="AI535">INDEX($H535:$K535,0,MATCH(AI$524,$H$524:$K$524,0))*HLOOKUP(AI$523,$J$520:$R$521,2)</f>
        <v>0</v>
      </c>
      <c r="AJ535" s="742" cm="1">
        <f t="array" ref="AJ535">INDEX($H535:$K535,0,MATCH(AJ$524,$H$524:$K$524,0))*HLOOKUP(AJ$523,$J$520:$R$521,2)</f>
        <v>0</v>
      </c>
      <c r="AK535" s="742" cm="1">
        <f t="array" ref="AK535">INDEX($H535:$K535,0,MATCH(AK$524,$H$524:$K$524,0))*HLOOKUP(AK$523,$J$520:$R$521,2)</f>
        <v>0</v>
      </c>
      <c r="AL535" s="742" cm="1">
        <f t="array" ref="AL535">INDEX($H535:$K535,0,MATCH(AL$524,$H$524:$K$524,0))*HLOOKUP(AL$523,$J$520:$R$521,2)</f>
        <v>0</v>
      </c>
      <c r="AM535" s="742" cm="1">
        <f t="array" ref="AM535">INDEX($H535:$K535,0,MATCH(AM$524,$H$524:$K$524,0))*HLOOKUP(AM$523,$J$520:$R$521,2)</f>
        <v>0</v>
      </c>
      <c r="AN535" s="742" cm="1">
        <f t="array" ref="AN535">INDEX($H535:$K535,0,MATCH(AN$524,$H$524:$K$524,0))*HLOOKUP(AN$523,$J$520:$R$521,2)</f>
        <v>0</v>
      </c>
      <c r="AO535" s="742" cm="1">
        <f t="array" ref="AO535">INDEX($H535:$K535,0,MATCH(AO$524,$H$524:$K$524,0))*HLOOKUP(AO$523,$J$520:$R$521,2)</f>
        <v>0</v>
      </c>
      <c r="AP535" s="742" cm="1">
        <f t="array" ref="AP535">INDEX($H535:$K535,0,MATCH(AP$524,$H$524:$K$524,0))*HLOOKUP(AP$523,$J$520:$R$521,2)</f>
        <v>0</v>
      </c>
      <c r="AQ535" s="742" cm="1">
        <f t="array" ref="AQ535">INDEX($H535:$K535,0,MATCH(AQ$524,$H$524:$K$524,0))*HLOOKUP(AQ$523,$J$520:$R$521,2)</f>
        <v>0</v>
      </c>
      <c r="AR535" s="742" cm="1">
        <f t="array" ref="AR535">INDEX($H535:$K535,0,MATCH(AR$524,$H$524:$K$524,0))*HLOOKUP(AR$523,$J$520:$R$521,2)</f>
        <v>0</v>
      </c>
      <c r="AS535" s="742" cm="1">
        <f t="array" ref="AS535">INDEX($H535:$K535,0,MATCH(AS$524,$H$524:$K$524,0))*HLOOKUP(AS$523,$J$520:$R$521,2)</f>
        <v>0</v>
      </c>
      <c r="AT535" s="742" cm="1">
        <f t="array" ref="AT535">INDEX($H535:$K535,0,MATCH(AT$524,$H$524:$K$524,0))*HLOOKUP(AT$523,$J$520:$R$521,2)</f>
        <v>0</v>
      </c>
      <c r="AU535" s="742" cm="1">
        <f t="array" ref="AU535">INDEX($H535:$K535,0,MATCH(AU$524,$H$524:$K$524,0))*HLOOKUP(AU$523,$J$520:$R$521,2)</f>
        <v>0</v>
      </c>
      <c r="AV535" s="196"/>
      <c r="AW535" s="196"/>
      <c r="AX535" s="17"/>
      <c r="AY535" s="9"/>
      <c r="AZ535" s="9"/>
      <c r="BA535" s="9"/>
    </row>
    <row r="536" spans="1:53" ht="14.5" outlineLevel="1" x14ac:dyDescent="0.35">
      <c r="A536" s="7"/>
      <c r="B536" s="8"/>
      <c r="C536" s="18"/>
      <c r="D536" s="18"/>
      <c r="E536" s="18"/>
      <c r="F536" s="27"/>
      <c r="G536" s="27" t="str">
        <f t="shared" si="124"/>
        <v>ANWFWb</v>
      </c>
      <c r="H536" s="232">
        <f t="shared" si="125"/>
        <v>1</v>
      </c>
      <c r="I536" s="232">
        <f t="shared" si="125"/>
        <v>1</v>
      </c>
      <c r="J536" s="232">
        <f t="shared" si="125"/>
        <v>1</v>
      </c>
      <c r="K536" s="232">
        <f t="shared" si="125"/>
        <v>0</v>
      </c>
      <c r="L536" s="742" cm="1">
        <f t="array" ref="L536">INDEX($H536:$K536,0,MATCH(L$524,$H$524:$K$524,0))*HLOOKUP(L$523,$J$520:$R$521,2)</f>
        <v>1</v>
      </c>
      <c r="M536" s="742" cm="1">
        <f t="array" ref="M536">INDEX($H536:$K536,0,MATCH(M$524,$H$524:$K$524,0))*HLOOKUP(M$523,$J$520:$R$521,2)</f>
        <v>1</v>
      </c>
      <c r="N536" s="742" cm="1">
        <f t="array" ref="N536">INDEX($H536:$K536,0,MATCH(N$524,$H$524:$K$524,0))*HLOOKUP(N$523,$J$520:$R$521,2)</f>
        <v>1</v>
      </c>
      <c r="O536" s="742" cm="1">
        <f t="array" ref="O536">INDEX($H536:$K536,0,MATCH(O$524,$H$524:$K$524,0))*HLOOKUP(O$523,$J$520:$R$521,2)</f>
        <v>0</v>
      </c>
      <c r="P536" s="742" cm="1">
        <f t="array" ref="P536">INDEX($H536:$K536,0,MATCH(P$524,$H$524:$K$524,0))*HLOOKUP(P$523,$J$520:$R$521,2)</f>
        <v>1</v>
      </c>
      <c r="Q536" s="742" cm="1">
        <f t="array" ref="Q536">INDEX($H536:$K536,0,MATCH(Q$524,$H$524:$K$524,0))*HLOOKUP(Q$523,$J$520:$R$521,2)</f>
        <v>1</v>
      </c>
      <c r="R536" s="742" cm="1">
        <f t="array" ref="R536">INDEX($H536:$K536,0,MATCH(R$524,$H$524:$K$524,0))*HLOOKUP(R$523,$J$520:$R$521,2)</f>
        <v>1</v>
      </c>
      <c r="S536" s="742" cm="1">
        <f t="array" ref="S536">INDEX($H536:$K536,0,MATCH(S$524,$H$524:$K$524,0))*HLOOKUP(S$523,$J$520:$R$521,2)</f>
        <v>0</v>
      </c>
      <c r="T536" s="742" cm="1">
        <f t="array" ref="T536">INDEX($H536:$K536,0,MATCH(T$524,$H$524:$K$524,0))*HLOOKUP(T$523,$J$520:$R$521,2)</f>
        <v>1</v>
      </c>
      <c r="U536" s="742" cm="1">
        <f t="array" ref="U536">INDEX($H536:$K536,0,MATCH(U$524,$H$524:$K$524,0))*HLOOKUP(U$523,$J$520:$R$521,2)</f>
        <v>1</v>
      </c>
      <c r="V536" s="742" cm="1">
        <f t="array" ref="V536">INDEX($H536:$K536,0,MATCH(V$524,$H$524:$K$524,0))*HLOOKUP(V$523,$J$520:$R$521,2)</f>
        <v>1</v>
      </c>
      <c r="W536" s="742" cm="1">
        <f t="array" ref="W536">INDEX($H536:$K536,0,MATCH(W$524,$H$524:$K$524,0))*HLOOKUP(W$523,$J$520:$R$521,2)</f>
        <v>0</v>
      </c>
      <c r="X536" s="742" cm="1">
        <f t="array" ref="X536">INDEX($H536:$K536,0,MATCH(X$524,$H$524:$K$524,0))*HLOOKUP(X$523,$J$520:$R$521,2)</f>
        <v>1</v>
      </c>
      <c r="Y536" s="742" cm="1">
        <f t="array" ref="Y536">INDEX($H536:$K536,0,MATCH(Y$524,$H$524:$K$524,0))*HLOOKUP(Y$523,$J$520:$R$521,2)</f>
        <v>1</v>
      </c>
      <c r="Z536" s="742" cm="1">
        <f t="array" ref="Z536">INDEX($H536:$K536,0,MATCH(Z$524,$H$524:$K$524,0))*HLOOKUP(Z$523,$J$520:$R$521,2)</f>
        <v>1</v>
      </c>
      <c r="AA536" s="742" cm="1">
        <f t="array" ref="AA536">INDEX($H536:$K536,0,MATCH(AA$524,$H$524:$K$524,0))*HLOOKUP(AA$523,$J$520:$R$521,2)</f>
        <v>0</v>
      </c>
      <c r="AB536" s="742" cm="1">
        <f t="array" ref="AB536">INDEX($H536:$K536,0,MATCH(AB$524,$H$524:$K$524,0))*HLOOKUP(AB$523,$J$520:$R$521,2)</f>
        <v>1</v>
      </c>
      <c r="AC536" s="742" cm="1">
        <f t="array" ref="AC536">INDEX($H536:$K536,0,MATCH(AC$524,$H$524:$K$524,0))*HLOOKUP(AC$523,$J$520:$R$521,2)</f>
        <v>1</v>
      </c>
      <c r="AD536" s="742" cm="1">
        <f t="array" ref="AD536">INDEX($H536:$K536,0,MATCH(AD$524,$H$524:$K$524,0))*HLOOKUP(AD$523,$J$520:$R$521,2)</f>
        <v>1</v>
      </c>
      <c r="AE536" s="742" cm="1">
        <f t="array" ref="AE536">INDEX($H536:$K536,0,MATCH(AE$524,$H$524:$K$524,0))*HLOOKUP(AE$523,$J$520:$R$521,2)</f>
        <v>0</v>
      </c>
      <c r="AF536" s="742" cm="1">
        <f t="array" ref="AF536">INDEX($H536:$K536,0,MATCH(AF$524,$H$524:$K$524,0))*HLOOKUP(AF$523,$J$520:$R$521,2)</f>
        <v>1</v>
      </c>
      <c r="AG536" s="742" cm="1">
        <f t="array" ref="AG536">INDEX($H536:$K536,0,MATCH(AG$524,$H$524:$K$524,0))*HLOOKUP(AG$523,$J$520:$R$521,2)</f>
        <v>1</v>
      </c>
      <c r="AH536" s="742" cm="1">
        <f t="array" ref="AH536">INDEX($H536:$K536,0,MATCH(AH$524,$H$524:$K$524,0))*HLOOKUP(AH$523,$J$520:$R$521,2)</f>
        <v>1</v>
      </c>
      <c r="AI536" s="742" cm="1">
        <f t="array" ref="AI536">INDEX($H536:$K536,0,MATCH(AI$524,$H$524:$K$524,0))*HLOOKUP(AI$523,$J$520:$R$521,2)</f>
        <v>0</v>
      </c>
      <c r="AJ536" s="742" cm="1">
        <f t="array" ref="AJ536">INDEX($H536:$K536,0,MATCH(AJ$524,$H$524:$K$524,0))*HLOOKUP(AJ$523,$J$520:$R$521,2)</f>
        <v>1</v>
      </c>
      <c r="AK536" s="742" cm="1">
        <f t="array" ref="AK536">INDEX($H536:$K536,0,MATCH(AK$524,$H$524:$K$524,0))*HLOOKUP(AK$523,$J$520:$R$521,2)</f>
        <v>1</v>
      </c>
      <c r="AL536" s="742" cm="1">
        <f t="array" ref="AL536">INDEX($H536:$K536,0,MATCH(AL$524,$H$524:$K$524,0))*HLOOKUP(AL$523,$J$520:$R$521,2)</f>
        <v>1</v>
      </c>
      <c r="AM536" s="742" cm="1">
        <f t="array" ref="AM536">INDEX($H536:$K536,0,MATCH(AM$524,$H$524:$K$524,0))*HLOOKUP(AM$523,$J$520:$R$521,2)</f>
        <v>0</v>
      </c>
      <c r="AN536" s="742" cm="1">
        <f t="array" ref="AN536">INDEX($H536:$K536,0,MATCH(AN$524,$H$524:$K$524,0))*HLOOKUP(AN$523,$J$520:$R$521,2)</f>
        <v>1</v>
      </c>
      <c r="AO536" s="742" cm="1">
        <f t="array" ref="AO536">INDEX($H536:$K536,0,MATCH(AO$524,$H$524:$K$524,0))*HLOOKUP(AO$523,$J$520:$R$521,2)</f>
        <v>1</v>
      </c>
      <c r="AP536" s="742" cm="1">
        <f t="array" ref="AP536">INDEX($H536:$K536,0,MATCH(AP$524,$H$524:$K$524,0))*HLOOKUP(AP$523,$J$520:$R$521,2)</f>
        <v>1</v>
      </c>
      <c r="AQ536" s="742" cm="1">
        <f t="array" ref="AQ536">INDEX($H536:$K536,0,MATCH(AQ$524,$H$524:$K$524,0))*HLOOKUP(AQ$523,$J$520:$R$521,2)</f>
        <v>0</v>
      </c>
      <c r="AR536" s="742" cm="1">
        <f t="array" ref="AR536">INDEX($H536:$K536,0,MATCH(AR$524,$H$524:$K$524,0))*HLOOKUP(AR$523,$J$520:$R$521,2)</f>
        <v>1</v>
      </c>
      <c r="AS536" s="742" cm="1">
        <f t="array" ref="AS536">INDEX($H536:$K536,0,MATCH(AS$524,$H$524:$K$524,0))*HLOOKUP(AS$523,$J$520:$R$521,2)</f>
        <v>1</v>
      </c>
      <c r="AT536" s="742" cm="1">
        <f t="array" ref="AT536">INDEX($H536:$K536,0,MATCH(AT$524,$H$524:$K$524,0))*HLOOKUP(AT$523,$J$520:$R$521,2)</f>
        <v>1</v>
      </c>
      <c r="AU536" s="742" cm="1">
        <f t="array" ref="AU536">INDEX($H536:$K536,0,MATCH(AU$524,$H$524:$K$524,0))*HLOOKUP(AU$523,$J$520:$R$521,2)</f>
        <v>0</v>
      </c>
      <c r="AV536" s="196"/>
      <c r="AW536" s="196"/>
      <c r="AX536" s="17"/>
      <c r="AY536" s="9"/>
      <c r="AZ536" s="9"/>
      <c r="BA536" s="9"/>
    </row>
    <row r="537" spans="1:53" ht="14.5" outlineLevel="1" x14ac:dyDescent="0.35">
      <c r="A537" s="7"/>
      <c r="B537" s="8"/>
      <c r="C537" s="18"/>
      <c r="D537" s="18"/>
      <c r="E537" s="18"/>
      <c r="F537" s="27"/>
      <c r="G537" s="27" t="str">
        <f t="shared" si="124"/>
        <v>ANWFWbd</v>
      </c>
      <c r="H537" s="232">
        <f t="shared" si="125"/>
        <v>1</v>
      </c>
      <c r="I537" s="232">
        <f t="shared" si="125"/>
        <v>1</v>
      </c>
      <c r="J537" s="232">
        <f t="shared" si="125"/>
        <v>1</v>
      </c>
      <c r="K537" s="232">
        <f t="shared" si="125"/>
        <v>0</v>
      </c>
      <c r="L537" s="742" cm="1">
        <f t="array" ref="L537">INDEX($H537:$K537,0,MATCH(L$524,$H$524:$K$524,0))*HLOOKUP(L$523,$J$520:$R$521,2)</f>
        <v>1</v>
      </c>
      <c r="M537" s="742" cm="1">
        <f t="array" ref="M537">INDEX($H537:$K537,0,MATCH(M$524,$H$524:$K$524,0))*HLOOKUP(M$523,$J$520:$R$521,2)</f>
        <v>1</v>
      </c>
      <c r="N537" s="742" cm="1">
        <f t="array" ref="N537">INDEX($H537:$K537,0,MATCH(N$524,$H$524:$K$524,0))*HLOOKUP(N$523,$J$520:$R$521,2)</f>
        <v>1</v>
      </c>
      <c r="O537" s="742" cm="1">
        <f t="array" ref="O537">INDEX($H537:$K537,0,MATCH(O$524,$H$524:$K$524,0))*HLOOKUP(O$523,$J$520:$R$521,2)</f>
        <v>0</v>
      </c>
      <c r="P537" s="742" cm="1">
        <f t="array" ref="P537">INDEX($H537:$K537,0,MATCH(P$524,$H$524:$K$524,0))*HLOOKUP(P$523,$J$520:$R$521,2)</f>
        <v>1</v>
      </c>
      <c r="Q537" s="742" cm="1">
        <f t="array" ref="Q537">INDEX($H537:$K537,0,MATCH(Q$524,$H$524:$K$524,0))*HLOOKUP(Q$523,$J$520:$R$521,2)</f>
        <v>1</v>
      </c>
      <c r="R537" s="742" cm="1">
        <f t="array" ref="R537">INDEX($H537:$K537,0,MATCH(R$524,$H$524:$K$524,0))*HLOOKUP(R$523,$J$520:$R$521,2)</f>
        <v>1</v>
      </c>
      <c r="S537" s="742" cm="1">
        <f t="array" ref="S537">INDEX($H537:$K537,0,MATCH(S$524,$H$524:$K$524,0))*HLOOKUP(S$523,$J$520:$R$521,2)</f>
        <v>0</v>
      </c>
      <c r="T537" s="742" cm="1">
        <f t="array" ref="T537">INDEX($H537:$K537,0,MATCH(T$524,$H$524:$K$524,0))*HLOOKUP(T$523,$J$520:$R$521,2)</f>
        <v>1</v>
      </c>
      <c r="U537" s="742" cm="1">
        <f t="array" ref="U537">INDEX($H537:$K537,0,MATCH(U$524,$H$524:$K$524,0))*HLOOKUP(U$523,$J$520:$R$521,2)</f>
        <v>1</v>
      </c>
      <c r="V537" s="742" cm="1">
        <f t="array" ref="V537">INDEX($H537:$K537,0,MATCH(V$524,$H$524:$K$524,0))*HLOOKUP(V$523,$J$520:$R$521,2)</f>
        <v>1</v>
      </c>
      <c r="W537" s="742" cm="1">
        <f t="array" ref="W537">INDEX($H537:$K537,0,MATCH(W$524,$H$524:$K$524,0))*HLOOKUP(W$523,$J$520:$R$521,2)</f>
        <v>0</v>
      </c>
      <c r="X537" s="742" cm="1">
        <f t="array" ref="X537">INDEX($H537:$K537,0,MATCH(X$524,$H$524:$K$524,0))*HLOOKUP(X$523,$J$520:$R$521,2)</f>
        <v>1</v>
      </c>
      <c r="Y537" s="742" cm="1">
        <f t="array" ref="Y537">INDEX($H537:$K537,0,MATCH(Y$524,$H$524:$K$524,0))*HLOOKUP(Y$523,$J$520:$R$521,2)</f>
        <v>1</v>
      </c>
      <c r="Z537" s="742" cm="1">
        <f t="array" ref="Z537">INDEX($H537:$K537,0,MATCH(Z$524,$H$524:$K$524,0))*HLOOKUP(Z$523,$J$520:$R$521,2)</f>
        <v>1</v>
      </c>
      <c r="AA537" s="742" cm="1">
        <f t="array" ref="AA537">INDEX($H537:$K537,0,MATCH(AA$524,$H$524:$K$524,0))*HLOOKUP(AA$523,$J$520:$R$521,2)</f>
        <v>0</v>
      </c>
      <c r="AB537" s="742" cm="1">
        <f t="array" ref="AB537">INDEX($H537:$K537,0,MATCH(AB$524,$H$524:$K$524,0))*HLOOKUP(AB$523,$J$520:$R$521,2)</f>
        <v>1</v>
      </c>
      <c r="AC537" s="742" cm="1">
        <f t="array" ref="AC537">INDEX($H537:$K537,0,MATCH(AC$524,$H$524:$K$524,0))*HLOOKUP(AC$523,$J$520:$R$521,2)</f>
        <v>1</v>
      </c>
      <c r="AD537" s="742" cm="1">
        <f t="array" ref="AD537">INDEX($H537:$K537,0,MATCH(AD$524,$H$524:$K$524,0))*HLOOKUP(AD$523,$J$520:$R$521,2)</f>
        <v>1</v>
      </c>
      <c r="AE537" s="742" cm="1">
        <f t="array" ref="AE537">INDEX($H537:$K537,0,MATCH(AE$524,$H$524:$K$524,0))*HLOOKUP(AE$523,$J$520:$R$521,2)</f>
        <v>0</v>
      </c>
      <c r="AF537" s="742" cm="1">
        <f t="array" ref="AF537">INDEX($H537:$K537,0,MATCH(AF$524,$H$524:$K$524,0))*HLOOKUP(AF$523,$J$520:$R$521,2)</f>
        <v>1</v>
      </c>
      <c r="AG537" s="742" cm="1">
        <f t="array" ref="AG537">INDEX($H537:$K537,0,MATCH(AG$524,$H$524:$K$524,0))*HLOOKUP(AG$523,$J$520:$R$521,2)</f>
        <v>1</v>
      </c>
      <c r="AH537" s="742" cm="1">
        <f t="array" ref="AH537">INDEX($H537:$K537,0,MATCH(AH$524,$H$524:$K$524,0))*HLOOKUP(AH$523,$J$520:$R$521,2)</f>
        <v>1</v>
      </c>
      <c r="AI537" s="742" cm="1">
        <f t="array" ref="AI537">INDEX($H537:$K537,0,MATCH(AI$524,$H$524:$K$524,0))*HLOOKUP(AI$523,$J$520:$R$521,2)</f>
        <v>0</v>
      </c>
      <c r="AJ537" s="742" cm="1">
        <f t="array" ref="AJ537">INDEX($H537:$K537,0,MATCH(AJ$524,$H$524:$K$524,0))*HLOOKUP(AJ$523,$J$520:$R$521,2)</f>
        <v>1</v>
      </c>
      <c r="AK537" s="742" cm="1">
        <f t="array" ref="AK537">INDEX($H537:$K537,0,MATCH(AK$524,$H$524:$K$524,0))*HLOOKUP(AK$523,$J$520:$R$521,2)</f>
        <v>1</v>
      </c>
      <c r="AL537" s="742" cm="1">
        <f t="array" ref="AL537">INDEX($H537:$K537,0,MATCH(AL$524,$H$524:$K$524,0))*HLOOKUP(AL$523,$J$520:$R$521,2)</f>
        <v>1</v>
      </c>
      <c r="AM537" s="742" cm="1">
        <f t="array" ref="AM537">INDEX($H537:$K537,0,MATCH(AM$524,$H$524:$K$524,0))*HLOOKUP(AM$523,$J$520:$R$521,2)</f>
        <v>0</v>
      </c>
      <c r="AN537" s="742" cm="1">
        <f t="array" ref="AN537">INDEX($H537:$K537,0,MATCH(AN$524,$H$524:$K$524,0))*HLOOKUP(AN$523,$J$520:$R$521,2)</f>
        <v>1</v>
      </c>
      <c r="AO537" s="742" cm="1">
        <f t="array" ref="AO537">INDEX($H537:$K537,0,MATCH(AO$524,$H$524:$K$524,0))*HLOOKUP(AO$523,$J$520:$R$521,2)</f>
        <v>1</v>
      </c>
      <c r="AP537" s="742" cm="1">
        <f t="array" ref="AP537">INDEX($H537:$K537,0,MATCH(AP$524,$H$524:$K$524,0))*HLOOKUP(AP$523,$J$520:$R$521,2)</f>
        <v>1</v>
      </c>
      <c r="AQ537" s="742" cm="1">
        <f t="array" ref="AQ537">INDEX($H537:$K537,0,MATCH(AQ$524,$H$524:$K$524,0))*HLOOKUP(AQ$523,$J$520:$R$521,2)</f>
        <v>0</v>
      </c>
      <c r="AR537" s="742" cm="1">
        <f t="array" ref="AR537">INDEX($H537:$K537,0,MATCH(AR$524,$H$524:$K$524,0))*HLOOKUP(AR$523,$J$520:$R$521,2)</f>
        <v>1</v>
      </c>
      <c r="AS537" s="742" cm="1">
        <f t="array" ref="AS537">INDEX($H537:$K537,0,MATCH(AS$524,$H$524:$K$524,0))*HLOOKUP(AS$523,$J$520:$R$521,2)</f>
        <v>1</v>
      </c>
      <c r="AT537" s="742" cm="1">
        <f t="array" ref="AT537">INDEX($H537:$K537,0,MATCH(AT$524,$H$524:$K$524,0))*HLOOKUP(AT$523,$J$520:$R$521,2)</f>
        <v>1</v>
      </c>
      <c r="AU537" s="742" cm="1">
        <f t="array" ref="AU537">INDEX($H537:$K537,0,MATCH(AU$524,$H$524:$K$524,0))*HLOOKUP(AU$523,$J$520:$R$521,2)</f>
        <v>0</v>
      </c>
      <c r="AV537" s="196"/>
      <c r="AW537" s="196"/>
      <c r="AX537" s="17"/>
      <c r="AY537" s="9"/>
      <c r="AZ537" s="9"/>
      <c r="BA537" s="9"/>
    </row>
    <row r="538" spans="1:53" ht="14.5" outlineLevel="1" x14ac:dyDescent="0.35">
      <c r="A538" s="7"/>
      <c r="B538" s="8"/>
      <c r="C538" s="18"/>
      <c r="D538" s="18"/>
      <c r="E538" s="18"/>
      <c r="F538" s="27"/>
      <c r="G538" s="27" t="str">
        <f t="shared" si="124"/>
        <v>AANWFw</v>
      </c>
      <c r="H538" s="232">
        <f t="shared" si="125"/>
        <v>1</v>
      </c>
      <c r="I538" s="232">
        <f t="shared" si="125"/>
        <v>1</v>
      </c>
      <c r="J538" s="232">
        <f t="shared" si="125"/>
        <v>1</v>
      </c>
      <c r="K538" s="232">
        <f t="shared" si="125"/>
        <v>0</v>
      </c>
      <c r="L538" s="742" cm="1">
        <f t="array" ref="L538">INDEX($H538:$K538,0,MATCH(L$524,$H$524:$K$524,0))*HLOOKUP(L$523,$J$520:$R$521,2)</f>
        <v>1</v>
      </c>
      <c r="M538" s="742" cm="1">
        <f t="array" ref="M538">INDEX($H538:$K538,0,MATCH(M$524,$H$524:$K$524,0))*HLOOKUP(M$523,$J$520:$R$521,2)</f>
        <v>1</v>
      </c>
      <c r="N538" s="742" cm="1">
        <f t="array" ref="N538">INDEX($H538:$K538,0,MATCH(N$524,$H$524:$K$524,0))*HLOOKUP(N$523,$J$520:$R$521,2)</f>
        <v>1</v>
      </c>
      <c r="O538" s="742" cm="1">
        <f t="array" ref="O538">INDEX($H538:$K538,0,MATCH(O$524,$H$524:$K$524,0))*HLOOKUP(O$523,$J$520:$R$521,2)</f>
        <v>0</v>
      </c>
      <c r="P538" s="742" cm="1">
        <f t="array" ref="P538">INDEX($H538:$K538,0,MATCH(P$524,$H$524:$K$524,0))*HLOOKUP(P$523,$J$520:$R$521,2)</f>
        <v>1</v>
      </c>
      <c r="Q538" s="742" cm="1">
        <f t="array" ref="Q538">INDEX($H538:$K538,0,MATCH(Q$524,$H$524:$K$524,0))*HLOOKUP(Q$523,$J$520:$R$521,2)</f>
        <v>1</v>
      </c>
      <c r="R538" s="742" cm="1">
        <f t="array" ref="R538">INDEX($H538:$K538,0,MATCH(R$524,$H$524:$K$524,0))*HLOOKUP(R$523,$J$520:$R$521,2)</f>
        <v>1</v>
      </c>
      <c r="S538" s="742" cm="1">
        <f t="array" ref="S538">INDEX($H538:$K538,0,MATCH(S$524,$H$524:$K$524,0))*HLOOKUP(S$523,$J$520:$R$521,2)</f>
        <v>0</v>
      </c>
      <c r="T538" s="742" cm="1">
        <f t="array" ref="T538">INDEX($H538:$K538,0,MATCH(T$524,$H$524:$K$524,0))*HLOOKUP(T$523,$J$520:$R$521,2)</f>
        <v>1</v>
      </c>
      <c r="U538" s="742" cm="1">
        <f t="array" ref="U538">INDEX($H538:$K538,0,MATCH(U$524,$H$524:$K$524,0))*HLOOKUP(U$523,$J$520:$R$521,2)</f>
        <v>1</v>
      </c>
      <c r="V538" s="742" cm="1">
        <f t="array" ref="V538">INDEX($H538:$K538,0,MATCH(V$524,$H$524:$K$524,0))*HLOOKUP(V$523,$J$520:$R$521,2)</f>
        <v>1</v>
      </c>
      <c r="W538" s="742" cm="1">
        <f t="array" ref="W538">INDEX($H538:$K538,0,MATCH(W$524,$H$524:$K$524,0))*HLOOKUP(W$523,$J$520:$R$521,2)</f>
        <v>0</v>
      </c>
      <c r="X538" s="742" cm="1">
        <f t="array" ref="X538">INDEX($H538:$K538,0,MATCH(X$524,$H$524:$K$524,0))*HLOOKUP(X$523,$J$520:$R$521,2)</f>
        <v>1</v>
      </c>
      <c r="Y538" s="742" cm="1">
        <f t="array" ref="Y538">INDEX($H538:$K538,0,MATCH(Y$524,$H$524:$K$524,0))*HLOOKUP(Y$523,$J$520:$R$521,2)</f>
        <v>1</v>
      </c>
      <c r="Z538" s="742" cm="1">
        <f t="array" ref="Z538">INDEX($H538:$K538,0,MATCH(Z$524,$H$524:$K$524,0))*HLOOKUP(Z$523,$J$520:$R$521,2)</f>
        <v>1</v>
      </c>
      <c r="AA538" s="742" cm="1">
        <f t="array" ref="AA538">INDEX($H538:$K538,0,MATCH(AA$524,$H$524:$K$524,0))*HLOOKUP(AA$523,$J$520:$R$521,2)</f>
        <v>0</v>
      </c>
      <c r="AB538" s="742" cm="1">
        <f t="array" ref="AB538">INDEX($H538:$K538,0,MATCH(AB$524,$H$524:$K$524,0))*HLOOKUP(AB$523,$J$520:$R$521,2)</f>
        <v>1</v>
      </c>
      <c r="AC538" s="742" cm="1">
        <f t="array" ref="AC538">INDEX($H538:$K538,0,MATCH(AC$524,$H$524:$K$524,0))*HLOOKUP(AC$523,$J$520:$R$521,2)</f>
        <v>1</v>
      </c>
      <c r="AD538" s="742" cm="1">
        <f t="array" ref="AD538">INDEX($H538:$K538,0,MATCH(AD$524,$H$524:$K$524,0))*HLOOKUP(AD$523,$J$520:$R$521,2)</f>
        <v>1</v>
      </c>
      <c r="AE538" s="742" cm="1">
        <f t="array" ref="AE538">INDEX($H538:$K538,0,MATCH(AE$524,$H$524:$K$524,0))*HLOOKUP(AE$523,$J$520:$R$521,2)</f>
        <v>0</v>
      </c>
      <c r="AF538" s="742" cm="1">
        <f t="array" ref="AF538">INDEX($H538:$K538,0,MATCH(AF$524,$H$524:$K$524,0))*HLOOKUP(AF$523,$J$520:$R$521,2)</f>
        <v>1</v>
      </c>
      <c r="AG538" s="742" cm="1">
        <f t="array" ref="AG538">INDEX($H538:$K538,0,MATCH(AG$524,$H$524:$K$524,0))*HLOOKUP(AG$523,$J$520:$R$521,2)</f>
        <v>1</v>
      </c>
      <c r="AH538" s="742" cm="1">
        <f t="array" ref="AH538">INDEX($H538:$K538,0,MATCH(AH$524,$H$524:$K$524,0))*HLOOKUP(AH$523,$J$520:$R$521,2)</f>
        <v>1</v>
      </c>
      <c r="AI538" s="742" cm="1">
        <f t="array" ref="AI538">INDEX($H538:$K538,0,MATCH(AI$524,$H$524:$K$524,0))*HLOOKUP(AI$523,$J$520:$R$521,2)</f>
        <v>0</v>
      </c>
      <c r="AJ538" s="742" cm="1">
        <f t="array" ref="AJ538">INDEX($H538:$K538,0,MATCH(AJ$524,$H$524:$K$524,0))*HLOOKUP(AJ$523,$J$520:$R$521,2)</f>
        <v>1</v>
      </c>
      <c r="AK538" s="742" cm="1">
        <f t="array" ref="AK538">INDEX($H538:$K538,0,MATCH(AK$524,$H$524:$K$524,0))*HLOOKUP(AK$523,$J$520:$R$521,2)</f>
        <v>1</v>
      </c>
      <c r="AL538" s="742" cm="1">
        <f t="array" ref="AL538">INDEX($H538:$K538,0,MATCH(AL$524,$H$524:$K$524,0))*HLOOKUP(AL$523,$J$520:$R$521,2)</f>
        <v>1</v>
      </c>
      <c r="AM538" s="742" cm="1">
        <f t="array" ref="AM538">INDEX($H538:$K538,0,MATCH(AM$524,$H$524:$K$524,0))*HLOOKUP(AM$523,$J$520:$R$521,2)</f>
        <v>0</v>
      </c>
      <c r="AN538" s="742" cm="1">
        <f t="array" ref="AN538">INDEX($H538:$K538,0,MATCH(AN$524,$H$524:$K$524,0))*HLOOKUP(AN$523,$J$520:$R$521,2)</f>
        <v>1</v>
      </c>
      <c r="AO538" s="742" cm="1">
        <f t="array" ref="AO538">INDEX($H538:$K538,0,MATCH(AO$524,$H$524:$K$524,0))*HLOOKUP(AO$523,$J$520:$R$521,2)</f>
        <v>1</v>
      </c>
      <c r="AP538" s="742" cm="1">
        <f t="array" ref="AP538">INDEX($H538:$K538,0,MATCH(AP$524,$H$524:$K$524,0))*HLOOKUP(AP$523,$J$520:$R$521,2)</f>
        <v>1</v>
      </c>
      <c r="AQ538" s="742" cm="1">
        <f t="array" ref="AQ538">INDEX($H538:$K538,0,MATCH(AQ$524,$H$524:$K$524,0))*HLOOKUP(AQ$523,$J$520:$R$521,2)</f>
        <v>0</v>
      </c>
      <c r="AR538" s="742" cm="1">
        <f t="array" ref="AR538">INDEX($H538:$K538,0,MATCH(AR$524,$H$524:$K$524,0))*HLOOKUP(AR$523,$J$520:$R$521,2)</f>
        <v>1</v>
      </c>
      <c r="AS538" s="742" cm="1">
        <f t="array" ref="AS538">INDEX($H538:$K538,0,MATCH(AS$524,$H$524:$K$524,0))*HLOOKUP(AS$523,$J$520:$R$521,2)</f>
        <v>1</v>
      </c>
      <c r="AT538" s="742" cm="1">
        <f t="array" ref="AT538">INDEX($H538:$K538,0,MATCH(AT$524,$H$524:$K$524,0))*HLOOKUP(AT$523,$J$520:$R$521,2)</f>
        <v>1</v>
      </c>
      <c r="AU538" s="742" cm="1">
        <f t="array" ref="AU538">INDEX($H538:$K538,0,MATCH(AU$524,$H$524:$K$524,0))*HLOOKUP(AU$523,$J$520:$R$521,2)</f>
        <v>0</v>
      </c>
      <c r="AV538" s="196"/>
      <c r="AW538" s="196"/>
      <c r="AX538" s="17"/>
      <c r="AY538" s="9"/>
      <c r="AZ538" s="9"/>
      <c r="BA538" s="9"/>
    </row>
    <row r="539" spans="1:53" ht="14.5" outlineLevel="1" x14ac:dyDescent="0.35">
      <c r="A539" s="7"/>
      <c r="B539" s="8"/>
      <c r="C539" s="18"/>
      <c r="D539" s="18"/>
      <c r="E539" s="18"/>
      <c r="F539" s="27"/>
      <c r="G539" s="27" t="str">
        <f t="shared" si="124"/>
        <v>AANWFwd</v>
      </c>
      <c r="H539" s="232">
        <f t="shared" si="125"/>
        <v>1</v>
      </c>
      <c r="I539" s="232">
        <f t="shared" si="125"/>
        <v>1</v>
      </c>
      <c r="J539" s="232">
        <f t="shared" si="125"/>
        <v>1</v>
      </c>
      <c r="K539" s="232">
        <f t="shared" si="125"/>
        <v>0</v>
      </c>
      <c r="L539" s="742" cm="1">
        <f t="array" ref="L539">INDEX($H539:$K539,0,MATCH(L$524,$H$524:$K$524,0))*HLOOKUP(L$523,$J$520:$R$521,2)</f>
        <v>1</v>
      </c>
      <c r="M539" s="742" cm="1">
        <f t="array" ref="M539">INDEX($H539:$K539,0,MATCH(M$524,$H$524:$K$524,0))*HLOOKUP(M$523,$J$520:$R$521,2)</f>
        <v>1</v>
      </c>
      <c r="N539" s="742" cm="1">
        <f t="array" ref="N539">INDEX($H539:$K539,0,MATCH(N$524,$H$524:$K$524,0))*HLOOKUP(N$523,$J$520:$R$521,2)</f>
        <v>1</v>
      </c>
      <c r="O539" s="742" cm="1">
        <f t="array" ref="O539">INDEX($H539:$K539,0,MATCH(O$524,$H$524:$K$524,0))*HLOOKUP(O$523,$J$520:$R$521,2)</f>
        <v>0</v>
      </c>
      <c r="P539" s="742" cm="1">
        <f t="array" ref="P539">INDEX($H539:$K539,0,MATCH(P$524,$H$524:$K$524,0))*HLOOKUP(P$523,$J$520:$R$521,2)</f>
        <v>1</v>
      </c>
      <c r="Q539" s="742" cm="1">
        <f t="array" ref="Q539">INDEX($H539:$K539,0,MATCH(Q$524,$H$524:$K$524,0))*HLOOKUP(Q$523,$J$520:$R$521,2)</f>
        <v>1</v>
      </c>
      <c r="R539" s="742" cm="1">
        <f t="array" ref="R539">INDEX($H539:$K539,0,MATCH(R$524,$H$524:$K$524,0))*HLOOKUP(R$523,$J$520:$R$521,2)</f>
        <v>1</v>
      </c>
      <c r="S539" s="742" cm="1">
        <f t="array" ref="S539">INDEX($H539:$K539,0,MATCH(S$524,$H$524:$K$524,0))*HLOOKUP(S$523,$J$520:$R$521,2)</f>
        <v>0</v>
      </c>
      <c r="T539" s="742" cm="1">
        <f t="array" ref="T539">INDEX($H539:$K539,0,MATCH(T$524,$H$524:$K$524,0))*HLOOKUP(T$523,$J$520:$R$521,2)</f>
        <v>1</v>
      </c>
      <c r="U539" s="742" cm="1">
        <f t="array" ref="U539">INDEX($H539:$K539,0,MATCH(U$524,$H$524:$K$524,0))*HLOOKUP(U$523,$J$520:$R$521,2)</f>
        <v>1</v>
      </c>
      <c r="V539" s="742" cm="1">
        <f t="array" ref="V539">INDEX($H539:$K539,0,MATCH(V$524,$H$524:$K$524,0))*HLOOKUP(V$523,$J$520:$R$521,2)</f>
        <v>1</v>
      </c>
      <c r="W539" s="742" cm="1">
        <f t="array" ref="W539">INDEX($H539:$K539,0,MATCH(W$524,$H$524:$K$524,0))*HLOOKUP(W$523,$J$520:$R$521,2)</f>
        <v>0</v>
      </c>
      <c r="X539" s="742" cm="1">
        <f t="array" ref="X539">INDEX($H539:$K539,0,MATCH(X$524,$H$524:$K$524,0))*HLOOKUP(X$523,$J$520:$R$521,2)</f>
        <v>1</v>
      </c>
      <c r="Y539" s="742" cm="1">
        <f t="array" ref="Y539">INDEX($H539:$K539,0,MATCH(Y$524,$H$524:$K$524,0))*HLOOKUP(Y$523,$J$520:$R$521,2)</f>
        <v>1</v>
      </c>
      <c r="Z539" s="742" cm="1">
        <f t="array" ref="Z539">INDEX($H539:$K539,0,MATCH(Z$524,$H$524:$K$524,0))*HLOOKUP(Z$523,$J$520:$R$521,2)</f>
        <v>1</v>
      </c>
      <c r="AA539" s="742" cm="1">
        <f t="array" ref="AA539">INDEX($H539:$K539,0,MATCH(AA$524,$H$524:$K$524,0))*HLOOKUP(AA$523,$J$520:$R$521,2)</f>
        <v>0</v>
      </c>
      <c r="AB539" s="742" cm="1">
        <f t="array" ref="AB539">INDEX($H539:$K539,0,MATCH(AB$524,$H$524:$K$524,0))*HLOOKUP(AB$523,$J$520:$R$521,2)</f>
        <v>1</v>
      </c>
      <c r="AC539" s="742" cm="1">
        <f t="array" ref="AC539">INDEX($H539:$K539,0,MATCH(AC$524,$H$524:$K$524,0))*HLOOKUP(AC$523,$J$520:$R$521,2)</f>
        <v>1</v>
      </c>
      <c r="AD539" s="742" cm="1">
        <f t="array" ref="AD539">INDEX($H539:$K539,0,MATCH(AD$524,$H$524:$K$524,0))*HLOOKUP(AD$523,$J$520:$R$521,2)</f>
        <v>1</v>
      </c>
      <c r="AE539" s="742" cm="1">
        <f t="array" ref="AE539">INDEX($H539:$K539,0,MATCH(AE$524,$H$524:$K$524,0))*HLOOKUP(AE$523,$J$520:$R$521,2)</f>
        <v>0</v>
      </c>
      <c r="AF539" s="742" cm="1">
        <f t="array" ref="AF539">INDEX($H539:$K539,0,MATCH(AF$524,$H$524:$K$524,0))*HLOOKUP(AF$523,$J$520:$R$521,2)</f>
        <v>1</v>
      </c>
      <c r="AG539" s="742" cm="1">
        <f t="array" ref="AG539">INDEX($H539:$K539,0,MATCH(AG$524,$H$524:$K$524,0))*HLOOKUP(AG$523,$J$520:$R$521,2)</f>
        <v>1</v>
      </c>
      <c r="AH539" s="742" cm="1">
        <f t="array" ref="AH539">INDEX($H539:$K539,0,MATCH(AH$524,$H$524:$K$524,0))*HLOOKUP(AH$523,$J$520:$R$521,2)</f>
        <v>1</v>
      </c>
      <c r="AI539" s="742" cm="1">
        <f t="array" ref="AI539">INDEX($H539:$K539,0,MATCH(AI$524,$H$524:$K$524,0))*HLOOKUP(AI$523,$J$520:$R$521,2)</f>
        <v>0</v>
      </c>
      <c r="AJ539" s="742" cm="1">
        <f t="array" ref="AJ539">INDEX($H539:$K539,0,MATCH(AJ$524,$H$524:$K$524,0))*HLOOKUP(AJ$523,$J$520:$R$521,2)</f>
        <v>1</v>
      </c>
      <c r="AK539" s="742" cm="1">
        <f t="array" ref="AK539">INDEX($H539:$K539,0,MATCH(AK$524,$H$524:$K$524,0))*HLOOKUP(AK$523,$J$520:$R$521,2)</f>
        <v>1</v>
      </c>
      <c r="AL539" s="742" cm="1">
        <f t="array" ref="AL539">INDEX($H539:$K539,0,MATCH(AL$524,$H$524:$K$524,0))*HLOOKUP(AL$523,$J$520:$R$521,2)</f>
        <v>1</v>
      </c>
      <c r="AM539" s="742" cm="1">
        <f t="array" ref="AM539">INDEX($H539:$K539,0,MATCH(AM$524,$H$524:$K$524,0))*HLOOKUP(AM$523,$J$520:$R$521,2)</f>
        <v>0</v>
      </c>
      <c r="AN539" s="742" cm="1">
        <f t="array" ref="AN539">INDEX($H539:$K539,0,MATCH(AN$524,$H$524:$K$524,0))*HLOOKUP(AN$523,$J$520:$R$521,2)</f>
        <v>1</v>
      </c>
      <c r="AO539" s="742" cm="1">
        <f t="array" ref="AO539">INDEX($H539:$K539,0,MATCH(AO$524,$H$524:$K$524,0))*HLOOKUP(AO$523,$J$520:$R$521,2)</f>
        <v>1</v>
      </c>
      <c r="AP539" s="742" cm="1">
        <f t="array" ref="AP539">INDEX($H539:$K539,0,MATCH(AP$524,$H$524:$K$524,0))*HLOOKUP(AP$523,$J$520:$R$521,2)</f>
        <v>1</v>
      </c>
      <c r="AQ539" s="742" cm="1">
        <f t="array" ref="AQ539">INDEX($H539:$K539,0,MATCH(AQ$524,$H$524:$K$524,0))*HLOOKUP(AQ$523,$J$520:$R$521,2)</f>
        <v>0</v>
      </c>
      <c r="AR539" s="742" cm="1">
        <f t="array" ref="AR539">INDEX($H539:$K539,0,MATCH(AR$524,$H$524:$K$524,0))*HLOOKUP(AR$523,$J$520:$R$521,2)</f>
        <v>1</v>
      </c>
      <c r="AS539" s="742" cm="1">
        <f t="array" ref="AS539">INDEX($H539:$K539,0,MATCH(AS$524,$H$524:$K$524,0))*HLOOKUP(AS$523,$J$520:$R$521,2)</f>
        <v>1</v>
      </c>
      <c r="AT539" s="742" cm="1">
        <f t="array" ref="AT539">INDEX($H539:$K539,0,MATCH(AT$524,$H$524:$K$524,0))*HLOOKUP(AT$523,$J$520:$R$521,2)</f>
        <v>1</v>
      </c>
      <c r="AU539" s="742" cm="1">
        <f t="array" ref="AU539">INDEX($H539:$K539,0,MATCH(AU$524,$H$524:$K$524,0))*HLOOKUP(AU$523,$J$520:$R$521,2)</f>
        <v>0</v>
      </c>
      <c r="AV539" s="196"/>
      <c r="AW539" s="196"/>
      <c r="AX539" s="17"/>
      <c r="AY539" s="9"/>
      <c r="AZ539" s="9"/>
      <c r="BA539" s="9"/>
    </row>
    <row r="540" spans="1:53" ht="14.5" outlineLevel="1" x14ac:dyDescent="0.35">
      <c r="A540" s="7"/>
      <c r="B540" s="8"/>
      <c r="C540" s="18"/>
      <c r="D540" s="18"/>
      <c r="E540" s="18"/>
      <c r="F540" s="27"/>
      <c r="G540" s="27" t="str">
        <f t="shared" si="124"/>
        <v>AAANWf</v>
      </c>
      <c r="H540" s="232">
        <f t="shared" si="125"/>
        <v>1</v>
      </c>
      <c r="I540" s="232">
        <f t="shared" si="125"/>
        <v>0</v>
      </c>
      <c r="J540" s="232">
        <f t="shared" si="125"/>
        <v>0</v>
      </c>
      <c r="K540" s="232">
        <f t="shared" si="125"/>
        <v>0</v>
      </c>
      <c r="L540" s="742" cm="1">
        <f t="array" ref="L540">INDEX($H540:$K540,0,MATCH(L$524,$H$524:$K$524,0))*HLOOKUP(L$523,$J$520:$R$521,2)</f>
        <v>1</v>
      </c>
      <c r="M540" s="742" cm="1">
        <f t="array" ref="M540">INDEX($H540:$K540,0,MATCH(M$524,$H$524:$K$524,0))*HLOOKUP(M$523,$J$520:$R$521,2)</f>
        <v>0</v>
      </c>
      <c r="N540" s="742" cm="1">
        <f t="array" ref="N540">INDEX($H540:$K540,0,MATCH(N$524,$H$524:$K$524,0))*HLOOKUP(N$523,$J$520:$R$521,2)</f>
        <v>0</v>
      </c>
      <c r="O540" s="742" cm="1">
        <f t="array" ref="O540">INDEX($H540:$K540,0,MATCH(O$524,$H$524:$K$524,0))*HLOOKUP(O$523,$J$520:$R$521,2)</f>
        <v>0</v>
      </c>
      <c r="P540" s="742" cm="1">
        <f t="array" ref="P540">INDEX($H540:$K540,0,MATCH(P$524,$H$524:$K$524,0))*HLOOKUP(P$523,$J$520:$R$521,2)</f>
        <v>1</v>
      </c>
      <c r="Q540" s="742" cm="1">
        <f t="array" ref="Q540">INDEX($H540:$K540,0,MATCH(Q$524,$H$524:$K$524,0))*HLOOKUP(Q$523,$J$520:$R$521,2)</f>
        <v>0</v>
      </c>
      <c r="R540" s="742" cm="1">
        <f t="array" ref="R540">INDEX($H540:$K540,0,MATCH(R$524,$H$524:$K$524,0))*HLOOKUP(R$523,$J$520:$R$521,2)</f>
        <v>0</v>
      </c>
      <c r="S540" s="742" cm="1">
        <f t="array" ref="S540">INDEX($H540:$K540,0,MATCH(S$524,$H$524:$K$524,0))*HLOOKUP(S$523,$J$520:$R$521,2)</f>
        <v>0</v>
      </c>
      <c r="T540" s="742" cm="1">
        <f t="array" ref="T540">INDEX($H540:$K540,0,MATCH(T$524,$H$524:$K$524,0))*HLOOKUP(T$523,$J$520:$R$521,2)</f>
        <v>1</v>
      </c>
      <c r="U540" s="742" cm="1">
        <f t="array" ref="U540">INDEX($H540:$K540,0,MATCH(U$524,$H$524:$K$524,0))*HLOOKUP(U$523,$J$520:$R$521,2)</f>
        <v>0</v>
      </c>
      <c r="V540" s="742" cm="1">
        <f t="array" ref="V540">INDEX($H540:$K540,0,MATCH(V$524,$H$524:$K$524,0))*HLOOKUP(V$523,$J$520:$R$521,2)</f>
        <v>0</v>
      </c>
      <c r="W540" s="742" cm="1">
        <f t="array" ref="W540">INDEX($H540:$K540,0,MATCH(W$524,$H$524:$K$524,0))*HLOOKUP(W$523,$J$520:$R$521,2)</f>
        <v>0</v>
      </c>
      <c r="X540" s="742" cm="1">
        <f t="array" ref="X540">INDEX($H540:$K540,0,MATCH(X$524,$H$524:$K$524,0))*HLOOKUP(X$523,$J$520:$R$521,2)</f>
        <v>1</v>
      </c>
      <c r="Y540" s="742" cm="1">
        <f t="array" ref="Y540">INDEX($H540:$K540,0,MATCH(Y$524,$H$524:$K$524,0))*HLOOKUP(Y$523,$J$520:$R$521,2)</f>
        <v>0</v>
      </c>
      <c r="Z540" s="742" cm="1">
        <f t="array" ref="Z540">INDEX($H540:$K540,0,MATCH(Z$524,$H$524:$K$524,0))*HLOOKUP(Z$523,$J$520:$R$521,2)</f>
        <v>0</v>
      </c>
      <c r="AA540" s="742" cm="1">
        <f t="array" ref="AA540">INDEX($H540:$K540,0,MATCH(AA$524,$H$524:$K$524,0))*HLOOKUP(AA$523,$J$520:$R$521,2)</f>
        <v>0</v>
      </c>
      <c r="AB540" s="742" cm="1">
        <f t="array" ref="AB540">INDEX($H540:$K540,0,MATCH(AB$524,$H$524:$K$524,0))*HLOOKUP(AB$523,$J$520:$R$521,2)</f>
        <v>1</v>
      </c>
      <c r="AC540" s="742" cm="1">
        <f t="array" ref="AC540">INDEX($H540:$K540,0,MATCH(AC$524,$H$524:$K$524,0))*HLOOKUP(AC$523,$J$520:$R$521,2)</f>
        <v>0</v>
      </c>
      <c r="AD540" s="742" cm="1">
        <f t="array" ref="AD540">INDEX($H540:$K540,0,MATCH(AD$524,$H$524:$K$524,0))*HLOOKUP(AD$523,$J$520:$R$521,2)</f>
        <v>0</v>
      </c>
      <c r="AE540" s="742" cm="1">
        <f t="array" ref="AE540">INDEX($H540:$K540,0,MATCH(AE$524,$H$524:$K$524,0))*HLOOKUP(AE$523,$J$520:$R$521,2)</f>
        <v>0</v>
      </c>
      <c r="AF540" s="742" cm="1">
        <f t="array" ref="AF540">INDEX($H540:$K540,0,MATCH(AF$524,$H$524:$K$524,0))*HLOOKUP(AF$523,$J$520:$R$521,2)</f>
        <v>1</v>
      </c>
      <c r="AG540" s="742" cm="1">
        <f t="array" ref="AG540">INDEX($H540:$K540,0,MATCH(AG$524,$H$524:$K$524,0))*HLOOKUP(AG$523,$J$520:$R$521,2)</f>
        <v>0</v>
      </c>
      <c r="AH540" s="742" cm="1">
        <f t="array" ref="AH540">INDEX($H540:$K540,0,MATCH(AH$524,$H$524:$K$524,0))*HLOOKUP(AH$523,$J$520:$R$521,2)</f>
        <v>0</v>
      </c>
      <c r="AI540" s="742" cm="1">
        <f t="array" ref="AI540">INDEX($H540:$K540,0,MATCH(AI$524,$H$524:$K$524,0))*HLOOKUP(AI$523,$J$520:$R$521,2)</f>
        <v>0</v>
      </c>
      <c r="AJ540" s="742" cm="1">
        <f t="array" ref="AJ540">INDEX($H540:$K540,0,MATCH(AJ$524,$H$524:$K$524,0))*HLOOKUP(AJ$523,$J$520:$R$521,2)</f>
        <v>1</v>
      </c>
      <c r="AK540" s="742" cm="1">
        <f t="array" ref="AK540">INDEX($H540:$K540,0,MATCH(AK$524,$H$524:$K$524,0))*HLOOKUP(AK$523,$J$520:$R$521,2)</f>
        <v>0</v>
      </c>
      <c r="AL540" s="742" cm="1">
        <f t="array" ref="AL540">INDEX($H540:$K540,0,MATCH(AL$524,$H$524:$K$524,0))*HLOOKUP(AL$523,$J$520:$R$521,2)</f>
        <v>0</v>
      </c>
      <c r="AM540" s="742" cm="1">
        <f t="array" ref="AM540">INDEX($H540:$K540,0,MATCH(AM$524,$H$524:$K$524,0))*HLOOKUP(AM$523,$J$520:$R$521,2)</f>
        <v>0</v>
      </c>
      <c r="AN540" s="742" cm="1">
        <f t="array" ref="AN540">INDEX($H540:$K540,0,MATCH(AN$524,$H$524:$K$524,0))*HLOOKUP(AN$523,$J$520:$R$521,2)</f>
        <v>1</v>
      </c>
      <c r="AO540" s="742" cm="1">
        <f t="array" ref="AO540">INDEX($H540:$K540,0,MATCH(AO$524,$H$524:$K$524,0))*HLOOKUP(AO$523,$J$520:$R$521,2)</f>
        <v>0</v>
      </c>
      <c r="AP540" s="742" cm="1">
        <f t="array" ref="AP540">INDEX($H540:$K540,0,MATCH(AP$524,$H$524:$K$524,0))*HLOOKUP(AP$523,$J$520:$R$521,2)</f>
        <v>0</v>
      </c>
      <c r="AQ540" s="742" cm="1">
        <f t="array" ref="AQ540">INDEX($H540:$K540,0,MATCH(AQ$524,$H$524:$K$524,0))*HLOOKUP(AQ$523,$J$520:$R$521,2)</f>
        <v>0</v>
      </c>
      <c r="AR540" s="742" cm="1">
        <f t="array" ref="AR540">INDEX($H540:$K540,0,MATCH(AR$524,$H$524:$K$524,0))*HLOOKUP(AR$523,$J$520:$R$521,2)</f>
        <v>1</v>
      </c>
      <c r="AS540" s="742" cm="1">
        <f t="array" ref="AS540">INDEX($H540:$K540,0,MATCH(AS$524,$H$524:$K$524,0))*HLOOKUP(AS$523,$J$520:$R$521,2)</f>
        <v>0</v>
      </c>
      <c r="AT540" s="742" cm="1">
        <f t="array" ref="AT540">INDEX($H540:$K540,0,MATCH(AT$524,$H$524:$K$524,0))*HLOOKUP(AT$523,$J$520:$R$521,2)</f>
        <v>0</v>
      </c>
      <c r="AU540" s="742" cm="1">
        <f t="array" ref="AU540">INDEX($H540:$K540,0,MATCH(AU$524,$H$524:$K$524,0))*HLOOKUP(AU$523,$J$520:$R$521,2)</f>
        <v>0</v>
      </c>
      <c r="AV540" s="196"/>
      <c r="AW540" s="196"/>
      <c r="AX540" s="17"/>
      <c r="AY540" s="9"/>
      <c r="AZ540" s="9"/>
      <c r="BA540" s="9"/>
    </row>
    <row r="541" spans="1:53" ht="14.5" outlineLevel="1" x14ac:dyDescent="0.35">
      <c r="A541" s="7"/>
      <c r="B541" s="8"/>
      <c r="C541" s="18"/>
      <c r="D541" s="18"/>
      <c r="E541" s="18"/>
      <c r="F541" s="27"/>
      <c r="G541" s="27" t="str">
        <f t="shared" si="124"/>
        <v>YAAA2Nw</v>
      </c>
      <c r="H541" s="232">
        <f t="shared" si="125"/>
        <v>1</v>
      </c>
      <c r="I541" s="232">
        <f t="shared" si="125"/>
        <v>1</v>
      </c>
      <c r="J541" s="232">
        <f t="shared" si="125"/>
        <v>1</v>
      </c>
      <c r="K541" s="232">
        <f t="shared" si="125"/>
        <v>0</v>
      </c>
      <c r="L541" s="742" cm="1">
        <f t="array" ref="L541">INDEX($H541:$K541,0,MATCH(L$524,$H$524:$K$524,0))*HLOOKUP(L$523,$J$520:$R$521,2)</f>
        <v>1</v>
      </c>
      <c r="M541" s="742" cm="1">
        <f t="array" ref="M541">INDEX($H541:$K541,0,MATCH(M$524,$H$524:$K$524,0))*HLOOKUP(M$523,$J$520:$R$521,2)</f>
        <v>1</v>
      </c>
      <c r="N541" s="742" cm="1">
        <f t="array" ref="N541">INDEX($H541:$K541,0,MATCH(N$524,$H$524:$K$524,0))*HLOOKUP(N$523,$J$520:$R$521,2)</f>
        <v>1</v>
      </c>
      <c r="O541" s="742" cm="1">
        <f t="array" ref="O541">INDEX($H541:$K541,0,MATCH(O$524,$H$524:$K$524,0))*HLOOKUP(O$523,$J$520:$R$521,2)</f>
        <v>0</v>
      </c>
      <c r="P541" s="742" cm="1">
        <f t="array" ref="P541">INDEX($H541:$K541,0,MATCH(P$524,$H$524:$K$524,0))*HLOOKUP(P$523,$J$520:$R$521,2)</f>
        <v>1</v>
      </c>
      <c r="Q541" s="742" cm="1">
        <f t="array" ref="Q541">INDEX($H541:$K541,0,MATCH(Q$524,$H$524:$K$524,0))*HLOOKUP(Q$523,$J$520:$R$521,2)</f>
        <v>1</v>
      </c>
      <c r="R541" s="742" cm="1">
        <f t="array" ref="R541">INDEX($H541:$K541,0,MATCH(R$524,$H$524:$K$524,0))*HLOOKUP(R$523,$J$520:$R$521,2)</f>
        <v>1</v>
      </c>
      <c r="S541" s="742" cm="1">
        <f t="array" ref="S541">INDEX($H541:$K541,0,MATCH(S$524,$H$524:$K$524,0))*HLOOKUP(S$523,$J$520:$R$521,2)</f>
        <v>0</v>
      </c>
      <c r="T541" s="742" cm="1">
        <f t="array" ref="T541">INDEX($H541:$K541,0,MATCH(T$524,$H$524:$K$524,0))*HLOOKUP(T$523,$J$520:$R$521,2)</f>
        <v>1</v>
      </c>
      <c r="U541" s="742" cm="1">
        <f t="array" ref="U541">INDEX($H541:$K541,0,MATCH(U$524,$H$524:$K$524,0))*HLOOKUP(U$523,$J$520:$R$521,2)</f>
        <v>1</v>
      </c>
      <c r="V541" s="742" cm="1">
        <f t="array" ref="V541">INDEX($H541:$K541,0,MATCH(V$524,$H$524:$K$524,0))*HLOOKUP(V$523,$J$520:$R$521,2)</f>
        <v>1</v>
      </c>
      <c r="W541" s="742" cm="1">
        <f t="array" ref="W541">INDEX($H541:$K541,0,MATCH(W$524,$H$524:$K$524,0))*HLOOKUP(W$523,$J$520:$R$521,2)</f>
        <v>0</v>
      </c>
      <c r="X541" s="742" cm="1">
        <f t="array" ref="X541">INDEX($H541:$K541,0,MATCH(X$524,$H$524:$K$524,0))*HLOOKUP(X$523,$J$520:$R$521,2)</f>
        <v>1</v>
      </c>
      <c r="Y541" s="742" cm="1">
        <f t="array" ref="Y541">INDEX($H541:$K541,0,MATCH(Y$524,$H$524:$K$524,0))*HLOOKUP(Y$523,$J$520:$R$521,2)</f>
        <v>1</v>
      </c>
      <c r="Z541" s="742" cm="1">
        <f t="array" ref="Z541">INDEX($H541:$K541,0,MATCH(Z$524,$H$524:$K$524,0))*HLOOKUP(Z$523,$J$520:$R$521,2)</f>
        <v>1</v>
      </c>
      <c r="AA541" s="742" cm="1">
        <f t="array" ref="AA541">INDEX($H541:$K541,0,MATCH(AA$524,$H$524:$K$524,0))*HLOOKUP(AA$523,$J$520:$R$521,2)</f>
        <v>0</v>
      </c>
      <c r="AB541" s="742" cm="1">
        <f t="array" ref="AB541">INDEX($H541:$K541,0,MATCH(AB$524,$H$524:$K$524,0))*HLOOKUP(AB$523,$J$520:$R$521,2)</f>
        <v>1</v>
      </c>
      <c r="AC541" s="742" cm="1">
        <f t="array" ref="AC541">INDEX($H541:$K541,0,MATCH(AC$524,$H$524:$K$524,0))*HLOOKUP(AC$523,$J$520:$R$521,2)</f>
        <v>1</v>
      </c>
      <c r="AD541" s="742" cm="1">
        <f t="array" ref="AD541">INDEX($H541:$K541,0,MATCH(AD$524,$H$524:$K$524,0))*HLOOKUP(AD$523,$J$520:$R$521,2)</f>
        <v>1</v>
      </c>
      <c r="AE541" s="742" cm="1">
        <f t="array" ref="AE541">INDEX($H541:$K541,0,MATCH(AE$524,$H$524:$K$524,0))*HLOOKUP(AE$523,$J$520:$R$521,2)</f>
        <v>0</v>
      </c>
      <c r="AF541" s="742" cm="1">
        <f t="array" ref="AF541">INDEX($H541:$K541,0,MATCH(AF$524,$H$524:$K$524,0))*HLOOKUP(AF$523,$J$520:$R$521,2)</f>
        <v>1</v>
      </c>
      <c r="AG541" s="742" cm="1">
        <f t="array" ref="AG541">INDEX($H541:$K541,0,MATCH(AG$524,$H$524:$K$524,0))*HLOOKUP(AG$523,$J$520:$R$521,2)</f>
        <v>1</v>
      </c>
      <c r="AH541" s="742" cm="1">
        <f t="array" ref="AH541">INDEX($H541:$K541,0,MATCH(AH$524,$H$524:$K$524,0))*HLOOKUP(AH$523,$J$520:$R$521,2)</f>
        <v>1</v>
      </c>
      <c r="AI541" s="742" cm="1">
        <f t="array" ref="AI541">INDEX($H541:$K541,0,MATCH(AI$524,$H$524:$K$524,0))*HLOOKUP(AI$523,$J$520:$R$521,2)</f>
        <v>0</v>
      </c>
      <c r="AJ541" s="742" cm="1">
        <f t="array" ref="AJ541">INDEX($H541:$K541,0,MATCH(AJ$524,$H$524:$K$524,0))*HLOOKUP(AJ$523,$J$520:$R$521,2)</f>
        <v>1</v>
      </c>
      <c r="AK541" s="742" cm="1">
        <f t="array" ref="AK541">INDEX($H541:$K541,0,MATCH(AK$524,$H$524:$K$524,0))*HLOOKUP(AK$523,$J$520:$R$521,2)</f>
        <v>1</v>
      </c>
      <c r="AL541" s="742" cm="1">
        <f t="array" ref="AL541">INDEX($H541:$K541,0,MATCH(AL$524,$H$524:$K$524,0))*HLOOKUP(AL$523,$J$520:$R$521,2)</f>
        <v>1</v>
      </c>
      <c r="AM541" s="742" cm="1">
        <f t="array" ref="AM541">INDEX($H541:$K541,0,MATCH(AM$524,$H$524:$K$524,0))*HLOOKUP(AM$523,$J$520:$R$521,2)</f>
        <v>0</v>
      </c>
      <c r="AN541" s="742" cm="1">
        <f t="array" ref="AN541">INDEX($H541:$K541,0,MATCH(AN$524,$H$524:$K$524,0))*HLOOKUP(AN$523,$J$520:$R$521,2)</f>
        <v>1</v>
      </c>
      <c r="AO541" s="742" cm="1">
        <f t="array" ref="AO541">INDEX($H541:$K541,0,MATCH(AO$524,$H$524:$K$524,0))*HLOOKUP(AO$523,$J$520:$R$521,2)</f>
        <v>1</v>
      </c>
      <c r="AP541" s="742" cm="1">
        <f t="array" ref="AP541">INDEX($H541:$K541,0,MATCH(AP$524,$H$524:$K$524,0))*HLOOKUP(AP$523,$J$520:$R$521,2)</f>
        <v>1</v>
      </c>
      <c r="AQ541" s="742" cm="1">
        <f t="array" ref="AQ541">INDEX($H541:$K541,0,MATCH(AQ$524,$H$524:$K$524,0))*HLOOKUP(AQ$523,$J$520:$R$521,2)</f>
        <v>0</v>
      </c>
      <c r="AR541" s="742" cm="1">
        <f t="array" ref="AR541">INDEX($H541:$K541,0,MATCH(AR$524,$H$524:$K$524,0))*HLOOKUP(AR$523,$J$520:$R$521,2)</f>
        <v>1</v>
      </c>
      <c r="AS541" s="742" cm="1">
        <f t="array" ref="AS541">INDEX($H541:$K541,0,MATCH(AS$524,$H$524:$K$524,0))*HLOOKUP(AS$523,$J$520:$R$521,2)</f>
        <v>1</v>
      </c>
      <c r="AT541" s="742" cm="1">
        <f t="array" ref="AT541">INDEX($H541:$K541,0,MATCH(AT$524,$H$524:$K$524,0))*HLOOKUP(AT$523,$J$520:$R$521,2)</f>
        <v>1</v>
      </c>
      <c r="AU541" s="742" cm="1">
        <f t="array" ref="AU541">INDEX($H541:$K541,0,MATCH(AU$524,$H$524:$K$524,0))*HLOOKUP(AU$523,$J$520:$R$521,2)</f>
        <v>0</v>
      </c>
      <c r="AV541" s="196"/>
      <c r="AW541" s="196"/>
      <c r="AX541" s="17"/>
      <c r="AY541" s="9"/>
      <c r="AZ541" s="9"/>
      <c r="BA541" s="9"/>
    </row>
    <row r="542" spans="1:53" ht="14.5" outlineLevel="1" x14ac:dyDescent="0.35">
      <c r="A542" s="7"/>
      <c r="B542" s="8"/>
      <c r="C542" s="18"/>
      <c r="D542" s="18"/>
      <c r="E542" s="18"/>
      <c r="F542" s="27"/>
      <c r="G542" s="27" t="str">
        <f t="shared" si="124"/>
        <v>YAAA2Nwd</v>
      </c>
      <c r="H542" s="232">
        <f t="shared" si="125"/>
        <v>1</v>
      </c>
      <c r="I542" s="232">
        <f t="shared" si="125"/>
        <v>1</v>
      </c>
      <c r="J542" s="232">
        <f t="shared" si="125"/>
        <v>1</v>
      </c>
      <c r="K542" s="232">
        <f t="shared" si="125"/>
        <v>0</v>
      </c>
      <c r="L542" s="742" cm="1">
        <f t="array" ref="L542">INDEX($H542:$K542,0,MATCH(L$524,$H$524:$K$524,0))*HLOOKUP(L$523,$J$520:$R$521,2)</f>
        <v>1</v>
      </c>
      <c r="M542" s="742" cm="1">
        <f t="array" ref="M542">INDEX($H542:$K542,0,MATCH(M$524,$H$524:$K$524,0))*HLOOKUP(M$523,$J$520:$R$521,2)</f>
        <v>1</v>
      </c>
      <c r="N542" s="742" cm="1">
        <f t="array" ref="N542">INDEX($H542:$K542,0,MATCH(N$524,$H$524:$K$524,0))*HLOOKUP(N$523,$J$520:$R$521,2)</f>
        <v>1</v>
      </c>
      <c r="O542" s="742" cm="1">
        <f t="array" ref="O542">INDEX($H542:$K542,0,MATCH(O$524,$H$524:$K$524,0))*HLOOKUP(O$523,$J$520:$R$521,2)</f>
        <v>0</v>
      </c>
      <c r="P542" s="742" cm="1">
        <f t="array" ref="P542">INDEX($H542:$K542,0,MATCH(P$524,$H$524:$K$524,0))*HLOOKUP(P$523,$J$520:$R$521,2)</f>
        <v>1</v>
      </c>
      <c r="Q542" s="742" cm="1">
        <f t="array" ref="Q542">INDEX($H542:$K542,0,MATCH(Q$524,$H$524:$K$524,0))*HLOOKUP(Q$523,$J$520:$R$521,2)</f>
        <v>1</v>
      </c>
      <c r="R542" s="742" cm="1">
        <f t="array" ref="R542">INDEX($H542:$K542,0,MATCH(R$524,$H$524:$K$524,0))*HLOOKUP(R$523,$J$520:$R$521,2)</f>
        <v>1</v>
      </c>
      <c r="S542" s="742" cm="1">
        <f t="array" ref="S542">INDEX($H542:$K542,0,MATCH(S$524,$H$524:$K$524,0))*HLOOKUP(S$523,$J$520:$R$521,2)</f>
        <v>0</v>
      </c>
      <c r="T542" s="742" cm="1">
        <f t="array" ref="T542">INDEX($H542:$K542,0,MATCH(T$524,$H$524:$K$524,0))*HLOOKUP(T$523,$J$520:$R$521,2)</f>
        <v>1</v>
      </c>
      <c r="U542" s="742" cm="1">
        <f t="array" ref="U542">INDEX($H542:$K542,0,MATCH(U$524,$H$524:$K$524,0))*HLOOKUP(U$523,$J$520:$R$521,2)</f>
        <v>1</v>
      </c>
      <c r="V542" s="742" cm="1">
        <f t="array" ref="V542">INDEX($H542:$K542,0,MATCH(V$524,$H$524:$K$524,0))*HLOOKUP(V$523,$J$520:$R$521,2)</f>
        <v>1</v>
      </c>
      <c r="W542" s="742" cm="1">
        <f t="array" ref="W542">INDEX($H542:$K542,0,MATCH(W$524,$H$524:$K$524,0))*HLOOKUP(W$523,$J$520:$R$521,2)</f>
        <v>0</v>
      </c>
      <c r="X542" s="742" cm="1">
        <f t="array" ref="X542">INDEX($H542:$K542,0,MATCH(X$524,$H$524:$K$524,0))*HLOOKUP(X$523,$J$520:$R$521,2)</f>
        <v>1</v>
      </c>
      <c r="Y542" s="742" cm="1">
        <f t="array" ref="Y542">INDEX($H542:$K542,0,MATCH(Y$524,$H$524:$K$524,0))*HLOOKUP(Y$523,$J$520:$R$521,2)</f>
        <v>1</v>
      </c>
      <c r="Z542" s="742" cm="1">
        <f t="array" ref="Z542">INDEX($H542:$K542,0,MATCH(Z$524,$H$524:$K$524,0))*HLOOKUP(Z$523,$J$520:$R$521,2)</f>
        <v>1</v>
      </c>
      <c r="AA542" s="742" cm="1">
        <f t="array" ref="AA542">INDEX($H542:$K542,0,MATCH(AA$524,$H$524:$K$524,0))*HLOOKUP(AA$523,$J$520:$R$521,2)</f>
        <v>0</v>
      </c>
      <c r="AB542" s="742" cm="1">
        <f t="array" ref="AB542">INDEX($H542:$K542,0,MATCH(AB$524,$H$524:$K$524,0))*HLOOKUP(AB$523,$J$520:$R$521,2)</f>
        <v>1</v>
      </c>
      <c r="AC542" s="742" cm="1">
        <f t="array" ref="AC542">INDEX($H542:$K542,0,MATCH(AC$524,$H$524:$K$524,0))*HLOOKUP(AC$523,$J$520:$R$521,2)</f>
        <v>1</v>
      </c>
      <c r="AD542" s="742" cm="1">
        <f t="array" ref="AD542">INDEX($H542:$K542,0,MATCH(AD$524,$H$524:$K$524,0))*HLOOKUP(AD$523,$J$520:$R$521,2)</f>
        <v>1</v>
      </c>
      <c r="AE542" s="742" cm="1">
        <f t="array" ref="AE542">INDEX($H542:$K542,0,MATCH(AE$524,$H$524:$K$524,0))*HLOOKUP(AE$523,$J$520:$R$521,2)</f>
        <v>0</v>
      </c>
      <c r="AF542" s="742" cm="1">
        <f t="array" ref="AF542">INDEX($H542:$K542,0,MATCH(AF$524,$H$524:$K$524,0))*HLOOKUP(AF$523,$J$520:$R$521,2)</f>
        <v>1</v>
      </c>
      <c r="AG542" s="742" cm="1">
        <f t="array" ref="AG542">INDEX($H542:$K542,0,MATCH(AG$524,$H$524:$K$524,0))*HLOOKUP(AG$523,$J$520:$R$521,2)</f>
        <v>1</v>
      </c>
      <c r="AH542" s="742" cm="1">
        <f t="array" ref="AH542">INDEX($H542:$K542,0,MATCH(AH$524,$H$524:$K$524,0))*HLOOKUP(AH$523,$J$520:$R$521,2)</f>
        <v>1</v>
      </c>
      <c r="AI542" s="742" cm="1">
        <f t="array" ref="AI542">INDEX($H542:$K542,0,MATCH(AI$524,$H$524:$K$524,0))*HLOOKUP(AI$523,$J$520:$R$521,2)</f>
        <v>0</v>
      </c>
      <c r="AJ542" s="742" cm="1">
        <f t="array" ref="AJ542">INDEX($H542:$K542,0,MATCH(AJ$524,$H$524:$K$524,0))*HLOOKUP(AJ$523,$J$520:$R$521,2)</f>
        <v>1</v>
      </c>
      <c r="AK542" s="742" cm="1">
        <f t="array" ref="AK542">INDEX($H542:$K542,0,MATCH(AK$524,$H$524:$K$524,0))*HLOOKUP(AK$523,$J$520:$R$521,2)</f>
        <v>1</v>
      </c>
      <c r="AL542" s="742" cm="1">
        <f t="array" ref="AL542">INDEX($H542:$K542,0,MATCH(AL$524,$H$524:$K$524,0))*HLOOKUP(AL$523,$J$520:$R$521,2)</f>
        <v>1</v>
      </c>
      <c r="AM542" s="742" cm="1">
        <f t="array" ref="AM542">INDEX($H542:$K542,0,MATCH(AM$524,$H$524:$K$524,0))*HLOOKUP(AM$523,$J$520:$R$521,2)</f>
        <v>0</v>
      </c>
      <c r="AN542" s="742" cm="1">
        <f t="array" ref="AN542">INDEX($H542:$K542,0,MATCH(AN$524,$H$524:$K$524,0))*HLOOKUP(AN$523,$J$520:$R$521,2)</f>
        <v>1</v>
      </c>
      <c r="AO542" s="742" cm="1">
        <f t="array" ref="AO542">INDEX($H542:$K542,0,MATCH(AO$524,$H$524:$K$524,0))*HLOOKUP(AO$523,$J$520:$R$521,2)</f>
        <v>1</v>
      </c>
      <c r="AP542" s="742" cm="1">
        <f t="array" ref="AP542">INDEX($H542:$K542,0,MATCH(AP$524,$H$524:$K$524,0))*HLOOKUP(AP$523,$J$520:$R$521,2)</f>
        <v>1</v>
      </c>
      <c r="AQ542" s="742" cm="1">
        <f t="array" ref="AQ542">INDEX($H542:$K542,0,MATCH(AQ$524,$H$524:$K$524,0))*HLOOKUP(AQ$523,$J$520:$R$521,2)</f>
        <v>0</v>
      </c>
      <c r="AR542" s="742" cm="1">
        <f t="array" ref="AR542">INDEX($H542:$K542,0,MATCH(AR$524,$H$524:$K$524,0))*HLOOKUP(AR$523,$J$520:$R$521,2)</f>
        <v>1</v>
      </c>
      <c r="AS542" s="742" cm="1">
        <f t="array" ref="AS542">INDEX($H542:$K542,0,MATCH(AS$524,$H$524:$K$524,0))*HLOOKUP(AS$523,$J$520:$R$521,2)</f>
        <v>1</v>
      </c>
      <c r="AT542" s="742" cm="1">
        <f t="array" ref="AT542">INDEX($H542:$K542,0,MATCH(AT$524,$H$524:$K$524,0))*HLOOKUP(AT$523,$J$520:$R$521,2)</f>
        <v>1</v>
      </c>
      <c r="AU542" s="742" cm="1">
        <f t="array" ref="AU542">INDEX($H542:$K542,0,MATCH(AU$524,$H$524:$K$524,0))*HLOOKUP(AU$523,$J$520:$R$521,2)</f>
        <v>0</v>
      </c>
      <c r="AV542" s="196"/>
      <c r="AW542" s="196"/>
      <c r="AX542" s="17"/>
      <c r="AY542" s="9"/>
      <c r="AZ542" s="9"/>
      <c r="BA542" s="9"/>
    </row>
    <row r="543" spans="1:53" ht="14.5" outlineLevel="1" x14ac:dyDescent="0.35">
      <c r="A543" s="7"/>
      <c r="B543" s="8"/>
      <c r="C543" s="18"/>
      <c r="D543" s="18"/>
      <c r="E543" s="18"/>
      <c r="F543" s="27"/>
      <c r="G543" s="27" t="str">
        <f t="shared" si="124"/>
        <v>YYAA2A1z</v>
      </c>
      <c r="H543" s="232">
        <f t="shared" si="125"/>
        <v>1</v>
      </c>
      <c r="I543" s="232">
        <f t="shared" si="125"/>
        <v>1</v>
      </c>
      <c r="J543" s="232">
        <f t="shared" si="125"/>
        <v>0</v>
      </c>
      <c r="K543" s="232">
        <f t="shared" si="125"/>
        <v>1</v>
      </c>
      <c r="L543" s="742" cm="1">
        <f t="array" ref="L543">INDEX($H543:$K543,0,MATCH(L$524,$H$524:$K$524,0))*HLOOKUP(L$523,$J$520:$R$521,2)</f>
        <v>1</v>
      </c>
      <c r="M543" s="742" cm="1">
        <f t="array" ref="M543">INDEX($H543:$K543,0,MATCH(M$524,$H$524:$K$524,0))*HLOOKUP(M$523,$J$520:$R$521,2)</f>
        <v>1</v>
      </c>
      <c r="N543" s="742" cm="1">
        <f t="array" ref="N543">INDEX($H543:$K543,0,MATCH(N$524,$H$524:$K$524,0))*HLOOKUP(N$523,$J$520:$R$521,2)</f>
        <v>0</v>
      </c>
      <c r="O543" s="742" cm="1">
        <f t="array" ref="O543">INDEX($H543:$K543,0,MATCH(O$524,$H$524:$K$524,0))*HLOOKUP(O$523,$J$520:$R$521,2)</f>
        <v>1</v>
      </c>
      <c r="P543" s="742" cm="1">
        <f t="array" ref="P543">INDEX($H543:$K543,0,MATCH(P$524,$H$524:$K$524,0))*HLOOKUP(P$523,$J$520:$R$521,2)</f>
        <v>1</v>
      </c>
      <c r="Q543" s="742" cm="1">
        <f t="array" ref="Q543">INDEX($H543:$K543,0,MATCH(Q$524,$H$524:$K$524,0))*HLOOKUP(Q$523,$J$520:$R$521,2)</f>
        <v>1</v>
      </c>
      <c r="R543" s="742" cm="1">
        <f t="array" ref="R543">INDEX($H543:$K543,0,MATCH(R$524,$H$524:$K$524,0))*HLOOKUP(R$523,$J$520:$R$521,2)</f>
        <v>0</v>
      </c>
      <c r="S543" s="742" cm="1">
        <f t="array" ref="S543">INDEX($H543:$K543,0,MATCH(S$524,$H$524:$K$524,0))*HLOOKUP(S$523,$J$520:$R$521,2)</f>
        <v>1</v>
      </c>
      <c r="T543" s="742" cm="1">
        <f t="array" ref="T543">INDEX($H543:$K543,0,MATCH(T$524,$H$524:$K$524,0))*HLOOKUP(T$523,$J$520:$R$521,2)</f>
        <v>1</v>
      </c>
      <c r="U543" s="742" cm="1">
        <f t="array" ref="U543">INDEX($H543:$K543,0,MATCH(U$524,$H$524:$K$524,0))*HLOOKUP(U$523,$J$520:$R$521,2)</f>
        <v>1</v>
      </c>
      <c r="V543" s="742" cm="1">
        <f t="array" ref="V543">INDEX($H543:$K543,0,MATCH(V$524,$H$524:$K$524,0))*HLOOKUP(V$523,$J$520:$R$521,2)</f>
        <v>0</v>
      </c>
      <c r="W543" s="742" cm="1">
        <f t="array" ref="W543">INDEX($H543:$K543,0,MATCH(W$524,$H$524:$K$524,0))*HLOOKUP(W$523,$J$520:$R$521,2)</f>
        <v>1</v>
      </c>
      <c r="X543" s="742" cm="1">
        <f t="array" ref="X543">INDEX($H543:$K543,0,MATCH(X$524,$H$524:$K$524,0))*HLOOKUP(X$523,$J$520:$R$521,2)</f>
        <v>1</v>
      </c>
      <c r="Y543" s="742" cm="1">
        <f t="array" ref="Y543">INDEX($H543:$K543,0,MATCH(Y$524,$H$524:$K$524,0))*HLOOKUP(Y$523,$J$520:$R$521,2)</f>
        <v>1</v>
      </c>
      <c r="Z543" s="742" cm="1">
        <f t="array" ref="Z543">INDEX($H543:$K543,0,MATCH(Z$524,$H$524:$K$524,0))*HLOOKUP(Z$523,$J$520:$R$521,2)</f>
        <v>0</v>
      </c>
      <c r="AA543" s="742" cm="1">
        <f t="array" ref="AA543">INDEX($H543:$K543,0,MATCH(AA$524,$H$524:$K$524,0))*HLOOKUP(AA$523,$J$520:$R$521,2)</f>
        <v>1</v>
      </c>
      <c r="AB543" s="742" cm="1">
        <f t="array" ref="AB543">INDEX($H543:$K543,0,MATCH(AB$524,$H$524:$K$524,0))*HLOOKUP(AB$523,$J$520:$R$521,2)</f>
        <v>1</v>
      </c>
      <c r="AC543" s="742" cm="1">
        <f t="array" ref="AC543">INDEX($H543:$K543,0,MATCH(AC$524,$H$524:$K$524,0))*HLOOKUP(AC$523,$J$520:$R$521,2)</f>
        <v>1</v>
      </c>
      <c r="AD543" s="742" cm="1">
        <f t="array" ref="AD543">INDEX($H543:$K543,0,MATCH(AD$524,$H$524:$K$524,0))*HLOOKUP(AD$523,$J$520:$R$521,2)</f>
        <v>0</v>
      </c>
      <c r="AE543" s="742" cm="1">
        <f t="array" ref="AE543">INDEX($H543:$K543,0,MATCH(AE$524,$H$524:$K$524,0))*HLOOKUP(AE$523,$J$520:$R$521,2)</f>
        <v>1</v>
      </c>
      <c r="AF543" s="742" cm="1">
        <f t="array" ref="AF543">INDEX($H543:$K543,0,MATCH(AF$524,$H$524:$K$524,0))*HLOOKUP(AF$523,$J$520:$R$521,2)</f>
        <v>1</v>
      </c>
      <c r="AG543" s="742" cm="1">
        <f t="array" ref="AG543">INDEX($H543:$K543,0,MATCH(AG$524,$H$524:$K$524,0))*HLOOKUP(AG$523,$J$520:$R$521,2)</f>
        <v>1</v>
      </c>
      <c r="AH543" s="742" cm="1">
        <f t="array" ref="AH543">INDEX($H543:$K543,0,MATCH(AH$524,$H$524:$K$524,0))*HLOOKUP(AH$523,$J$520:$R$521,2)</f>
        <v>0</v>
      </c>
      <c r="AI543" s="742" cm="1">
        <f t="array" ref="AI543">INDEX($H543:$K543,0,MATCH(AI$524,$H$524:$K$524,0))*HLOOKUP(AI$523,$J$520:$R$521,2)</f>
        <v>1</v>
      </c>
      <c r="AJ543" s="742" cm="1">
        <f t="array" ref="AJ543">INDEX($H543:$K543,0,MATCH(AJ$524,$H$524:$K$524,0))*HLOOKUP(AJ$523,$J$520:$R$521,2)</f>
        <v>1</v>
      </c>
      <c r="AK543" s="742" cm="1">
        <f t="array" ref="AK543">INDEX($H543:$K543,0,MATCH(AK$524,$H$524:$K$524,0))*HLOOKUP(AK$523,$J$520:$R$521,2)</f>
        <v>1</v>
      </c>
      <c r="AL543" s="742" cm="1">
        <f t="array" ref="AL543">INDEX($H543:$K543,0,MATCH(AL$524,$H$524:$K$524,0))*HLOOKUP(AL$523,$J$520:$R$521,2)</f>
        <v>0</v>
      </c>
      <c r="AM543" s="742" cm="1">
        <f t="array" ref="AM543">INDEX($H543:$K543,0,MATCH(AM$524,$H$524:$K$524,0))*HLOOKUP(AM$523,$J$520:$R$521,2)</f>
        <v>1</v>
      </c>
      <c r="AN543" s="742" cm="1">
        <f t="array" ref="AN543">INDEX($H543:$K543,0,MATCH(AN$524,$H$524:$K$524,0))*HLOOKUP(AN$523,$J$520:$R$521,2)</f>
        <v>1</v>
      </c>
      <c r="AO543" s="742" cm="1">
        <f t="array" ref="AO543">INDEX($H543:$K543,0,MATCH(AO$524,$H$524:$K$524,0))*HLOOKUP(AO$523,$J$520:$R$521,2)</f>
        <v>1</v>
      </c>
      <c r="AP543" s="742" cm="1">
        <f t="array" ref="AP543">INDEX($H543:$K543,0,MATCH(AP$524,$H$524:$K$524,0))*HLOOKUP(AP$523,$J$520:$R$521,2)</f>
        <v>0</v>
      </c>
      <c r="AQ543" s="742" cm="1">
        <f t="array" ref="AQ543">INDEX($H543:$K543,0,MATCH(AQ$524,$H$524:$K$524,0))*HLOOKUP(AQ$523,$J$520:$R$521,2)</f>
        <v>1</v>
      </c>
      <c r="AR543" s="742" cm="1">
        <f t="array" ref="AR543">INDEX($H543:$K543,0,MATCH(AR$524,$H$524:$K$524,0))*HLOOKUP(AR$523,$J$520:$R$521,2)</f>
        <v>1</v>
      </c>
      <c r="AS543" s="742" cm="1">
        <f t="array" ref="AS543">INDEX($H543:$K543,0,MATCH(AS$524,$H$524:$K$524,0))*HLOOKUP(AS$523,$J$520:$R$521,2)</f>
        <v>1</v>
      </c>
      <c r="AT543" s="742" cm="1">
        <f t="array" ref="AT543">INDEX($H543:$K543,0,MATCH(AT$524,$H$524:$K$524,0))*HLOOKUP(AT$523,$J$520:$R$521,2)</f>
        <v>0</v>
      </c>
      <c r="AU543" s="742" cm="1">
        <f t="array" ref="AU543">INDEX($H543:$K543,0,MATCH(AU$524,$H$524:$K$524,0))*HLOOKUP(AU$523,$J$520:$R$521,2)</f>
        <v>1</v>
      </c>
      <c r="AV543" s="196"/>
      <c r="AW543" s="196"/>
      <c r="AX543" s="17"/>
      <c r="AY543" s="9"/>
      <c r="AZ543" s="9"/>
      <c r="BA543" s="9"/>
    </row>
    <row r="544" spans="1:53" ht="14.5" outlineLevel="1" x14ac:dyDescent="0.35">
      <c r="A544" s="7"/>
      <c r="B544" s="8"/>
      <c r="C544" s="18"/>
      <c r="D544" s="18"/>
      <c r="E544" s="18"/>
      <c r="F544" s="27"/>
      <c r="G544" s="27" t="str">
        <f t="shared" si="124"/>
        <v>YYBA2A1a</v>
      </c>
      <c r="H544" s="232">
        <f t="shared" si="125"/>
        <v>0</v>
      </c>
      <c r="I544" s="232">
        <f t="shared" si="125"/>
        <v>0</v>
      </c>
      <c r="J544" s="232">
        <f t="shared" si="125"/>
        <v>0</v>
      </c>
      <c r="K544" s="232">
        <f t="shared" si="125"/>
        <v>0</v>
      </c>
      <c r="L544" s="742" cm="1">
        <f t="array" ref="L544">INDEX($H544:$K544,0,MATCH(L$524,$H$524:$K$524,0))*HLOOKUP(L$523,$J$520:$R$521,2)</f>
        <v>0</v>
      </c>
      <c r="M544" s="742" cm="1">
        <f t="array" ref="M544">INDEX($H544:$K544,0,MATCH(M$524,$H$524:$K$524,0))*HLOOKUP(M$523,$J$520:$R$521,2)</f>
        <v>0</v>
      </c>
      <c r="N544" s="742" cm="1">
        <f t="array" ref="N544">INDEX($H544:$K544,0,MATCH(N$524,$H$524:$K$524,0))*HLOOKUP(N$523,$J$520:$R$521,2)</f>
        <v>0</v>
      </c>
      <c r="O544" s="742" cm="1">
        <f t="array" ref="O544">INDEX($H544:$K544,0,MATCH(O$524,$H$524:$K$524,0))*HLOOKUP(O$523,$J$520:$R$521,2)</f>
        <v>0</v>
      </c>
      <c r="P544" s="742" cm="1">
        <f t="array" ref="P544">INDEX($H544:$K544,0,MATCH(P$524,$H$524:$K$524,0))*HLOOKUP(P$523,$J$520:$R$521,2)</f>
        <v>0</v>
      </c>
      <c r="Q544" s="742" cm="1">
        <f t="array" ref="Q544">INDEX($H544:$K544,0,MATCH(Q$524,$H$524:$K$524,0))*HLOOKUP(Q$523,$J$520:$R$521,2)</f>
        <v>0</v>
      </c>
      <c r="R544" s="742" cm="1">
        <f t="array" ref="R544">INDEX($H544:$K544,0,MATCH(R$524,$H$524:$K$524,0))*HLOOKUP(R$523,$J$520:$R$521,2)</f>
        <v>0</v>
      </c>
      <c r="S544" s="742" cm="1">
        <f t="array" ref="S544">INDEX($H544:$K544,0,MATCH(S$524,$H$524:$K$524,0))*HLOOKUP(S$523,$J$520:$R$521,2)</f>
        <v>0</v>
      </c>
      <c r="T544" s="742" cm="1">
        <f t="array" ref="T544">INDEX($H544:$K544,0,MATCH(T$524,$H$524:$K$524,0))*HLOOKUP(T$523,$J$520:$R$521,2)</f>
        <v>0</v>
      </c>
      <c r="U544" s="742" cm="1">
        <f t="array" ref="U544">INDEX($H544:$K544,0,MATCH(U$524,$H$524:$K$524,0))*HLOOKUP(U$523,$J$520:$R$521,2)</f>
        <v>0</v>
      </c>
      <c r="V544" s="742" cm="1">
        <f t="array" ref="V544">INDEX($H544:$K544,0,MATCH(V$524,$H$524:$K$524,0))*HLOOKUP(V$523,$J$520:$R$521,2)</f>
        <v>0</v>
      </c>
      <c r="W544" s="742" cm="1">
        <f t="array" ref="W544">INDEX($H544:$K544,0,MATCH(W$524,$H$524:$K$524,0))*HLOOKUP(W$523,$J$520:$R$521,2)</f>
        <v>0</v>
      </c>
      <c r="X544" s="742" cm="1">
        <f t="array" ref="X544">INDEX($H544:$K544,0,MATCH(X$524,$H$524:$K$524,0))*HLOOKUP(X$523,$J$520:$R$521,2)</f>
        <v>0</v>
      </c>
      <c r="Y544" s="742" cm="1">
        <f t="array" ref="Y544">INDEX($H544:$K544,0,MATCH(Y$524,$H$524:$K$524,0))*HLOOKUP(Y$523,$J$520:$R$521,2)</f>
        <v>0</v>
      </c>
      <c r="Z544" s="742" cm="1">
        <f t="array" ref="Z544">INDEX($H544:$K544,0,MATCH(Z$524,$H$524:$K$524,0))*HLOOKUP(Z$523,$J$520:$R$521,2)</f>
        <v>0</v>
      </c>
      <c r="AA544" s="742" cm="1">
        <f t="array" ref="AA544">INDEX($H544:$K544,0,MATCH(AA$524,$H$524:$K$524,0))*HLOOKUP(AA$523,$J$520:$R$521,2)</f>
        <v>0</v>
      </c>
      <c r="AB544" s="742" cm="1">
        <f t="array" ref="AB544">INDEX($H544:$K544,0,MATCH(AB$524,$H$524:$K$524,0))*HLOOKUP(AB$523,$J$520:$R$521,2)</f>
        <v>0</v>
      </c>
      <c r="AC544" s="742" cm="1">
        <f t="array" ref="AC544">INDEX($H544:$K544,0,MATCH(AC$524,$H$524:$K$524,0))*HLOOKUP(AC$523,$J$520:$R$521,2)</f>
        <v>0</v>
      </c>
      <c r="AD544" s="742" cm="1">
        <f t="array" ref="AD544">INDEX($H544:$K544,0,MATCH(AD$524,$H$524:$K$524,0))*HLOOKUP(AD$523,$J$520:$R$521,2)</f>
        <v>0</v>
      </c>
      <c r="AE544" s="742" cm="1">
        <f t="array" ref="AE544">INDEX($H544:$K544,0,MATCH(AE$524,$H$524:$K$524,0))*HLOOKUP(AE$523,$J$520:$R$521,2)</f>
        <v>0</v>
      </c>
      <c r="AF544" s="742" cm="1">
        <f t="array" ref="AF544">INDEX($H544:$K544,0,MATCH(AF$524,$H$524:$K$524,0))*HLOOKUP(AF$523,$J$520:$R$521,2)</f>
        <v>0</v>
      </c>
      <c r="AG544" s="742" cm="1">
        <f t="array" ref="AG544">INDEX($H544:$K544,0,MATCH(AG$524,$H$524:$K$524,0))*HLOOKUP(AG$523,$J$520:$R$521,2)</f>
        <v>0</v>
      </c>
      <c r="AH544" s="742" cm="1">
        <f t="array" ref="AH544">INDEX($H544:$K544,0,MATCH(AH$524,$H$524:$K$524,0))*HLOOKUP(AH$523,$J$520:$R$521,2)</f>
        <v>0</v>
      </c>
      <c r="AI544" s="742" cm="1">
        <f t="array" ref="AI544">INDEX($H544:$K544,0,MATCH(AI$524,$H$524:$K$524,0))*HLOOKUP(AI$523,$J$520:$R$521,2)</f>
        <v>0</v>
      </c>
      <c r="AJ544" s="742" cm="1">
        <f t="array" ref="AJ544">INDEX($H544:$K544,0,MATCH(AJ$524,$H$524:$K$524,0))*HLOOKUP(AJ$523,$J$520:$R$521,2)</f>
        <v>0</v>
      </c>
      <c r="AK544" s="742" cm="1">
        <f t="array" ref="AK544">INDEX($H544:$K544,0,MATCH(AK$524,$H$524:$K$524,0))*HLOOKUP(AK$523,$J$520:$R$521,2)</f>
        <v>0</v>
      </c>
      <c r="AL544" s="742" cm="1">
        <f t="array" ref="AL544">INDEX($H544:$K544,0,MATCH(AL$524,$H$524:$K$524,0))*HLOOKUP(AL$523,$J$520:$R$521,2)</f>
        <v>0</v>
      </c>
      <c r="AM544" s="742" cm="1">
        <f t="array" ref="AM544">INDEX($H544:$K544,0,MATCH(AM$524,$H$524:$K$524,0))*HLOOKUP(AM$523,$J$520:$R$521,2)</f>
        <v>0</v>
      </c>
      <c r="AN544" s="742" cm="1">
        <f t="array" ref="AN544">INDEX($H544:$K544,0,MATCH(AN$524,$H$524:$K$524,0))*HLOOKUP(AN$523,$J$520:$R$521,2)</f>
        <v>0</v>
      </c>
      <c r="AO544" s="742" cm="1">
        <f t="array" ref="AO544">INDEX($H544:$K544,0,MATCH(AO$524,$H$524:$K$524,0))*HLOOKUP(AO$523,$J$520:$R$521,2)</f>
        <v>0</v>
      </c>
      <c r="AP544" s="742" cm="1">
        <f t="array" ref="AP544">INDEX($H544:$K544,0,MATCH(AP$524,$H$524:$K$524,0))*HLOOKUP(AP$523,$J$520:$R$521,2)</f>
        <v>0</v>
      </c>
      <c r="AQ544" s="742" cm="1">
        <f t="array" ref="AQ544">INDEX($H544:$K544,0,MATCH(AQ$524,$H$524:$K$524,0))*HLOOKUP(AQ$523,$J$520:$R$521,2)</f>
        <v>0</v>
      </c>
      <c r="AR544" s="742" cm="1">
        <f t="array" ref="AR544">INDEX($H544:$K544,0,MATCH(AR$524,$H$524:$K$524,0))*HLOOKUP(AR$523,$J$520:$R$521,2)</f>
        <v>0</v>
      </c>
      <c r="AS544" s="742" cm="1">
        <f t="array" ref="AS544">INDEX($H544:$K544,0,MATCH(AS$524,$H$524:$K$524,0))*HLOOKUP(AS$523,$J$520:$R$521,2)</f>
        <v>0</v>
      </c>
      <c r="AT544" s="742" cm="1">
        <f t="array" ref="AT544">INDEX($H544:$K544,0,MATCH(AT$524,$H$524:$K$524,0))*HLOOKUP(AT$523,$J$520:$R$521,2)</f>
        <v>0</v>
      </c>
      <c r="AU544" s="742" cm="1">
        <f t="array" ref="AU544">INDEX($H544:$K544,0,MATCH(AU$524,$H$524:$K$524,0))*HLOOKUP(AU$523,$J$520:$R$521,2)</f>
        <v>0</v>
      </c>
      <c r="AV544" s="196"/>
      <c r="AW544" s="196"/>
      <c r="AX544" s="17"/>
      <c r="AY544" s="9"/>
      <c r="AZ544" s="9"/>
      <c r="BA544" s="9"/>
    </row>
    <row r="545" spans="1:53" ht="14.5" outlineLevel="1" x14ac:dyDescent="0.35">
      <c r="A545" s="7"/>
      <c r="B545" s="8"/>
      <c r="C545" s="18"/>
      <c r="D545" s="18"/>
      <c r="E545" s="18"/>
      <c r="F545" s="27"/>
      <c r="G545" s="27" t="str">
        <f t="shared" si="124"/>
        <v>YYWBA1a</v>
      </c>
      <c r="H545" s="232">
        <f t="shared" ref="H545:K564" si="126">IF(H473&gt;0,1,0)</f>
        <v>0</v>
      </c>
      <c r="I545" s="232">
        <f t="shared" si="126"/>
        <v>0</v>
      </c>
      <c r="J545" s="232">
        <f t="shared" si="126"/>
        <v>0</v>
      </c>
      <c r="K545" s="232">
        <f t="shared" si="126"/>
        <v>0</v>
      </c>
      <c r="L545" s="742" cm="1">
        <f t="array" ref="L545">INDEX($H545:$K545,0,MATCH(L$524,$H$524:$K$524,0))*HLOOKUP(L$523,$J$520:$R$521,2)</f>
        <v>0</v>
      </c>
      <c r="M545" s="742" cm="1">
        <f t="array" ref="M545">INDEX($H545:$K545,0,MATCH(M$524,$H$524:$K$524,0))*HLOOKUP(M$523,$J$520:$R$521,2)</f>
        <v>0</v>
      </c>
      <c r="N545" s="742" cm="1">
        <f t="array" ref="N545">INDEX($H545:$K545,0,MATCH(N$524,$H$524:$K$524,0))*HLOOKUP(N$523,$J$520:$R$521,2)</f>
        <v>0</v>
      </c>
      <c r="O545" s="742" cm="1">
        <f t="array" ref="O545">INDEX($H545:$K545,0,MATCH(O$524,$H$524:$K$524,0))*HLOOKUP(O$523,$J$520:$R$521,2)</f>
        <v>0</v>
      </c>
      <c r="P545" s="742" cm="1">
        <f t="array" ref="P545">INDEX($H545:$K545,0,MATCH(P$524,$H$524:$K$524,0))*HLOOKUP(P$523,$J$520:$R$521,2)</f>
        <v>0</v>
      </c>
      <c r="Q545" s="742" cm="1">
        <f t="array" ref="Q545">INDEX($H545:$K545,0,MATCH(Q$524,$H$524:$K$524,0))*HLOOKUP(Q$523,$J$520:$R$521,2)</f>
        <v>0</v>
      </c>
      <c r="R545" s="742" cm="1">
        <f t="array" ref="R545">INDEX($H545:$K545,0,MATCH(R$524,$H$524:$K$524,0))*HLOOKUP(R$523,$J$520:$R$521,2)</f>
        <v>0</v>
      </c>
      <c r="S545" s="742" cm="1">
        <f t="array" ref="S545">INDEX($H545:$K545,0,MATCH(S$524,$H$524:$K$524,0))*HLOOKUP(S$523,$J$520:$R$521,2)</f>
        <v>0</v>
      </c>
      <c r="T545" s="742" cm="1">
        <f t="array" ref="T545">INDEX($H545:$K545,0,MATCH(T$524,$H$524:$K$524,0))*HLOOKUP(T$523,$J$520:$R$521,2)</f>
        <v>0</v>
      </c>
      <c r="U545" s="742" cm="1">
        <f t="array" ref="U545">INDEX($H545:$K545,0,MATCH(U$524,$H$524:$K$524,0))*HLOOKUP(U$523,$J$520:$R$521,2)</f>
        <v>0</v>
      </c>
      <c r="V545" s="742" cm="1">
        <f t="array" ref="V545">INDEX($H545:$K545,0,MATCH(V$524,$H$524:$K$524,0))*HLOOKUP(V$523,$J$520:$R$521,2)</f>
        <v>0</v>
      </c>
      <c r="W545" s="742" cm="1">
        <f t="array" ref="W545">INDEX($H545:$K545,0,MATCH(W$524,$H$524:$K$524,0))*HLOOKUP(W$523,$J$520:$R$521,2)</f>
        <v>0</v>
      </c>
      <c r="X545" s="742" cm="1">
        <f t="array" ref="X545">INDEX($H545:$K545,0,MATCH(X$524,$H$524:$K$524,0))*HLOOKUP(X$523,$J$520:$R$521,2)</f>
        <v>0</v>
      </c>
      <c r="Y545" s="742" cm="1">
        <f t="array" ref="Y545">INDEX($H545:$K545,0,MATCH(Y$524,$H$524:$K$524,0))*HLOOKUP(Y$523,$J$520:$R$521,2)</f>
        <v>0</v>
      </c>
      <c r="Z545" s="742" cm="1">
        <f t="array" ref="Z545">INDEX($H545:$K545,0,MATCH(Z$524,$H$524:$K$524,0))*HLOOKUP(Z$523,$J$520:$R$521,2)</f>
        <v>0</v>
      </c>
      <c r="AA545" s="742" cm="1">
        <f t="array" ref="AA545">INDEX($H545:$K545,0,MATCH(AA$524,$H$524:$K$524,0))*HLOOKUP(AA$523,$J$520:$R$521,2)</f>
        <v>0</v>
      </c>
      <c r="AB545" s="742" cm="1">
        <f t="array" ref="AB545">INDEX($H545:$K545,0,MATCH(AB$524,$H$524:$K$524,0))*HLOOKUP(AB$523,$J$520:$R$521,2)</f>
        <v>0</v>
      </c>
      <c r="AC545" s="742" cm="1">
        <f t="array" ref="AC545">INDEX($H545:$K545,0,MATCH(AC$524,$H$524:$K$524,0))*HLOOKUP(AC$523,$J$520:$R$521,2)</f>
        <v>0</v>
      </c>
      <c r="AD545" s="742" cm="1">
        <f t="array" ref="AD545">INDEX($H545:$K545,0,MATCH(AD$524,$H$524:$K$524,0))*HLOOKUP(AD$523,$J$520:$R$521,2)</f>
        <v>0</v>
      </c>
      <c r="AE545" s="742" cm="1">
        <f t="array" ref="AE545">INDEX($H545:$K545,0,MATCH(AE$524,$H$524:$K$524,0))*HLOOKUP(AE$523,$J$520:$R$521,2)</f>
        <v>0</v>
      </c>
      <c r="AF545" s="742" cm="1">
        <f t="array" ref="AF545">INDEX($H545:$K545,0,MATCH(AF$524,$H$524:$K$524,0))*HLOOKUP(AF$523,$J$520:$R$521,2)</f>
        <v>0</v>
      </c>
      <c r="AG545" s="742" cm="1">
        <f t="array" ref="AG545">INDEX($H545:$K545,0,MATCH(AG$524,$H$524:$K$524,0))*HLOOKUP(AG$523,$J$520:$R$521,2)</f>
        <v>0</v>
      </c>
      <c r="AH545" s="742" cm="1">
        <f t="array" ref="AH545">INDEX($H545:$K545,0,MATCH(AH$524,$H$524:$K$524,0))*HLOOKUP(AH$523,$J$520:$R$521,2)</f>
        <v>0</v>
      </c>
      <c r="AI545" s="742" cm="1">
        <f t="array" ref="AI545">INDEX($H545:$K545,0,MATCH(AI$524,$H$524:$K$524,0))*HLOOKUP(AI$523,$J$520:$R$521,2)</f>
        <v>0</v>
      </c>
      <c r="AJ545" s="742" cm="1">
        <f t="array" ref="AJ545">INDEX($H545:$K545,0,MATCH(AJ$524,$H$524:$K$524,0))*HLOOKUP(AJ$523,$J$520:$R$521,2)</f>
        <v>0</v>
      </c>
      <c r="AK545" s="742" cm="1">
        <f t="array" ref="AK545">INDEX($H545:$K545,0,MATCH(AK$524,$H$524:$K$524,0))*HLOOKUP(AK$523,$J$520:$R$521,2)</f>
        <v>0</v>
      </c>
      <c r="AL545" s="742" cm="1">
        <f t="array" ref="AL545">INDEX($H545:$K545,0,MATCH(AL$524,$H$524:$K$524,0))*HLOOKUP(AL$523,$J$520:$R$521,2)</f>
        <v>0</v>
      </c>
      <c r="AM545" s="742" cm="1">
        <f t="array" ref="AM545">INDEX($H545:$K545,0,MATCH(AM$524,$H$524:$K$524,0))*HLOOKUP(AM$523,$J$520:$R$521,2)</f>
        <v>0</v>
      </c>
      <c r="AN545" s="742" cm="1">
        <f t="array" ref="AN545">INDEX($H545:$K545,0,MATCH(AN$524,$H$524:$K$524,0))*HLOOKUP(AN$523,$J$520:$R$521,2)</f>
        <v>0</v>
      </c>
      <c r="AO545" s="742" cm="1">
        <f t="array" ref="AO545">INDEX($H545:$K545,0,MATCH(AO$524,$H$524:$K$524,0))*HLOOKUP(AO$523,$J$520:$R$521,2)</f>
        <v>0</v>
      </c>
      <c r="AP545" s="742" cm="1">
        <f t="array" ref="AP545">INDEX($H545:$K545,0,MATCH(AP$524,$H$524:$K$524,0))*HLOOKUP(AP$523,$J$520:$R$521,2)</f>
        <v>0</v>
      </c>
      <c r="AQ545" s="742" cm="1">
        <f t="array" ref="AQ545">INDEX($H545:$K545,0,MATCH(AQ$524,$H$524:$K$524,0))*HLOOKUP(AQ$523,$J$520:$R$521,2)</f>
        <v>0</v>
      </c>
      <c r="AR545" s="742" cm="1">
        <f t="array" ref="AR545">INDEX($H545:$K545,0,MATCH(AR$524,$H$524:$K$524,0))*HLOOKUP(AR$523,$J$520:$R$521,2)</f>
        <v>0</v>
      </c>
      <c r="AS545" s="742" cm="1">
        <f t="array" ref="AS545">INDEX($H545:$K545,0,MATCH(AS$524,$H$524:$K$524,0))*HLOOKUP(AS$523,$J$520:$R$521,2)</f>
        <v>0</v>
      </c>
      <c r="AT545" s="742" cm="1">
        <f t="array" ref="AT545">INDEX($H545:$K545,0,MATCH(AT$524,$H$524:$K$524,0))*HLOOKUP(AT$523,$J$520:$R$521,2)</f>
        <v>0</v>
      </c>
      <c r="AU545" s="742" cm="1">
        <f t="array" ref="AU545">INDEX($H545:$K545,0,MATCH(AU$524,$H$524:$K$524,0))*HLOOKUP(AU$523,$J$520:$R$521,2)</f>
        <v>0</v>
      </c>
      <c r="AV545" s="196"/>
      <c r="AW545" s="196"/>
      <c r="AX545" s="17"/>
      <c r="AY545" s="9"/>
      <c r="AZ545" s="9"/>
      <c r="BA545" s="9"/>
    </row>
    <row r="546" spans="1:53" ht="14.5" outlineLevel="1" x14ac:dyDescent="0.35">
      <c r="A546" s="7"/>
      <c r="B546" s="8"/>
      <c r="C546" s="18"/>
      <c r="D546" s="18"/>
      <c r="E546" s="18"/>
      <c r="F546" s="27"/>
      <c r="G546" s="27" t="str">
        <f t="shared" si="124"/>
        <v>YYFWBa</v>
      </c>
      <c r="H546" s="232">
        <f t="shared" si="126"/>
        <v>0</v>
      </c>
      <c r="I546" s="232">
        <f t="shared" si="126"/>
        <v>0</v>
      </c>
      <c r="J546" s="232">
        <f t="shared" si="126"/>
        <v>0</v>
      </c>
      <c r="K546" s="232">
        <f t="shared" si="126"/>
        <v>0</v>
      </c>
      <c r="L546" s="742" cm="1">
        <f t="array" ref="L546">INDEX($H546:$K546,0,MATCH(L$524,$H$524:$K$524,0))*HLOOKUP(L$523,$J$520:$R$521,2)</f>
        <v>0</v>
      </c>
      <c r="M546" s="742" cm="1">
        <f t="array" ref="M546">INDEX($H546:$K546,0,MATCH(M$524,$H$524:$K$524,0))*HLOOKUP(M$523,$J$520:$R$521,2)</f>
        <v>0</v>
      </c>
      <c r="N546" s="742" cm="1">
        <f t="array" ref="N546">INDEX($H546:$K546,0,MATCH(N$524,$H$524:$K$524,0))*HLOOKUP(N$523,$J$520:$R$521,2)</f>
        <v>0</v>
      </c>
      <c r="O546" s="742" cm="1">
        <f t="array" ref="O546">INDEX($H546:$K546,0,MATCH(O$524,$H$524:$K$524,0))*HLOOKUP(O$523,$J$520:$R$521,2)</f>
        <v>0</v>
      </c>
      <c r="P546" s="742" cm="1">
        <f t="array" ref="P546">INDEX($H546:$K546,0,MATCH(P$524,$H$524:$K$524,0))*HLOOKUP(P$523,$J$520:$R$521,2)</f>
        <v>0</v>
      </c>
      <c r="Q546" s="742" cm="1">
        <f t="array" ref="Q546">INDEX($H546:$K546,0,MATCH(Q$524,$H$524:$K$524,0))*HLOOKUP(Q$523,$J$520:$R$521,2)</f>
        <v>0</v>
      </c>
      <c r="R546" s="742" cm="1">
        <f t="array" ref="R546">INDEX($H546:$K546,0,MATCH(R$524,$H$524:$K$524,0))*HLOOKUP(R$523,$J$520:$R$521,2)</f>
        <v>0</v>
      </c>
      <c r="S546" s="742" cm="1">
        <f t="array" ref="S546">INDEX($H546:$K546,0,MATCH(S$524,$H$524:$K$524,0))*HLOOKUP(S$523,$J$520:$R$521,2)</f>
        <v>0</v>
      </c>
      <c r="T546" s="742" cm="1">
        <f t="array" ref="T546">INDEX($H546:$K546,0,MATCH(T$524,$H$524:$K$524,0))*HLOOKUP(T$523,$J$520:$R$521,2)</f>
        <v>0</v>
      </c>
      <c r="U546" s="742" cm="1">
        <f t="array" ref="U546">INDEX($H546:$K546,0,MATCH(U$524,$H$524:$K$524,0))*HLOOKUP(U$523,$J$520:$R$521,2)</f>
        <v>0</v>
      </c>
      <c r="V546" s="742" cm="1">
        <f t="array" ref="V546">INDEX($H546:$K546,0,MATCH(V$524,$H$524:$K$524,0))*HLOOKUP(V$523,$J$520:$R$521,2)</f>
        <v>0</v>
      </c>
      <c r="W546" s="742" cm="1">
        <f t="array" ref="W546">INDEX($H546:$K546,0,MATCH(W$524,$H$524:$K$524,0))*HLOOKUP(W$523,$J$520:$R$521,2)</f>
        <v>0</v>
      </c>
      <c r="X546" s="742" cm="1">
        <f t="array" ref="X546">INDEX($H546:$K546,0,MATCH(X$524,$H$524:$K$524,0))*HLOOKUP(X$523,$J$520:$R$521,2)</f>
        <v>0</v>
      </c>
      <c r="Y546" s="742" cm="1">
        <f t="array" ref="Y546">INDEX($H546:$K546,0,MATCH(Y$524,$H$524:$K$524,0))*HLOOKUP(Y$523,$J$520:$R$521,2)</f>
        <v>0</v>
      </c>
      <c r="Z546" s="742" cm="1">
        <f t="array" ref="Z546">INDEX($H546:$K546,0,MATCH(Z$524,$H$524:$K$524,0))*HLOOKUP(Z$523,$J$520:$R$521,2)</f>
        <v>0</v>
      </c>
      <c r="AA546" s="742" cm="1">
        <f t="array" ref="AA546">INDEX($H546:$K546,0,MATCH(AA$524,$H$524:$K$524,0))*HLOOKUP(AA$523,$J$520:$R$521,2)</f>
        <v>0</v>
      </c>
      <c r="AB546" s="742" cm="1">
        <f t="array" ref="AB546">INDEX($H546:$K546,0,MATCH(AB$524,$H$524:$K$524,0))*HLOOKUP(AB$523,$J$520:$R$521,2)</f>
        <v>0</v>
      </c>
      <c r="AC546" s="742" cm="1">
        <f t="array" ref="AC546">INDEX($H546:$K546,0,MATCH(AC$524,$H$524:$K$524,0))*HLOOKUP(AC$523,$J$520:$R$521,2)</f>
        <v>0</v>
      </c>
      <c r="AD546" s="742" cm="1">
        <f t="array" ref="AD546">INDEX($H546:$K546,0,MATCH(AD$524,$H$524:$K$524,0))*HLOOKUP(AD$523,$J$520:$R$521,2)</f>
        <v>0</v>
      </c>
      <c r="AE546" s="742" cm="1">
        <f t="array" ref="AE546">INDEX($H546:$K546,0,MATCH(AE$524,$H$524:$K$524,0))*HLOOKUP(AE$523,$J$520:$R$521,2)</f>
        <v>0</v>
      </c>
      <c r="AF546" s="742" cm="1">
        <f t="array" ref="AF546">INDEX($H546:$K546,0,MATCH(AF$524,$H$524:$K$524,0))*HLOOKUP(AF$523,$J$520:$R$521,2)</f>
        <v>0</v>
      </c>
      <c r="AG546" s="742" cm="1">
        <f t="array" ref="AG546">INDEX($H546:$K546,0,MATCH(AG$524,$H$524:$K$524,0))*HLOOKUP(AG$523,$J$520:$R$521,2)</f>
        <v>0</v>
      </c>
      <c r="AH546" s="742" cm="1">
        <f t="array" ref="AH546">INDEX($H546:$K546,0,MATCH(AH$524,$H$524:$K$524,0))*HLOOKUP(AH$523,$J$520:$R$521,2)</f>
        <v>0</v>
      </c>
      <c r="AI546" s="742" cm="1">
        <f t="array" ref="AI546">INDEX($H546:$K546,0,MATCH(AI$524,$H$524:$K$524,0))*HLOOKUP(AI$523,$J$520:$R$521,2)</f>
        <v>0</v>
      </c>
      <c r="AJ546" s="742" cm="1">
        <f t="array" ref="AJ546">INDEX($H546:$K546,0,MATCH(AJ$524,$H$524:$K$524,0))*HLOOKUP(AJ$523,$J$520:$R$521,2)</f>
        <v>0</v>
      </c>
      <c r="AK546" s="742" cm="1">
        <f t="array" ref="AK546">INDEX($H546:$K546,0,MATCH(AK$524,$H$524:$K$524,0))*HLOOKUP(AK$523,$J$520:$R$521,2)</f>
        <v>0</v>
      </c>
      <c r="AL546" s="742" cm="1">
        <f t="array" ref="AL546">INDEX($H546:$K546,0,MATCH(AL$524,$H$524:$K$524,0))*HLOOKUP(AL$523,$J$520:$R$521,2)</f>
        <v>0</v>
      </c>
      <c r="AM546" s="742" cm="1">
        <f t="array" ref="AM546">INDEX($H546:$K546,0,MATCH(AM$524,$H$524:$K$524,0))*HLOOKUP(AM$523,$J$520:$R$521,2)</f>
        <v>0</v>
      </c>
      <c r="AN546" s="742" cm="1">
        <f t="array" ref="AN546">INDEX($H546:$K546,0,MATCH(AN$524,$H$524:$K$524,0))*HLOOKUP(AN$523,$J$520:$R$521,2)</f>
        <v>0</v>
      </c>
      <c r="AO546" s="742" cm="1">
        <f t="array" ref="AO546">INDEX($H546:$K546,0,MATCH(AO$524,$H$524:$K$524,0))*HLOOKUP(AO$523,$J$520:$R$521,2)</f>
        <v>0</v>
      </c>
      <c r="AP546" s="742" cm="1">
        <f t="array" ref="AP546">INDEX($H546:$K546,0,MATCH(AP$524,$H$524:$K$524,0))*HLOOKUP(AP$523,$J$520:$R$521,2)</f>
        <v>0</v>
      </c>
      <c r="AQ546" s="742" cm="1">
        <f t="array" ref="AQ546">INDEX($H546:$K546,0,MATCH(AQ$524,$H$524:$K$524,0))*HLOOKUP(AQ$523,$J$520:$R$521,2)</f>
        <v>0</v>
      </c>
      <c r="AR546" s="742" cm="1">
        <f t="array" ref="AR546">INDEX($H546:$K546,0,MATCH(AR$524,$H$524:$K$524,0))*HLOOKUP(AR$523,$J$520:$R$521,2)</f>
        <v>0</v>
      </c>
      <c r="AS546" s="742" cm="1">
        <f t="array" ref="AS546">INDEX($H546:$K546,0,MATCH(AS$524,$H$524:$K$524,0))*HLOOKUP(AS$523,$J$520:$R$521,2)</f>
        <v>0</v>
      </c>
      <c r="AT546" s="742" cm="1">
        <f t="array" ref="AT546">INDEX($H546:$K546,0,MATCH(AT$524,$H$524:$K$524,0))*HLOOKUP(AT$523,$J$520:$R$521,2)</f>
        <v>0</v>
      </c>
      <c r="AU546" s="742" cm="1">
        <f t="array" ref="AU546">INDEX($H546:$K546,0,MATCH(AU$524,$H$524:$K$524,0))*HLOOKUP(AU$523,$J$520:$R$521,2)</f>
        <v>0</v>
      </c>
      <c r="AV546" s="196"/>
      <c r="AW546" s="196"/>
      <c r="AX546" s="17"/>
      <c r="AY546" s="9"/>
      <c r="AZ546" s="9"/>
      <c r="BA546" s="9"/>
    </row>
    <row r="547" spans="1:53" ht="14.5" outlineLevel="1" x14ac:dyDescent="0.35">
      <c r="A547" s="7"/>
      <c r="B547" s="8"/>
      <c r="C547" s="18"/>
      <c r="D547" s="18"/>
      <c r="E547" s="18"/>
      <c r="F547" s="27"/>
      <c r="G547" s="27" t="str">
        <f t="shared" si="124"/>
        <v>AAANBo</v>
      </c>
      <c r="H547" s="232">
        <f t="shared" si="126"/>
        <v>1</v>
      </c>
      <c r="I547" s="232">
        <f t="shared" si="126"/>
        <v>1</v>
      </c>
      <c r="J547" s="232">
        <f t="shared" si="126"/>
        <v>1</v>
      </c>
      <c r="K547" s="232">
        <f t="shared" si="126"/>
        <v>0</v>
      </c>
      <c r="L547" s="742" cm="1">
        <f t="array" ref="L547">INDEX($H547:$K547,0,MATCH(L$524,$H$524:$K$524,0))*HLOOKUP(L$523,$J$520:$R$521,2)</f>
        <v>1</v>
      </c>
      <c r="M547" s="742" cm="1">
        <f t="array" ref="M547">INDEX($H547:$K547,0,MATCH(M$524,$H$524:$K$524,0))*HLOOKUP(M$523,$J$520:$R$521,2)</f>
        <v>1</v>
      </c>
      <c r="N547" s="742" cm="1">
        <f t="array" ref="N547">INDEX($H547:$K547,0,MATCH(N$524,$H$524:$K$524,0))*HLOOKUP(N$523,$J$520:$R$521,2)</f>
        <v>1</v>
      </c>
      <c r="O547" s="742" cm="1">
        <f t="array" ref="O547">INDEX($H547:$K547,0,MATCH(O$524,$H$524:$K$524,0))*HLOOKUP(O$523,$J$520:$R$521,2)</f>
        <v>0</v>
      </c>
      <c r="P547" s="742" cm="1">
        <f t="array" ref="P547">INDEX($H547:$K547,0,MATCH(P$524,$H$524:$K$524,0))*HLOOKUP(P$523,$J$520:$R$521,2)</f>
        <v>1</v>
      </c>
      <c r="Q547" s="742" cm="1">
        <f t="array" ref="Q547">INDEX($H547:$K547,0,MATCH(Q$524,$H$524:$K$524,0))*HLOOKUP(Q$523,$J$520:$R$521,2)</f>
        <v>1</v>
      </c>
      <c r="R547" s="742" cm="1">
        <f t="array" ref="R547">INDEX($H547:$K547,0,MATCH(R$524,$H$524:$K$524,0))*HLOOKUP(R$523,$J$520:$R$521,2)</f>
        <v>1</v>
      </c>
      <c r="S547" s="742" cm="1">
        <f t="array" ref="S547">INDEX($H547:$K547,0,MATCH(S$524,$H$524:$K$524,0))*HLOOKUP(S$523,$J$520:$R$521,2)</f>
        <v>0</v>
      </c>
      <c r="T547" s="742" cm="1">
        <f t="array" ref="T547">INDEX($H547:$K547,0,MATCH(T$524,$H$524:$K$524,0))*HLOOKUP(T$523,$J$520:$R$521,2)</f>
        <v>1</v>
      </c>
      <c r="U547" s="742" cm="1">
        <f t="array" ref="U547">INDEX($H547:$K547,0,MATCH(U$524,$H$524:$K$524,0))*HLOOKUP(U$523,$J$520:$R$521,2)</f>
        <v>1</v>
      </c>
      <c r="V547" s="742" cm="1">
        <f t="array" ref="V547">INDEX($H547:$K547,0,MATCH(V$524,$H$524:$K$524,0))*HLOOKUP(V$523,$J$520:$R$521,2)</f>
        <v>1</v>
      </c>
      <c r="W547" s="742" cm="1">
        <f t="array" ref="W547">INDEX($H547:$K547,0,MATCH(W$524,$H$524:$K$524,0))*HLOOKUP(W$523,$J$520:$R$521,2)</f>
        <v>0</v>
      </c>
      <c r="X547" s="742" cm="1">
        <f t="array" ref="X547">INDEX($H547:$K547,0,MATCH(X$524,$H$524:$K$524,0))*HLOOKUP(X$523,$J$520:$R$521,2)</f>
        <v>1</v>
      </c>
      <c r="Y547" s="742" cm="1">
        <f t="array" ref="Y547">INDEX($H547:$K547,0,MATCH(Y$524,$H$524:$K$524,0))*HLOOKUP(Y$523,$J$520:$R$521,2)</f>
        <v>1</v>
      </c>
      <c r="Z547" s="742" cm="1">
        <f t="array" ref="Z547">INDEX($H547:$K547,0,MATCH(Z$524,$H$524:$K$524,0))*HLOOKUP(Z$523,$J$520:$R$521,2)</f>
        <v>1</v>
      </c>
      <c r="AA547" s="742" cm="1">
        <f t="array" ref="AA547">INDEX($H547:$K547,0,MATCH(AA$524,$H$524:$K$524,0))*HLOOKUP(AA$523,$J$520:$R$521,2)</f>
        <v>0</v>
      </c>
      <c r="AB547" s="742" cm="1">
        <f t="array" ref="AB547">INDEX($H547:$K547,0,MATCH(AB$524,$H$524:$K$524,0))*HLOOKUP(AB$523,$J$520:$R$521,2)</f>
        <v>1</v>
      </c>
      <c r="AC547" s="742" cm="1">
        <f t="array" ref="AC547">INDEX($H547:$K547,0,MATCH(AC$524,$H$524:$K$524,0))*HLOOKUP(AC$523,$J$520:$R$521,2)</f>
        <v>1</v>
      </c>
      <c r="AD547" s="742" cm="1">
        <f t="array" ref="AD547">INDEX($H547:$K547,0,MATCH(AD$524,$H$524:$K$524,0))*HLOOKUP(AD$523,$J$520:$R$521,2)</f>
        <v>1</v>
      </c>
      <c r="AE547" s="742" cm="1">
        <f t="array" ref="AE547">INDEX($H547:$K547,0,MATCH(AE$524,$H$524:$K$524,0))*HLOOKUP(AE$523,$J$520:$R$521,2)</f>
        <v>0</v>
      </c>
      <c r="AF547" s="742" cm="1">
        <f t="array" ref="AF547">INDEX($H547:$K547,0,MATCH(AF$524,$H$524:$K$524,0))*HLOOKUP(AF$523,$J$520:$R$521,2)</f>
        <v>1</v>
      </c>
      <c r="AG547" s="742" cm="1">
        <f t="array" ref="AG547">INDEX($H547:$K547,0,MATCH(AG$524,$H$524:$K$524,0))*HLOOKUP(AG$523,$J$520:$R$521,2)</f>
        <v>1</v>
      </c>
      <c r="AH547" s="742" cm="1">
        <f t="array" ref="AH547">INDEX($H547:$K547,0,MATCH(AH$524,$H$524:$K$524,0))*HLOOKUP(AH$523,$J$520:$R$521,2)</f>
        <v>1</v>
      </c>
      <c r="AI547" s="742" cm="1">
        <f t="array" ref="AI547">INDEX($H547:$K547,0,MATCH(AI$524,$H$524:$K$524,0))*HLOOKUP(AI$523,$J$520:$R$521,2)</f>
        <v>0</v>
      </c>
      <c r="AJ547" s="742" cm="1">
        <f t="array" ref="AJ547">INDEX($H547:$K547,0,MATCH(AJ$524,$H$524:$K$524,0))*HLOOKUP(AJ$523,$J$520:$R$521,2)</f>
        <v>1</v>
      </c>
      <c r="AK547" s="742" cm="1">
        <f t="array" ref="AK547">INDEX($H547:$K547,0,MATCH(AK$524,$H$524:$K$524,0))*HLOOKUP(AK$523,$J$520:$R$521,2)</f>
        <v>1</v>
      </c>
      <c r="AL547" s="742" cm="1">
        <f t="array" ref="AL547">INDEX($H547:$K547,0,MATCH(AL$524,$H$524:$K$524,0))*HLOOKUP(AL$523,$J$520:$R$521,2)</f>
        <v>1</v>
      </c>
      <c r="AM547" s="742" cm="1">
        <f t="array" ref="AM547">INDEX($H547:$K547,0,MATCH(AM$524,$H$524:$K$524,0))*HLOOKUP(AM$523,$J$520:$R$521,2)</f>
        <v>0</v>
      </c>
      <c r="AN547" s="742" cm="1">
        <f t="array" ref="AN547">INDEX($H547:$K547,0,MATCH(AN$524,$H$524:$K$524,0))*HLOOKUP(AN$523,$J$520:$R$521,2)</f>
        <v>1</v>
      </c>
      <c r="AO547" s="742" cm="1">
        <f t="array" ref="AO547">INDEX($H547:$K547,0,MATCH(AO$524,$H$524:$K$524,0))*HLOOKUP(AO$523,$J$520:$R$521,2)</f>
        <v>1</v>
      </c>
      <c r="AP547" s="742" cm="1">
        <f t="array" ref="AP547">INDEX($H547:$K547,0,MATCH(AP$524,$H$524:$K$524,0))*HLOOKUP(AP$523,$J$520:$R$521,2)</f>
        <v>1</v>
      </c>
      <c r="AQ547" s="742" cm="1">
        <f t="array" ref="AQ547">INDEX($H547:$K547,0,MATCH(AQ$524,$H$524:$K$524,0))*HLOOKUP(AQ$523,$J$520:$R$521,2)</f>
        <v>0</v>
      </c>
      <c r="AR547" s="742" cm="1">
        <f t="array" ref="AR547">INDEX($H547:$K547,0,MATCH(AR$524,$H$524:$K$524,0))*HLOOKUP(AR$523,$J$520:$R$521,2)</f>
        <v>1</v>
      </c>
      <c r="AS547" s="742" cm="1">
        <f t="array" ref="AS547">INDEX($H547:$K547,0,MATCH(AS$524,$H$524:$K$524,0))*HLOOKUP(AS$523,$J$520:$R$521,2)</f>
        <v>1</v>
      </c>
      <c r="AT547" s="742" cm="1">
        <f t="array" ref="AT547">INDEX($H547:$K547,0,MATCH(AT$524,$H$524:$K$524,0))*HLOOKUP(AT$523,$J$520:$R$521,2)</f>
        <v>1</v>
      </c>
      <c r="AU547" s="742" cm="1">
        <f t="array" ref="AU547">INDEX($H547:$K547,0,MATCH(AU$524,$H$524:$K$524,0))*HLOOKUP(AU$523,$J$520:$R$521,2)</f>
        <v>0</v>
      </c>
      <c r="AV547" s="196"/>
      <c r="AW547" s="196"/>
      <c r="AX547" s="17"/>
      <c r="AY547" s="9"/>
      <c r="AZ547" s="9"/>
      <c r="BA547" s="9"/>
    </row>
    <row r="548" spans="1:53" ht="14.5" outlineLevel="1" x14ac:dyDescent="0.35">
      <c r="A548" s="7"/>
      <c r="B548" s="8"/>
      <c r="C548" s="18"/>
      <c r="D548" s="18"/>
      <c r="E548" s="18"/>
      <c r="F548" s="27"/>
      <c r="G548" s="27" t="str">
        <f t="shared" si="124"/>
        <v>AAANBod</v>
      </c>
      <c r="H548" s="232">
        <f t="shared" si="126"/>
        <v>1</v>
      </c>
      <c r="I548" s="232">
        <f t="shared" si="126"/>
        <v>1</v>
      </c>
      <c r="J548" s="232">
        <f t="shared" si="126"/>
        <v>1</v>
      </c>
      <c r="K548" s="232">
        <f t="shared" si="126"/>
        <v>0</v>
      </c>
      <c r="L548" s="742" cm="1">
        <f t="array" ref="L548">INDEX($H548:$K548,0,MATCH(L$524,$H$524:$K$524,0))*HLOOKUP(L$523,$J$520:$R$521,2)</f>
        <v>1</v>
      </c>
      <c r="M548" s="742" cm="1">
        <f t="array" ref="M548">INDEX($H548:$K548,0,MATCH(M$524,$H$524:$K$524,0))*HLOOKUP(M$523,$J$520:$R$521,2)</f>
        <v>1</v>
      </c>
      <c r="N548" s="742" cm="1">
        <f t="array" ref="N548">INDEX($H548:$K548,0,MATCH(N$524,$H$524:$K$524,0))*HLOOKUP(N$523,$J$520:$R$521,2)</f>
        <v>1</v>
      </c>
      <c r="O548" s="742" cm="1">
        <f t="array" ref="O548">INDEX($H548:$K548,0,MATCH(O$524,$H$524:$K$524,0))*HLOOKUP(O$523,$J$520:$R$521,2)</f>
        <v>0</v>
      </c>
      <c r="P548" s="742" cm="1">
        <f t="array" ref="P548">INDEX($H548:$K548,0,MATCH(P$524,$H$524:$K$524,0))*HLOOKUP(P$523,$J$520:$R$521,2)</f>
        <v>1</v>
      </c>
      <c r="Q548" s="742" cm="1">
        <f t="array" ref="Q548">INDEX($H548:$K548,0,MATCH(Q$524,$H$524:$K$524,0))*HLOOKUP(Q$523,$J$520:$R$521,2)</f>
        <v>1</v>
      </c>
      <c r="R548" s="742" cm="1">
        <f t="array" ref="R548">INDEX($H548:$K548,0,MATCH(R$524,$H$524:$K$524,0))*HLOOKUP(R$523,$J$520:$R$521,2)</f>
        <v>1</v>
      </c>
      <c r="S548" s="742" cm="1">
        <f t="array" ref="S548">INDEX($H548:$K548,0,MATCH(S$524,$H$524:$K$524,0))*HLOOKUP(S$523,$J$520:$R$521,2)</f>
        <v>0</v>
      </c>
      <c r="T548" s="742" cm="1">
        <f t="array" ref="T548">INDEX($H548:$K548,0,MATCH(T$524,$H$524:$K$524,0))*HLOOKUP(T$523,$J$520:$R$521,2)</f>
        <v>1</v>
      </c>
      <c r="U548" s="742" cm="1">
        <f t="array" ref="U548">INDEX($H548:$K548,0,MATCH(U$524,$H$524:$K$524,0))*HLOOKUP(U$523,$J$520:$R$521,2)</f>
        <v>1</v>
      </c>
      <c r="V548" s="742" cm="1">
        <f t="array" ref="V548">INDEX($H548:$K548,0,MATCH(V$524,$H$524:$K$524,0))*HLOOKUP(V$523,$J$520:$R$521,2)</f>
        <v>1</v>
      </c>
      <c r="W548" s="742" cm="1">
        <f t="array" ref="W548">INDEX($H548:$K548,0,MATCH(W$524,$H$524:$K$524,0))*HLOOKUP(W$523,$J$520:$R$521,2)</f>
        <v>0</v>
      </c>
      <c r="X548" s="742" cm="1">
        <f t="array" ref="X548">INDEX($H548:$K548,0,MATCH(X$524,$H$524:$K$524,0))*HLOOKUP(X$523,$J$520:$R$521,2)</f>
        <v>1</v>
      </c>
      <c r="Y548" s="742" cm="1">
        <f t="array" ref="Y548">INDEX($H548:$K548,0,MATCH(Y$524,$H$524:$K$524,0))*HLOOKUP(Y$523,$J$520:$R$521,2)</f>
        <v>1</v>
      </c>
      <c r="Z548" s="742" cm="1">
        <f t="array" ref="Z548">INDEX($H548:$K548,0,MATCH(Z$524,$H$524:$K$524,0))*HLOOKUP(Z$523,$J$520:$R$521,2)</f>
        <v>1</v>
      </c>
      <c r="AA548" s="742" cm="1">
        <f t="array" ref="AA548">INDEX($H548:$K548,0,MATCH(AA$524,$H$524:$K$524,0))*HLOOKUP(AA$523,$J$520:$R$521,2)</f>
        <v>0</v>
      </c>
      <c r="AB548" s="742" cm="1">
        <f t="array" ref="AB548">INDEX($H548:$K548,0,MATCH(AB$524,$H$524:$K$524,0))*HLOOKUP(AB$523,$J$520:$R$521,2)</f>
        <v>1</v>
      </c>
      <c r="AC548" s="742" cm="1">
        <f t="array" ref="AC548">INDEX($H548:$K548,0,MATCH(AC$524,$H$524:$K$524,0))*HLOOKUP(AC$523,$J$520:$R$521,2)</f>
        <v>1</v>
      </c>
      <c r="AD548" s="742" cm="1">
        <f t="array" ref="AD548">INDEX($H548:$K548,0,MATCH(AD$524,$H$524:$K$524,0))*HLOOKUP(AD$523,$J$520:$R$521,2)</f>
        <v>1</v>
      </c>
      <c r="AE548" s="742" cm="1">
        <f t="array" ref="AE548">INDEX($H548:$K548,0,MATCH(AE$524,$H$524:$K$524,0))*HLOOKUP(AE$523,$J$520:$R$521,2)</f>
        <v>0</v>
      </c>
      <c r="AF548" s="742" cm="1">
        <f t="array" ref="AF548">INDEX($H548:$K548,0,MATCH(AF$524,$H$524:$K$524,0))*HLOOKUP(AF$523,$J$520:$R$521,2)</f>
        <v>1</v>
      </c>
      <c r="AG548" s="742" cm="1">
        <f t="array" ref="AG548">INDEX($H548:$K548,0,MATCH(AG$524,$H$524:$K$524,0))*HLOOKUP(AG$523,$J$520:$R$521,2)</f>
        <v>1</v>
      </c>
      <c r="AH548" s="742" cm="1">
        <f t="array" ref="AH548">INDEX($H548:$K548,0,MATCH(AH$524,$H$524:$K$524,0))*HLOOKUP(AH$523,$J$520:$R$521,2)</f>
        <v>1</v>
      </c>
      <c r="AI548" s="742" cm="1">
        <f t="array" ref="AI548">INDEX($H548:$K548,0,MATCH(AI$524,$H$524:$K$524,0))*HLOOKUP(AI$523,$J$520:$R$521,2)</f>
        <v>0</v>
      </c>
      <c r="AJ548" s="742" cm="1">
        <f t="array" ref="AJ548">INDEX($H548:$K548,0,MATCH(AJ$524,$H$524:$K$524,0))*HLOOKUP(AJ$523,$J$520:$R$521,2)</f>
        <v>1</v>
      </c>
      <c r="AK548" s="742" cm="1">
        <f t="array" ref="AK548">INDEX($H548:$K548,0,MATCH(AK$524,$H$524:$K$524,0))*HLOOKUP(AK$523,$J$520:$R$521,2)</f>
        <v>1</v>
      </c>
      <c r="AL548" s="742" cm="1">
        <f t="array" ref="AL548">INDEX($H548:$K548,0,MATCH(AL$524,$H$524:$K$524,0))*HLOOKUP(AL$523,$J$520:$R$521,2)</f>
        <v>1</v>
      </c>
      <c r="AM548" s="742" cm="1">
        <f t="array" ref="AM548">INDEX($H548:$K548,0,MATCH(AM$524,$H$524:$K$524,0))*HLOOKUP(AM$523,$J$520:$R$521,2)</f>
        <v>0</v>
      </c>
      <c r="AN548" s="742" cm="1">
        <f t="array" ref="AN548">INDEX($H548:$K548,0,MATCH(AN$524,$H$524:$K$524,0))*HLOOKUP(AN$523,$J$520:$R$521,2)</f>
        <v>1</v>
      </c>
      <c r="AO548" s="742" cm="1">
        <f t="array" ref="AO548">INDEX($H548:$K548,0,MATCH(AO$524,$H$524:$K$524,0))*HLOOKUP(AO$523,$J$520:$R$521,2)</f>
        <v>1</v>
      </c>
      <c r="AP548" s="742" cm="1">
        <f t="array" ref="AP548">INDEX($H548:$K548,0,MATCH(AP$524,$H$524:$K$524,0))*HLOOKUP(AP$523,$J$520:$R$521,2)</f>
        <v>1</v>
      </c>
      <c r="AQ548" s="742" cm="1">
        <f t="array" ref="AQ548">INDEX($H548:$K548,0,MATCH(AQ$524,$H$524:$K$524,0))*HLOOKUP(AQ$523,$J$520:$R$521,2)</f>
        <v>0</v>
      </c>
      <c r="AR548" s="742" cm="1">
        <f t="array" ref="AR548">INDEX($H548:$K548,0,MATCH(AR$524,$H$524:$K$524,0))*HLOOKUP(AR$523,$J$520:$R$521,2)</f>
        <v>1</v>
      </c>
      <c r="AS548" s="742" cm="1">
        <f t="array" ref="AS548">INDEX($H548:$K548,0,MATCH(AS$524,$H$524:$K$524,0))*HLOOKUP(AS$523,$J$520:$R$521,2)</f>
        <v>1</v>
      </c>
      <c r="AT548" s="742" cm="1">
        <f t="array" ref="AT548">INDEX($H548:$K548,0,MATCH(AT$524,$H$524:$K$524,0))*HLOOKUP(AT$523,$J$520:$R$521,2)</f>
        <v>1</v>
      </c>
      <c r="AU548" s="742" cm="1">
        <f t="array" ref="AU548">INDEX($H548:$K548,0,MATCH(AU$524,$H$524:$K$524,0))*HLOOKUP(AU$523,$J$520:$R$521,2)</f>
        <v>0</v>
      </c>
      <c r="AV548" s="196"/>
      <c r="AW548" s="196"/>
      <c r="AX548" s="17"/>
      <c r="AY548" s="9"/>
      <c r="AZ548" s="9"/>
      <c r="BA548" s="9"/>
    </row>
    <row r="549" spans="1:53" ht="14.5" outlineLevel="1" x14ac:dyDescent="0.35">
      <c r="A549" s="7"/>
      <c r="B549" s="8"/>
      <c r="C549" s="18"/>
      <c r="D549" s="18"/>
      <c r="E549" s="18"/>
      <c r="F549" s="27"/>
      <c r="G549" s="27" t="str">
        <f t="shared" si="124"/>
        <v>AAAA2Nb</v>
      </c>
      <c r="H549" s="232">
        <f t="shared" si="126"/>
        <v>1</v>
      </c>
      <c r="I549" s="232">
        <f t="shared" si="126"/>
        <v>1</v>
      </c>
      <c r="J549" s="232">
        <f t="shared" si="126"/>
        <v>1</v>
      </c>
      <c r="K549" s="232">
        <f t="shared" si="126"/>
        <v>0</v>
      </c>
      <c r="L549" s="742" cm="1">
        <f t="array" ref="L549">INDEX($H549:$K549,0,MATCH(L$524,$H$524:$K$524,0))*HLOOKUP(L$523,$J$520:$R$521,2)</f>
        <v>1</v>
      </c>
      <c r="M549" s="742" cm="1">
        <f t="array" ref="M549">INDEX($H549:$K549,0,MATCH(M$524,$H$524:$K$524,0))*HLOOKUP(M$523,$J$520:$R$521,2)</f>
        <v>1</v>
      </c>
      <c r="N549" s="742" cm="1">
        <f t="array" ref="N549">INDEX($H549:$K549,0,MATCH(N$524,$H$524:$K$524,0))*HLOOKUP(N$523,$J$520:$R$521,2)</f>
        <v>1</v>
      </c>
      <c r="O549" s="742" cm="1">
        <f t="array" ref="O549">INDEX($H549:$K549,0,MATCH(O$524,$H$524:$K$524,0))*HLOOKUP(O$523,$J$520:$R$521,2)</f>
        <v>0</v>
      </c>
      <c r="P549" s="742" cm="1">
        <f t="array" ref="P549">INDEX($H549:$K549,0,MATCH(P$524,$H$524:$K$524,0))*HLOOKUP(P$523,$J$520:$R$521,2)</f>
        <v>1</v>
      </c>
      <c r="Q549" s="742" cm="1">
        <f t="array" ref="Q549">INDEX($H549:$K549,0,MATCH(Q$524,$H$524:$K$524,0))*HLOOKUP(Q$523,$J$520:$R$521,2)</f>
        <v>1</v>
      </c>
      <c r="R549" s="742" cm="1">
        <f t="array" ref="R549">INDEX($H549:$K549,0,MATCH(R$524,$H$524:$K$524,0))*HLOOKUP(R$523,$J$520:$R$521,2)</f>
        <v>1</v>
      </c>
      <c r="S549" s="742" cm="1">
        <f t="array" ref="S549">INDEX($H549:$K549,0,MATCH(S$524,$H$524:$K$524,0))*HLOOKUP(S$523,$J$520:$R$521,2)</f>
        <v>0</v>
      </c>
      <c r="T549" s="742" cm="1">
        <f t="array" ref="T549">INDEX($H549:$K549,0,MATCH(T$524,$H$524:$K$524,0))*HLOOKUP(T$523,$J$520:$R$521,2)</f>
        <v>1</v>
      </c>
      <c r="U549" s="742" cm="1">
        <f t="array" ref="U549">INDEX($H549:$K549,0,MATCH(U$524,$H$524:$K$524,0))*HLOOKUP(U$523,$J$520:$R$521,2)</f>
        <v>1</v>
      </c>
      <c r="V549" s="742" cm="1">
        <f t="array" ref="V549">INDEX($H549:$K549,0,MATCH(V$524,$H$524:$K$524,0))*HLOOKUP(V$523,$J$520:$R$521,2)</f>
        <v>1</v>
      </c>
      <c r="W549" s="742" cm="1">
        <f t="array" ref="W549">INDEX($H549:$K549,0,MATCH(W$524,$H$524:$K$524,0))*HLOOKUP(W$523,$J$520:$R$521,2)</f>
        <v>0</v>
      </c>
      <c r="X549" s="742" cm="1">
        <f t="array" ref="X549">INDEX($H549:$K549,0,MATCH(X$524,$H$524:$K$524,0))*HLOOKUP(X$523,$J$520:$R$521,2)</f>
        <v>1</v>
      </c>
      <c r="Y549" s="742" cm="1">
        <f t="array" ref="Y549">INDEX($H549:$K549,0,MATCH(Y$524,$H$524:$K$524,0))*HLOOKUP(Y$523,$J$520:$R$521,2)</f>
        <v>1</v>
      </c>
      <c r="Z549" s="742" cm="1">
        <f t="array" ref="Z549">INDEX($H549:$K549,0,MATCH(Z$524,$H$524:$K$524,0))*HLOOKUP(Z$523,$J$520:$R$521,2)</f>
        <v>1</v>
      </c>
      <c r="AA549" s="742" cm="1">
        <f t="array" ref="AA549">INDEX($H549:$K549,0,MATCH(AA$524,$H$524:$K$524,0))*HLOOKUP(AA$523,$J$520:$R$521,2)</f>
        <v>0</v>
      </c>
      <c r="AB549" s="742" cm="1">
        <f t="array" ref="AB549">INDEX($H549:$K549,0,MATCH(AB$524,$H$524:$K$524,0))*HLOOKUP(AB$523,$J$520:$R$521,2)</f>
        <v>1</v>
      </c>
      <c r="AC549" s="742" cm="1">
        <f t="array" ref="AC549">INDEX($H549:$K549,0,MATCH(AC$524,$H$524:$K$524,0))*HLOOKUP(AC$523,$J$520:$R$521,2)</f>
        <v>1</v>
      </c>
      <c r="AD549" s="742" cm="1">
        <f t="array" ref="AD549">INDEX($H549:$K549,0,MATCH(AD$524,$H$524:$K$524,0))*HLOOKUP(AD$523,$J$520:$R$521,2)</f>
        <v>1</v>
      </c>
      <c r="AE549" s="742" cm="1">
        <f t="array" ref="AE549">INDEX($H549:$K549,0,MATCH(AE$524,$H$524:$K$524,0))*HLOOKUP(AE$523,$J$520:$R$521,2)</f>
        <v>0</v>
      </c>
      <c r="AF549" s="742" cm="1">
        <f t="array" ref="AF549">INDEX($H549:$K549,0,MATCH(AF$524,$H$524:$K$524,0))*HLOOKUP(AF$523,$J$520:$R$521,2)</f>
        <v>1</v>
      </c>
      <c r="AG549" s="742" cm="1">
        <f t="array" ref="AG549">INDEX($H549:$K549,0,MATCH(AG$524,$H$524:$K$524,0))*HLOOKUP(AG$523,$J$520:$R$521,2)</f>
        <v>1</v>
      </c>
      <c r="AH549" s="742" cm="1">
        <f t="array" ref="AH549">INDEX($H549:$K549,0,MATCH(AH$524,$H$524:$K$524,0))*HLOOKUP(AH$523,$J$520:$R$521,2)</f>
        <v>1</v>
      </c>
      <c r="AI549" s="742" cm="1">
        <f t="array" ref="AI549">INDEX($H549:$K549,0,MATCH(AI$524,$H$524:$K$524,0))*HLOOKUP(AI$523,$J$520:$R$521,2)</f>
        <v>0</v>
      </c>
      <c r="AJ549" s="742" cm="1">
        <f t="array" ref="AJ549">INDEX($H549:$K549,0,MATCH(AJ$524,$H$524:$K$524,0))*HLOOKUP(AJ$523,$J$520:$R$521,2)</f>
        <v>1</v>
      </c>
      <c r="AK549" s="742" cm="1">
        <f t="array" ref="AK549">INDEX($H549:$K549,0,MATCH(AK$524,$H$524:$K$524,0))*HLOOKUP(AK$523,$J$520:$R$521,2)</f>
        <v>1</v>
      </c>
      <c r="AL549" s="742" cm="1">
        <f t="array" ref="AL549">INDEX($H549:$K549,0,MATCH(AL$524,$H$524:$K$524,0))*HLOOKUP(AL$523,$J$520:$R$521,2)</f>
        <v>1</v>
      </c>
      <c r="AM549" s="742" cm="1">
        <f t="array" ref="AM549">INDEX($H549:$K549,0,MATCH(AM$524,$H$524:$K$524,0))*HLOOKUP(AM$523,$J$520:$R$521,2)</f>
        <v>0</v>
      </c>
      <c r="AN549" s="742" cm="1">
        <f t="array" ref="AN549">INDEX($H549:$K549,0,MATCH(AN$524,$H$524:$K$524,0))*HLOOKUP(AN$523,$J$520:$R$521,2)</f>
        <v>1</v>
      </c>
      <c r="AO549" s="742" cm="1">
        <f t="array" ref="AO549">INDEX($H549:$K549,0,MATCH(AO$524,$H$524:$K$524,0))*HLOOKUP(AO$523,$J$520:$R$521,2)</f>
        <v>1</v>
      </c>
      <c r="AP549" s="742" cm="1">
        <f t="array" ref="AP549">INDEX($H549:$K549,0,MATCH(AP$524,$H$524:$K$524,0))*HLOOKUP(AP$523,$J$520:$R$521,2)</f>
        <v>1</v>
      </c>
      <c r="AQ549" s="742" cm="1">
        <f t="array" ref="AQ549">INDEX($H549:$K549,0,MATCH(AQ$524,$H$524:$K$524,0))*HLOOKUP(AQ$523,$J$520:$R$521,2)</f>
        <v>0</v>
      </c>
      <c r="AR549" s="742" cm="1">
        <f t="array" ref="AR549">INDEX($H549:$K549,0,MATCH(AR$524,$H$524:$K$524,0))*HLOOKUP(AR$523,$J$520:$R$521,2)</f>
        <v>1</v>
      </c>
      <c r="AS549" s="742" cm="1">
        <f t="array" ref="AS549">INDEX($H549:$K549,0,MATCH(AS$524,$H$524:$K$524,0))*HLOOKUP(AS$523,$J$520:$R$521,2)</f>
        <v>1</v>
      </c>
      <c r="AT549" s="742" cm="1">
        <f t="array" ref="AT549">INDEX($H549:$K549,0,MATCH(AT$524,$H$524:$K$524,0))*HLOOKUP(AT$523,$J$520:$R$521,2)</f>
        <v>1</v>
      </c>
      <c r="AU549" s="742" cm="1">
        <f t="array" ref="AU549">INDEX($H549:$K549,0,MATCH(AU$524,$H$524:$K$524,0))*HLOOKUP(AU$523,$J$520:$R$521,2)</f>
        <v>0</v>
      </c>
      <c r="AV549" s="196"/>
      <c r="AW549" s="196"/>
      <c r="AX549" s="17"/>
      <c r="AY549" s="9"/>
      <c r="AZ549" s="9"/>
      <c r="BA549" s="9"/>
    </row>
    <row r="550" spans="1:53" ht="14.5" outlineLevel="1" x14ac:dyDescent="0.35">
      <c r="A550" s="7"/>
      <c r="B550" s="8"/>
      <c r="C550" s="18"/>
      <c r="D550" s="18"/>
      <c r="E550" s="18"/>
      <c r="F550" s="27"/>
      <c r="G550" s="27" t="str">
        <f t="shared" si="124"/>
        <v>AAAA2Nbd</v>
      </c>
      <c r="H550" s="232">
        <f t="shared" si="126"/>
        <v>1</v>
      </c>
      <c r="I550" s="232">
        <f t="shared" si="126"/>
        <v>1</v>
      </c>
      <c r="J550" s="232">
        <f t="shared" si="126"/>
        <v>1</v>
      </c>
      <c r="K550" s="232">
        <f t="shared" si="126"/>
        <v>0</v>
      </c>
      <c r="L550" s="742" cm="1">
        <f t="array" ref="L550">INDEX($H550:$K550,0,MATCH(L$524,$H$524:$K$524,0))*HLOOKUP(L$523,$J$520:$R$521,2)</f>
        <v>1</v>
      </c>
      <c r="M550" s="742" cm="1">
        <f t="array" ref="M550">INDEX($H550:$K550,0,MATCH(M$524,$H$524:$K$524,0))*HLOOKUP(M$523,$J$520:$R$521,2)</f>
        <v>1</v>
      </c>
      <c r="N550" s="742" cm="1">
        <f t="array" ref="N550">INDEX($H550:$K550,0,MATCH(N$524,$H$524:$K$524,0))*HLOOKUP(N$523,$J$520:$R$521,2)</f>
        <v>1</v>
      </c>
      <c r="O550" s="742" cm="1">
        <f t="array" ref="O550">INDEX($H550:$K550,0,MATCH(O$524,$H$524:$K$524,0))*HLOOKUP(O$523,$J$520:$R$521,2)</f>
        <v>0</v>
      </c>
      <c r="P550" s="742" cm="1">
        <f t="array" ref="P550">INDEX($H550:$K550,0,MATCH(P$524,$H$524:$K$524,0))*HLOOKUP(P$523,$J$520:$R$521,2)</f>
        <v>1</v>
      </c>
      <c r="Q550" s="742" cm="1">
        <f t="array" ref="Q550">INDEX($H550:$K550,0,MATCH(Q$524,$H$524:$K$524,0))*HLOOKUP(Q$523,$J$520:$R$521,2)</f>
        <v>1</v>
      </c>
      <c r="R550" s="742" cm="1">
        <f t="array" ref="R550">INDEX($H550:$K550,0,MATCH(R$524,$H$524:$K$524,0))*HLOOKUP(R$523,$J$520:$R$521,2)</f>
        <v>1</v>
      </c>
      <c r="S550" s="742" cm="1">
        <f t="array" ref="S550">INDEX($H550:$K550,0,MATCH(S$524,$H$524:$K$524,0))*HLOOKUP(S$523,$J$520:$R$521,2)</f>
        <v>0</v>
      </c>
      <c r="T550" s="742" cm="1">
        <f t="array" ref="T550">INDEX($H550:$K550,0,MATCH(T$524,$H$524:$K$524,0))*HLOOKUP(T$523,$J$520:$R$521,2)</f>
        <v>1</v>
      </c>
      <c r="U550" s="742" cm="1">
        <f t="array" ref="U550">INDEX($H550:$K550,0,MATCH(U$524,$H$524:$K$524,0))*HLOOKUP(U$523,$J$520:$R$521,2)</f>
        <v>1</v>
      </c>
      <c r="V550" s="742" cm="1">
        <f t="array" ref="V550">INDEX($H550:$K550,0,MATCH(V$524,$H$524:$K$524,0))*HLOOKUP(V$523,$J$520:$R$521,2)</f>
        <v>1</v>
      </c>
      <c r="W550" s="742" cm="1">
        <f t="array" ref="W550">INDEX($H550:$K550,0,MATCH(W$524,$H$524:$K$524,0))*HLOOKUP(W$523,$J$520:$R$521,2)</f>
        <v>0</v>
      </c>
      <c r="X550" s="742" cm="1">
        <f t="array" ref="X550">INDEX($H550:$K550,0,MATCH(X$524,$H$524:$K$524,0))*HLOOKUP(X$523,$J$520:$R$521,2)</f>
        <v>1</v>
      </c>
      <c r="Y550" s="742" cm="1">
        <f t="array" ref="Y550">INDEX($H550:$K550,0,MATCH(Y$524,$H$524:$K$524,0))*HLOOKUP(Y$523,$J$520:$R$521,2)</f>
        <v>1</v>
      </c>
      <c r="Z550" s="742" cm="1">
        <f t="array" ref="Z550">INDEX($H550:$K550,0,MATCH(Z$524,$H$524:$K$524,0))*HLOOKUP(Z$523,$J$520:$R$521,2)</f>
        <v>1</v>
      </c>
      <c r="AA550" s="742" cm="1">
        <f t="array" ref="AA550">INDEX($H550:$K550,0,MATCH(AA$524,$H$524:$K$524,0))*HLOOKUP(AA$523,$J$520:$R$521,2)</f>
        <v>0</v>
      </c>
      <c r="AB550" s="742" cm="1">
        <f t="array" ref="AB550">INDEX($H550:$K550,0,MATCH(AB$524,$H$524:$K$524,0))*HLOOKUP(AB$523,$J$520:$R$521,2)</f>
        <v>1</v>
      </c>
      <c r="AC550" s="742" cm="1">
        <f t="array" ref="AC550">INDEX($H550:$K550,0,MATCH(AC$524,$H$524:$K$524,0))*HLOOKUP(AC$523,$J$520:$R$521,2)</f>
        <v>1</v>
      </c>
      <c r="AD550" s="742" cm="1">
        <f t="array" ref="AD550">INDEX($H550:$K550,0,MATCH(AD$524,$H$524:$K$524,0))*HLOOKUP(AD$523,$J$520:$R$521,2)</f>
        <v>1</v>
      </c>
      <c r="AE550" s="742" cm="1">
        <f t="array" ref="AE550">INDEX($H550:$K550,0,MATCH(AE$524,$H$524:$K$524,0))*HLOOKUP(AE$523,$J$520:$R$521,2)</f>
        <v>0</v>
      </c>
      <c r="AF550" s="742" cm="1">
        <f t="array" ref="AF550">INDEX($H550:$K550,0,MATCH(AF$524,$H$524:$K$524,0))*HLOOKUP(AF$523,$J$520:$R$521,2)</f>
        <v>1</v>
      </c>
      <c r="AG550" s="742" cm="1">
        <f t="array" ref="AG550">INDEX($H550:$K550,0,MATCH(AG$524,$H$524:$K$524,0))*HLOOKUP(AG$523,$J$520:$R$521,2)</f>
        <v>1</v>
      </c>
      <c r="AH550" s="742" cm="1">
        <f t="array" ref="AH550">INDEX($H550:$K550,0,MATCH(AH$524,$H$524:$K$524,0))*HLOOKUP(AH$523,$J$520:$R$521,2)</f>
        <v>1</v>
      </c>
      <c r="AI550" s="742" cm="1">
        <f t="array" ref="AI550">INDEX($H550:$K550,0,MATCH(AI$524,$H$524:$K$524,0))*HLOOKUP(AI$523,$J$520:$R$521,2)</f>
        <v>0</v>
      </c>
      <c r="AJ550" s="742" cm="1">
        <f t="array" ref="AJ550">INDEX($H550:$K550,0,MATCH(AJ$524,$H$524:$K$524,0))*HLOOKUP(AJ$523,$J$520:$R$521,2)</f>
        <v>1</v>
      </c>
      <c r="AK550" s="742" cm="1">
        <f t="array" ref="AK550">INDEX($H550:$K550,0,MATCH(AK$524,$H$524:$K$524,0))*HLOOKUP(AK$523,$J$520:$R$521,2)</f>
        <v>1</v>
      </c>
      <c r="AL550" s="742" cm="1">
        <f t="array" ref="AL550">INDEX($H550:$K550,0,MATCH(AL$524,$H$524:$K$524,0))*HLOOKUP(AL$523,$J$520:$R$521,2)</f>
        <v>1</v>
      </c>
      <c r="AM550" s="742" cm="1">
        <f t="array" ref="AM550">INDEX($H550:$K550,0,MATCH(AM$524,$H$524:$K$524,0))*HLOOKUP(AM$523,$J$520:$R$521,2)</f>
        <v>0</v>
      </c>
      <c r="AN550" s="742" cm="1">
        <f t="array" ref="AN550">INDEX($H550:$K550,0,MATCH(AN$524,$H$524:$K$524,0))*HLOOKUP(AN$523,$J$520:$R$521,2)</f>
        <v>1</v>
      </c>
      <c r="AO550" s="742" cm="1">
        <f t="array" ref="AO550">INDEX($H550:$K550,0,MATCH(AO$524,$H$524:$K$524,0))*HLOOKUP(AO$523,$J$520:$R$521,2)</f>
        <v>1</v>
      </c>
      <c r="AP550" s="742" cm="1">
        <f t="array" ref="AP550">INDEX($H550:$K550,0,MATCH(AP$524,$H$524:$K$524,0))*HLOOKUP(AP$523,$J$520:$R$521,2)</f>
        <v>1</v>
      </c>
      <c r="AQ550" s="742" cm="1">
        <f t="array" ref="AQ550">INDEX($H550:$K550,0,MATCH(AQ$524,$H$524:$K$524,0))*HLOOKUP(AQ$523,$J$520:$R$521,2)</f>
        <v>0</v>
      </c>
      <c r="AR550" s="742" cm="1">
        <f t="array" ref="AR550">INDEX($H550:$K550,0,MATCH(AR$524,$H$524:$K$524,0))*HLOOKUP(AR$523,$J$520:$R$521,2)</f>
        <v>1</v>
      </c>
      <c r="AS550" s="742" cm="1">
        <f t="array" ref="AS550">INDEX($H550:$K550,0,MATCH(AS$524,$H$524:$K$524,0))*HLOOKUP(AS$523,$J$520:$R$521,2)</f>
        <v>1</v>
      </c>
      <c r="AT550" s="742" cm="1">
        <f t="array" ref="AT550">INDEX($H550:$K550,0,MATCH(AT$524,$H$524:$K$524,0))*HLOOKUP(AT$523,$J$520:$R$521,2)</f>
        <v>1</v>
      </c>
      <c r="AU550" s="742" cm="1">
        <f t="array" ref="AU550">INDEX($H550:$K550,0,MATCH(AU$524,$H$524:$K$524,0))*HLOOKUP(AU$523,$J$520:$R$521,2)</f>
        <v>0</v>
      </c>
      <c r="AV550" s="196"/>
      <c r="AW550" s="196"/>
      <c r="AX550" s="17"/>
      <c r="AY550" s="9"/>
      <c r="AZ550" s="9"/>
      <c r="BA550" s="9"/>
    </row>
    <row r="551" spans="1:53" ht="14.5" outlineLevel="1" x14ac:dyDescent="0.35">
      <c r="A551" s="7"/>
      <c r="B551" s="8"/>
      <c r="C551" s="18"/>
      <c r="D551" s="18"/>
      <c r="E551" s="18"/>
      <c r="F551" s="27"/>
      <c r="G551" s="27" t="str">
        <f t="shared" si="124"/>
        <v>AAAA2A1z</v>
      </c>
      <c r="H551" s="232">
        <f t="shared" si="126"/>
        <v>1</v>
      </c>
      <c r="I551" s="232">
        <f t="shared" si="126"/>
        <v>1</v>
      </c>
      <c r="J551" s="232">
        <f t="shared" si="126"/>
        <v>0</v>
      </c>
      <c r="K551" s="232">
        <f t="shared" si="126"/>
        <v>1</v>
      </c>
      <c r="L551" s="742" cm="1">
        <f t="array" ref="L551">INDEX($H551:$K551,0,MATCH(L$524,$H$524:$K$524,0))*HLOOKUP(L$523,$J$520:$R$521,2)</f>
        <v>1</v>
      </c>
      <c r="M551" s="742" cm="1">
        <f t="array" ref="M551">INDEX($H551:$K551,0,MATCH(M$524,$H$524:$K$524,0))*HLOOKUP(M$523,$J$520:$R$521,2)</f>
        <v>1</v>
      </c>
      <c r="N551" s="742" cm="1">
        <f t="array" ref="N551">INDEX($H551:$K551,0,MATCH(N$524,$H$524:$K$524,0))*HLOOKUP(N$523,$J$520:$R$521,2)</f>
        <v>0</v>
      </c>
      <c r="O551" s="742" cm="1">
        <f t="array" ref="O551">INDEX($H551:$K551,0,MATCH(O$524,$H$524:$K$524,0))*HLOOKUP(O$523,$J$520:$R$521,2)</f>
        <v>1</v>
      </c>
      <c r="P551" s="742" cm="1">
        <f t="array" ref="P551">INDEX($H551:$K551,0,MATCH(P$524,$H$524:$K$524,0))*HLOOKUP(P$523,$J$520:$R$521,2)</f>
        <v>1</v>
      </c>
      <c r="Q551" s="742" cm="1">
        <f t="array" ref="Q551">INDEX($H551:$K551,0,MATCH(Q$524,$H$524:$K$524,0))*HLOOKUP(Q$523,$J$520:$R$521,2)</f>
        <v>1</v>
      </c>
      <c r="R551" s="742" cm="1">
        <f t="array" ref="R551">INDEX($H551:$K551,0,MATCH(R$524,$H$524:$K$524,0))*HLOOKUP(R$523,$J$520:$R$521,2)</f>
        <v>0</v>
      </c>
      <c r="S551" s="742" cm="1">
        <f t="array" ref="S551">INDEX($H551:$K551,0,MATCH(S$524,$H$524:$K$524,0))*HLOOKUP(S$523,$J$520:$R$521,2)</f>
        <v>1</v>
      </c>
      <c r="T551" s="742" cm="1">
        <f t="array" ref="T551">INDEX($H551:$K551,0,MATCH(T$524,$H$524:$K$524,0))*HLOOKUP(T$523,$J$520:$R$521,2)</f>
        <v>1</v>
      </c>
      <c r="U551" s="742" cm="1">
        <f t="array" ref="U551">INDEX($H551:$K551,0,MATCH(U$524,$H$524:$K$524,0))*HLOOKUP(U$523,$J$520:$R$521,2)</f>
        <v>1</v>
      </c>
      <c r="V551" s="742" cm="1">
        <f t="array" ref="V551">INDEX($H551:$K551,0,MATCH(V$524,$H$524:$K$524,0))*HLOOKUP(V$523,$J$520:$R$521,2)</f>
        <v>0</v>
      </c>
      <c r="W551" s="742" cm="1">
        <f t="array" ref="W551">INDEX($H551:$K551,0,MATCH(W$524,$H$524:$K$524,0))*HLOOKUP(W$523,$J$520:$R$521,2)</f>
        <v>1</v>
      </c>
      <c r="X551" s="742" cm="1">
        <f t="array" ref="X551">INDEX($H551:$K551,0,MATCH(X$524,$H$524:$K$524,0))*HLOOKUP(X$523,$J$520:$R$521,2)</f>
        <v>1</v>
      </c>
      <c r="Y551" s="742" cm="1">
        <f t="array" ref="Y551">INDEX($H551:$K551,0,MATCH(Y$524,$H$524:$K$524,0))*HLOOKUP(Y$523,$J$520:$R$521,2)</f>
        <v>1</v>
      </c>
      <c r="Z551" s="742" cm="1">
        <f t="array" ref="Z551">INDEX($H551:$K551,0,MATCH(Z$524,$H$524:$K$524,0))*HLOOKUP(Z$523,$J$520:$R$521,2)</f>
        <v>0</v>
      </c>
      <c r="AA551" s="742" cm="1">
        <f t="array" ref="AA551">INDEX($H551:$K551,0,MATCH(AA$524,$H$524:$K$524,0))*HLOOKUP(AA$523,$J$520:$R$521,2)</f>
        <v>1</v>
      </c>
      <c r="AB551" s="742" cm="1">
        <f t="array" ref="AB551">INDEX($H551:$K551,0,MATCH(AB$524,$H$524:$K$524,0))*HLOOKUP(AB$523,$J$520:$R$521,2)</f>
        <v>1</v>
      </c>
      <c r="AC551" s="742" cm="1">
        <f t="array" ref="AC551">INDEX($H551:$K551,0,MATCH(AC$524,$H$524:$K$524,0))*HLOOKUP(AC$523,$J$520:$R$521,2)</f>
        <v>1</v>
      </c>
      <c r="AD551" s="742" cm="1">
        <f t="array" ref="AD551">INDEX($H551:$K551,0,MATCH(AD$524,$H$524:$K$524,0))*HLOOKUP(AD$523,$J$520:$R$521,2)</f>
        <v>0</v>
      </c>
      <c r="AE551" s="742" cm="1">
        <f t="array" ref="AE551">INDEX($H551:$K551,0,MATCH(AE$524,$H$524:$K$524,0))*HLOOKUP(AE$523,$J$520:$R$521,2)</f>
        <v>1</v>
      </c>
      <c r="AF551" s="742" cm="1">
        <f t="array" ref="AF551">INDEX($H551:$K551,0,MATCH(AF$524,$H$524:$K$524,0))*HLOOKUP(AF$523,$J$520:$R$521,2)</f>
        <v>1</v>
      </c>
      <c r="AG551" s="742" cm="1">
        <f t="array" ref="AG551">INDEX($H551:$K551,0,MATCH(AG$524,$H$524:$K$524,0))*HLOOKUP(AG$523,$J$520:$R$521,2)</f>
        <v>1</v>
      </c>
      <c r="AH551" s="742" cm="1">
        <f t="array" ref="AH551">INDEX($H551:$K551,0,MATCH(AH$524,$H$524:$K$524,0))*HLOOKUP(AH$523,$J$520:$R$521,2)</f>
        <v>0</v>
      </c>
      <c r="AI551" s="742" cm="1">
        <f t="array" ref="AI551">INDEX($H551:$K551,0,MATCH(AI$524,$H$524:$K$524,0))*HLOOKUP(AI$523,$J$520:$R$521,2)</f>
        <v>1</v>
      </c>
      <c r="AJ551" s="742" cm="1">
        <f t="array" ref="AJ551">INDEX($H551:$K551,0,MATCH(AJ$524,$H$524:$K$524,0))*HLOOKUP(AJ$523,$J$520:$R$521,2)</f>
        <v>1</v>
      </c>
      <c r="AK551" s="742" cm="1">
        <f t="array" ref="AK551">INDEX($H551:$K551,0,MATCH(AK$524,$H$524:$K$524,0))*HLOOKUP(AK$523,$J$520:$R$521,2)</f>
        <v>1</v>
      </c>
      <c r="AL551" s="742" cm="1">
        <f t="array" ref="AL551">INDEX($H551:$K551,0,MATCH(AL$524,$H$524:$K$524,0))*HLOOKUP(AL$523,$J$520:$R$521,2)</f>
        <v>0</v>
      </c>
      <c r="AM551" s="742" cm="1">
        <f t="array" ref="AM551">INDEX($H551:$K551,0,MATCH(AM$524,$H$524:$K$524,0))*HLOOKUP(AM$523,$J$520:$R$521,2)</f>
        <v>1</v>
      </c>
      <c r="AN551" s="742" cm="1">
        <f t="array" ref="AN551">INDEX($H551:$K551,0,MATCH(AN$524,$H$524:$K$524,0))*HLOOKUP(AN$523,$J$520:$R$521,2)</f>
        <v>1</v>
      </c>
      <c r="AO551" s="742" cm="1">
        <f t="array" ref="AO551">INDEX($H551:$K551,0,MATCH(AO$524,$H$524:$K$524,0))*HLOOKUP(AO$523,$J$520:$R$521,2)</f>
        <v>1</v>
      </c>
      <c r="AP551" s="742" cm="1">
        <f t="array" ref="AP551">INDEX($H551:$K551,0,MATCH(AP$524,$H$524:$K$524,0))*HLOOKUP(AP$523,$J$520:$R$521,2)</f>
        <v>0</v>
      </c>
      <c r="AQ551" s="742" cm="1">
        <f t="array" ref="AQ551">INDEX($H551:$K551,0,MATCH(AQ$524,$H$524:$K$524,0))*HLOOKUP(AQ$523,$J$520:$R$521,2)</f>
        <v>1</v>
      </c>
      <c r="AR551" s="742" cm="1">
        <f t="array" ref="AR551">INDEX($H551:$K551,0,MATCH(AR$524,$H$524:$K$524,0))*HLOOKUP(AR$523,$J$520:$R$521,2)</f>
        <v>1</v>
      </c>
      <c r="AS551" s="742" cm="1">
        <f t="array" ref="AS551">INDEX($H551:$K551,0,MATCH(AS$524,$H$524:$K$524,0))*HLOOKUP(AS$523,$J$520:$R$521,2)</f>
        <v>1</v>
      </c>
      <c r="AT551" s="742" cm="1">
        <f t="array" ref="AT551">INDEX($H551:$K551,0,MATCH(AT$524,$H$524:$K$524,0))*HLOOKUP(AT$523,$J$520:$R$521,2)</f>
        <v>0</v>
      </c>
      <c r="AU551" s="742" cm="1">
        <f t="array" ref="AU551">INDEX($H551:$K551,0,MATCH(AU$524,$H$524:$K$524,0))*HLOOKUP(AU$523,$J$520:$R$521,2)</f>
        <v>1</v>
      </c>
      <c r="AV551" s="196"/>
      <c r="AW551" s="196"/>
      <c r="AX551" s="17"/>
      <c r="AY551" s="9"/>
      <c r="AZ551" s="9"/>
      <c r="BA551" s="9"/>
    </row>
    <row r="552" spans="1:53" ht="14.5" outlineLevel="1" x14ac:dyDescent="0.35">
      <c r="A552" s="7"/>
      <c r="B552" s="8"/>
      <c r="C552" s="18"/>
      <c r="D552" s="18"/>
      <c r="E552" s="18"/>
      <c r="F552" s="27"/>
      <c r="G552" s="27" t="str">
        <f t="shared" si="124"/>
        <v>YAAA2A1a</v>
      </c>
      <c r="H552" s="232">
        <f t="shared" si="126"/>
        <v>0</v>
      </c>
      <c r="I552" s="232">
        <f t="shared" si="126"/>
        <v>0</v>
      </c>
      <c r="J552" s="232">
        <f t="shared" si="126"/>
        <v>0</v>
      </c>
      <c r="K552" s="232">
        <f t="shared" si="126"/>
        <v>0</v>
      </c>
      <c r="L552" s="742" cm="1">
        <f t="array" ref="L552">INDEX($H552:$K552,0,MATCH(L$524,$H$524:$K$524,0))*HLOOKUP(L$523,$J$520:$R$521,2)</f>
        <v>0</v>
      </c>
      <c r="M552" s="742" cm="1">
        <f t="array" ref="M552">INDEX($H552:$K552,0,MATCH(M$524,$H$524:$K$524,0))*HLOOKUP(M$523,$J$520:$R$521,2)</f>
        <v>0</v>
      </c>
      <c r="N552" s="742" cm="1">
        <f t="array" ref="N552">INDEX($H552:$K552,0,MATCH(N$524,$H$524:$K$524,0))*HLOOKUP(N$523,$J$520:$R$521,2)</f>
        <v>0</v>
      </c>
      <c r="O552" s="742" cm="1">
        <f t="array" ref="O552">INDEX($H552:$K552,0,MATCH(O$524,$H$524:$K$524,0))*HLOOKUP(O$523,$J$520:$R$521,2)</f>
        <v>0</v>
      </c>
      <c r="P552" s="742" cm="1">
        <f t="array" ref="P552">INDEX($H552:$K552,0,MATCH(P$524,$H$524:$K$524,0))*HLOOKUP(P$523,$J$520:$R$521,2)</f>
        <v>0</v>
      </c>
      <c r="Q552" s="742" cm="1">
        <f t="array" ref="Q552">INDEX($H552:$K552,0,MATCH(Q$524,$H$524:$K$524,0))*HLOOKUP(Q$523,$J$520:$R$521,2)</f>
        <v>0</v>
      </c>
      <c r="R552" s="742" cm="1">
        <f t="array" ref="R552">INDEX($H552:$K552,0,MATCH(R$524,$H$524:$K$524,0))*HLOOKUP(R$523,$J$520:$R$521,2)</f>
        <v>0</v>
      </c>
      <c r="S552" s="742" cm="1">
        <f t="array" ref="S552">INDEX($H552:$K552,0,MATCH(S$524,$H$524:$K$524,0))*HLOOKUP(S$523,$J$520:$R$521,2)</f>
        <v>0</v>
      </c>
      <c r="T552" s="742" cm="1">
        <f t="array" ref="T552">INDEX($H552:$K552,0,MATCH(T$524,$H$524:$K$524,0))*HLOOKUP(T$523,$J$520:$R$521,2)</f>
        <v>0</v>
      </c>
      <c r="U552" s="742" cm="1">
        <f t="array" ref="U552">INDEX($H552:$K552,0,MATCH(U$524,$H$524:$K$524,0))*HLOOKUP(U$523,$J$520:$R$521,2)</f>
        <v>0</v>
      </c>
      <c r="V552" s="742" cm="1">
        <f t="array" ref="V552">INDEX($H552:$K552,0,MATCH(V$524,$H$524:$K$524,0))*HLOOKUP(V$523,$J$520:$R$521,2)</f>
        <v>0</v>
      </c>
      <c r="W552" s="742" cm="1">
        <f t="array" ref="W552">INDEX($H552:$K552,0,MATCH(W$524,$H$524:$K$524,0))*HLOOKUP(W$523,$J$520:$R$521,2)</f>
        <v>0</v>
      </c>
      <c r="X552" s="742" cm="1">
        <f t="array" ref="X552">INDEX($H552:$K552,0,MATCH(X$524,$H$524:$K$524,0))*HLOOKUP(X$523,$J$520:$R$521,2)</f>
        <v>0</v>
      </c>
      <c r="Y552" s="742" cm="1">
        <f t="array" ref="Y552">INDEX($H552:$K552,0,MATCH(Y$524,$H$524:$K$524,0))*HLOOKUP(Y$523,$J$520:$R$521,2)</f>
        <v>0</v>
      </c>
      <c r="Z552" s="742" cm="1">
        <f t="array" ref="Z552">INDEX($H552:$K552,0,MATCH(Z$524,$H$524:$K$524,0))*HLOOKUP(Z$523,$J$520:$R$521,2)</f>
        <v>0</v>
      </c>
      <c r="AA552" s="742" cm="1">
        <f t="array" ref="AA552">INDEX($H552:$K552,0,MATCH(AA$524,$H$524:$K$524,0))*HLOOKUP(AA$523,$J$520:$R$521,2)</f>
        <v>0</v>
      </c>
      <c r="AB552" s="742" cm="1">
        <f t="array" ref="AB552">INDEX($H552:$K552,0,MATCH(AB$524,$H$524:$K$524,0))*HLOOKUP(AB$523,$J$520:$R$521,2)</f>
        <v>0</v>
      </c>
      <c r="AC552" s="742" cm="1">
        <f t="array" ref="AC552">INDEX($H552:$K552,0,MATCH(AC$524,$H$524:$K$524,0))*HLOOKUP(AC$523,$J$520:$R$521,2)</f>
        <v>0</v>
      </c>
      <c r="AD552" s="742" cm="1">
        <f t="array" ref="AD552">INDEX($H552:$K552,0,MATCH(AD$524,$H$524:$K$524,0))*HLOOKUP(AD$523,$J$520:$R$521,2)</f>
        <v>0</v>
      </c>
      <c r="AE552" s="742" cm="1">
        <f t="array" ref="AE552">INDEX($H552:$K552,0,MATCH(AE$524,$H$524:$K$524,0))*HLOOKUP(AE$523,$J$520:$R$521,2)</f>
        <v>0</v>
      </c>
      <c r="AF552" s="742" cm="1">
        <f t="array" ref="AF552">INDEX($H552:$K552,0,MATCH(AF$524,$H$524:$K$524,0))*HLOOKUP(AF$523,$J$520:$R$521,2)</f>
        <v>0</v>
      </c>
      <c r="AG552" s="742" cm="1">
        <f t="array" ref="AG552">INDEX($H552:$K552,0,MATCH(AG$524,$H$524:$K$524,0))*HLOOKUP(AG$523,$J$520:$R$521,2)</f>
        <v>0</v>
      </c>
      <c r="AH552" s="742" cm="1">
        <f t="array" ref="AH552">INDEX($H552:$K552,0,MATCH(AH$524,$H$524:$K$524,0))*HLOOKUP(AH$523,$J$520:$R$521,2)</f>
        <v>0</v>
      </c>
      <c r="AI552" s="742" cm="1">
        <f t="array" ref="AI552">INDEX($H552:$K552,0,MATCH(AI$524,$H$524:$K$524,0))*HLOOKUP(AI$523,$J$520:$R$521,2)</f>
        <v>0</v>
      </c>
      <c r="AJ552" s="742" cm="1">
        <f t="array" ref="AJ552">INDEX($H552:$K552,0,MATCH(AJ$524,$H$524:$K$524,0))*HLOOKUP(AJ$523,$J$520:$R$521,2)</f>
        <v>0</v>
      </c>
      <c r="AK552" s="742" cm="1">
        <f t="array" ref="AK552">INDEX($H552:$K552,0,MATCH(AK$524,$H$524:$K$524,0))*HLOOKUP(AK$523,$J$520:$R$521,2)</f>
        <v>0</v>
      </c>
      <c r="AL552" s="742" cm="1">
        <f t="array" ref="AL552">INDEX($H552:$K552,0,MATCH(AL$524,$H$524:$K$524,0))*HLOOKUP(AL$523,$J$520:$R$521,2)</f>
        <v>0</v>
      </c>
      <c r="AM552" s="742" cm="1">
        <f t="array" ref="AM552">INDEX($H552:$K552,0,MATCH(AM$524,$H$524:$K$524,0))*HLOOKUP(AM$523,$J$520:$R$521,2)</f>
        <v>0</v>
      </c>
      <c r="AN552" s="742" cm="1">
        <f t="array" ref="AN552">INDEX($H552:$K552,0,MATCH(AN$524,$H$524:$K$524,0))*HLOOKUP(AN$523,$J$520:$R$521,2)</f>
        <v>0</v>
      </c>
      <c r="AO552" s="742" cm="1">
        <f t="array" ref="AO552">INDEX($H552:$K552,0,MATCH(AO$524,$H$524:$K$524,0))*HLOOKUP(AO$523,$J$520:$R$521,2)</f>
        <v>0</v>
      </c>
      <c r="AP552" s="742" cm="1">
        <f t="array" ref="AP552">INDEX($H552:$K552,0,MATCH(AP$524,$H$524:$K$524,0))*HLOOKUP(AP$523,$J$520:$R$521,2)</f>
        <v>0</v>
      </c>
      <c r="AQ552" s="742" cm="1">
        <f t="array" ref="AQ552">INDEX($H552:$K552,0,MATCH(AQ$524,$H$524:$K$524,0))*HLOOKUP(AQ$523,$J$520:$R$521,2)</f>
        <v>0</v>
      </c>
      <c r="AR552" s="742" cm="1">
        <f t="array" ref="AR552">INDEX($H552:$K552,0,MATCH(AR$524,$H$524:$K$524,0))*HLOOKUP(AR$523,$J$520:$R$521,2)</f>
        <v>0</v>
      </c>
      <c r="AS552" s="742" cm="1">
        <f t="array" ref="AS552">INDEX($H552:$K552,0,MATCH(AS$524,$H$524:$K$524,0))*HLOOKUP(AS$523,$J$520:$R$521,2)</f>
        <v>0</v>
      </c>
      <c r="AT552" s="742" cm="1">
        <f t="array" ref="AT552">INDEX($H552:$K552,0,MATCH(AT$524,$H$524:$K$524,0))*HLOOKUP(AT$523,$J$520:$R$521,2)</f>
        <v>0</v>
      </c>
      <c r="AU552" s="742" cm="1">
        <f t="array" ref="AU552">INDEX($H552:$K552,0,MATCH(AU$524,$H$524:$K$524,0))*HLOOKUP(AU$523,$J$520:$R$521,2)</f>
        <v>0</v>
      </c>
      <c r="AV552" s="196"/>
      <c r="AW552" s="196"/>
      <c r="AX552" s="17"/>
      <c r="AY552" s="9"/>
      <c r="AZ552" s="9"/>
      <c r="BA552" s="9"/>
    </row>
    <row r="553" spans="1:53" ht="14.5" outlineLevel="1" x14ac:dyDescent="0.35">
      <c r="A553" s="7"/>
      <c r="B553" s="8"/>
      <c r="C553" s="18"/>
      <c r="D553" s="18"/>
      <c r="E553" s="18"/>
      <c r="F553" s="27"/>
      <c r="G553" s="27" t="str">
        <f t="shared" si="124"/>
        <v>YYAA2A1a</v>
      </c>
      <c r="H553" s="232">
        <f t="shared" si="126"/>
        <v>0</v>
      </c>
      <c r="I553" s="232">
        <f t="shared" si="126"/>
        <v>0</v>
      </c>
      <c r="J553" s="232">
        <f t="shared" si="126"/>
        <v>0</v>
      </c>
      <c r="K553" s="232">
        <f t="shared" si="126"/>
        <v>0</v>
      </c>
      <c r="L553" s="742" cm="1">
        <f t="array" ref="L553">INDEX($H553:$K553,0,MATCH(L$524,$H$524:$K$524,0))*HLOOKUP(L$523,$J$520:$R$521,2)</f>
        <v>0</v>
      </c>
      <c r="M553" s="742" cm="1">
        <f t="array" ref="M553">INDEX($H553:$K553,0,MATCH(M$524,$H$524:$K$524,0))*HLOOKUP(M$523,$J$520:$R$521,2)</f>
        <v>0</v>
      </c>
      <c r="N553" s="742" cm="1">
        <f t="array" ref="N553">INDEX($H553:$K553,0,MATCH(N$524,$H$524:$K$524,0))*HLOOKUP(N$523,$J$520:$R$521,2)</f>
        <v>0</v>
      </c>
      <c r="O553" s="742" cm="1">
        <f t="array" ref="O553">INDEX($H553:$K553,0,MATCH(O$524,$H$524:$K$524,0))*HLOOKUP(O$523,$J$520:$R$521,2)</f>
        <v>0</v>
      </c>
      <c r="P553" s="742" cm="1">
        <f t="array" ref="P553">INDEX($H553:$K553,0,MATCH(P$524,$H$524:$K$524,0))*HLOOKUP(P$523,$J$520:$R$521,2)</f>
        <v>0</v>
      </c>
      <c r="Q553" s="742" cm="1">
        <f t="array" ref="Q553">INDEX($H553:$K553,0,MATCH(Q$524,$H$524:$K$524,0))*HLOOKUP(Q$523,$J$520:$R$521,2)</f>
        <v>0</v>
      </c>
      <c r="R553" s="742" cm="1">
        <f t="array" ref="R553">INDEX($H553:$K553,0,MATCH(R$524,$H$524:$K$524,0))*HLOOKUP(R$523,$J$520:$R$521,2)</f>
        <v>0</v>
      </c>
      <c r="S553" s="742" cm="1">
        <f t="array" ref="S553">INDEX($H553:$K553,0,MATCH(S$524,$H$524:$K$524,0))*HLOOKUP(S$523,$J$520:$R$521,2)</f>
        <v>0</v>
      </c>
      <c r="T553" s="742" cm="1">
        <f t="array" ref="T553">INDEX($H553:$K553,0,MATCH(T$524,$H$524:$K$524,0))*HLOOKUP(T$523,$J$520:$R$521,2)</f>
        <v>0</v>
      </c>
      <c r="U553" s="742" cm="1">
        <f t="array" ref="U553">INDEX($H553:$K553,0,MATCH(U$524,$H$524:$K$524,0))*HLOOKUP(U$523,$J$520:$R$521,2)</f>
        <v>0</v>
      </c>
      <c r="V553" s="742" cm="1">
        <f t="array" ref="V553">INDEX($H553:$K553,0,MATCH(V$524,$H$524:$K$524,0))*HLOOKUP(V$523,$J$520:$R$521,2)</f>
        <v>0</v>
      </c>
      <c r="W553" s="742" cm="1">
        <f t="array" ref="W553">INDEX($H553:$K553,0,MATCH(W$524,$H$524:$K$524,0))*HLOOKUP(W$523,$J$520:$R$521,2)</f>
        <v>0</v>
      </c>
      <c r="X553" s="742" cm="1">
        <f t="array" ref="X553">INDEX($H553:$K553,0,MATCH(X$524,$H$524:$K$524,0))*HLOOKUP(X$523,$J$520:$R$521,2)</f>
        <v>0</v>
      </c>
      <c r="Y553" s="742" cm="1">
        <f t="array" ref="Y553">INDEX($H553:$K553,0,MATCH(Y$524,$H$524:$K$524,0))*HLOOKUP(Y$523,$J$520:$R$521,2)</f>
        <v>0</v>
      </c>
      <c r="Z553" s="742" cm="1">
        <f t="array" ref="Z553">INDEX($H553:$K553,0,MATCH(Z$524,$H$524:$K$524,0))*HLOOKUP(Z$523,$J$520:$R$521,2)</f>
        <v>0</v>
      </c>
      <c r="AA553" s="742" cm="1">
        <f t="array" ref="AA553">INDEX($H553:$K553,0,MATCH(AA$524,$H$524:$K$524,0))*HLOOKUP(AA$523,$J$520:$R$521,2)</f>
        <v>0</v>
      </c>
      <c r="AB553" s="742" cm="1">
        <f t="array" ref="AB553">INDEX($H553:$K553,0,MATCH(AB$524,$H$524:$K$524,0))*HLOOKUP(AB$523,$J$520:$R$521,2)</f>
        <v>0</v>
      </c>
      <c r="AC553" s="742" cm="1">
        <f t="array" ref="AC553">INDEX($H553:$K553,0,MATCH(AC$524,$H$524:$K$524,0))*HLOOKUP(AC$523,$J$520:$R$521,2)</f>
        <v>0</v>
      </c>
      <c r="AD553" s="742" cm="1">
        <f t="array" ref="AD553">INDEX($H553:$K553,0,MATCH(AD$524,$H$524:$K$524,0))*HLOOKUP(AD$523,$J$520:$R$521,2)</f>
        <v>0</v>
      </c>
      <c r="AE553" s="742" cm="1">
        <f t="array" ref="AE553">INDEX($H553:$K553,0,MATCH(AE$524,$H$524:$K$524,0))*HLOOKUP(AE$523,$J$520:$R$521,2)</f>
        <v>0</v>
      </c>
      <c r="AF553" s="742" cm="1">
        <f t="array" ref="AF553">INDEX($H553:$K553,0,MATCH(AF$524,$H$524:$K$524,0))*HLOOKUP(AF$523,$J$520:$R$521,2)</f>
        <v>0</v>
      </c>
      <c r="AG553" s="742" cm="1">
        <f t="array" ref="AG553">INDEX($H553:$K553,0,MATCH(AG$524,$H$524:$K$524,0))*HLOOKUP(AG$523,$J$520:$R$521,2)</f>
        <v>0</v>
      </c>
      <c r="AH553" s="742" cm="1">
        <f t="array" ref="AH553">INDEX($H553:$K553,0,MATCH(AH$524,$H$524:$K$524,0))*HLOOKUP(AH$523,$J$520:$R$521,2)</f>
        <v>0</v>
      </c>
      <c r="AI553" s="742" cm="1">
        <f t="array" ref="AI553">INDEX($H553:$K553,0,MATCH(AI$524,$H$524:$K$524,0))*HLOOKUP(AI$523,$J$520:$R$521,2)</f>
        <v>0</v>
      </c>
      <c r="AJ553" s="742" cm="1">
        <f t="array" ref="AJ553">INDEX($H553:$K553,0,MATCH(AJ$524,$H$524:$K$524,0))*HLOOKUP(AJ$523,$J$520:$R$521,2)</f>
        <v>0</v>
      </c>
      <c r="AK553" s="742" cm="1">
        <f t="array" ref="AK553">INDEX($H553:$K553,0,MATCH(AK$524,$H$524:$K$524,0))*HLOOKUP(AK$523,$J$520:$R$521,2)</f>
        <v>0</v>
      </c>
      <c r="AL553" s="742" cm="1">
        <f t="array" ref="AL553">INDEX($H553:$K553,0,MATCH(AL$524,$H$524:$K$524,0))*HLOOKUP(AL$523,$J$520:$R$521,2)</f>
        <v>0</v>
      </c>
      <c r="AM553" s="742" cm="1">
        <f t="array" ref="AM553">INDEX($H553:$K553,0,MATCH(AM$524,$H$524:$K$524,0))*HLOOKUP(AM$523,$J$520:$R$521,2)</f>
        <v>0</v>
      </c>
      <c r="AN553" s="742" cm="1">
        <f t="array" ref="AN553">INDEX($H553:$K553,0,MATCH(AN$524,$H$524:$K$524,0))*HLOOKUP(AN$523,$J$520:$R$521,2)</f>
        <v>0</v>
      </c>
      <c r="AO553" s="742" cm="1">
        <f t="array" ref="AO553">INDEX($H553:$K553,0,MATCH(AO$524,$H$524:$K$524,0))*HLOOKUP(AO$523,$J$520:$R$521,2)</f>
        <v>0</v>
      </c>
      <c r="AP553" s="742" cm="1">
        <f t="array" ref="AP553">INDEX($H553:$K553,0,MATCH(AP$524,$H$524:$K$524,0))*HLOOKUP(AP$523,$J$520:$R$521,2)</f>
        <v>0</v>
      </c>
      <c r="AQ553" s="742" cm="1">
        <f t="array" ref="AQ553">INDEX($H553:$K553,0,MATCH(AQ$524,$H$524:$K$524,0))*HLOOKUP(AQ$523,$J$520:$R$521,2)</f>
        <v>0</v>
      </c>
      <c r="AR553" s="742" cm="1">
        <f t="array" ref="AR553">INDEX($H553:$K553,0,MATCH(AR$524,$H$524:$K$524,0))*HLOOKUP(AR$523,$J$520:$R$521,2)</f>
        <v>0</v>
      </c>
      <c r="AS553" s="742" cm="1">
        <f t="array" ref="AS553">INDEX($H553:$K553,0,MATCH(AS$524,$H$524:$K$524,0))*HLOOKUP(AS$523,$J$520:$R$521,2)</f>
        <v>0</v>
      </c>
      <c r="AT553" s="742" cm="1">
        <f t="array" ref="AT553">INDEX($H553:$K553,0,MATCH(AT$524,$H$524:$K$524,0))*HLOOKUP(AT$523,$J$520:$R$521,2)</f>
        <v>0</v>
      </c>
      <c r="AU553" s="742" cm="1">
        <f t="array" ref="AU553">INDEX($H553:$K553,0,MATCH(AU$524,$H$524:$K$524,0))*HLOOKUP(AU$523,$J$520:$R$521,2)</f>
        <v>0</v>
      </c>
      <c r="AV553" s="196"/>
      <c r="AW553" s="196"/>
      <c r="AX553" s="17"/>
      <c r="AY553" s="9"/>
      <c r="AZ553" s="9"/>
      <c r="BA553" s="9"/>
    </row>
    <row r="554" spans="1:53" ht="14.5" outlineLevel="1" x14ac:dyDescent="0.35">
      <c r="A554" s="7"/>
      <c r="B554" s="8"/>
      <c r="C554" s="18"/>
      <c r="D554" s="18"/>
      <c r="E554" s="18"/>
      <c r="F554" s="27"/>
      <c r="G554" s="27" t="str">
        <f t="shared" si="124"/>
        <v>YYOA2A1a</v>
      </c>
      <c r="H554" s="232">
        <f t="shared" si="126"/>
        <v>0</v>
      </c>
      <c r="I554" s="232">
        <f t="shared" si="126"/>
        <v>0</v>
      </c>
      <c r="J554" s="232">
        <f t="shared" si="126"/>
        <v>0</v>
      </c>
      <c r="K554" s="232">
        <f t="shared" si="126"/>
        <v>0</v>
      </c>
      <c r="L554" s="742" cm="1">
        <f t="array" ref="L554">INDEX($H554:$K554,0,MATCH(L$524,$H$524:$K$524,0))*HLOOKUP(L$523,$J$520:$R$521,2)</f>
        <v>0</v>
      </c>
      <c r="M554" s="742" cm="1">
        <f t="array" ref="M554">INDEX($H554:$K554,0,MATCH(M$524,$H$524:$K$524,0))*HLOOKUP(M$523,$J$520:$R$521,2)</f>
        <v>0</v>
      </c>
      <c r="N554" s="742" cm="1">
        <f t="array" ref="N554">INDEX($H554:$K554,0,MATCH(N$524,$H$524:$K$524,0))*HLOOKUP(N$523,$J$520:$R$521,2)</f>
        <v>0</v>
      </c>
      <c r="O554" s="742" cm="1">
        <f t="array" ref="O554">INDEX($H554:$K554,0,MATCH(O$524,$H$524:$K$524,0))*HLOOKUP(O$523,$J$520:$R$521,2)</f>
        <v>0</v>
      </c>
      <c r="P554" s="742" cm="1">
        <f t="array" ref="P554">INDEX($H554:$K554,0,MATCH(P$524,$H$524:$K$524,0))*HLOOKUP(P$523,$J$520:$R$521,2)</f>
        <v>0</v>
      </c>
      <c r="Q554" s="742" cm="1">
        <f t="array" ref="Q554">INDEX($H554:$K554,0,MATCH(Q$524,$H$524:$K$524,0))*HLOOKUP(Q$523,$J$520:$R$521,2)</f>
        <v>0</v>
      </c>
      <c r="R554" s="742" cm="1">
        <f t="array" ref="R554">INDEX($H554:$K554,0,MATCH(R$524,$H$524:$K$524,0))*HLOOKUP(R$523,$J$520:$R$521,2)</f>
        <v>0</v>
      </c>
      <c r="S554" s="742" cm="1">
        <f t="array" ref="S554">INDEX($H554:$K554,0,MATCH(S$524,$H$524:$K$524,0))*HLOOKUP(S$523,$J$520:$R$521,2)</f>
        <v>0</v>
      </c>
      <c r="T554" s="742" cm="1">
        <f t="array" ref="T554">INDEX($H554:$K554,0,MATCH(T$524,$H$524:$K$524,0))*HLOOKUP(T$523,$J$520:$R$521,2)</f>
        <v>0</v>
      </c>
      <c r="U554" s="742" cm="1">
        <f t="array" ref="U554">INDEX($H554:$K554,0,MATCH(U$524,$H$524:$K$524,0))*HLOOKUP(U$523,$J$520:$R$521,2)</f>
        <v>0</v>
      </c>
      <c r="V554" s="742" cm="1">
        <f t="array" ref="V554">INDEX($H554:$K554,0,MATCH(V$524,$H$524:$K$524,0))*HLOOKUP(V$523,$J$520:$R$521,2)</f>
        <v>0</v>
      </c>
      <c r="W554" s="742" cm="1">
        <f t="array" ref="W554">INDEX($H554:$K554,0,MATCH(W$524,$H$524:$K$524,0))*HLOOKUP(W$523,$J$520:$R$521,2)</f>
        <v>0</v>
      </c>
      <c r="X554" s="742" cm="1">
        <f t="array" ref="X554">INDEX($H554:$K554,0,MATCH(X$524,$H$524:$K$524,0))*HLOOKUP(X$523,$J$520:$R$521,2)</f>
        <v>0</v>
      </c>
      <c r="Y554" s="742" cm="1">
        <f t="array" ref="Y554">INDEX($H554:$K554,0,MATCH(Y$524,$H$524:$K$524,0))*HLOOKUP(Y$523,$J$520:$R$521,2)</f>
        <v>0</v>
      </c>
      <c r="Z554" s="742" cm="1">
        <f t="array" ref="Z554">INDEX($H554:$K554,0,MATCH(Z$524,$H$524:$K$524,0))*HLOOKUP(Z$523,$J$520:$R$521,2)</f>
        <v>0</v>
      </c>
      <c r="AA554" s="742" cm="1">
        <f t="array" ref="AA554">INDEX($H554:$K554,0,MATCH(AA$524,$H$524:$K$524,0))*HLOOKUP(AA$523,$J$520:$R$521,2)</f>
        <v>0</v>
      </c>
      <c r="AB554" s="742" cm="1">
        <f t="array" ref="AB554">INDEX($H554:$K554,0,MATCH(AB$524,$H$524:$K$524,0))*HLOOKUP(AB$523,$J$520:$R$521,2)</f>
        <v>0</v>
      </c>
      <c r="AC554" s="742" cm="1">
        <f t="array" ref="AC554">INDEX($H554:$K554,0,MATCH(AC$524,$H$524:$K$524,0))*HLOOKUP(AC$523,$J$520:$R$521,2)</f>
        <v>0</v>
      </c>
      <c r="AD554" s="742" cm="1">
        <f t="array" ref="AD554">INDEX($H554:$K554,0,MATCH(AD$524,$H$524:$K$524,0))*HLOOKUP(AD$523,$J$520:$R$521,2)</f>
        <v>0</v>
      </c>
      <c r="AE554" s="742" cm="1">
        <f t="array" ref="AE554">INDEX($H554:$K554,0,MATCH(AE$524,$H$524:$K$524,0))*HLOOKUP(AE$523,$J$520:$R$521,2)</f>
        <v>0</v>
      </c>
      <c r="AF554" s="742" cm="1">
        <f t="array" ref="AF554">INDEX($H554:$K554,0,MATCH(AF$524,$H$524:$K$524,0))*HLOOKUP(AF$523,$J$520:$R$521,2)</f>
        <v>0</v>
      </c>
      <c r="AG554" s="742" cm="1">
        <f t="array" ref="AG554">INDEX($H554:$K554,0,MATCH(AG$524,$H$524:$K$524,0))*HLOOKUP(AG$523,$J$520:$R$521,2)</f>
        <v>0</v>
      </c>
      <c r="AH554" s="742" cm="1">
        <f t="array" ref="AH554">INDEX($H554:$K554,0,MATCH(AH$524,$H$524:$K$524,0))*HLOOKUP(AH$523,$J$520:$R$521,2)</f>
        <v>0</v>
      </c>
      <c r="AI554" s="742" cm="1">
        <f t="array" ref="AI554">INDEX($H554:$K554,0,MATCH(AI$524,$H$524:$K$524,0))*HLOOKUP(AI$523,$J$520:$R$521,2)</f>
        <v>0</v>
      </c>
      <c r="AJ554" s="742" cm="1">
        <f t="array" ref="AJ554">INDEX($H554:$K554,0,MATCH(AJ$524,$H$524:$K$524,0))*HLOOKUP(AJ$523,$J$520:$R$521,2)</f>
        <v>0</v>
      </c>
      <c r="AK554" s="742" cm="1">
        <f t="array" ref="AK554">INDEX($H554:$K554,0,MATCH(AK$524,$H$524:$K$524,0))*HLOOKUP(AK$523,$J$520:$R$521,2)</f>
        <v>0</v>
      </c>
      <c r="AL554" s="742" cm="1">
        <f t="array" ref="AL554">INDEX($H554:$K554,0,MATCH(AL$524,$H$524:$K$524,0))*HLOOKUP(AL$523,$J$520:$R$521,2)</f>
        <v>0</v>
      </c>
      <c r="AM554" s="742" cm="1">
        <f t="array" ref="AM554">INDEX($H554:$K554,0,MATCH(AM$524,$H$524:$K$524,0))*HLOOKUP(AM$523,$J$520:$R$521,2)</f>
        <v>0</v>
      </c>
      <c r="AN554" s="742" cm="1">
        <f t="array" ref="AN554">INDEX($H554:$K554,0,MATCH(AN$524,$H$524:$K$524,0))*HLOOKUP(AN$523,$J$520:$R$521,2)</f>
        <v>0</v>
      </c>
      <c r="AO554" s="742" cm="1">
        <f t="array" ref="AO554">INDEX($H554:$K554,0,MATCH(AO$524,$H$524:$K$524,0))*HLOOKUP(AO$523,$J$520:$R$521,2)</f>
        <v>0</v>
      </c>
      <c r="AP554" s="742" cm="1">
        <f t="array" ref="AP554">INDEX($H554:$K554,0,MATCH(AP$524,$H$524:$K$524,0))*HLOOKUP(AP$523,$J$520:$R$521,2)</f>
        <v>0</v>
      </c>
      <c r="AQ554" s="742" cm="1">
        <f t="array" ref="AQ554">INDEX($H554:$K554,0,MATCH(AQ$524,$H$524:$K$524,0))*HLOOKUP(AQ$523,$J$520:$R$521,2)</f>
        <v>0</v>
      </c>
      <c r="AR554" s="742" cm="1">
        <f t="array" ref="AR554">INDEX($H554:$K554,0,MATCH(AR$524,$H$524:$K$524,0))*HLOOKUP(AR$523,$J$520:$R$521,2)</f>
        <v>0</v>
      </c>
      <c r="AS554" s="742" cm="1">
        <f t="array" ref="AS554">INDEX($H554:$K554,0,MATCH(AS$524,$H$524:$K$524,0))*HLOOKUP(AS$523,$J$520:$R$521,2)</f>
        <v>0</v>
      </c>
      <c r="AT554" s="742" cm="1">
        <f t="array" ref="AT554">INDEX($H554:$K554,0,MATCH(AT$524,$H$524:$K$524,0))*HLOOKUP(AT$523,$J$520:$R$521,2)</f>
        <v>0</v>
      </c>
      <c r="AU554" s="742" cm="1">
        <f t="array" ref="AU554">INDEX($H554:$K554,0,MATCH(AU$524,$H$524:$K$524,0))*HLOOKUP(AU$523,$J$520:$R$521,2)</f>
        <v>0</v>
      </c>
      <c r="AV554" s="196"/>
      <c r="AW554" s="196"/>
      <c r="AX554" s="17"/>
      <c r="AY554" s="9"/>
      <c r="AZ554" s="9"/>
      <c r="BA554" s="9"/>
    </row>
    <row r="555" spans="1:53" ht="14.5" outlineLevel="1" x14ac:dyDescent="0.35">
      <c r="A555" s="7"/>
      <c r="B555" s="8"/>
      <c r="C555" s="18"/>
      <c r="D555" s="18"/>
      <c r="E555" s="18"/>
      <c r="F555" s="27"/>
      <c r="G555" s="27" t="str">
        <f t="shared" si="124"/>
        <v>AYBOA1a</v>
      </c>
      <c r="H555" s="232">
        <f t="shared" si="126"/>
        <v>0</v>
      </c>
      <c r="I555" s="232">
        <f t="shared" si="126"/>
        <v>0</v>
      </c>
      <c r="J555" s="232">
        <f t="shared" si="126"/>
        <v>0</v>
      </c>
      <c r="K555" s="232">
        <f t="shared" si="126"/>
        <v>0</v>
      </c>
      <c r="L555" s="742" cm="1">
        <f t="array" ref="L555">INDEX($H555:$K555,0,MATCH(L$524,$H$524:$K$524,0))*HLOOKUP(L$523,$J$520:$R$521,2)</f>
        <v>0</v>
      </c>
      <c r="M555" s="742" cm="1">
        <f t="array" ref="M555">INDEX($H555:$K555,0,MATCH(M$524,$H$524:$K$524,0))*HLOOKUP(M$523,$J$520:$R$521,2)</f>
        <v>0</v>
      </c>
      <c r="N555" s="742" cm="1">
        <f t="array" ref="N555">INDEX($H555:$K555,0,MATCH(N$524,$H$524:$K$524,0))*HLOOKUP(N$523,$J$520:$R$521,2)</f>
        <v>0</v>
      </c>
      <c r="O555" s="742" cm="1">
        <f t="array" ref="O555">INDEX($H555:$K555,0,MATCH(O$524,$H$524:$K$524,0))*HLOOKUP(O$523,$J$520:$R$521,2)</f>
        <v>0</v>
      </c>
      <c r="P555" s="742" cm="1">
        <f t="array" ref="P555">INDEX($H555:$K555,0,MATCH(P$524,$H$524:$K$524,0))*HLOOKUP(P$523,$J$520:$R$521,2)</f>
        <v>0</v>
      </c>
      <c r="Q555" s="742" cm="1">
        <f t="array" ref="Q555">INDEX($H555:$K555,0,MATCH(Q$524,$H$524:$K$524,0))*HLOOKUP(Q$523,$J$520:$R$521,2)</f>
        <v>0</v>
      </c>
      <c r="R555" s="742" cm="1">
        <f t="array" ref="R555">INDEX($H555:$K555,0,MATCH(R$524,$H$524:$K$524,0))*HLOOKUP(R$523,$J$520:$R$521,2)</f>
        <v>0</v>
      </c>
      <c r="S555" s="742" cm="1">
        <f t="array" ref="S555">INDEX($H555:$K555,0,MATCH(S$524,$H$524:$K$524,0))*HLOOKUP(S$523,$J$520:$R$521,2)</f>
        <v>0</v>
      </c>
      <c r="T555" s="742" cm="1">
        <f t="array" ref="T555">INDEX($H555:$K555,0,MATCH(T$524,$H$524:$K$524,0))*HLOOKUP(T$523,$J$520:$R$521,2)</f>
        <v>0</v>
      </c>
      <c r="U555" s="742" cm="1">
        <f t="array" ref="U555">INDEX($H555:$K555,0,MATCH(U$524,$H$524:$K$524,0))*HLOOKUP(U$523,$J$520:$R$521,2)</f>
        <v>0</v>
      </c>
      <c r="V555" s="742" cm="1">
        <f t="array" ref="V555">INDEX($H555:$K555,0,MATCH(V$524,$H$524:$K$524,0))*HLOOKUP(V$523,$J$520:$R$521,2)</f>
        <v>0</v>
      </c>
      <c r="W555" s="742" cm="1">
        <f t="array" ref="W555">INDEX($H555:$K555,0,MATCH(W$524,$H$524:$K$524,0))*HLOOKUP(W$523,$J$520:$R$521,2)</f>
        <v>0</v>
      </c>
      <c r="X555" s="742" cm="1">
        <f t="array" ref="X555">INDEX($H555:$K555,0,MATCH(X$524,$H$524:$K$524,0))*HLOOKUP(X$523,$J$520:$R$521,2)</f>
        <v>0</v>
      </c>
      <c r="Y555" s="742" cm="1">
        <f t="array" ref="Y555">INDEX($H555:$K555,0,MATCH(Y$524,$H$524:$K$524,0))*HLOOKUP(Y$523,$J$520:$R$521,2)</f>
        <v>0</v>
      </c>
      <c r="Z555" s="742" cm="1">
        <f t="array" ref="Z555">INDEX($H555:$K555,0,MATCH(Z$524,$H$524:$K$524,0))*HLOOKUP(Z$523,$J$520:$R$521,2)</f>
        <v>0</v>
      </c>
      <c r="AA555" s="742" cm="1">
        <f t="array" ref="AA555">INDEX($H555:$K555,0,MATCH(AA$524,$H$524:$K$524,0))*HLOOKUP(AA$523,$J$520:$R$521,2)</f>
        <v>0</v>
      </c>
      <c r="AB555" s="742" cm="1">
        <f t="array" ref="AB555">INDEX($H555:$K555,0,MATCH(AB$524,$H$524:$K$524,0))*HLOOKUP(AB$523,$J$520:$R$521,2)</f>
        <v>0</v>
      </c>
      <c r="AC555" s="742" cm="1">
        <f t="array" ref="AC555">INDEX($H555:$K555,0,MATCH(AC$524,$H$524:$K$524,0))*HLOOKUP(AC$523,$J$520:$R$521,2)</f>
        <v>0</v>
      </c>
      <c r="AD555" s="742" cm="1">
        <f t="array" ref="AD555">INDEX($H555:$K555,0,MATCH(AD$524,$H$524:$K$524,0))*HLOOKUP(AD$523,$J$520:$R$521,2)</f>
        <v>0</v>
      </c>
      <c r="AE555" s="742" cm="1">
        <f t="array" ref="AE555">INDEX($H555:$K555,0,MATCH(AE$524,$H$524:$K$524,0))*HLOOKUP(AE$523,$J$520:$R$521,2)</f>
        <v>0</v>
      </c>
      <c r="AF555" s="742" cm="1">
        <f t="array" ref="AF555">INDEX($H555:$K555,0,MATCH(AF$524,$H$524:$K$524,0))*HLOOKUP(AF$523,$J$520:$R$521,2)</f>
        <v>0</v>
      </c>
      <c r="AG555" s="742" cm="1">
        <f t="array" ref="AG555">INDEX($H555:$K555,0,MATCH(AG$524,$H$524:$K$524,0))*HLOOKUP(AG$523,$J$520:$R$521,2)</f>
        <v>0</v>
      </c>
      <c r="AH555" s="742" cm="1">
        <f t="array" ref="AH555">INDEX($H555:$K555,0,MATCH(AH$524,$H$524:$K$524,0))*HLOOKUP(AH$523,$J$520:$R$521,2)</f>
        <v>0</v>
      </c>
      <c r="AI555" s="742" cm="1">
        <f t="array" ref="AI555">INDEX($H555:$K555,0,MATCH(AI$524,$H$524:$K$524,0))*HLOOKUP(AI$523,$J$520:$R$521,2)</f>
        <v>0</v>
      </c>
      <c r="AJ555" s="742" cm="1">
        <f t="array" ref="AJ555">INDEX($H555:$K555,0,MATCH(AJ$524,$H$524:$K$524,0))*HLOOKUP(AJ$523,$J$520:$R$521,2)</f>
        <v>0</v>
      </c>
      <c r="AK555" s="742" cm="1">
        <f t="array" ref="AK555">INDEX($H555:$K555,0,MATCH(AK$524,$H$524:$K$524,0))*HLOOKUP(AK$523,$J$520:$R$521,2)</f>
        <v>0</v>
      </c>
      <c r="AL555" s="742" cm="1">
        <f t="array" ref="AL555">INDEX($H555:$K555,0,MATCH(AL$524,$H$524:$K$524,0))*HLOOKUP(AL$523,$J$520:$R$521,2)</f>
        <v>0</v>
      </c>
      <c r="AM555" s="742" cm="1">
        <f t="array" ref="AM555">INDEX($H555:$K555,0,MATCH(AM$524,$H$524:$K$524,0))*HLOOKUP(AM$523,$J$520:$R$521,2)</f>
        <v>0</v>
      </c>
      <c r="AN555" s="742" cm="1">
        <f t="array" ref="AN555">INDEX($H555:$K555,0,MATCH(AN$524,$H$524:$K$524,0))*HLOOKUP(AN$523,$J$520:$R$521,2)</f>
        <v>0</v>
      </c>
      <c r="AO555" s="742" cm="1">
        <f t="array" ref="AO555">INDEX($H555:$K555,0,MATCH(AO$524,$H$524:$K$524,0))*HLOOKUP(AO$523,$J$520:$R$521,2)</f>
        <v>0</v>
      </c>
      <c r="AP555" s="742" cm="1">
        <f t="array" ref="AP555">INDEX($H555:$K555,0,MATCH(AP$524,$H$524:$K$524,0))*HLOOKUP(AP$523,$J$520:$R$521,2)</f>
        <v>0</v>
      </c>
      <c r="AQ555" s="742" cm="1">
        <f t="array" ref="AQ555">INDEX($H555:$K555,0,MATCH(AQ$524,$H$524:$K$524,0))*HLOOKUP(AQ$523,$J$520:$R$521,2)</f>
        <v>0</v>
      </c>
      <c r="AR555" s="742" cm="1">
        <f t="array" ref="AR555">INDEX($H555:$K555,0,MATCH(AR$524,$H$524:$K$524,0))*HLOOKUP(AR$523,$J$520:$R$521,2)</f>
        <v>0</v>
      </c>
      <c r="AS555" s="742" cm="1">
        <f t="array" ref="AS555">INDEX($H555:$K555,0,MATCH(AS$524,$H$524:$K$524,0))*HLOOKUP(AS$523,$J$520:$R$521,2)</f>
        <v>0</v>
      </c>
      <c r="AT555" s="742" cm="1">
        <f t="array" ref="AT555">INDEX($H555:$K555,0,MATCH(AT$524,$H$524:$K$524,0))*HLOOKUP(AT$523,$J$520:$R$521,2)</f>
        <v>0</v>
      </c>
      <c r="AU555" s="742" cm="1">
        <f t="array" ref="AU555">INDEX($H555:$K555,0,MATCH(AU$524,$H$524:$K$524,0))*HLOOKUP(AU$523,$J$520:$R$521,2)</f>
        <v>0</v>
      </c>
      <c r="AV555" s="196"/>
      <c r="AW555" s="196"/>
      <c r="AX555" s="17"/>
      <c r="AY555" s="9"/>
      <c r="AZ555" s="9"/>
      <c r="BA555" s="9"/>
    </row>
    <row r="556" spans="1:53" ht="14.5" outlineLevel="1" x14ac:dyDescent="0.35">
      <c r="A556" s="7"/>
      <c r="B556" s="8"/>
      <c r="C556" s="18"/>
      <c r="D556" s="18"/>
      <c r="E556" s="18"/>
      <c r="F556" s="27"/>
      <c r="G556" s="27" t="str">
        <f t="shared" si="124"/>
        <v>AANBOa</v>
      </c>
      <c r="H556" s="232">
        <f t="shared" si="126"/>
        <v>0</v>
      </c>
      <c r="I556" s="232">
        <f t="shared" si="126"/>
        <v>0</v>
      </c>
      <c r="J556" s="232">
        <f t="shared" si="126"/>
        <v>0</v>
      </c>
      <c r="K556" s="232">
        <f t="shared" si="126"/>
        <v>0</v>
      </c>
      <c r="L556" s="742" cm="1">
        <f t="array" ref="L556">INDEX($H556:$K556,0,MATCH(L$524,$H$524:$K$524,0))*HLOOKUP(L$523,$J$520:$R$521,2)</f>
        <v>0</v>
      </c>
      <c r="M556" s="742" cm="1">
        <f t="array" ref="M556">INDEX($H556:$K556,0,MATCH(M$524,$H$524:$K$524,0))*HLOOKUP(M$523,$J$520:$R$521,2)</f>
        <v>0</v>
      </c>
      <c r="N556" s="742" cm="1">
        <f t="array" ref="N556">INDEX($H556:$K556,0,MATCH(N$524,$H$524:$K$524,0))*HLOOKUP(N$523,$J$520:$R$521,2)</f>
        <v>0</v>
      </c>
      <c r="O556" s="742" cm="1">
        <f t="array" ref="O556">INDEX($H556:$K556,0,MATCH(O$524,$H$524:$K$524,0))*HLOOKUP(O$523,$J$520:$R$521,2)</f>
        <v>0</v>
      </c>
      <c r="P556" s="742" cm="1">
        <f t="array" ref="P556">INDEX($H556:$K556,0,MATCH(P$524,$H$524:$K$524,0))*HLOOKUP(P$523,$J$520:$R$521,2)</f>
        <v>0</v>
      </c>
      <c r="Q556" s="742" cm="1">
        <f t="array" ref="Q556">INDEX($H556:$K556,0,MATCH(Q$524,$H$524:$K$524,0))*HLOOKUP(Q$523,$J$520:$R$521,2)</f>
        <v>0</v>
      </c>
      <c r="R556" s="742" cm="1">
        <f t="array" ref="R556">INDEX($H556:$K556,0,MATCH(R$524,$H$524:$K$524,0))*HLOOKUP(R$523,$J$520:$R$521,2)</f>
        <v>0</v>
      </c>
      <c r="S556" s="742" cm="1">
        <f t="array" ref="S556">INDEX($H556:$K556,0,MATCH(S$524,$H$524:$K$524,0))*HLOOKUP(S$523,$J$520:$R$521,2)</f>
        <v>0</v>
      </c>
      <c r="T556" s="742" cm="1">
        <f t="array" ref="T556">INDEX($H556:$K556,0,MATCH(T$524,$H$524:$K$524,0))*HLOOKUP(T$523,$J$520:$R$521,2)</f>
        <v>0</v>
      </c>
      <c r="U556" s="742" cm="1">
        <f t="array" ref="U556">INDEX($H556:$K556,0,MATCH(U$524,$H$524:$K$524,0))*HLOOKUP(U$523,$J$520:$R$521,2)</f>
        <v>0</v>
      </c>
      <c r="V556" s="742" cm="1">
        <f t="array" ref="V556">INDEX($H556:$K556,0,MATCH(V$524,$H$524:$K$524,0))*HLOOKUP(V$523,$J$520:$R$521,2)</f>
        <v>0</v>
      </c>
      <c r="W556" s="742" cm="1">
        <f t="array" ref="W556">INDEX($H556:$K556,0,MATCH(W$524,$H$524:$K$524,0))*HLOOKUP(W$523,$J$520:$R$521,2)</f>
        <v>0</v>
      </c>
      <c r="X556" s="742" cm="1">
        <f t="array" ref="X556">INDEX($H556:$K556,0,MATCH(X$524,$H$524:$K$524,0))*HLOOKUP(X$523,$J$520:$R$521,2)</f>
        <v>0</v>
      </c>
      <c r="Y556" s="742" cm="1">
        <f t="array" ref="Y556">INDEX($H556:$K556,0,MATCH(Y$524,$H$524:$K$524,0))*HLOOKUP(Y$523,$J$520:$R$521,2)</f>
        <v>0</v>
      </c>
      <c r="Z556" s="742" cm="1">
        <f t="array" ref="Z556">INDEX($H556:$K556,0,MATCH(Z$524,$H$524:$K$524,0))*HLOOKUP(Z$523,$J$520:$R$521,2)</f>
        <v>0</v>
      </c>
      <c r="AA556" s="742" cm="1">
        <f t="array" ref="AA556">INDEX($H556:$K556,0,MATCH(AA$524,$H$524:$K$524,0))*HLOOKUP(AA$523,$J$520:$R$521,2)</f>
        <v>0</v>
      </c>
      <c r="AB556" s="742" cm="1">
        <f t="array" ref="AB556">INDEX($H556:$K556,0,MATCH(AB$524,$H$524:$K$524,0))*HLOOKUP(AB$523,$J$520:$R$521,2)</f>
        <v>0</v>
      </c>
      <c r="AC556" s="742" cm="1">
        <f t="array" ref="AC556">INDEX($H556:$K556,0,MATCH(AC$524,$H$524:$K$524,0))*HLOOKUP(AC$523,$J$520:$R$521,2)</f>
        <v>0</v>
      </c>
      <c r="AD556" s="742" cm="1">
        <f t="array" ref="AD556">INDEX($H556:$K556,0,MATCH(AD$524,$H$524:$K$524,0))*HLOOKUP(AD$523,$J$520:$R$521,2)</f>
        <v>0</v>
      </c>
      <c r="AE556" s="742" cm="1">
        <f t="array" ref="AE556">INDEX($H556:$K556,0,MATCH(AE$524,$H$524:$K$524,0))*HLOOKUP(AE$523,$J$520:$R$521,2)</f>
        <v>0</v>
      </c>
      <c r="AF556" s="742" cm="1">
        <f t="array" ref="AF556">INDEX($H556:$K556,0,MATCH(AF$524,$H$524:$K$524,0))*HLOOKUP(AF$523,$J$520:$R$521,2)</f>
        <v>0</v>
      </c>
      <c r="AG556" s="742" cm="1">
        <f t="array" ref="AG556">INDEX($H556:$K556,0,MATCH(AG$524,$H$524:$K$524,0))*HLOOKUP(AG$523,$J$520:$R$521,2)</f>
        <v>0</v>
      </c>
      <c r="AH556" s="742" cm="1">
        <f t="array" ref="AH556">INDEX($H556:$K556,0,MATCH(AH$524,$H$524:$K$524,0))*HLOOKUP(AH$523,$J$520:$R$521,2)</f>
        <v>0</v>
      </c>
      <c r="AI556" s="742" cm="1">
        <f t="array" ref="AI556">INDEX($H556:$K556,0,MATCH(AI$524,$H$524:$K$524,0))*HLOOKUP(AI$523,$J$520:$R$521,2)</f>
        <v>0</v>
      </c>
      <c r="AJ556" s="742" cm="1">
        <f t="array" ref="AJ556">INDEX($H556:$K556,0,MATCH(AJ$524,$H$524:$K$524,0))*HLOOKUP(AJ$523,$J$520:$R$521,2)</f>
        <v>0</v>
      </c>
      <c r="AK556" s="742" cm="1">
        <f t="array" ref="AK556">INDEX($H556:$K556,0,MATCH(AK$524,$H$524:$K$524,0))*HLOOKUP(AK$523,$J$520:$R$521,2)</f>
        <v>0</v>
      </c>
      <c r="AL556" s="742" cm="1">
        <f t="array" ref="AL556">INDEX($H556:$K556,0,MATCH(AL$524,$H$524:$K$524,0))*HLOOKUP(AL$523,$J$520:$R$521,2)</f>
        <v>0</v>
      </c>
      <c r="AM556" s="742" cm="1">
        <f t="array" ref="AM556">INDEX($H556:$K556,0,MATCH(AM$524,$H$524:$K$524,0))*HLOOKUP(AM$523,$J$520:$R$521,2)</f>
        <v>0</v>
      </c>
      <c r="AN556" s="742" cm="1">
        <f t="array" ref="AN556">INDEX($H556:$K556,0,MATCH(AN$524,$H$524:$K$524,0))*HLOOKUP(AN$523,$J$520:$R$521,2)</f>
        <v>0</v>
      </c>
      <c r="AO556" s="742" cm="1">
        <f t="array" ref="AO556">INDEX($H556:$K556,0,MATCH(AO$524,$H$524:$K$524,0))*HLOOKUP(AO$523,$J$520:$R$521,2)</f>
        <v>0</v>
      </c>
      <c r="AP556" s="742" cm="1">
        <f t="array" ref="AP556">INDEX($H556:$K556,0,MATCH(AP$524,$H$524:$K$524,0))*HLOOKUP(AP$523,$J$520:$R$521,2)</f>
        <v>0</v>
      </c>
      <c r="AQ556" s="742" cm="1">
        <f t="array" ref="AQ556">INDEX($H556:$K556,0,MATCH(AQ$524,$H$524:$K$524,0))*HLOOKUP(AQ$523,$J$520:$R$521,2)</f>
        <v>0</v>
      </c>
      <c r="AR556" s="742" cm="1">
        <f t="array" ref="AR556">INDEX($H556:$K556,0,MATCH(AR$524,$H$524:$K$524,0))*HLOOKUP(AR$523,$J$520:$R$521,2)</f>
        <v>0</v>
      </c>
      <c r="AS556" s="742" cm="1">
        <f t="array" ref="AS556">INDEX($H556:$K556,0,MATCH(AS$524,$H$524:$K$524,0))*HLOOKUP(AS$523,$J$520:$R$521,2)</f>
        <v>0</v>
      </c>
      <c r="AT556" s="742" cm="1">
        <f t="array" ref="AT556">INDEX($H556:$K556,0,MATCH(AT$524,$H$524:$K$524,0))*HLOOKUP(AT$523,$J$520:$R$521,2)</f>
        <v>0</v>
      </c>
      <c r="AU556" s="742" cm="1">
        <f t="array" ref="AU556">INDEX($H556:$K556,0,MATCH(AU$524,$H$524:$K$524,0))*HLOOKUP(AU$523,$J$520:$R$521,2)</f>
        <v>0</v>
      </c>
      <c r="AV556" s="196"/>
      <c r="AW556" s="196"/>
      <c r="AX556" s="17"/>
      <c r="AY556" s="9"/>
      <c r="AZ556" s="9"/>
      <c r="BA556" s="9"/>
    </row>
    <row r="557" spans="1:53" ht="14.5" outlineLevel="1" x14ac:dyDescent="0.35">
      <c r="A557" s="7"/>
      <c r="B557" s="8"/>
      <c r="C557" s="18"/>
      <c r="D557" s="18"/>
      <c r="E557" s="18"/>
      <c r="F557" s="27"/>
      <c r="G557" s="27" t="str">
        <f t="shared" ref="G557:G588" si="127">_xlfn.CONCAT(H193:M193)</f>
        <v>YABA2Ba</v>
      </c>
      <c r="H557" s="232">
        <f t="shared" si="126"/>
        <v>0</v>
      </c>
      <c r="I557" s="232">
        <f t="shared" si="126"/>
        <v>0</v>
      </c>
      <c r="J557" s="232">
        <f t="shared" si="126"/>
        <v>0</v>
      </c>
      <c r="K557" s="232">
        <f t="shared" si="126"/>
        <v>0</v>
      </c>
      <c r="L557" s="742" cm="1">
        <f t="array" ref="L557">INDEX($H557:$K557,0,MATCH(L$524,$H$524:$K$524,0))*HLOOKUP(L$523,$J$520:$R$521,2)</f>
        <v>0</v>
      </c>
      <c r="M557" s="742" cm="1">
        <f t="array" ref="M557">INDEX($H557:$K557,0,MATCH(M$524,$H$524:$K$524,0))*HLOOKUP(M$523,$J$520:$R$521,2)</f>
        <v>0</v>
      </c>
      <c r="N557" s="742" cm="1">
        <f t="array" ref="N557">INDEX($H557:$K557,0,MATCH(N$524,$H$524:$K$524,0))*HLOOKUP(N$523,$J$520:$R$521,2)</f>
        <v>0</v>
      </c>
      <c r="O557" s="742" cm="1">
        <f t="array" ref="O557">INDEX($H557:$K557,0,MATCH(O$524,$H$524:$K$524,0))*HLOOKUP(O$523,$J$520:$R$521,2)</f>
        <v>0</v>
      </c>
      <c r="P557" s="742" cm="1">
        <f t="array" ref="P557">INDEX($H557:$K557,0,MATCH(P$524,$H$524:$K$524,0))*HLOOKUP(P$523,$J$520:$R$521,2)</f>
        <v>0</v>
      </c>
      <c r="Q557" s="742" cm="1">
        <f t="array" ref="Q557">INDEX($H557:$K557,0,MATCH(Q$524,$H$524:$K$524,0))*HLOOKUP(Q$523,$J$520:$R$521,2)</f>
        <v>0</v>
      </c>
      <c r="R557" s="742" cm="1">
        <f t="array" ref="R557">INDEX($H557:$K557,0,MATCH(R$524,$H$524:$K$524,0))*HLOOKUP(R$523,$J$520:$R$521,2)</f>
        <v>0</v>
      </c>
      <c r="S557" s="742" cm="1">
        <f t="array" ref="S557">INDEX($H557:$K557,0,MATCH(S$524,$H$524:$K$524,0))*HLOOKUP(S$523,$J$520:$R$521,2)</f>
        <v>0</v>
      </c>
      <c r="T557" s="742" cm="1">
        <f t="array" ref="T557">INDEX($H557:$K557,0,MATCH(T$524,$H$524:$K$524,0))*HLOOKUP(T$523,$J$520:$R$521,2)</f>
        <v>0</v>
      </c>
      <c r="U557" s="742" cm="1">
        <f t="array" ref="U557">INDEX($H557:$K557,0,MATCH(U$524,$H$524:$K$524,0))*HLOOKUP(U$523,$J$520:$R$521,2)</f>
        <v>0</v>
      </c>
      <c r="V557" s="742" cm="1">
        <f t="array" ref="V557">INDEX($H557:$K557,0,MATCH(V$524,$H$524:$K$524,0))*HLOOKUP(V$523,$J$520:$R$521,2)</f>
        <v>0</v>
      </c>
      <c r="W557" s="742" cm="1">
        <f t="array" ref="W557">INDEX($H557:$K557,0,MATCH(W$524,$H$524:$K$524,0))*HLOOKUP(W$523,$J$520:$R$521,2)</f>
        <v>0</v>
      </c>
      <c r="X557" s="742" cm="1">
        <f t="array" ref="X557">INDEX($H557:$K557,0,MATCH(X$524,$H$524:$K$524,0))*HLOOKUP(X$523,$J$520:$R$521,2)</f>
        <v>0</v>
      </c>
      <c r="Y557" s="742" cm="1">
        <f t="array" ref="Y557">INDEX($H557:$K557,0,MATCH(Y$524,$H$524:$K$524,0))*HLOOKUP(Y$523,$J$520:$R$521,2)</f>
        <v>0</v>
      </c>
      <c r="Z557" s="742" cm="1">
        <f t="array" ref="Z557">INDEX($H557:$K557,0,MATCH(Z$524,$H$524:$K$524,0))*HLOOKUP(Z$523,$J$520:$R$521,2)</f>
        <v>0</v>
      </c>
      <c r="AA557" s="742" cm="1">
        <f t="array" ref="AA557">INDEX($H557:$K557,0,MATCH(AA$524,$H$524:$K$524,0))*HLOOKUP(AA$523,$J$520:$R$521,2)</f>
        <v>0</v>
      </c>
      <c r="AB557" s="742" cm="1">
        <f t="array" ref="AB557">INDEX($H557:$K557,0,MATCH(AB$524,$H$524:$K$524,0))*HLOOKUP(AB$523,$J$520:$R$521,2)</f>
        <v>0</v>
      </c>
      <c r="AC557" s="742" cm="1">
        <f t="array" ref="AC557">INDEX($H557:$K557,0,MATCH(AC$524,$H$524:$K$524,0))*HLOOKUP(AC$523,$J$520:$R$521,2)</f>
        <v>0</v>
      </c>
      <c r="AD557" s="742" cm="1">
        <f t="array" ref="AD557">INDEX($H557:$K557,0,MATCH(AD$524,$H$524:$K$524,0))*HLOOKUP(AD$523,$J$520:$R$521,2)</f>
        <v>0</v>
      </c>
      <c r="AE557" s="742" cm="1">
        <f t="array" ref="AE557">INDEX($H557:$K557,0,MATCH(AE$524,$H$524:$K$524,0))*HLOOKUP(AE$523,$J$520:$R$521,2)</f>
        <v>0</v>
      </c>
      <c r="AF557" s="742" cm="1">
        <f t="array" ref="AF557">INDEX($H557:$K557,0,MATCH(AF$524,$H$524:$K$524,0))*HLOOKUP(AF$523,$J$520:$R$521,2)</f>
        <v>0</v>
      </c>
      <c r="AG557" s="742" cm="1">
        <f t="array" ref="AG557">INDEX($H557:$K557,0,MATCH(AG$524,$H$524:$K$524,0))*HLOOKUP(AG$523,$J$520:$R$521,2)</f>
        <v>0</v>
      </c>
      <c r="AH557" s="742" cm="1">
        <f t="array" ref="AH557">INDEX($H557:$K557,0,MATCH(AH$524,$H$524:$K$524,0))*HLOOKUP(AH$523,$J$520:$R$521,2)</f>
        <v>0</v>
      </c>
      <c r="AI557" s="742" cm="1">
        <f t="array" ref="AI557">INDEX($H557:$K557,0,MATCH(AI$524,$H$524:$K$524,0))*HLOOKUP(AI$523,$J$520:$R$521,2)</f>
        <v>0</v>
      </c>
      <c r="AJ557" s="742" cm="1">
        <f t="array" ref="AJ557">INDEX($H557:$K557,0,MATCH(AJ$524,$H$524:$K$524,0))*HLOOKUP(AJ$523,$J$520:$R$521,2)</f>
        <v>0</v>
      </c>
      <c r="AK557" s="742" cm="1">
        <f t="array" ref="AK557">INDEX($H557:$K557,0,MATCH(AK$524,$H$524:$K$524,0))*HLOOKUP(AK$523,$J$520:$R$521,2)</f>
        <v>0</v>
      </c>
      <c r="AL557" s="742" cm="1">
        <f t="array" ref="AL557">INDEX($H557:$K557,0,MATCH(AL$524,$H$524:$K$524,0))*HLOOKUP(AL$523,$J$520:$R$521,2)</f>
        <v>0</v>
      </c>
      <c r="AM557" s="742" cm="1">
        <f t="array" ref="AM557">INDEX($H557:$K557,0,MATCH(AM$524,$H$524:$K$524,0))*HLOOKUP(AM$523,$J$520:$R$521,2)</f>
        <v>0</v>
      </c>
      <c r="AN557" s="742" cm="1">
        <f t="array" ref="AN557">INDEX($H557:$K557,0,MATCH(AN$524,$H$524:$K$524,0))*HLOOKUP(AN$523,$J$520:$R$521,2)</f>
        <v>0</v>
      </c>
      <c r="AO557" s="742" cm="1">
        <f t="array" ref="AO557">INDEX($H557:$K557,0,MATCH(AO$524,$H$524:$K$524,0))*HLOOKUP(AO$523,$J$520:$R$521,2)</f>
        <v>0</v>
      </c>
      <c r="AP557" s="742" cm="1">
        <f t="array" ref="AP557">INDEX($H557:$K557,0,MATCH(AP$524,$H$524:$K$524,0))*HLOOKUP(AP$523,$J$520:$R$521,2)</f>
        <v>0</v>
      </c>
      <c r="AQ557" s="742" cm="1">
        <f t="array" ref="AQ557">INDEX($H557:$K557,0,MATCH(AQ$524,$H$524:$K$524,0))*HLOOKUP(AQ$523,$J$520:$R$521,2)</f>
        <v>0</v>
      </c>
      <c r="AR557" s="742" cm="1">
        <f t="array" ref="AR557">INDEX($H557:$K557,0,MATCH(AR$524,$H$524:$K$524,0))*HLOOKUP(AR$523,$J$520:$R$521,2)</f>
        <v>0</v>
      </c>
      <c r="AS557" s="742" cm="1">
        <f t="array" ref="AS557">INDEX($H557:$K557,0,MATCH(AS$524,$H$524:$K$524,0))*HLOOKUP(AS$523,$J$520:$R$521,2)</f>
        <v>0</v>
      </c>
      <c r="AT557" s="742" cm="1">
        <f t="array" ref="AT557">INDEX($H557:$K557,0,MATCH(AT$524,$H$524:$K$524,0))*HLOOKUP(AT$523,$J$520:$R$521,2)</f>
        <v>0</v>
      </c>
      <c r="AU557" s="742" cm="1">
        <f t="array" ref="AU557">INDEX($H557:$K557,0,MATCH(AU$524,$H$524:$K$524,0))*HLOOKUP(AU$523,$J$520:$R$521,2)</f>
        <v>0</v>
      </c>
      <c r="AV557" s="196"/>
      <c r="AW557" s="196"/>
      <c r="AX557" s="17"/>
      <c r="AY557" s="9"/>
      <c r="AZ557" s="9"/>
      <c r="BA557" s="9"/>
    </row>
    <row r="558" spans="1:53" ht="14.5" outlineLevel="1" x14ac:dyDescent="0.35">
      <c r="A558" s="7"/>
      <c r="B558" s="8"/>
      <c r="C558" s="18"/>
      <c r="D558" s="18"/>
      <c r="E558" s="18"/>
      <c r="F558" s="27"/>
      <c r="G558" s="27" t="str">
        <f t="shared" si="127"/>
        <v>AYABA1b</v>
      </c>
      <c r="H558" s="232">
        <f t="shared" si="126"/>
        <v>1</v>
      </c>
      <c r="I558" s="232">
        <f t="shared" si="126"/>
        <v>1</v>
      </c>
      <c r="J558" s="232">
        <f t="shared" si="126"/>
        <v>1</v>
      </c>
      <c r="K558" s="232">
        <f t="shared" si="126"/>
        <v>0</v>
      </c>
      <c r="L558" s="742" cm="1">
        <f t="array" ref="L558">INDEX($H558:$K558,0,MATCH(L$524,$H$524:$K$524,0))*HLOOKUP(L$523,$J$520:$R$521,2)</f>
        <v>1</v>
      </c>
      <c r="M558" s="742" cm="1">
        <f t="array" ref="M558">INDEX($H558:$K558,0,MATCH(M$524,$H$524:$K$524,0))*HLOOKUP(M$523,$J$520:$R$521,2)</f>
        <v>1</v>
      </c>
      <c r="N558" s="742" cm="1">
        <f t="array" ref="N558">INDEX($H558:$K558,0,MATCH(N$524,$H$524:$K$524,0))*HLOOKUP(N$523,$J$520:$R$521,2)</f>
        <v>1</v>
      </c>
      <c r="O558" s="742" cm="1">
        <f t="array" ref="O558">INDEX($H558:$K558,0,MATCH(O$524,$H$524:$K$524,0))*HLOOKUP(O$523,$J$520:$R$521,2)</f>
        <v>0</v>
      </c>
      <c r="P558" s="742" cm="1">
        <f t="array" ref="P558">INDEX($H558:$K558,0,MATCH(P$524,$H$524:$K$524,0))*HLOOKUP(P$523,$J$520:$R$521,2)</f>
        <v>1</v>
      </c>
      <c r="Q558" s="742" cm="1">
        <f t="array" ref="Q558">INDEX($H558:$K558,0,MATCH(Q$524,$H$524:$K$524,0))*HLOOKUP(Q$523,$J$520:$R$521,2)</f>
        <v>1</v>
      </c>
      <c r="R558" s="742" cm="1">
        <f t="array" ref="R558">INDEX($H558:$K558,0,MATCH(R$524,$H$524:$K$524,0))*HLOOKUP(R$523,$J$520:$R$521,2)</f>
        <v>1</v>
      </c>
      <c r="S558" s="742" cm="1">
        <f t="array" ref="S558">INDEX($H558:$K558,0,MATCH(S$524,$H$524:$K$524,0))*HLOOKUP(S$523,$J$520:$R$521,2)</f>
        <v>0</v>
      </c>
      <c r="T558" s="742" cm="1">
        <f t="array" ref="T558">INDEX($H558:$K558,0,MATCH(T$524,$H$524:$K$524,0))*HLOOKUP(T$523,$J$520:$R$521,2)</f>
        <v>1</v>
      </c>
      <c r="U558" s="742" cm="1">
        <f t="array" ref="U558">INDEX($H558:$K558,0,MATCH(U$524,$H$524:$K$524,0))*HLOOKUP(U$523,$J$520:$R$521,2)</f>
        <v>1</v>
      </c>
      <c r="V558" s="742" cm="1">
        <f t="array" ref="V558">INDEX($H558:$K558,0,MATCH(V$524,$H$524:$K$524,0))*HLOOKUP(V$523,$J$520:$R$521,2)</f>
        <v>1</v>
      </c>
      <c r="W558" s="742" cm="1">
        <f t="array" ref="W558">INDEX($H558:$K558,0,MATCH(W$524,$H$524:$K$524,0))*HLOOKUP(W$523,$J$520:$R$521,2)</f>
        <v>0</v>
      </c>
      <c r="X558" s="742" cm="1">
        <f t="array" ref="X558">INDEX($H558:$K558,0,MATCH(X$524,$H$524:$K$524,0))*HLOOKUP(X$523,$J$520:$R$521,2)</f>
        <v>1</v>
      </c>
      <c r="Y558" s="742" cm="1">
        <f t="array" ref="Y558">INDEX($H558:$K558,0,MATCH(Y$524,$H$524:$K$524,0))*HLOOKUP(Y$523,$J$520:$R$521,2)</f>
        <v>1</v>
      </c>
      <c r="Z558" s="742" cm="1">
        <f t="array" ref="Z558">INDEX($H558:$K558,0,MATCH(Z$524,$H$524:$K$524,0))*HLOOKUP(Z$523,$J$520:$R$521,2)</f>
        <v>1</v>
      </c>
      <c r="AA558" s="742" cm="1">
        <f t="array" ref="AA558">INDEX($H558:$K558,0,MATCH(AA$524,$H$524:$K$524,0))*HLOOKUP(AA$523,$J$520:$R$521,2)</f>
        <v>0</v>
      </c>
      <c r="AB558" s="742" cm="1">
        <f t="array" ref="AB558">INDEX($H558:$K558,0,MATCH(AB$524,$H$524:$K$524,0))*HLOOKUP(AB$523,$J$520:$R$521,2)</f>
        <v>1</v>
      </c>
      <c r="AC558" s="742" cm="1">
        <f t="array" ref="AC558">INDEX($H558:$K558,0,MATCH(AC$524,$H$524:$K$524,0))*HLOOKUP(AC$523,$J$520:$R$521,2)</f>
        <v>1</v>
      </c>
      <c r="AD558" s="742" cm="1">
        <f t="array" ref="AD558">INDEX($H558:$K558,0,MATCH(AD$524,$H$524:$K$524,0))*HLOOKUP(AD$523,$J$520:$R$521,2)</f>
        <v>1</v>
      </c>
      <c r="AE558" s="742" cm="1">
        <f t="array" ref="AE558">INDEX($H558:$K558,0,MATCH(AE$524,$H$524:$K$524,0))*HLOOKUP(AE$523,$J$520:$R$521,2)</f>
        <v>0</v>
      </c>
      <c r="AF558" s="742" cm="1">
        <f t="array" ref="AF558">INDEX($H558:$K558,0,MATCH(AF$524,$H$524:$K$524,0))*HLOOKUP(AF$523,$J$520:$R$521,2)</f>
        <v>1</v>
      </c>
      <c r="AG558" s="742" cm="1">
        <f t="array" ref="AG558">INDEX($H558:$K558,0,MATCH(AG$524,$H$524:$K$524,0))*HLOOKUP(AG$523,$J$520:$R$521,2)</f>
        <v>1</v>
      </c>
      <c r="AH558" s="742" cm="1">
        <f t="array" ref="AH558">INDEX($H558:$K558,0,MATCH(AH$524,$H$524:$K$524,0))*HLOOKUP(AH$523,$J$520:$R$521,2)</f>
        <v>1</v>
      </c>
      <c r="AI558" s="742" cm="1">
        <f t="array" ref="AI558">INDEX($H558:$K558,0,MATCH(AI$524,$H$524:$K$524,0))*HLOOKUP(AI$523,$J$520:$R$521,2)</f>
        <v>0</v>
      </c>
      <c r="AJ558" s="742" cm="1">
        <f t="array" ref="AJ558">INDEX($H558:$K558,0,MATCH(AJ$524,$H$524:$K$524,0))*HLOOKUP(AJ$523,$J$520:$R$521,2)</f>
        <v>1</v>
      </c>
      <c r="AK558" s="742" cm="1">
        <f t="array" ref="AK558">INDEX($H558:$K558,0,MATCH(AK$524,$H$524:$K$524,0))*HLOOKUP(AK$523,$J$520:$R$521,2)</f>
        <v>1</v>
      </c>
      <c r="AL558" s="742" cm="1">
        <f t="array" ref="AL558">INDEX($H558:$K558,0,MATCH(AL$524,$H$524:$K$524,0))*HLOOKUP(AL$523,$J$520:$R$521,2)</f>
        <v>1</v>
      </c>
      <c r="AM558" s="742" cm="1">
        <f t="array" ref="AM558">INDEX($H558:$K558,0,MATCH(AM$524,$H$524:$K$524,0))*HLOOKUP(AM$523,$J$520:$R$521,2)</f>
        <v>0</v>
      </c>
      <c r="AN558" s="742" cm="1">
        <f t="array" ref="AN558">INDEX($H558:$K558,0,MATCH(AN$524,$H$524:$K$524,0))*HLOOKUP(AN$523,$J$520:$R$521,2)</f>
        <v>1</v>
      </c>
      <c r="AO558" s="742" cm="1">
        <f t="array" ref="AO558">INDEX($H558:$K558,0,MATCH(AO$524,$H$524:$K$524,0))*HLOOKUP(AO$523,$J$520:$R$521,2)</f>
        <v>1</v>
      </c>
      <c r="AP558" s="742" cm="1">
        <f t="array" ref="AP558">INDEX($H558:$K558,0,MATCH(AP$524,$H$524:$K$524,0))*HLOOKUP(AP$523,$J$520:$R$521,2)</f>
        <v>1</v>
      </c>
      <c r="AQ558" s="742" cm="1">
        <f t="array" ref="AQ558">INDEX($H558:$K558,0,MATCH(AQ$524,$H$524:$K$524,0))*HLOOKUP(AQ$523,$J$520:$R$521,2)</f>
        <v>0</v>
      </c>
      <c r="AR558" s="742" cm="1">
        <f t="array" ref="AR558">INDEX($H558:$K558,0,MATCH(AR$524,$H$524:$K$524,0))*HLOOKUP(AR$523,$J$520:$R$521,2)</f>
        <v>1</v>
      </c>
      <c r="AS558" s="742" cm="1">
        <f t="array" ref="AS558">INDEX($H558:$K558,0,MATCH(AS$524,$H$524:$K$524,0))*HLOOKUP(AS$523,$J$520:$R$521,2)</f>
        <v>1</v>
      </c>
      <c r="AT558" s="742" cm="1">
        <f t="array" ref="AT558">INDEX($H558:$K558,0,MATCH(AT$524,$H$524:$K$524,0))*HLOOKUP(AT$523,$J$520:$R$521,2)</f>
        <v>1</v>
      </c>
      <c r="AU558" s="742" cm="1">
        <f t="array" ref="AU558">INDEX($H558:$K558,0,MATCH(AU$524,$H$524:$K$524,0))*HLOOKUP(AU$523,$J$520:$R$521,2)</f>
        <v>0</v>
      </c>
      <c r="AV558" s="196"/>
      <c r="AW558" s="196"/>
      <c r="AX558" s="17"/>
      <c r="AY558" s="9"/>
      <c r="AZ558" s="9"/>
      <c r="BA558" s="9"/>
    </row>
    <row r="559" spans="1:53" ht="14.5" outlineLevel="1" x14ac:dyDescent="0.35">
      <c r="A559" s="7"/>
      <c r="B559" s="8"/>
      <c r="C559" s="18"/>
      <c r="D559" s="18"/>
      <c r="E559" s="18"/>
      <c r="F559" s="27"/>
      <c r="G559" s="27" t="str">
        <f t="shared" si="127"/>
        <v>YAOA2OFa</v>
      </c>
      <c r="H559" s="232">
        <f t="shared" si="126"/>
        <v>0</v>
      </c>
      <c r="I559" s="232">
        <f t="shared" si="126"/>
        <v>0</v>
      </c>
      <c r="J559" s="232">
        <f t="shared" si="126"/>
        <v>0</v>
      </c>
      <c r="K559" s="232">
        <f t="shared" si="126"/>
        <v>0</v>
      </c>
      <c r="L559" s="742" cm="1">
        <f t="array" ref="L559">INDEX($H559:$K559,0,MATCH(L$524,$H$524:$K$524,0))*HLOOKUP(L$523,$J$520:$R$521,2)</f>
        <v>0</v>
      </c>
      <c r="M559" s="742" cm="1">
        <f t="array" ref="M559">INDEX($H559:$K559,0,MATCH(M$524,$H$524:$K$524,0))*HLOOKUP(M$523,$J$520:$R$521,2)</f>
        <v>0</v>
      </c>
      <c r="N559" s="742" cm="1">
        <f t="array" ref="N559">INDEX($H559:$K559,0,MATCH(N$524,$H$524:$K$524,0))*HLOOKUP(N$523,$J$520:$R$521,2)</f>
        <v>0</v>
      </c>
      <c r="O559" s="742" cm="1">
        <f t="array" ref="O559">INDEX($H559:$K559,0,MATCH(O$524,$H$524:$K$524,0))*HLOOKUP(O$523,$J$520:$R$521,2)</f>
        <v>0</v>
      </c>
      <c r="P559" s="742" cm="1">
        <f t="array" ref="P559">INDEX($H559:$K559,0,MATCH(P$524,$H$524:$K$524,0))*HLOOKUP(P$523,$J$520:$R$521,2)</f>
        <v>0</v>
      </c>
      <c r="Q559" s="742" cm="1">
        <f t="array" ref="Q559">INDEX($H559:$K559,0,MATCH(Q$524,$H$524:$K$524,0))*HLOOKUP(Q$523,$J$520:$R$521,2)</f>
        <v>0</v>
      </c>
      <c r="R559" s="742" cm="1">
        <f t="array" ref="R559">INDEX($H559:$K559,0,MATCH(R$524,$H$524:$K$524,0))*HLOOKUP(R$523,$J$520:$R$521,2)</f>
        <v>0</v>
      </c>
      <c r="S559" s="742" cm="1">
        <f t="array" ref="S559">INDEX($H559:$K559,0,MATCH(S$524,$H$524:$K$524,0))*HLOOKUP(S$523,$J$520:$R$521,2)</f>
        <v>0</v>
      </c>
      <c r="T559" s="742" cm="1">
        <f t="array" ref="T559">INDEX($H559:$K559,0,MATCH(T$524,$H$524:$K$524,0))*HLOOKUP(T$523,$J$520:$R$521,2)</f>
        <v>0</v>
      </c>
      <c r="U559" s="742" cm="1">
        <f t="array" ref="U559">INDEX($H559:$K559,0,MATCH(U$524,$H$524:$K$524,0))*HLOOKUP(U$523,$J$520:$R$521,2)</f>
        <v>0</v>
      </c>
      <c r="V559" s="742" cm="1">
        <f t="array" ref="V559">INDEX($H559:$K559,0,MATCH(V$524,$H$524:$K$524,0))*HLOOKUP(V$523,$J$520:$R$521,2)</f>
        <v>0</v>
      </c>
      <c r="W559" s="742" cm="1">
        <f t="array" ref="W559">INDEX($H559:$K559,0,MATCH(W$524,$H$524:$K$524,0))*HLOOKUP(W$523,$J$520:$R$521,2)</f>
        <v>0</v>
      </c>
      <c r="X559" s="742" cm="1">
        <f t="array" ref="X559">INDEX($H559:$K559,0,MATCH(X$524,$H$524:$K$524,0))*HLOOKUP(X$523,$J$520:$R$521,2)</f>
        <v>0</v>
      </c>
      <c r="Y559" s="742" cm="1">
        <f t="array" ref="Y559">INDEX($H559:$K559,0,MATCH(Y$524,$H$524:$K$524,0))*HLOOKUP(Y$523,$J$520:$R$521,2)</f>
        <v>0</v>
      </c>
      <c r="Z559" s="742" cm="1">
        <f t="array" ref="Z559">INDEX($H559:$K559,0,MATCH(Z$524,$H$524:$K$524,0))*HLOOKUP(Z$523,$J$520:$R$521,2)</f>
        <v>0</v>
      </c>
      <c r="AA559" s="742" cm="1">
        <f t="array" ref="AA559">INDEX($H559:$K559,0,MATCH(AA$524,$H$524:$K$524,0))*HLOOKUP(AA$523,$J$520:$R$521,2)</f>
        <v>0</v>
      </c>
      <c r="AB559" s="742" cm="1">
        <f t="array" ref="AB559">INDEX($H559:$K559,0,MATCH(AB$524,$H$524:$K$524,0))*HLOOKUP(AB$523,$J$520:$R$521,2)</f>
        <v>0</v>
      </c>
      <c r="AC559" s="742" cm="1">
        <f t="array" ref="AC559">INDEX($H559:$K559,0,MATCH(AC$524,$H$524:$K$524,0))*HLOOKUP(AC$523,$J$520:$R$521,2)</f>
        <v>0</v>
      </c>
      <c r="AD559" s="742" cm="1">
        <f t="array" ref="AD559">INDEX($H559:$K559,0,MATCH(AD$524,$H$524:$K$524,0))*HLOOKUP(AD$523,$J$520:$R$521,2)</f>
        <v>0</v>
      </c>
      <c r="AE559" s="742" cm="1">
        <f t="array" ref="AE559">INDEX($H559:$K559,0,MATCH(AE$524,$H$524:$K$524,0))*HLOOKUP(AE$523,$J$520:$R$521,2)</f>
        <v>0</v>
      </c>
      <c r="AF559" s="742" cm="1">
        <f t="array" ref="AF559">INDEX($H559:$K559,0,MATCH(AF$524,$H$524:$K$524,0))*HLOOKUP(AF$523,$J$520:$R$521,2)</f>
        <v>0</v>
      </c>
      <c r="AG559" s="742" cm="1">
        <f t="array" ref="AG559">INDEX($H559:$K559,0,MATCH(AG$524,$H$524:$K$524,0))*HLOOKUP(AG$523,$J$520:$R$521,2)</f>
        <v>0</v>
      </c>
      <c r="AH559" s="742" cm="1">
        <f t="array" ref="AH559">INDEX($H559:$K559,0,MATCH(AH$524,$H$524:$K$524,0))*HLOOKUP(AH$523,$J$520:$R$521,2)</f>
        <v>0</v>
      </c>
      <c r="AI559" s="742" cm="1">
        <f t="array" ref="AI559">INDEX($H559:$K559,0,MATCH(AI$524,$H$524:$K$524,0))*HLOOKUP(AI$523,$J$520:$R$521,2)</f>
        <v>0</v>
      </c>
      <c r="AJ559" s="742" cm="1">
        <f t="array" ref="AJ559">INDEX($H559:$K559,0,MATCH(AJ$524,$H$524:$K$524,0))*HLOOKUP(AJ$523,$J$520:$R$521,2)</f>
        <v>0</v>
      </c>
      <c r="AK559" s="742" cm="1">
        <f t="array" ref="AK559">INDEX($H559:$K559,0,MATCH(AK$524,$H$524:$K$524,0))*HLOOKUP(AK$523,$J$520:$R$521,2)</f>
        <v>0</v>
      </c>
      <c r="AL559" s="742" cm="1">
        <f t="array" ref="AL559">INDEX($H559:$K559,0,MATCH(AL$524,$H$524:$K$524,0))*HLOOKUP(AL$523,$J$520:$R$521,2)</f>
        <v>0</v>
      </c>
      <c r="AM559" s="742" cm="1">
        <f t="array" ref="AM559">INDEX($H559:$K559,0,MATCH(AM$524,$H$524:$K$524,0))*HLOOKUP(AM$523,$J$520:$R$521,2)</f>
        <v>0</v>
      </c>
      <c r="AN559" s="742" cm="1">
        <f t="array" ref="AN559">INDEX($H559:$K559,0,MATCH(AN$524,$H$524:$K$524,0))*HLOOKUP(AN$523,$J$520:$R$521,2)</f>
        <v>0</v>
      </c>
      <c r="AO559" s="742" cm="1">
        <f t="array" ref="AO559">INDEX($H559:$K559,0,MATCH(AO$524,$H$524:$K$524,0))*HLOOKUP(AO$523,$J$520:$R$521,2)</f>
        <v>0</v>
      </c>
      <c r="AP559" s="742" cm="1">
        <f t="array" ref="AP559">INDEX($H559:$K559,0,MATCH(AP$524,$H$524:$K$524,0))*HLOOKUP(AP$523,$J$520:$R$521,2)</f>
        <v>0</v>
      </c>
      <c r="AQ559" s="742" cm="1">
        <f t="array" ref="AQ559">INDEX($H559:$K559,0,MATCH(AQ$524,$H$524:$K$524,0))*HLOOKUP(AQ$523,$J$520:$R$521,2)</f>
        <v>0</v>
      </c>
      <c r="AR559" s="742" cm="1">
        <f t="array" ref="AR559">INDEX($H559:$K559,0,MATCH(AR$524,$H$524:$K$524,0))*HLOOKUP(AR$523,$J$520:$R$521,2)</f>
        <v>0</v>
      </c>
      <c r="AS559" s="742" cm="1">
        <f t="array" ref="AS559">INDEX($H559:$K559,0,MATCH(AS$524,$H$524:$K$524,0))*HLOOKUP(AS$523,$J$520:$R$521,2)</f>
        <v>0</v>
      </c>
      <c r="AT559" s="742" cm="1">
        <f t="array" ref="AT559">INDEX($H559:$K559,0,MATCH(AT$524,$H$524:$K$524,0))*HLOOKUP(AT$523,$J$520:$R$521,2)</f>
        <v>0</v>
      </c>
      <c r="AU559" s="742" cm="1">
        <f t="array" ref="AU559">INDEX($H559:$K559,0,MATCH(AU$524,$H$524:$K$524,0))*HLOOKUP(AU$523,$J$520:$R$521,2)</f>
        <v>0</v>
      </c>
      <c r="AV559" s="196"/>
      <c r="AW559" s="196"/>
      <c r="AX559" s="17"/>
      <c r="AY559" s="9"/>
      <c r="AZ559" s="9"/>
      <c r="BA559" s="9"/>
    </row>
    <row r="560" spans="1:53" ht="14.5" outlineLevel="1" x14ac:dyDescent="0.35">
      <c r="A560" s="7"/>
      <c r="B560" s="8"/>
      <c r="C560" s="18"/>
      <c r="D560" s="18"/>
      <c r="E560" s="18"/>
      <c r="F560" s="27"/>
      <c r="G560" s="27" t="str">
        <f t="shared" si="127"/>
        <v>AYAOA1of</v>
      </c>
      <c r="H560" s="232">
        <f t="shared" si="126"/>
        <v>1</v>
      </c>
      <c r="I560" s="232">
        <f t="shared" si="126"/>
        <v>1</v>
      </c>
      <c r="J560" s="232">
        <f t="shared" si="126"/>
        <v>1</v>
      </c>
      <c r="K560" s="232">
        <f t="shared" si="126"/>
        <v>0</v>
      </c>
      <c r="L560" s="742" cm="1">
        <f t="array" ref="L560">INDEX($H560:$K560,0,MATCH(L$524,$H$524:$K$524,0))*HLOOKUP(L$523,$J$520:$R$521,2)</f>
        <v>1</v>
      </c>
      <c r="M560" s="742" cm="1">
        <f t="array" ref="M560">INDEX($H560:$K560,0,MATCH(M$524,$H$524:$K$524,0))*HLOOKUP(M$523,$J$520:$R$521,2)</f>
        <v>1</v>
      </c>
      <c r="N560" s="742" cm="1">
        <f t="array" ref="N560">INDEX($H560:$K560,0,MATCH(N$524,$H$524:$K$524,0))*HLOOKUP(N$523,$J$520:$R$521,2)</f>
        <v>1</v>
      </c>
      <c r="O560" s="742" cm="1">
        <f t="array" ref="O560">INDEX($H560:$K560,0,MATCH(O$524,$H$524:$K$524,0))*HLOOKUP(O$523,$J$520:$R$521,2)</f>
        <v>0</v>
      </c>
      <c r="P560" s="742" cm="1">
        <f t="array" ref="P560">INDEX($H560:$K560,0,MATCH(P$524,$H$524:$K$524,0))*HLOOKUP(P$523,$J$520:$R$521,2)</f>
        <v>1</v>
      </c>
      <c r="Q560" s="742" cm="1">
        <f t="array" ref="Q560">INDEX($H560:$K560,0,MATCH(Q$524,$H$524:$K$524,0))*HLOOKUP(Q$523,$J$520:$R$521,2)</f>
        <v>1</v>
      </c>
      <c r="R560" s="742" cm="1">
        <f t="array" ref="R560">INDEX($H560:$K560,0,MATCH(R$524,$H$524:$K$524,0))*HLOOKUP(R$523,$J$520:$R$521,2)</f>
        <v>1</v>
      </c>
      <c r="S560" s="742" cm="1">
        <f t="array" ref="S560">INDEX($H560:$K560,0,MATCH(S$524,$H$524:$K$524,0))*HLOOKUP(S$523,$J$520:$R$521,2)</f>
        <v>0</v>
      </c>
      <c r="T560" s="742" cm="1">
        <f t="array" ref="T560">INDEX($H560:$K560,0,MATCH(T$524,$H$524:$K$524,0))*HLOOKUP(T$523,$J$520:$R$521,2)</f>
        <v>1</v>
      </c>
      <c r="U560" s="742" cm="1">
        <f t="array" ref="U560">INDEX($H560:$K560,0,MATCH(U$524,$H$524:$K$524,0))*HLOOKUP(U$523,$J$520:$R$521,2)</f>
        <v>1</v>
      </c>
      <c r="V560" s="742" cm="1">
        <f t="array" ref="V560">INDEX($H560:$K560,0,MATCH(V$524,$H$524:$K$524,0))*HLOOKUP(V$523,$J$520:$R$521,2)</f>
        <v>1</v>
      </c>
      <c r="W560" s="742" cm="1">
        <f t="array" ref="W560">INDEX($H560:$K560,0,MATCH(W$524,$H$524:$K$524,0))*HLOOKUP(W$523,$J$520:$R$521,2)</f>
        <v>0</v>
      </c>
      <c r="X560" s="742" cm="1">
        <f t="array" ref="X560">INDEX($H560:$K560,0,MATCH(X$524,$H$524:$K$524,0))*HLOOKUP(X$523,$J$520:$R$521,2)</f>
        <v>1</v>
      </c>
      <c r="Y560" s="742" cm="1">
        <f t="array" ref="Y560">INDEX($H560:$K560,0,MATCH(Y$524,$H$524:$K$524,0))*HLOOKUP(Y$523,$J$520:$R$521,2)</f>
        <v>1</v>
      </c>
      <c r="Z560" s="742" cm="1">
        <f t="array" ref="Z560">INDEX($H560:$K560,0,MATCH(Z$524,$H$524:$K$524,0))*HLOOKUP(Z$523,$J$520:$R$521,2)</f>
        <v>1</v>
      </c>
      <c r="AA560" s="742" cm="1">
        <f t="array" ref="AA560">INDEX($H560:$K560,0,MATCH(AA$524,$H$524:$K$524,0))*HLOOKUP(AA$523,$J$520:$R$521,2)</f>
        <v>0</v>
      </c>
      <c r="AB560" s="742" cm="1">
        <f t="array" ref="AB560">INDEX($H560:$K560,0,MATCH(AB$524,$H$524:$K$524,0))*HLOOKUP(AB$523,$J$520:$R$521,2)</f>
        <v>1</v>
      </c>
      <c r="AC560" s="742" cm="1">
        <f t="array" ref="AC560">INDEX($H560:$K560,0,MATCH(AC$524,$H$524:$K$524,0))*HLOOKUP(AC$523,$J$520:$R$521,2)</f>
        <v>1</v>
      </c>
      <c r="AD560" s="742" cm="1">
        <f t="array" ref="AD560">INDEX($H560:$K560,0,MATCH(AD$524,$H$524:$K$524,0))*HLOOKUP(AD$523,$J$520:$R$521,2)</f>
        <v>1</v>
      </c>
      <c r="AE560" s="742" cm="1">
        <f t="array" ref="AE560">INDEX($H560:$K560,0,MATCH(AE$524,$H$524:$K$524,0))*HLOOKUP(AE$523,$J$520:$R$521,2)</f>
        <v>0</v>
      </c>
      <c r="AF560" s="742" cm="1">
        <f t="array" ref="AF560">INDEX($H560:$K560,0,MATCH(AF$524,$H$524:$K$524,0))*HLOOKUP(AF$523,$J$520:$R$521,2)</f>
        <v>1</v>
      </c>
      <c r="AG560" s="742" cm="1">
        <f t="array" ref="AG560">INDEX($H560:$K560,0,MATCH(AG$524,$H$524:$K$524,0))*HLOOKUP(AG$523,$J$520:$R$521,2)</f>
        <v>1</v>
      </c>
      <c r="AH560" s="742" cm="1">
        <f t="array" ref="AH560">INDEX($H560:$K560,0,MATCH(AH$524,$H$524:$K$524,0))*HLOOKUP(AH$523,$J$520:$R$521,2)</f>
        <v>1</v>
      </c>
      <c r="AI560" s="742" cm="1">
        <f t="array" ref="AI560">INDEX($H560:$K560,0,MATCH(AI$524,$H$524:$K$524,0))*HLOOKUP(AI$523,$J$520:$R$521,2)</f>
        <v>0</v>
      </c>
      <c r="AJ560" s="742" cm="1">
        <f t="array" ref="AJ560">INDEX($H560:$K560,0,MATCH(AJ$524,$H$524:$K$524,0))*HLOOKUP(AJ$523,$J$520:$R$521,2)</f>
        <v>1</v>
      </c>
      <c r="AK560" s="742" cm="1">
        <f t="array" ref="AK560">INDEX($H560:$K560,0,MATCH(AK$524,$H$524:$K$524,0))*HLOOKUP(AK$523,$J$520:$R$521,2)</f>
        <v>1</v>
      </c>
      <c r="AL560" s="742" cm="1">
        <f t="array" ref="AL560">INDEX($H560:$K560,0,MATCH(AL$524,$H$524:$K$524,0))*HLOOKUP(AL$523,$J$520:$R$521,2)</f>
        <v>1</v>
      </c>
      <c r="AM560" s="742" cm="1">
        <f t="array" ref="AM560">INDEX($H560:$K560,0,MATCH(AM$524,$H$524:$K$524,0))*HLOOKUP(AM$523,$J$520:$R$521,2)</f>
        <v>0</v>
      </c>
      <c r="AN560" s="742" cm="1">
        <f t="array" ref="AN560">INDEX($H560:$K560,0,MATCH(AN$524,$H$524:$K$524,0))*HLOOKUP(AN$523,$J$520:$R$521,2)</f>
        <v>1</v>
      </c>
      <c r="AO560" s="742" cm="1">
        <f t="array" ref="AO560">INDEX($H560:$K560,0,MATCH(AO$524,$H$524:$K$524,0))*HLOOKUP(AO$523,$J$520:$R$521,2)</f>
        <v>1</v>
      </c>
      <c r="AP560" s="742" cm="1">
        <f t="array" ref="AP560">INDEX($H560:$K560,0,MATCH(AP$524,$H$524:$K$524,0))*HLOOKUP(AP$523,$J$520:$R$521,2)</f>
        <v>1</v>
      </c>
      <c r="AQ560" s="742" cm="1">
        <f t="array" ref="AQ560">INDEX($H560:$K560,0,MATCH(AQ$524,$H$524:$K$524,0))*HLOOKUP(AQ$523,$J$520:$R$521,2)</f>
        <v>0</v>
      </c>
      <c r="AR560" s="742" cm="1">
        <f t="array" ref="AR560">INDEX($H560:$K560,0,MATCH(AR$524,$H$524:$K$524,0))*HLOOKUP(AR$523,$J$520:$R$521,2)</f>
        <v>1</v>
      </c>
      <c r="AS560" s="742" cm="1">
        <f t="array" ref="AS560">INDEX($H560:$K560,0,MATCH(AS$524,$H$524:$K$524,0))*HLOOKUP(AS$523,$J$520:$R$521,2)</f>
        <v>1</v>
      </c>
      <c r="AT560" s="742" cm="1">
        <f t="array" ref="AT560">INDEX($H560:$K560,0,MATCH(AT$524,$H$524:$K$524,0))*HLOOKUP(AT$523,$J$520:$R$521,2)</f>
        <v>1</v>
      </c>
      <c r="AU560" s="742" cm="1">
        <f t="array" ref="AU560">INDEX($H560:$K560,0,MATCH(AU$524,$H$524:$K$524,0))*HLOOKUP(AU$523,$J$520:$R$521,2)</f>
        <v>0</v>
      </c>
      <c r="AV560" s="196"/>
      <c r="AW560" s="196"/>
      <c r="AX560" s="17"/>
      <c r="AY560" s="9"/>
      <c r="AZ560" s="9"/>
      <c r="BA560" s="9"/>
    </row>
    <row r="561" spans="1:53" ht="14.5" outlineLevel="1" x14ac:dyDescent="0.35">
      <c r="A561" s="7"/>
      <c r="B561" s="8"/>
      <c r="C561" s="18"/>
      <c r="D561" s="18"/>
      <c r="E561" s="18"/>
      <c r="F561" s="27"/>
      <c r="G561" s="27" t="str">
        <f t="shared" si="127"/>
        <v>YYNBNb</v>
      </c>
      <c r="H561" s="232">
        <f t="shared" si="126"/>
        <v>1</v>
      </c>
      <c r="I561" s="232">
        <f t="shared" si="126"/>
        <v>1</v>
      </c>
      <c r="J561" s="232">
        <f t="shared" si="126"/>
        <v>1</v>
      </c>
      <c r="K561" s="232">
        <f t="shared" si="126"/>
        <v>0</v>
      </c>
      <c r="L561" s="742" cm="1">
        <f t="array" ref="L561">INDEX($H561:$K561,0,MATCH(L$524,$H$524:$K$524,0))*HLOOKUP(L$523,$J$520:$R$521,2)</f>
        <v>1</v>
      </c>
      <c r="M561" s="742" cm="1">
        <f t="array" ref="M561">INDEX($H561:$K561,0,MATCH(M$524,$H$524:$K$524,0))*HLOOKUP(M$523,$J$520:$R$521,2)</f>
        <v>1</v>
      </c>
      <c r="N561" s="742" cm="1">
        <f t="array" ref="N561">INDEX($H561:$K561,0,MATCH(N$524,$H$524:$K$524,0))*HLOOKUP(N$523,$J$520:$R$521,2)</f>
        <v>1</v>
      </c>
      <c r="O561" s="742" cm="1">
        <f t="array" ref="O561">INDEX($H561:$K561,0,MATCH(O$524,$H$524:$K$524,0))*HLOOKUP(O$523,$J$520:$R$521,2)</f>
        <v>0</v>
      </c>
      <c r="P561" s="742" cm="1">
        <f t="array" ref="P561">INDEX($H561:$K561,0,MATCH(P$524,$H$524:$K$524,0))*HLOOKUP(P$523,$J$520:$R$521,2)</f>
        <v>1</v>
      </c>
      <c r="Q561" s="742" cm="1">
        <f t="array" ref="Q561">INDEX($H561:$K561,0,MATCH(Q$524,$H$524:$K$524,0))*HLOOKUP(Q$523,$J$520:$R$521,2)</f>
        <v>1</v>
      </c>
      <c r="R561" s="742" cm="1">
        <f t="array" ref="R561">INDEX($H561:$K561,0,MATCH(R$524,$H$524:$K$524,0))*HLOOKUP(R$523,$J$520:$R$521,2)</f>
        <v>1</v>
      </c>
      <c r="S561" s="742" cm="1">
        <f t="array" ref="S561">INDEX($H561:$K561,0,MATCH(S$524,$H$524:$K$524,0))*HLOOKUP(S$523,$J$520:$R$521,2)</f>
        <v>0</v>
      </c>
      <c r="T561" s="742" cm="1">
        <f t="array" ref="T561">INDEX($H561:$K561,0,MATCH(T$524,$H$524:$K$524,0))*HLOOKUP(T$523,$J$520:$R$521,2)</f>
        <v>1</v>
      </c>
      <c r="U561" s="742" cm="1">
        <f t="array" ref="U561">INDEX($H561:$K561,0,MATCH(U$524,$H$524:$K$524,0))*HLOOKUP(U$523,$J$520:$R$521,2)</f>
        <v>1</v>
      </c>
      <c r="V561" s="742" cm="1">
        <f t="array" ref="V561">INDEX($H561:$K561,0,MATCH(V$524,$H$524:$K$524,0))*HLOOKUP(V$523,$J$520:$R$521,2)</f>
        <v>1</v>
      </c>
      <c r="W561" s="742" cm="1">
        <f t="array" ref="W561">INDEX($H561:$K561,0,MATCH(W$524,$H$524:$K$524,0))*HLOOKUP(W$523,$J$520:$R$521,2)</f>
        <v>0</v>
      </c>
      <c r="X561" s="742" cm="1">
        <f t="array" ref="X561">INDEX($H561:$K561,0,MATCH(X$524,$H$524:$K$524,0))*HLOOKUP(X$523,$J$520:$R$521,2)</f>
        <v>1</v>
      </c>
      <c r="Y561" s="742" cm="1">
        <f t="array" ref="Y561">INDEX($H561:$K561,0,MATCH(Y$524,$H$524:$K$524,0))*HLOOKUP(Y$523,$J$520:$R$521,2)</f>
        <v>1</v>
      </c>
      <c r="Z561" s="742" cm="1">
        <f t="array" ref="Z561">INDEX($H561:$K561,0,MATCH(Z$524,$H$524:$K$524,0))*HLOOKUP(Z$523,$J$520:$R$521,2)</f>
        <v>1</v>
      </c>
      <c r="AA561" s="742" cm="1">
        <f t="array" ref="AA561">INDEX($H561:$K561,0,MATCH(AA$524,$H$524:$K$524,0))*HLOOKUP(AA$523,$J$520:$R$521,2)</f>
        <v>0</v>
      </c>
      <c r="AB561" s="742" cm="1">
        <f t="array" ref="AB561">INDEX($H561:$K561,0,MATCH(AB$524,$H$524:$K$524,0))*HLOOKUP(AB$523,$J$520:$R$521,2)</f>
        <v>1</v>
      </c>
      <c r="AC561" s="742" cm="1">
        <f t="array" ref="AC561">INDEX($H561:$K561,0,MATCH(AC$524,$H$524:$K$524,0))*HLOOKUP(AC$523,$J$520:$R$521,2)</f>
        <v>1</v>
      </c>
      <c r="AD561" s="742" cm="1">
        <f t="array" ref="AD561">INDEX($H561:$K561,0,MATCH(AD$524,$H$524:$K$524,0))*HLOOKUP(AD$523,$J$520:$R$521,2)</f>
        <v>1</v>
      </c>
      <c r="AE561" s="742" cm="1">
        <f t="array" ref="AE561">INDEX($H561:$K561,0,MATCH(AE$524,$H$524:$K$524,0))*HLOOKUP(AE$523,$J$520:$R$521,2)</f>
        <v>0</v>
      </c>
      <c r="AF561" s="742" cm="1">
        <f t="array" ref="AF561">INDEX($H561:$K561,0,MATCH(AF$524,$H$524:$K$524,0))*HLOOKUP(AF$523,$J$520:$R$521,2)</f>
        <v>1</v>
      </c>
      <c r="AG561" s="742" cm="1">
        <f t="array" ref="AG561">INDEX($H561:$K561,0,MATCH(AG$524,$H$524:$K$524,0))*HLOOKUP(AG$523,$J$520:$R$521,2)</f>
        <v>1</v>
      </c>
      <c r="AH561" s="742" cm="1">
        <f t="array" ref="AH561">INDEX($H561:$K561,0,MATCH(AH$524,$H$524:$K$524,0))*HLOOKUP(AH$523,$J$520:$R$521,2)</f>
        <v>1</v>
      </c>
      <c r="AI561" s="742" cm="1">
        <f t="array" ref="AI561">INDEX($H561:$K561,0,MATCH(AI$524,$H$524:$K$524,0))*HLOOKUP(AI$523,$J$520:$R$521,2)</f>
        <v>0</v>
      </c>
      <c r="AJ561" s="742" cm="1">
        <f t="array" ref="AJ561">INDEX($H561:$K561,0,MATCH(AJ$524,$H$524:$K$524,0))*HLOOKUP(AJ$523,$J$520:$R$521,2)</f>
        <v>1</v>
      </c>
      <c r="AK561" s="742" cm="1">
        <f t="array" ref="AK561">INDEX($H561:$K561,0,MATCH(AK$524,$H$524:$K$524,0))*HLOOKUP(AK$523,$J$520:$R$521,2)</f>
        <v>1</v>
      </c>
      <c r="AL561" s="742" cm="1">
        <f t="array" ref="AL561">INDEX($H561:$K561,0,MATCH(AL$524,$H$524:$K$524,0))*HLOOKUP(AL$523,$J$520:$R$521,2)</f>
        <v>1</v>
      </c>
      <c r="AM561" s="742" cm="1">
        <f t="array" ref="AM561">INDEX($H561:$K561,0,MATCH(AM$524,$H$524:$K$524,0))*HLOOKUP(AM$523,$J$520:$R$521,2)</f>
        <v>0</v>
      </c>
      <c r="AN561" s="742" cm="1">
        <f t="array" ref="AN561">INDEX($H561:$K561,0,MATCH(AN$524,$H$524:$K$524,0))*HLOOKUP(AN$523,$J$520:$R$521,2)</f>
        <v>1</v>
      </c>
      <c r="AO561" s="742" cm="1">
        <f t="array" ref="AO561">INDEX($H561:$K561,0,MATCH(AO$524,$H$524:$K$524,0))*HLOOKUP(AO$523,$J$520:$R$521,2)</f>
        <v>1</v>
      </c>
      <c r="AP561" s="742" cm="1">
        <f t="array" ref="AP561">INDEX($H561:$K561,0,MATCH(AP$524,$H$524:$K$524,0))*HLOOKUP(AP$523,$J$520:$R$521,2)</f>
        <v>1</v>
      </c>
      <c r="AQ561" s="742" cm="1">
        <f t="array" ref="AQ561">INDEX($H561:$K561,0,MATCH(AQ$524,$H$524:$K$524,0))*HLOOKUP(AQ$523,$J$520:$R$521,2)</f>
        <v>0</v>
      </c>
      <c r="AR561" s="742" cm="1">
        <f t="array" ref="AR561">INDEX($H561:$K561,0,MATCH(AR$524,$H$524:$K$524,0))*HLOOKUP(AR$523,$J$520:$R$521,2)</f>
        <v>1</v>
      </c>
      <c r="AS561" s="742" cm="1">
        <f t="array" ref="AS561">INDEX($H561:$K561,0,MATCH(AS$524,$H$524:$K$524,0))*HLOOKUP(AS$523,$J$520:$R$521,2)</f>
        <v>1</v>
      </c>
      <c r="AT561" s="742" cm="1">
        <f t="array" ref="AT561">INDEX($H561:$K561,0,MATCH(AT$524,$H$524:$K$524,0))*HLOOKUP(AT$523,$J$520:$R$521,2)</f>
        <v>1</v>
      </c>
      <c r="AU561" s="742" cm="1">
        <f t="array" ref="AU561">INDEX($H561:$K561,0,MATCH(AU$524,$H$524:$K$524,0))*HLOOKUP(AU$523,$J$520:$R$521,2)</f>
        <v>0</v>
      </c>
      <c r="AV561" s="196"/>
      <c r="AW561" s="196"/>
      <c r="AX561" s="17"/>
      <c r="AY561" s="9"/>
      <c r="AZ561" s="9"/>
      <c r="BA561" s="9"/>
    </row>
    <row r="562" spans="1:53" ht="14.5" outlineLevel="1" x14ac:dyDescent="0.35">
      <c r="A562" s="7"/>
      <c r="B562" s="8"/>
      <c r="C562" s="18"/>
      <c r="D562" s="18"/>
      <c r="E562" s="18"/>
      <c r="F562" s="27"/>
      <c r="G562" s="27" t="str">
        <f t="shared" si="127"/>
        <v>YYNBNbd</v>
      </c>
      <c r="H562" s="232">
        <f t="shared" si="126"/>
        <v>1</v>
      </c>
      <c r="I562" s="232">
        <f t="shared" si="126"/>
        <v>1</v>
      </c>
      <c r="J562" s="232">
        <f t="shared" si="126"/>
        <v>1</v>
      </c>
      <c r="K562" s="232">
        <f t="shared" si="126"/>
        <v>0</v>
      </c>
      <c r="L562" s="742" cm="1">
        <f t="array" ref="L562">INDEX($H562:$K562,0,MATCH(L$524,$H$524:$K$524,0))*HLOOKUP(L$523,$J$520:$R$521,2)</f>
        <v>1</v>
      </c>
      <c r="M562" s="742" cm="1">
        <f t="array" ref="M562">INDEX($H562:$K562,0,MATCH(M$524,$H$524:$K$524,0))*HLOOKUP(M$523,$J$520:$R$521,2)</f>
        <v>1</v>
      </c>
      <c r="N562" s="742" cm="1">
        <f t="array" ref="N562">INDEX($H562:$K562,0,MATCH(N$524,$H$524:$K$524,0))*HLOOKUP(N$523,$J$520:$R$521,2)</f>
        <v>1</v>
      </c>
      <c r="O562" s="742" cm="1">
        <f t="array" ref="O562">INDEX($H562:$K562,0,MATCH(O$524,$H$524:$K$524,0))*HLOOKUP(O$523,$J$520:$R$521,2)</f>
        <v>0</v>
      </c>
      <c r="P562" s="742" cm="1">
        <f t="array" ref="P562">INDEX($H562:$K562,0,MATCH(P$524,$H$524:$K$524,0))*HLOOKUP(P$523,$J$520:$R$521,2)</f>
        <v>1</v>
      </c>
      <c r="Q562" s="742" cm="1">
        <f t="array" ref="Q562">INDEX($H562:$K562,0,MATCH(Q$524,$H$524:$K$524,0))*HLOOKUP(Q$523,$J$520:$R$521,2)</f>
        <v>1</v>
      </c>
      <c r="R562" s="742" cm="1">
        <f t="array" ref="R562">INDEX($H562:$K562,0,MATCH(R$524,$H$524:$K$524,0))*HLOOKUP(R$523,$J$520:$R$521,2)</f>
        <v>1</v>
      </c>
      <c r="S562" s="742" cm="1">
        <f t="array" ref="S562">INDEX($H562:$K562,0,MATCH(S$524,$H$524:$K$524,0))*HLOOKUP(S$523,$J$520:$R$521,2)</f>
        <v>0</v>
      </c>
      <c r="T562" s="742" cm="1">
        <f t="array" ref="T562">INDEX($H562:$K562,0,MATCH(T$524,$H$524:$K$524,0))*HLOOKUP(T$523,$J$520:$R$521,2)</f>
        <v>1</v>
      </c>
      <c r="U562" s="742" cm="1">
        <f t="array" ref="U562">INDEX($H562:$K562,0,MATCH(U$524,$H$524:$K$524,0))*HLOOKUP(U$523,$J$520:$R$521,2)</f>
        <v>1</v>
      </c>
      <c r="V562" s="742" cm="1">
        <f t="array" ref="V562">INDEX($H562:$K562,0,MATCH(V$524,$H$524:$K$524,0))*HLOOKUP(V$523,$J$520:$R$521,2)</f>
        <v>1</v>
      </c>
      <c r="W562" s="742" cm="1">
        <f t="array" ref="W562">INDEX($H562:$K562,0,MATCH(W$524,$H$524:$K$524,0))*HLOOKUP(W$523,$J$520:$R$521,2)</f>
        <v>0</v>
      </c>
      <c r="X562" s="742" cm="1">
        <f t="array" ref="X562">INDEX($H562:$K562,0,MATCH(X$524,$H$524:$K$524,0))*HLOOKUP(X$523,$J$520:$R$521,2)</f>
        <v>1</v>
      </c>
      <c r="Y562" s="742" cm="1">
        <f t="array" ref="Y562">INDEX($H562:$K562,0,MATCH(Y$524,$H$524:$K$524,0))*HLOOKUP(Y$523,$J$520:$R$521,2)</f>
        <v>1</v>
      </c>
      <c r="Z562" s="742" cm="1">
        <f t="array" ref="Z562">INDEX($H562:$K562,0,MATCH(Z$524,$H$524:$K$524,0))*HLOOKUP(Z$523,$J$520:$R$521,2)</f>
        <v>1</v>
      </c>
      <c r="AA562" s="742" cm="1">
        <f t="array" ref="AA562">INDEX($H562:$K562,0,MATCH(AA$524,$H$524:$K$524,0))*HLOOKUP(AA$523,$J$520:$R$521,2)</f>
        <v>0</v>
      </c>
      <c r="AB562" s="742" cm="1">
        <f t="array" ref="AB562">INDEX($H562:$K562,0,MATCH(AB$524,$H$524:$K$524,0))*HLOOKUP(AB$523,$J$520:$R$521,2)</f>
        <v>1</v>
      </c>
      <c r="AC562" s="742" cm="1">
        <f t="array" ref="AC562">INDEX($H562:$K562,0,MATCH(AC$524,$H$524:$K$524,0))*HLOOKUP(AC$523,$J$520:$R$521,2)</f>
        <v>1</v>
      </c>
      <c r="AD562" s="742" cm="1">
        <f t="array" ref="AD562">INDEX($H562:$K562,0,MATCH(AD$524,$H$524:$K$524,0))*HLOOKUP(AD$523,$J$520:$R$521,2)</f>
        <v>1</v>
      </c>
      <c r="AE562" s="742" cm="1">
        <f t="array" ref="AE562">INDEX($H562:$K562,0,MATCH(AE$524,$H$524:$K$524,0))*HLOOKUP(AE$523,$J$520:$R$521,2)</f>
        <v>0</v>
      </c>
      <c r="AF562" s="742" cm="1">
        <f t="array" ref="AF562">INDEX($H562:$K562,0,MATCH(AF$524,$H$524:$K$524,0))*HLOOKUP(AF$523,$J$520:$R$521,2)</f>
        <v>1</v>
      </c>
      <c r="AG562" s="742" cm="1">
        <f t="array" ref="AG562">INDEX($H562:$K562,0,MATCH(AG$524,$H$524:$K$524,0))*HLOOKUP(AG$523,$J$520:$R$521,2)</f>
        <v>1</v>
      </c>
      <c r="AH562" s="742" cm="1">
        <f t="array" ref="AH562">INDEX($H562:$K562,0,MATCH(AH$524,$H$524:$K$524,0))*HLOOKUP(AH$523,$J$520:$R$521,2)</f>
        <v>1</v>
      </c>
      <c r="AI562" s="742" cm="1">
        <f t="array" ref="AI562">INDEX($H562:$K562,0,MATCH(AI$524,$H$524:$K$524,0))*HLOOKUP(AI$523,$J$520:$R$521,2)</f>
        <v>0</v>
      </c>
      <c r="AJ562" s="742" cm="1">
        <f t="array" ref="AJ562">INDEX($H562:$K562,0,MATCH(AJ$524,$H$524:$K$524,0))*HLOOKUP(AJ$523,$J$520:$R$521,2)</f>
        <v>1</v>
      </c>
      <c r="AK562" s="742" cm="1">
        <f t="array" ref="AK562">INDEX($H562:$K562,0,MATCH(AK$524,$H$524:$K$524,0))*HLOOKUP(AK$523,$J$520:$R$521,2)</f>
        <v>1</v>
      </c>
      <c r="AL562" s="742" cm="1">
        <f t="array" ref="AL562">INDEX($H562:$K562,0,MATCH(AL$524,$H$524:$K$524,0))*HLOOKUP(AL$523,$J$520:$R$521,2)</f>
        <v>1</v>
      </c>
      <c r="AM562" s="742" cm="1">
        <f t="array" ref="AM562">INDEX($H562:$K562,0,MATCH(AM$524,$H$524:$K$524,0))*HLOOKUP(AM$523,$J$520:$R$521,2)</f>
        <v>0</v>
      </c>
      <c r="AN562" s="742" cm="1">
        <f t="array" ref="AN562">INDEX($H562:$K562,0,MATCH(AN$524,$H$524:$K$524,0))*HLOOKUP(AN$523,$J$520:$R$521,2)</f>
        <v>1</v>
      </c>
      <c r="AO562" s="742" cm="1">
        <f t="array" ref="AO562">INDEX($H562:$K562,0,MATCH(AO$524,$H$524:$K$524,0))*HLOOKUP(AO$523,$J$520:$R$521,2)</f>
        <v>1</v>
      </c>
      <c r="AP562" s="742" cm="1">
        <f t="array" ref="AP562">INDEX($H562:$K562,0,MATCH(AP$524,$H$524:$K$524,0))*HLOOKUP(AP$523,$J$520:$R$521,2)</f>
        <v>1</v>
      </c>
      <c r="AQ562" s="742" cm="1">
        <f t="array" ref="AQ562">INDEX($H562:$K562,0,MATCH(AQ$524,$H$524:$K$524,0))*HLOOKUP(AQ$523,$J$520:$R$521,2)</f>
        <v>0</v>
      </c>
      <c r="AR562" s="742" cm="1">
        <f t="array" ref="AR562">INDEX($H562:$K562,0,MATCH(AR$524,$H$524:$K$524,0))*HLOOKUP(AR$523,$J$520:$R$521,2)</f>
        <v>1</v>
      </c>
      <c r="AS562" s="742" cm="1">
        <f t="array" ref="AS562">INDEX($H562:$K562,0,MATCH(AS$524,$H$524:$K$524,0))*HLOOKUP(AS$523,$J$520:$R$521,2)</f>
        <v>1</v>
      </c>
      <c r="AT562" s="742" cm="1">
        <f t="array" ref="AT562">INDEX($H562:$K562,0,MATCH(AT$524,$H$524:$K$524,0))*HLOOKUP(AT$523,$J$520:$R$521,2)</f>
        <v>1</v>
      </c>
      <c r="AU562" s="742" cm="1">
        <f t="array" ref="AU562">INDEX($H562:$K562,0,MATCH(AU$524,$H$524:$K$524,0))*HLOOKUP(AU$523,$J$520:$R$521,2)</f>
        <v>0</v>
      </c>
      <c r="AV562" s="196"/>
      <c r="AW562" s="196"/>
      <c r="AX562" s="17"/>
      <c r="AY562" s="9"/>
      <c r="AZ562" s="9"/>
      <c r="BA562" s="9"/>
    </row>
    <row r="563" spans="1:53" ht="14.5" outlineLevel="1" x14ac:dyDescent="0.35">
      <c r="A563" s="7"/>
      <c r="B563" s="8"/>
      <c r="C563" s="18"/>
      <c r="D563" s="18"/>
      <c r="E563" s="18"/>
      <c r="F563" s="27"/>
      <c r="G563" s="27" t="str">
        <f t="shared" si="127"/>
        <v>YYBNBz</v>
      </c>
      <c r="H563" s="232">
        <f t="shared" si="126"/>
        <v>1</v>
      </c>
      <c r="I563" s="232">
        <f t="shared" si="126"/>
        <v>1</v>
      </c>
      <c r="J563" s="232">
        <f t="shared" si="126"/>
        <v>0</v>
      </c>
      <c r="K563" s="232">
        <f t="shared" si="126"/>
        <v>1</v>
      </c>
      <c r="L563" s="742" cm="1">
        <f t="array" ref="L563">INDEX($H563:$K563,0,MATCH(L$524,$H$524:$K$524,0))*HLOOKUP(L$523,$J$520:$R$521,2)</f>
        <v>1</v>
      </c>
      <c r="M563" s="742" cm="1">
        <f t="array" ref="M563">INDEX($H563:$K563,0,MATCH(M$524,$H$524:$K$524,0))*HLOOKUP(M$523,$J$520:$R$521,2)</f>
        <v>1</v>
      </c>
      <c r="N563" s="742" cm="1">
        <f t="array" ref="N563">INDEX($H563:$K563,0,MATCH(N$524,$H$524:$K$524,0))*HLOOKUP(N$523,$J$520:$R$521,2)</f>
        <v>0</v>
      </c>
      <c r="O563" s="742" cm="1">
        <f t="array" ref="O563">INDEX($H563:$K563,0,MATCH(O$524,$H$524:$K$524,0))*HLOOKUP(O$523,$J$520:$R$521,2)</f>
        <v>1</v>
      </c>
      <c r="P563" s="742" cm="1">
        <f t="array" ref="P563">INDEX($H563:$K563,0,MATCH(P$524,$H$524:$K$524,0))*HLOOKUP(P$523,$J$520:$R$521,2)</f>
        <v>1</v>
      </c>
      <c r="Q563" s="742" cm="1">
        <f t="array" ref="Q563">INDEX($H563:$K563,0,MATCH(Q$524,$H$524:$K$524,0))*HLOOKUP(Q$523,$J$520:$R$521,2)</f>
        <v>1</v>
      </c>
      <c r="R563" s="742" cm="1">
        <f t="array" ref="R563">INDEX($H563:$K563,0,MATCH(R$524,$H$524:$K$524,0))*HLOOKUP(R$523,$J$520:$R$521,2)</f>
        <v>0</v>
      </c>
      <c r="S563" s="742" cm="1">
        <f t="array" ref="S563">INDEX($H563:$K563,0,MATCH(S$524,$H$524:$K$524,0))*HLOOKUP(S$523,$J$520:$R$521,2)</f>
        <v>1</v>
      </c>
      <c r="T563" s="742" cm="1">
        <f t="array" ref="T563">INDEX($H563:$K563,0,MATCH(T$524,$H$524:$K$524,0))*HLOOKUP(T$523,$J$520:$R$521,2)</f>
        <v>1</v>
      </c>
      <c r="U563" s="742" cm="1">
        <f t="array" ref="U563">INDEX($H563:$K563,0,MATCH(U$524,$H$524:$K$524,0))*HLOOKUP(U$523,$J$520:$R$521,2)</f>
        <v>1</v>
      </c>
      <c r="V563" s="742" cm="1">
        <f t="array" ref="V563">INDEX($H563:$K563,0,MATCH(V$524,$H$524:$K$524,0))*HLOOKUP(V$523,$J$520:$R$521,2)</f>
        <v>0</v>
      </c>
      <c r="W563" s="742" cm="1">
        <f t="array" ref="W563">INDEX($H563:$K563,0,MATCH(W$524,$H$524:$K$524,0))*HLOOKUP(W$523,$J$520:$R$521,2)</f>
        <v>1</v>
      </c>
      <c r="X563" s="742" cm="1">
        <f t="array" ref="X563">INDEX($H563:$K563,0,MATCH(X$524,$H$524:$K$524,0))*HLOOKUP(X$523,$J$520:$R$521,2)</f>
        <v>1</v>
      </c>
      <c r="Y563" s="742" cm="1">
        <f t="array" ref="Y563">INDEX($H563:$K563,0,MATCH(Y$524,$H$524:$K$524,0))*HLOOKUP(Y$523,$J$520:$R$521,2)</f>
        <v>1</v>
      </c>
      <c r="Z563" s="742" cm="1">
        <f t="array" ref="Z563">INDEX($H563:$K563,0,MATCH(Z$524,$H$524:$K$524,0))*HLOOKUP(Z$523,$J$520:$R$521,2)</f>
        <v>0</v>
      </c>
      <c r="AA563" s="742" cm="1">
        <f t="array" ref="AA563">INDEX($H563:$K563,0,MATCH(AA$524,$H$524:$K$524,0))*HLOOKUP(AA$523,$J$520:$R$521,2)</f>
        <v>1</v>
      </c>
      <c r="AB563" s="742" cm="1">
        <f t="array" ref="AB563">INDEX($H563:$K563,0,MATCH(AB$524,$H$524:$K$524,0))*HLOOKUP(AB$523,$J$520:$R$521,2)</f>
        <v>1</v>
      </c>
      <c r="AC563" s="742" cm="1">
        <f t="array" ref="AC563">INDEX($H563:$K563,0,MATCH(AC$524,$H$524:$K$524,0))*HLOOKUP(AC$523,$J$520:$R$521,2)</f>
        <v>1</v>
      </c>
      <c r="AD563" s="742" cm="1">
        <f t="array" ref="AD563">INDEX($H563:$K563,0,MATCH(AD$524,$H$524:$K$524,0))*HLOOKUP(AD$523,$J$520:$R$521,2)</f>
        <v>0</v>
      </c>
      <c r="AE563" s="742" cm="1">
        <f t="array" ref="AE563">INDEX($H563:$K563,0,MATCH(AE$524,$H$524:$K$524,0))*HLOOKUP(AE$523,$J$520:$R$521,2)</f>
        <v>1</v>
      </c>
      <c r="AF563" s="742" cm="1">
        <f t="array" ref="AF563">INDEX($H563:$K563,0,MATCH(AF$524,$H$524:$K$524,0))*HLOOKUP(AF$523,$J$520:$R$521,2)</f>
        <v>1</v>
      </c>
      <c r="AG563" s="742" cm="1">
        <f t="array" ref="AG563">INDEX($H563:$K563,0,MATCH(AG$524,$H$524:$K$524,0))*HLOOKUP(AG$523,$J$520:$R$521,2)</f>
        <v>1</v>
      </c>
      <c r="AH563" s="742" cm="1">
        <f t="array" ref="AH563">INDEX($H563:$K563,0,MATCH(AH$524,$H$524:$K$524,0))*HLOOKUP(AH$523,$J$520:$R$521,2)</f>
        <v>0</v>
      </c>
      <c r="AI563" s="742" cm="1">
        <f t="array" ref="AI563">INDEX($H563:$K563,0,MATCH(AI$524,$H$524:$K$524,0))*HLOOKUP(AI$523,$J$520:$R$521,2)</f>
        <v>1</v>
      </c>
      <c r="AJ563" s="742" cm="1">
        <f t="array" ref="AJ563">INDEX($H563:$K563,0,MATCH(AJ$524,$H$524:$K$524,0))*HLOOKUP(AJ$523,$J$520:$R$521,2)</f>
        <v>1</v>
      </c>
      <c r="AK563" s="742" cm="1">
        <f t="array" ref="AK563">INDEX($H563:$K563,0,MATCH(AK$524,$H$524:$K$524,0))*HLOOKUP(AK$523,$J$520:$R$521,2)</f>
        <v>1</v>
      </c>
      <c r="AL563" s="742" cm="1">
        <f t="array" ref="AL563">INDEX($H563:$K563,0,MATCH(AL$524,$H$524:$K$524,0))*HLOOKUP(AL$523,$J$520:$R$521,2)</f>
        <v>0</v>
      </c>
      <c r="AM563" s="742" cm="1">
        <f t="array" ref="AM563">INDEX($H563:$K563,0,MATCH(AM$524,$H$524:$K$524,0))*HLOOKUP(AM$523,$J$520:$R$521,2)</f>
        <v>1</v>
      </c>
      <c r="AN563" s="742" cm="1">
        <f t="array" ref="AN563">INDEX($H563:$K563,0,MATCH(AN$524,$H$524:$K$524,0))*HLOOKUP(AN$523,$J$520:$R$521,2)</f>
        <v>1</v>
      </c>
      <c r="AO563" s="742" cm="1">
        <f t="array" ref="AO563">INDEX($H563:$K563,0,MATCH(AO$524,$H$524:$K$524,0))*HLOOKUP(AO$523,$J$520:$R$521,2)</f>
        <v>1</v>
      </c>
      <c r="AP563" s="742" cm="1">
        <f t="array" ref="AP563">INDEX($H563:$K563,0,MATCH(AP$524,$H$524:$K$524,0))*HLOOKUP(AP$523,$J$520:$R$521,2)</f>
        <v>0</v>
      </c>
      <c r="AQ563" s="742" cm="1">
        <f t="array" ref="AQ563">INDEX($H563:$K563,0,MATCH(AQ$524,$H$524:$K$524,0))*HLOOKUP(AQ$523,$J$520:$R$521,2)</f>
        <v>1</v>
      </c>
      <c r="AR563" s="742" cm="1">
        <f t="array" ref="AR563">INDEX($H563:$K563,0,MATCH(AR$524,$H$524:$K$524,0))*HLOOKUP(AR$523,$J$520:$R$521,2)</f>
        <v>1</v>
      </c>
      <c r="AS563" s="742" cm="1">
        <f t="array" ref="AS563">INDEX($H563:$K563,0,MATCH(AS$524,$H$524:$K$524,0))*HLOOKUP(AS$523,$J$520:$R$521,2)</f>
        <v>1</v>
      </c>
      <c r="AT563" s="742" cm="1">
        <f t="array" ref="AT563">INDEX($H563:$K563,0,MATCH(AT$524,$H$524:$K$524,0))*HLOOKUP(AT$523,$J$520:$R$521,2)</f>
        <v>0</v>
      </c>
      <c r="AU563" s="742" cm="1">
        <f t="array" ref="AU563">INDEX($H563:$K563,0,MATCH(AU$524,$H$524:$K$524,0))*HLOOKUP(AU$523,$J$520:$R$521,2)</f>
        <v>1</v>
      </c>
      <c r="AV563" s="196"/>
      <c r="AW563" s="196"/>
      <c r="AX563" s="17"/>
      <c r="AY563" s="9"/>
      <c r="AZ563" s="9"/>
      <c r="BA563" s="9"/>
    </row>
    <row r="564" spans="1:53" ht="14.5" outlineLevel="1" x14ac:dyDescent="0.35">
      <c r="A564" s="7"/>
      <c r="B564" s="8"/>
      <c r="C564" s="18"/>
      <c r="D564" s="18"/>
      <c r="E564" s="18"/>
      <c r="F564" s="27"/>
      <c r="G564" s="27" t="str">
        <f t="shared" si="127"/>
        <v>YYBNBzd</v>
      </c>
      <c r="H564" s="232">
        <f t="shared" si="126"/>
        <v>1</v>
      </c>
      <c r="I564" s="232">
        <f t="shared" si="126"/>
        <v>1</v>
      </c>
      <c r="J564" s="232">
        <f t="shared" si="126"/>
        <v>0</v>
      </c>
      <c r="K564" s="232">
        <f t="shared" si="126"/>
        <v>1</v>
      </c>
      <c r="L564" s="742" cm="1">
        <f t="array" ref="L564">INDEX($H564:$K564,0,MATCH(L$524,$H$524:$K$524,0))*HLOOKUP(L$523,$J$520:$R$521,2)</f>
        <v>1</v>
      </c>
      <c r="M564" s="742" cm="1">
        <f t="array" ref="M564">INDEX($H564:$K564,0,MATCH(M$524,$H$524:$K$524,0))*HLOOKUP(M$523,$J$520:$R$521,2)</f>
        <v>1</v>
      </c>
      <c r="N564" s="742" cm="1">
        <f t="array" ref="N564">INDEX($H564:$K564,0,MATCH(N$524,$H$524:$K$524,0))*HLOOKUP(N$523,$J$520:$R$521,2)</f>
        <v>0</v>
      </c>
      <c r="O564" s="742" cm="1">
        <f t="array" ref="O564">INDEX($H564:$K564,0,MATCH(O$524,$H$524:$K$524,0))*HLOOKUP(O$523,$J$520:$R$521,2)</f>
        <v>1</v>
      </c>
      <c r="P564" s="742" cm="1">
        <f t="array" ref="P564">INDEX($H564:$K564,0,MATCH(P$524,$H$524:$K$524,0))*HLOOKUP(P$523,$J$520:$R$521,2)</f>
        <v>1</v>
      </c>
      <c r="Q564" s="742" cm="1">
        <f t="array" ref="Q564">INDEX($H564:$K564,0,MATCH(Q$524,$H$524:$K$524,0))*HLOOKUP(Q$523,$J$520:$R$521,2)</f>
        <v>1</v>
      </c>
      <c r="R564" s="742" cm="1">
        <f t="array" ref="R564">INDEX($H564:$K564,0,MATCH(R$524,$H$524:$K$524,0))*HLOOKUP(R$523,$J$520:$R$521,2)</f>
        <v>0</v>
      </c>
      <c r="S564" s="742" cm="1">
        <f t="array" ref="S564">INDEX($H564:$K564,0,MATCH(S$524,$H$524:$K$524,0))*HLOOKUP(S$523,$J$520:$R$521,2)</f>
        <v>1</v>
      </c>
      <c r="T564" s="742" cm="1">
        <f t="array" ref="T564">INDEX($H564:$K564,0,MATCH(T$524,$H$524:$K$524,0))*HLOOKUP(T$523,$J$520:$R$521,2)</f>
        <v>1</v>
      </c>
      <c r="U564" s="742" cm="1">
        <f t="array" ref="U564">INDEX($H564:$K564,0,MATCH(U$524,$H$524:$K$524,0))*HLOOKUP(U$523,$J$520:$R$521,2)</f>
        <v>1</v>
      </c>
      <c r="V564" s="742" cm="1">
        <f t="array" ref="V564">INDEX($H564:$K564,0,MATCH(V$524,$H$524:$K$524,0))*HLOOKUP(V$523,$J$520:$R$521,2)</f>
        <v>0</v>
      </c>
      <c r="W564" s="742" cm="1">
        <f t="array" ref="W564">INDEX($H564:$K564,0,MATCH(W$524,$H$524:$K$524,0))*HLOOKUP(W$523,$J$520:$R$521,2)</f>
        <v>1</v>
      </c>
      <c r="X564" s="742" cm="1">
        <f t="array" ref="X564">INDEX($H564:$K564,0,MATCH(X$524,$H$524:$K$524,0))*HLOOKUP(X$523,$J$520:$R$521,2)</f>
        <v>1</v>
      </c>
      <c r="Y564" s="742" cm="1">
        <f t="array" ref="Y564">INDEX($H564:$K564,0,MATCH(Y$524,$H$524:$K$524,0))*HLOOKUP(Y$523,$J$520:$R$521,2)</f>
        <v>1</v>
      </c>
      <c r="Z564" s="742" cm="1">
        <f t="array" ref="Z564">INDEX($H564:$K564,0,MATCH(Z$524,$H$524:$K$524,0))*HLOOKUP(Z$523,$J$520:$R$521,2)</f>
        <v>0</v>
      </c>
      <c r="AA564" s="742" cm="1">
        <f t="array" ref="AA564">INDEX($H564:$K564,0,MATCH(AA$524,$H$524:$K$524,0))*HLOOKUP(AA$523,$J$520:$R$521,2)</f>
        <v>1</v>
      </c>
      <c r="AB564" s="742" cm="1">
        <f t="array" ref="AB564">INDEX($H564:$K564,0,MATCH(AB$524,$H$524:$K$524,0))*HLOOKUP(AB$523,$J$520:$R$521,2)</f>
        <v>1</v>
      </c>
      <c r="AC564" s="742" cm="1">
        <f t="array" ref="AC564">INDEX($H564:$K564,0,MATCH(AC$524,$H$524:$K$524,0))*HLOOKUP(AC$523,$J$520:$R$521,2)</f>
        <v>1</v>
      </c>
      <c r="AD564" s="742" cm="1">
        <f t="array" ref="AD564">INDEX($H564:$K564,0,MATCH(AD$524,$H$524:$K$524,0))*HLOOKUP(AD$523,$J$520:$R$521,2)</f>
        <v>0</v>
      </c>
      <c r="AE564" s="742" cm="1">
        <f t="array" ref="AE564">INDEX($H564:$K564,0,MATCH(AE$524,$H$524:$K$524,0))*HLOOKUP(AE$523,$J$520:$R$521,2)</f>
        <v>1</v>
      </c>
      <c r="AF564" s="742" cm="1">
        <f t="array" ref="AF564">INDEX($H564:$K564,0,MATCH(AF$524,$H$524:$K$524,0))*HLOOKUP(AF$523,$J$520:$R$521,2)</f>
        <v>1</v>
      </c>
      <c r="AG564" s="742" cm="1">
        <f t="array" ref="AG564">INDEX($H564:$K564,0,MATCH(AG$524,$H$524:$K$524,0))*HLOOKUP(AG$523,$J$520:$R$521,2)</f>
        <v>1</v>
      </c>
      <c r="AH564" s="742" cm="1">
        <f t="array" ref="AH564">INDEX($H564:$K564,0,MATCH(AH$524,$H$524:$K$524,0))*HLOOKUP(AH$523,$J$520:$R$521,2)</f>
        <v>0</v>
      </c>
      <c r="AI564" s="742" cm="1">
        <f t="array" ref="AI564">INDEX($H564:$K564,0,MATCH(AI$524,$H$524:$K$524,0))*HLOOKUP(AI$523,$J$520:$R$521,2)</f>
        <v>1</v>
      </c>
      <c r="AJ564" s="742" cm="1">
        <f t="array" ref="AJ564">INDEX($H564:$K564,0,MATCH(AJ$524,$H$524:$K$524,0))*HLOOKUP(AJ$523,$J$520:$R$521,2)</f>
        <v>1</v>
      </c>
      <c r="AK564" s="742" cm="1">
        <f t="array" ref="AK564">INDEX($H564:$K564,0,MATCH(AK$524,$H$524:$K$524,0))*HLOOKUP(AK$523,$J$520:$R$521,2)</f>
        <v>1</v>
      </c>
      <c r="AL564" s="742" cm="1">
        <f t="array" ref="AL564">INDEX($H564:$K564,0,MATCH(AL$524,$H$524:$K$524,0))*HLOOKUP(AL$523,$J$520:$R$521,2)</f>
        <v>0</v>
      </c>
      <c r="AM564" s="742" cm="1">
        <f t="array" ref="AM564">INDEX($H564:$K564,0,MATCH(AM$524,$H$524:$K$524,0))*HLOOKUP(AM$523,$J$520:$R$521,2)</f>
        <v>1</v>
      </c>
      <c r="AN564" s="742" cm="1">
        <f t="array" ref="AN564">INDEX($H564:$K564,0,MATCH(AN$524,$H$524:$K$524,0))*HLOOKUP(AN$523,$J$520:$R$521,2)</f>
        <v>1</v>
      </c>
      <c r="AO564" s="742" cm="1">
        <f t="array" ref="AO564">INDEX($H564:$K564,0,MATCH(AO$524,$H$524:$K$524,0))*HLOOKUP(AO$523,$J$520:$R$521,2)</f>
        <v>1</v>
      </c>
      <c r="AP564" s="742" cm="1">
        <f t="array" ref="AP564">INDEX($H564:$K564,0,MATCH(AP$524,$H$524:$K$524,0))*HLOOKUP(AP$523,$J$520:$R$521,2)</f>
        <v>0</v>
      </c>
      <c r="AQ564" s="742" cm="1">
        <f t="array" ref="AQ564">INDEX($H564:$K564,0,MATCH(AQ$524,$H$524:$K$524,0))*HLOOKUP(AQ$523,$J$520:$R$521,2)</f>
        <v>1</v>
      </c>
      <c r="AR564" s="742" cm="1">
        <f t="array" ref="AR564">INDEX($H564:$K564,0,MATCH(AR$524,$H$524:$K$524,0))*HLOOKUP(AR$523,$J$520:$R$521,2)</f>
        <v>1</v>
      </c>
      <c r="AS564" s="742" cm="1">
        <f t="array" ref="AS564">INDEX($H564:$K564,0,MATCH(AS$524,$H$524:$K$524,0))*HLOOKUP(AS$523,$J$520:$R$521,2)</f>
        <v>1</v>
      </c>
      <c r="AT564" s="742" cm="1">
        <f t="array" ref="AT564">INDEX($H564:$K564,0,MATCH(AT$524,$H$524:$K$524,0))*HLOOKUP(AT$523,$J$520:$R$521,2)</f>
        <v>0</v>
      </c>
      <c r="AU564" s="742" cm="1">
        <f t="array" ref="AU564">INDEX($H564:$K564,0,MATCH(AU$524,$H$524:$K$524,0))*HLOOKUP(AU$523,$J$520:$R$521,2)</f>
        <v>1</v>
      </c>
      <c r="AV564" s="196"/>
      <c r="AW564" s="196"/>
      <c r="AX564" s="17"/>
      <c r="AY564" s="9"/>
      <c r="AZ564" s="9"/>
      <c r="BA564" s="9"/>
    </row>
    <row r="565" spans="1:53" ht="12" customHeight="1" outlineLevel="1" x14ac:dyDescent="0.35">
      <c r="A565" s="7"/>
      <c r="B565" s="8"/>
      <c r="C565" s="18"/>
      <c r="D565" s="18"/>
      <c r="E565" s="18"/>
      <c r="F565" s="34"/>
      <c r="G565" s="27" t="str">
        <f t="shared" si="127"/>
        <v>YYBNBr</v>
      </c>
      <c r="H565" s="232">
        <f t="shared" ref="H565:K582" si="128">IF(H493&gt;0,1,0)</f>
        <v>1</v>
      </c>
      <c r="I565" s="232">
        <f t="shared" si="128"/>
        <v>1</v>
      </c>
      <c r="J565" s="232">
        <f t="shared" si="128"/>
        <v>0</v>
      </c>
      <c r="K565" s="232">
        <f t="shared" si="128"/>
        <v>1</v>
      </c>
      <c r="L565" s="742" cm="1">
        <f t="array" ref="L565">INDEX($H565:$K565,0,MATCH(L$524,$H$524:$K$524,0))*HLOOKUP(L$523,$J$520:$R$521,2)</f>
        <v>1</v>
      </c>
      <c r="M565" s="742" cm="1">
        <f t="array" ref="M565">INDEX($H565:$K565,0,MATCH(M$524,$H$524:$K$524,0))*HLOOKUP(M$523,$J$520:$R$521,2)</f>
        <v>1</v>
      </c>
      <c r="N565" s="742" cm="1">
        <f t="array" ref="N565">INDEX($H565:$K565,0,MATCH(N$524,$H$524:$K$524,0))*HLOOKUP(N$523,$J$520:$R$521,2)</f>
        <v>0</v>
      </c>
      <c r="O565" s="742" cm="1">
        <f t="array" ref="O565">INDEX($H565:$K565,0,MATCH(O$524,$H$524:$K$524,0))*HLOOKUP(O$523,$J$520:$R$521,2)</f>
        <v>1</v>
      </c>
      <c r="P565" s="742" cm="1">
        <f t="array" ref="P565">INDEX($H565:$K565,0,MATCH(P$524,$H$524:$K$524,0))*HLOOKUP(P$523,$J$520:$R$521,2)</f>
        <v>1</v>
      </c>
      <c r="Q565" s="742" cm="1">
        <f t="array" ref="Q565">INDEX($H565:$K565,0,MATCH(Q$524,$H$524:$K$524,0))*HLOOKUP(Q$523,$J$520:$R$521,2)</f>
        <v>1</v>
      </c>
      <c r="R565" s="742" cm="1">
        <f t="array" ref="R565">INDEX($H565:$K565,0,MATCH(R$524,$H$524:$K$524,0))*HLOOKUP(R$523,$J$520:$R$521,2)</f>
        <v>0</v>
      </c>
      <c r="S565" s="742" cm="1">
        <f t="array" ref="S565">INDEX($H565:$K565,0,MATCH(S$524,$H$524:$K$524,0))*HLOOKUP(S$523,$J$520:$R$521,2)</f>
        <v>1</v>
      </c>
      <c r="T565" s="742" cm="1">
        <f t="array" ref="T565">INDEX($H565:$K565,0,MATCH(T$524,$H$524:$K$524,0))*HLOOKUP(T$523,$J$520:$R$521,2)</f>
        <v>1</v>
      </c>
      <c r="U565" s="742" cm="1">
        <f t="array" ref="U565">INDEX($H565:$K565,0,MATCH(U$524,$H$524:$K$524,0))*HLOOKUP(U$523,$J$520:$R$521,2)</f>
        <v>1</v>
      </c>
      <c r="V565" s="742" cm="1">
        <f t="array" ref="V565">INDEX($H565:$K565,0,MATCH(V$524,$H$524:$K$524,0))*HLOOKUP(V$523,$J$520:$R$521,2)</f>
        <v>0</v>
      </c>
      <c r="W565" s="742" cm="1">
        <f t="array" ref="W565">INDEX($H565:$K565,0,MATCH(W$524,$H$524:$K$524,0))*HLOOKUP(W$523,$J$520:$R$521,2)</f>
        <v>1</v>
      </c>
      <c r="X565" s="742" cm="1">
        <f t="array" ref="X565">INDEX($H565:$K565,0,MATCH(X$524,$H$524:$K$524,0))*HLOOKUP(X$523,$J$520:$R$521,2)</f>
        <v>1</v>
      </c>
      <c r="Y565" s="742" cm="1">
        <f t="array" ref="Y565">INDEX($H565:$K565,0,MATCH(Y$524,$H$524:$K$524,0))*HLOOKUP(Y$523,$J$520:$R$521,2)</f>
        <v>1</v>
      </c>
      <c r="Z565" s="742" cm="1">
        <f t="array" ref="Z565">INDEX($H565:$K565,0,MATCH(Z$524,$H$524:$K$524,0))*HLOOKUP(Z$523,$J$520:$R$521,2)</f>
        <v>0</v>
      </c>
      <c r="AA565" s="742" cm="1">
        <f t="array" ref="AA565">INDEX($H565:$K565,0,MATCH(AA$524,$H$524:$K$524,0))*HLOOKUP(AA$523,$J$520:$R$521,2)</f>
        <v>1</v>
      </c>
      <c r="AB565" s="742" cm="1">
        <f t="array" ref="AB565">INDEX($H565:$K565,0,MATCH(AB$524,$H$524:$K$524,0))*HLOOKUP(AB$523,$J$520:$R$521,2)</f>
        <v>1</v>
      </c>
      <c r="AC565" s="742" cm="1">
        <f t="array" ref="AC565">INDEX($H565:$K565,0,MATCH(AC$524,$H$524:$K$524,0))*HLOOKUP(AC$523,$J$520:$R$521,2)</f>
        <v>1</v>
      </c>
      <c r="AD565" s="742" cm="1">
        <f t="array" ref="AD565">INDEX($H565:$K565,0,MATCH(AD$524,$H$524:$K$524,0))*HLOOKUP(AD$523,$J$520:$R$521,2)</f>
        <v>0</v>
      </c>
      <c r="AE565" s="742" cm="1">
        <f t="array" ref="AE565">INDEX($H565:$K565,0,MATCH(AE$524,$H$524:$K$524,0))*HLOOKUP(AE$523,$J$520:$R$521,2)</f>
        <v>1</v>
      </c>
      <c r="AF565" s="742" cm="1">
        <f t="array" ref="AF565">INDEX($H565:$K565,0,MATCH(AF$524,$H$524:$K$524,0))*HLOOKUP(AF$523,$J$520:$R$521,2)</f>
        <v>1</v>
      </c>
      <c r="AG565" s="742" cm="1">
        <f t="array" ref="AG565">INDEX($H565:$K565,0,MATCH(AG$524,$H$524:$K$524,0))*HLOOKUP(AG$523,$J$520:$R$521,2)</f>
        <v>1</v>
      </c>
      <c r="AH565" s="742" cm="1">
        <f t="array" ref="AH565">INDEX($H565:$K565,0,MATCH(AH$524,$H$524:$K$524,0))*HLOOKUP(AH$523,$J$520:$R$521,2)</f>
        <v>0</v>
      </c>
      <c r="AI565" s="742" cm="1">
        <f t="array" ref="AI565">INDEX($H565:$K565,0,MATCH(AI$524,$H$524:$K$524,0))*HLOOKUP(AI$523,$J$520:$R$521,2)</f>
        <v>1</v>
      </c>
      <c r="AJ565" s="742" cm="1">
        <f t="array" ref="AJ565">INDEX($H565:$K565,0,MATCH(AJ$524,$H$524:$K$524,0))*HLOOKUP(AJ$523,$J$520:$R$521,2)</f>
        <v>1</v>
      </c>
      <c r="AK565" s="742" cm="1">
        <f t="array" ref="AK565">INDEX($H565:$K565,0,MATCH(AK$524,$H$524:$K$524,0))*HLOOKUP(AK$523,$J$520:$R$521,2)</f>
        <v>1</v>
      </c>
      <c r="AL565" s="742" cm="1">
        <f t="array" ref="AL565">INDEX($H565:$K565,0,MATCH(AL$524,$H$524:$K$524,0))*HLOOKUP(AL$523,$J$520:$R$521,2)</f>
        <v>0</v>
      </c>
      <c r="AM565" s="742" cm="1">
        <f t="array" ref="AM565">INDEX($H565:$K565,0,MATCH(AM$524,$H$524:$K$524,0))*HLOOKUP(AM$523,$J$520:$R$521,2)</f>
        <v>1</v>
      </c>
      <c r="AN565" s="742" cm="1">
        <f t="array" ref="AN565">INDEX($H565:$K565,0,MATCH(AN$524,$H$524:$K$524,0))*HLOOKUP(AN$523,$J$520:$R$521,2)</f>
        <v>1</v>
      </c>
      <c r="AO565" s="742" cm="1">
        <f t="array" ref="AO565">INDEX($H565:$K565,0,MATCH(AO$524,$H$524:$K$524,0))*HLOOKUP(AO$523,$J$520:$R$521,2)</f>
        <v>1</v>
      </c>
      <c r="AP565" s="742" cm="1">
        <f t="array" ref="AP565">INDEX($H565:$K565,0,MATCH(AP$524,$H$524:$K$524,0))*HLOOKUP(AP$523,$J$520:$R$521,2)</f>
        <v>0</v>
      </c>
      <c r="AQ565" s="742" cm="1">
        <f t="array" ref="AQ565">INDEX($H565:$K565,0,MATCH(AQ$524,$H$524:$K$524,0))*HLOOKUP(AQ$523,$J$520:$R$521,2)</f>
        <v>1</v>
      </c>
      <c r="AR565" s="742" cm="1">
        <f t="array" ref="AR565">INDEX($H565:$K565,0,MATCH(AR$524,$H$524:$K$524,0))*HLOOKUP(AR$523,$J$520:$R$521,2)</f>
        <v>1</v>
      </c>
      <c r="AS565" s="742" cm="1">
        <f t="array" ref="AS565">INDEX($H565:$K565,0,MATCH(AS$524,$H$524:$K$524,0))*HLOOKUP(AS$523,$J$520:$R$521,2)</f>
        <v>1</v>
      </c>
      <c r="AT565" s="742" cm="1">
        <f t="array" ref="AT565">INDEX($H565:$K565,0,MATCH(AT$524,$H$524:$K$524,0))*HLOOKUP(AT$523,$J$520:$R$521,2)</f>
        <v>0</v>
      </c>
      <c r="AU565" s="742" cm="1">
        <f t="array" ref="AU565">INDEX($H565:$K565,0,MATCH(AU$524,$H$524:$K$524,0))*HLOOKUP(AU$523,$J$520:$R$521,2)</f>
        <v>1</v>
      </c>
      <c r="AV565" s="196"/>
      <c r="AW565" s="196"/>
      <c r="AX565" s="17"/>
      <c r="AY565" s="9"/>
      <c r="AZ565" s="9"/>
      <c r="BA565" s="9"/>
    </row>
    <row r="566" spans="1:53" ht="12" customHeight="1" outlineLevel="1" x14ac:dyDescent="0.35">
      <c r="A566" s="7"/>
      <c r="B566" s="8"/>
      <c r="C566" s="18"/>
      <c r="D566" s="18"/>
      <c r="E566" s="18"/>
      <c r="F566" s="34"/>
      <c r="G566" s="27" t="str">
        <f t="shared" si="127"/>
        <v>YYBNBrd</v>
      </c>
      <c r="H566" s="232">
        <f t="shared" si="128"/>
        <v>1</v>
      </c>
      <c r="I566" s="232">
        <f t="shared" si="128"/>
        <v>1</v>
      </c>
      <c r="J566" s="232">
        <f t="shared" si="128"/>
        <v>0</v>
      </c>
      <c r="K566" s="232">
        <f t="shared" si="128"/>
        <v>1</v>
      </c>
      <c r="L566" s="742" cm="1">
        <f t="array" ref="L566">INDEX($H566:$K566,0,MATCH(L$524,$H$524:$K$524,0))*HLOOKUP(L$523,$J$520:$R$521,2)</f>
        <v>1</v>
      </c>
      <c r="M566" s="742" cm="1">
        <f t="array" ref="M566">INDEX($H566:$K566,0,MATCH(M$524,$H$524:$K$524,0))*HLOOKUP(M$523,$J$520:$R$521,2)</f>
        <v>1</v>
      </c>
      <c r="N566" s="742" cm="1">
        <f t="array" ref="N566">INDEX($H566:$K566,0,MATCH(N$524,$H$524:$K$524,0))*HLOOKUP(N$523,$J$520:$R$521,2)</f>
        <v>0</v>
      </c>
      <c r="O566" s="742" cm="1">
        <f t="array" ref="O566">INDEX($H566:$K566,0,MATCH(O$524,$H$524:$K$524,0))*HLOOKUP(O$523,$J$520:$R$521,2)</f>
        <v>1</v>
      </c>
      <c r="P566" s="742" cm="1">
        <f t="array" ref="P566">INDEX($H566:$K566,0,MATCH(P$524,$H$524:$K$524,0))*HLOOKUP(P$523,$J$520:$R$521,2)</f>
        <v>1</v>
      </c>
      <c r="Q566" s="742" cm="1">
        <f t="array" ref="Q566">INDEX($H566:$K566,0,MATCH(Q$524,$H$524:$K$524,0))*HLOOKUP(Q$523,$J$520:$R$521,2)</f>
        <v>1</v>
      </c>
      <c r="R566" s="742" cm="1">
        <f t="array" ref="R566">INDEX($H566:$K566,0,MATCH(R$524,$H$524:$K$524,0))*HLOOKUP(R$523,$J$520:$R$521,2)</f>
        <v>0</v>
      </c>
      <c r="S566" s="742" cm="1">
        <f t="array" ref="S566">INDEX($H566:$K566,0,MATCH(S$524,$H$524:$K$524,0))*HLOOKUP(S$523,$J$520:$R$521,2)</f>
        <v>1</v>
      </c>
      <c r="T566" s="742" cm="1">
        <f t="array" ref="T566">INDEX($H566:$K566,0,MATCH(T$524,$H$524:$K$524,0))*HLOOKUP(T$523,$J$520:$R$521,2)</f>
        <v>1</v>
      </c>
      <c r="U566" s="742" cm="1">
        <f t="array" ref="U566">INDEX($H566:$K566,0,MATCH(U$524,$H$524:$K$524,0))*HLOOKUP(U$523,$J$520:$R$521,2)</f>
        <v>1</v>
      </c>
      <c r="V566" s="742" cm="1">
        <f t="array" ref="V566">INDEX($H566:$K566,0,MATCH(V$524,$H$524:$K$524,0))*HLOOKUP(V$523,$J$520:$R$521,2)</f>
        <v>0</v>
      </c>
      <c r="W566" s="742" cm="1">
        <f t="array" ref="W566">INDEX($H566:$K566,0,MATCH(W$524,$H$524:$K$524,0))*HLOOKUP(W$523,$J$520:$R$521,2)</f>
        <v>1</v>
      </c>
      <c r="X566" s="742" cm="1">
        <f t="array" ref="X566">INDEX($H566:$K566,0,MATCH(X$524,$H$524:$K$524,0))*HLOOKUP(X$523,$J$520:$R$521,2)</f>
        <v>1</v>
      </c>
      <c r="Y566" s="742" cm="1">
        <f t="array" ref="Y566">INDEX($H566:$K566,0,MATCH(Y$524,$H$524:$K$524,0))*HLOOKUP(Y$523,$J$520:$R$521,2)</f>
        <v>1</v>
      </c>
      <c r="Z566" s="742" cm="1">
        <f t="array" ref="Z566">INDEX($H566:$K566,0,MATCH(Z$524,$H$524:$K$524,0))*HLOOKUP(Z$523,$J$520:$R$521,2)</f>
        <v>0</v>
      </c>
      <c r="AA566" s="742" cm="1">
        <f t="array" ref="AA566">INDEX($H566:$K566,0,MATCH(AA$524,$H$524:$K$524,0))*HLOOKUP(AA$523,$J$520:$R$521,2)</f>
        <v>1</v>
      </c>
      <c r="AB566" s="742" cm="1">
        <f t="array" ref="AB566">INDEX($H566:$K566,0,MATCH(AB$524,$H$524:$K$524,0))*HLOOKUP(AB$523,$J$520:$R$521,2)</f>
        <v>1</v>
      </c>
      <c r="AC566" s="742" cm="1">
        <f t="array" ref="AC566">INDEX($H566:$K566,0,MATCH(AC$524,$H$524:$K$524,0))*HLOOKUP(AC$523,$J$520:$R$521,2)</f>
        <v>1</v>
      </c>
      <c r="AD566" s="742" cm="1">
        <f t="array" ref="AD566">INDEX($H566:$K566,0,MATCH(AD$524,$H$524:$K$524,0))*HLOOKUP(AD$523,$J$520:$R$521,2)</f>
        <v>0</v>
      </c>
      <c r="AE566" s="742" cm="1">
        <f t="array" ref="AE566">INDEX($H566:$K566,0,MATCH(AE$524,$H$524:$K$524,0))*HLOOKUP(AE$523,$J$520:$R$521,2)</f>
        <v>1</v>
      </c>
      <c r="AF566" s="742" cm="1">
        <f t="array" ref="AF566">INDEX($H566:$K566,0,MATCH(AF$524,$H$524:$K$524,0))*HLOOKUP(AF$523,$J$520:$R$521,2)</f>
        <v>1</v>
      </c>
      <c r="AG566" s="742" cm="1">
        <f t="array" ref="AG566">INDEX($H566:$K566,0,MATCH(AG$524,$H$524:$K$524,0))*HLOOKUP(AG$523,$J$520:$R$521,2)</f>
        <v>1</v>
      </c>
      <c r="AH566" s="742" cm="1">
        <f t="array" ref="AH566">INDEX($H566:$K566,0,MATCH(AH$524,$H$524:$K$524,0))*HLOOKUP(AH$523,$J$520:$R$521,2)</f>
        <v>0</v>
      </c>
      <c r="AI566" s="742" cm="1">
        <f t="array" ref="AI566">INDEX($H566:$K566,0,MATCH(AI$524,$H$524:$K$524,0))*HLOOKUP(AI$523,$J$520:$R$521,2)</f>
        <v>1</v>
      </c>
      <c r="AJ566" s="742" cm="1">
        <f t="array" ref="AJ566">INDEX($H566:$K566,0,MATCH(AJ$524,$H$524:$K$524,0))*HLOOKUP(AJ$523,$J$520:$R$521,2)</f>
        <v>1</v>
      </c>
      <c r="AK566" s="742" cm="1">
        <f t="array" ref="AK566">INDEX($H566:$K566,0,MATCH(AK$524,$H$524:$K$524,0))*HLOOKUP(AK$523,$J$520:$R$521,2)</f>
        <v>1</v>
      </c>
      <c r="AL566" s="742" cm="1">
        <f t="array" ref="AL566">INDEX($H566:$K566,0,MATCH(AL$524,$H$524:$K$524,0))*HLOOKUP(AL$523,$J$520:$R$521,2)</f>
        <v>0</v>
      </c>
      <c r="AM566" s="742" cm="1">
        <f t="array" ref="AM566">INDEX($H566:$K566,0,MATCH(AM$524,$H$524:$K$524,0))*HLOOKUP(AM$523,$J$520:$R$521,2)</f>
        <v>1</v>
      </c>
      <c r="AN566" s="742" cm="1">
        <f t="array" ref="AN566">INDEX($H566:$K566,0,MATCH(AN$524,$H$524:$K$524,0))*HLOOKUP(AN$523,$J$520:$R$521,2)</f>
        <v>1</v>
      </c>
      <c r="AO566" s="742" cm="1">
        <f t="array" ref="AO566">INDEX($H566:$K566,0,MATCH(AO$524,$H$524:$K$524,0))*HLOOKUP(AO$523,$J$520:$R$521,2)</f>
        <v>1</v>
      </c>
      <c r="AP566" s="742" cm="1">
        <f t="array" ref="AP566">INDEX($H566:$K566,0,MATCH(AP$524,$H$524:$K$524,0))*HLOOKUP(AP$523,$J$520:$R$521,2)</f>
        <v>0</v>
      </c>
      <c r="AQ566" s="742" cm="1">
        <f t="array" ref="AQ566">INDEX($H566:$K566,0,MATCH(AQ$524,$H$524:$K$524,0))*HLOOKUP(AQ$523,$J$520:$R$521,2)</f>
        <v>1</v>
      </c>
      <c r="AR566" s="742" cm="1">
        <f t="array" ref="AR566">INDEX($H566:$K566,0,MATCH(AR$524,$H$524:$K$524,0))*HLOOKUP(AR$523,$J$520:$R$521,2)</f>
        <v>1</v>
      </c>
      <c r="AS566" s="742" cm="1">
        <f t="array" ref="AS566">INDEX($H566:$K566,0,MATCH(AS$524,$H$524:$K$524,0))*HLOOKUP(AS$523,$J$520:$R$521,2)</f>
        <v>1</v>
      </c>
      <c r="AT566" s="742" cm="1">
        <f t="array" ref="AT566">INDEX($H566:$K566,0,MATCH(AT$524,$H$524:$K$524,0))*HLOOKUP(AT$523,$J$520:$R$521,2)</f>
        <v>0</v>
      </c>
      <c r="AU566" s="742" cm="1">
        <f t="array" ref="AU566">INDEX($H566:$K566,0,MATCH(AU$524,$H$524:$K$524,0))*HLOOKUP(AU$523,$J$520:$R$521,2)</f>
        <v>1</v>
      </c>
      <c r="AV566" s="196"/>
      <c r="AW566" s="196"/>
      <c r="AX566" s="17"/>
      <c r="AY566" s="9"/>
      <c r="AZ566" s="9"/>
      <c r="BA566" s="9"/>
    </row>
    <row r="567" spans="1:53" ht="14.5" outlineLevel="1" x14ac:dyDescent="0.35">
      <c r="A567" s="7"/>
      <c r="B567" s="8"/>
      <c r="C567" s="18"/>
      <c r="D567" s="18"/>
      <c r="E567" s="18"/>
      <c r="F567" s="27"/>
      <c r="G567" s="27" t="str">
        <f t="shared" si="127"/>
        <v>YYNWNw</v>
      </c>
      <c r="H567" s="232">
        <f t="shared" si="128"/>
        <v>1</v>
      </c>
      <c r="I567" s="232">
        <f t="shared" si="128"/>
        <v>1</v>
      </c>
      <c r="J567" s="232">
        <f t="shared" si="128"/>
        <v>1</v>
      </c>
      <c r="K567" s="232">
        <f t="shared" si="128"/>
        <v>0</v>
      </c>
      <c r="L567" s="742" cm="1">
        <f t="array" ref="L567">INDEX($H567:$K567,0,MATCH(L$524,$H$524:$K$524,0))*HLOOKUP(L$523,$J$520:$R$521,2)</f>
        <v>1</v>
      </c>
      <c r="M567" s="742" cm="1">
        <f t="array" ref="M567">INDEX($H567:$K567,0,MATCH(M$524,$H$524:$K$524,0))*HLOOKUP(M$523,$J$520:$R$521,2)</f>
        <v>1</v>
      </c>
      <c r="N567" s="742" cm="1">
        <f t="array" ref="N567">INDEX($H567:$K567,0,MATCH(N$524,$H$524:$K$524,0))*HLOOKUP(N$523,$J$520:$R$521,2)</f>
        <v>1</v>
      </c>
      <c r="O567" s="742" cm="1">
        <f t="array" ref="O567">INDEX($H567:$K567,0,MATCH(O$524,$H$524:$K$524,0))*HLOOKUP(O$523,$J$520:$R$521,2)</f>
        <v>0</v>
      </c>
      <c r="P567" s="742" cm="1">
        <f t="array" ref="P567">INDEX($H567:$K567,0,MATCH(P$524,$H$524:$K$524,0))*HLOOKUP(P$523,$J$520:$R$521,2)</f>
        <v>1</v>
      </c>
      <c r="Q567" s="742" cm="1">
        <f t="array" ref="Q567">INDEX($H567:$K567,0,MATCH(Q$524,$H$524:$K$524,0))*HLOOKUP(Q$523,$J$520:$R$521,2)</f>
        <v>1</v>
      </c>
      <c r="R567" s="742" cm="1">
        <f t="array" ref="R567">INDEX($H567:$K567,0,MATCH(R$524,$H$524:$K$524,0))*HLOOKUP(R$523,$J$520:$R$521,2)</f>
        <v>1</v>
      </c>
      <c r="S567" s="742" cm="1">
        <f t="array" ref="S567">INDEX($H567:$K567,0,MATCH(S$524,$H$524:$K$524,0))*HLOOKUP(S$523,$J$520:$R$521,2)</f>
        <v>0</v>
      </c>
      <c r="T567" s="742" cm="1">
        <f t="array" ref="T567">INDEX($H567:$K567,0,MATCH(T$524,$H$524:$K$524,0))*HLOOKUP(T$523,$J$520:$R$521,2)</f>
        <v>1</v>
      </c>
      <c r="U567" s="742" cm="1">
        <f t="array" ref="U567">INDEX($H567:$K567,0,MATCH(U$524,$H$524:$K$524,0))*HLOOKUP(U$523,$J$520:$R$521,2)</f>
        <v>1</v>
      </c>
      <c r="V567" s="742" cm="1">
        <f t="array" ref="V567">INDEX($H567:$K567,0,MATCH(V$524,$H$524:$K$524,0))*HLOOKUP(V$523,$J$520:$R$521,2)</f>
        <v>1</v>
      </c>
      <c r="W567" s="742" cm="1">
        <f t="array" ref="W567">INDEX($H567:$K567,0,MATCH(W$524,$H$524:$K$524,0))*HLOOKUP(W$523,$J$520:$R$521,2)</f>
        <v>0</v>
      </c>
      <c r="X567" s="742" cm="1">
        <f t="array" ref="X567">INDEX($H567:$K567,0,MATCH(X$524,$H$524:$K$524,0))*HLOOKUP(X$523,$J$520:$R$521,2)</f>
        <v>1</v>
      </c>
      <c r="Y567" s="742" cm="1">
        <f t="array" ref="Y567">INDEX($H567:$K567,0,MATCH(Y$524,$H$524:$K$524,0))*HLOOKUP(Y$523,$J$520:$R$521,2)</f>
        <v>1</v>
      </c>
      <c r="Z567" s="742" cm="1">
        <f t="array" ref="Z567">INDEX($H567:$K567,0,MATCH(Z$524,$H$524:$K$524,0))*HLOOKUP(Z$523,$J$520:$R$521,2)</f>
        <v>1</v>
      </c>
      <c r="AA567" s="742" cm="1">
        <f t="array" ref="AA567">INDEX($H567:$K567,0,MATCH(AA$524,$H$524:$K$524,0))*HLOOKUP(AA$523,$J$520:$R$521,2)</f>
        <v>0</v>
      </c>
      <c r="AB567" s="742" cm="1">
        <f t="array" ref="AB567">INDEX($H567:$K567,0,MATCH(AB$524,$H$524:$K$524,0))*HLOOKUP(AB$523,$J$520:$R$521,2)</f>
        <v>1</v>
      </c>
      <c r="AC567" s="742" cm="1">
        <f t="array" ref="AC567">INDEX($H567:$K567,0,MATCH(AC$524,$H$524:$K$524,0))*HLOOKUP(AC$523,$J$520:$R$521,2)</f>
        <v>1</v>
      </c>
      <c r="AD567" s="742" cm="1">
        <f t="array" ref="AD567">INDEX($H567:$K567,0,MATCH(AD$524,$H$524:$K$524,0))*HLOOKUP(AD$523,$J$520:$R$521,2)</f>
        <v>1</v>
      </c>
      <c r="AE567" s="742" cm="1">
        <f t="array" ref="AE567">INDEX($H567:$K567,0,MATCH(AE$524,$H$524:$K$524,0))*HLOOKUP(AE$523,$J$520:$R$521,2)</f>
        <v>0</v>
      </c>
      <c r="AF567" s="742" cm="1">
        <f t="array" ref="AF567">INDEX($H567:$K567,0,MATCH(AF$524,$H$524:$K$524,0))*HLOOKUP(AF$523,$J$520:$R$521,2)</f>
        <v>1</v>
      </c>
      <c r="AG567" s="742" cm="1">
        <f t="array" ref="AG567">INDEX($H567:$K567,0,MATCH(AG$524,$H$524:$K$524,0))*HLOOKUP(AG$523,$J$520:$R$521,2)</f>
        <v>1</v>
      </c>
      <c r="AH567" s="742" cm="1">
        <f t="array" ref="AH567">INDEX($H567:$K567,0,MATCH(AH$524,$H$524:$K$524,0))*HLOOKUP(AH$523,$J$520:$R$521,2)</f>
        <v>1</v>
      </c>
      <c r="AI567" s="742" cm="1">
        <f t="array" ref="AI567">INDEX($H567:$K567,0,MATCH(AI$524,$H$524:$K$524,0))*HLOOKUP(AI$523,$J$520:$R$521,2)</f>
        <v>0</v>
      </c>
      <c r="AJ567" s="742" cm="1">
        <f t="array" ref="AJ567">INDEX($H567:$K567,0,MATCH(AJ$524,$H$524:$K$524,0))*HLOOKUP(AJ$523,$J$520:$R$521,2)</f>
        <v>1</v>
      </c>
      <c r="AK567" s="742" cm="1">
        <f t="array" ref="AK567">INDEX($H567:$K567,0,MATCH(AK$524,$H$524:$K$524,0))*HLOOKUP(AK$523,$J$520:$R$521,2)</f>
        <v>1</v>
      </c>
      <c r="AL567" s="742" cm="1">
        <f t="array" ref="AL567">INDEX($H567:$K567,0,MATCH(AL$524,$H$524:$K$524,0))*HLOOKUP(AL$523,$J$520:$R$521,2)</f>
        <v>1</v>
      </c>
      <c r="AM567" s="742" cm="1">
        <f t="array" ref="AM567">INDEX($H567:$K567,0,MATCH(AM$524,$H$524:$K$524,0))*HLOOKUP(AM$523,$J$520:$R$521,2)</f>
        <v>0</v>
      </c>
      <c r="AN567" s="742" cm="1">
        <f t="array" ref="AN567">INDEX($H567:$K567,0,MATCH(AN$524,$H$524:$K$524,0))*HLOOKUP(AN$523,$J$520:$R$521,2)</f>
        <v>1</v>
      </c>
      <c r="AO567" s="742" cm="1">
        <f t="array" ref="AO567">INDEX($H567:$K567,0,MATCH(AO$524,$H$524:$K$524,0))*HLOOKUP(AO$523,$J$520:$R$521,2)</f>
        <v>1</v>
      </c>
      <c r="AP567" s="742" cm="1">
        <f t="array" ref="AP567">INDEX($H567:$K567,0,MATCH(AP$524,$H$524:$K$524,0))*HLOOKUP(AP$523,$J$520:$R$521,2)</f>
        <v>1</v>
      </c>
      <c r="AQ567" s="742" cm="1">
        <f t="array" ref="AQ567">INDEX($H567:$K567,0,MATCH(AQ$524,$H$524:$K$524,0))*HLOOKUP(AQ$523,$J$520:$R$521,2)</f>
        <v>0</v>
      </c>
      <c r="AR567" s="742" cm="1">
        <f t="array" ref="AR567">INDEX($H567:$K567,0,MATCH(AR$524,$H$524:$K$524,0))*HLOOKUP(AR$523,$J$520:$R$521,2)</f>
        <v>1</v>
      </c>
      <c r="AS567" s="742" cm="1">
        <f t="array" ref="AS567">INDEX($H567:$K567,0,MATCH(AS$524,$H$524:$K$524,0))*HLOOKUP(AS$523,$J$520:$R$521,2)</f>
        <v>1</v>
      </c>
      <c r="AT567" s="742" cm="1">
        <f t="array" ref="AT567">INDEX($H567:$K567,0,MATCH(AT$524,$H$524:$K$524,0))*HLOOKUP(AT$523,$J$520:$R$521,2)</f>
        <v>1</v>
      </c>
      <c r="AU567" s="742" cm="1">
        <f t="array" ref="AU567">INDEX($H567:$K567,0,MATCH(AU$524,$H$524:$K$524,0))*HLOOKUP(AU$523,$J$520:$R$521,2)</f>
        <v>0</v>
      </c>
      <c r="AV567" s="196"/>
      <c r="AW567" s="196"/>
      <c r="AX567" s="17"/>
      <c r="AY567" s="9"/>
      <c r="AZ567" s="9"/>
      <c r="BA567" s="9"/>
    </row>
    <row r="568" spans="1:53" ht="14.5" outlineLevel="1" x14ac:dyDescent="0.35">
      <c r="A568" s="7"/>
      <c r="B568" s="8"/>
      <c r="C568" s="18"/>
      <c r="D568" s="18"/>
      <c r="E568" s="18"/>
      <c r="F568" s="27"/>
      <c r="G568" s="27" t="str">
        <f t="shared" si="127"/>
        <v>YYNWNwd</v>
      </c>
      <c r="H568" s="232">
        <f t="shared" si="128"/>
        <v>1</v>
      </c>
      <c r="I568" s="232">
        <f t="shared" si="128"/>
        <v>1</v>
      </c>
      <c r="J568" s="232">
        <f t="shared" si="128"/>
        <v>1</v>
      </c>
      <c r="K568" s="232">
        <f t="shared" si="128"/>
        <v>0</v>
      </c>
      <c r="L568" s="742" cm="1">
        <f t="array" ref="L568">INDEX($H568:$K568,0,MATCH(L$524,$H$524:$K$524,0))*HLOOKUP(L$523,$J$520:$R$521,2)</f>
        <v>1</v>
      </c>
      <c r="M568" s="742" cm="1">
        <f t="array" ref="M568">INDEX($H568:$K568,0,MATCH(M$524,$H$524:$K$524,0))*HLOOKUP(M$523,$J$520:$R$521,2)</f>
        <v>1</v>
      </c>
      <c r="N568" s="742" cm="1">
        <f t="array" ref="N568">INDEX($H568:$K568,0,MATCH(N$524,$H$524:$K$524,0))*HLOOKUP(N$523,$J$520:$R$521,2)</f>
        <v>1</v>
      </c>
      <c r="O568" s="742" cm="1">
        <f t="array" ref="O568">INDEX($H568:$K568,0,MATCH(O$524,$H$524:$K$524,0))*HLOOKUP(O$523,$J$520:$R$521,2)</f>
        <v>0</v>
      </c>
      <c r="P568" s="742" cm="1">
        <f t="array" ref="P568">INDEX($H568:$K568,0,MATCH(P$524,$H$524:$K$524,0))*HLOOKUP(P$523,$J$520:$R$521,2)</f>
        <v>1</v>
      </c>
      <c r="Q568" s="742" cm="1">
        <f t="array" ref="Q568">INDEX($H568:$K568,0,MATCH(Q$524,$H$524:$K$524,0))*HLOOKUP(Q$523,$J$520:$R$521,2)</f>
        <v>1</v>
      </c>
      <c r="R568" s="742" cm="1">
        <f t="array" ref="R568">INDEX($H568:$K568,0,MATCH(R$524,$H$524:$K$524,0))*HLOOKUP(R$523,$J$520:$R$521,2)</f>
        <v>1</v>
      </c>
      <c r="S568" s="742" cm="1">
        <f t="array" ref="S568">INDEX($H568:$K568,0,MATCH(S$524,$H$524:$K$524,0))*HLOOKUP(S$523,$J$520:$R$521,2)</f>
        <v>0</v>
      </c>
      <c r="T568" s="742" cm="1">
        <f t="array" ref="T568">INDEX($H568:$K568,0,MATCH(T$524,$H$524:$K$524,0))*HLOOKUP(T$523,$J$520:$R$521,2)</f>
        <v>1</v>
      </c>
      <c r="U568" s="742" cm="1">
        <f t="array" ref="U568">INDEX($H568:$K568,0,MATCH(U$524,$H$524:$K$524,0))*HLOOKUP(U$523,$J$520:$R$521,2)</f>
        <v>1</v>
      </c>
      <c r="V568" s="742" cm="1">
        <f t="array" ref="V568">INDEX($H568:$K568,0,MATCH(V$524,$H$524:$K$524,0))*HLOOKUP(V$523,$J$520:$R$521,2)</f>
        <v>1</v>
      </c>
      <c r="W568" s="742" cm="1">
        <f t="array" ref="W568">INDEX($H568:$K568,0,MATCH(W$524,$H$524:$K$524,0))*HLOOKUP(W$523,$J$520:$R$521,2)</f>
        <v>0</v>
      </c>
      <c r="X568" s="742" cm="1">
        <f t="array" ref="X568">INDEX($H568:$K568,0,MATCH(X$524,$H$524:$K$524,0))*HLOOKUP(X$523,$J$520:$R$521,2)</f>
        <v>1</v>
      </c>
      <c r="Y568" s="742" cm="1">
        <f t="array" ref="Y568">INDEX($H568:$K568,0,MATCH(Y$524,$H$524:$K$524,0))*HLOOKUP(Y$523,$J$520:$R$521,2)</f>
        <v>1</v>
      </c>
      <c r="Z568" s="742" cm="1">
        <f t="array" ref="Z568">INDEX($H568:$K568,0,MATCH(Z$524,$H$524:$K$524,0))*HLOOKUP(Z$523,$J$520:$R$521,2)</f>
        <v>1</v>
      </c>
      <c r="AA568" s="742" cm="1">
        <f t="array" ref="AA568">INDEX($H568:$K568,0,MATCH(AA$524,$H$524:$K$524,0))*HLOOKUP(AA$523,$J$520:$R$521,2)</f>
        <v>0</v>
      </c>
      <c r="AB568" s="742" cm="1">
        <f t="array" ref="AB568">INDEX($H568:$K568,0,MATCH(AB$524,$H$524:$K$524,0))*HLOOKUP(AB$523,$J$520:$R$521,2)</f>
        <v>1</v>
      </c>
      <c r="AC568" s="742" cm="1">
        <f t="array" ref="AC568">INDEX($H568:$K568,0,MATCH(AC$524,$H$524:$K$524,0))*HLOOKUP(AC$523,$J$520:$R$521,2)</f>
        <v>1</v>
      </c>
      <c r="AD568" s="742" cm="1">
        <f t="array" ref="AD568">INDEX($H568:$K568,0,MATCH(AD$524,$H$524:$K$524,0))*HLOOKUP(AD$523,$J$520:$R$521,2)</f>
        <v>1</v>
      </c>
      <c r="AE568" s="742" cm="1">
        <f t="array" ref="AE568">INDEX($H568:$K568,0,MATCH(AE$524,$H$524:$K$524,0))*HLOOKUP(AE$523,$J$520:$R$521,2)</f>
        <v>0</v>
      </c>
      <c r="AF568" s="742" cm="1">
        <f t="array" ref="AF568">INDEX($H568:$K568,0,MATCH(AF$524,$H$524:$K$524,0))*HLOOKUP(AF$523,$J$520:$R$521,2)</f>
        <v>1</v>
      </c>
      <c r="AG568" s="742" cm="1">
        <f t="array" ref="AG568">INDEX($H568:$K568,0,MATCH(AG$524,$H$524:$K$524,0))*HLOOKUP(AG$523,$J$520:$R$521,2)</f>
        <v>1</v>
      </c>
      <c r="AH568" s="742" cm="1">
        <f t="array" ref="AH568">INDEX($H568:$K568,0,MATCH(AH$524,$H$524:$K$524,0))*HLOOKUP(AH$523,$J$520:$R$521,2)</f>
        <v>1</v>
      </c>
      <c r="AI568" s="742" cm="1">
        <f t="array" ref="AI568">INDEX($H568:$K568,0,MATCH(AI$524,$H$524:$K$524,0))*HLOOKUP(AI$523,$J$520:$R$521,2)</f>
        <v>0</v>
      </c>
      <c r="AJ568" s="742" cm="1">
        <f t="array" ref="AJ568">INDEX($H568:$K568,0,MATCH(AJ$524,$H$524:$K$524,0))*HLOOKUP(AJ$523,$J$520:$R$521,2)</f>
        <v>1</v>
      </c>
      <c r="AK568" s="742" cm="1">
        <f t="array" ref="AK568">INDEX($H568:$K568,0,MATCH(AK$524,$H$524:$K$524,0))*HLOOKUP(AK$523,$J$520:$R$521,2)</f>
        <v>1</v>
      </c>
      <c r="AL568" s="742" cm="1">
        <f t="array" ref="AL568">INDEX($H568:$K568,0,MATCH(AL$524,$H$524:$K$524,0))*HLOOKUP(AL$523,$J$520:$R$521,2)</f>
        <v>1</v>
      </c>
      <c r="AM568" s="742" cm="1">
        <f t="array" ref="AM568">INDEX($H568:$K568,0,MATCH(AM$524,$H$524:$K$524,0))*HLOOKUP(AM$523,$J$520:$R$521,2)</f>
        <v>0</v>
      </c>
      <c r="AN568" s="742" cm="1">
        <f t="array" ref="AN568">INDEX($H568:$K568,0,MATCH(AN$524,$H$524:$K$524,0))*HLOOKUP(AN$523,$J$520:$R$521,2)</f>
        <v>1</v>
      </c>
      <c r="AO568" s="742" cm="1">
        <f t="array" ref="AO568">INDEX($H568:$K568,0,MATCH(AO$524,$H$524:$K$524,0))*HLOOKUP(AO$523,$J$520:$R$521,2)</f>
        <v>1</v>
      </c>
      <c r="AP568" s="742" cm="1">
        <f t="array" ref="AP568">INDEX($H568:$K568,0,MATCH(AP$524,$H$524:$K$524,0))*HLOOKUP(AP$523,$J$520:$R$521,2)</f>
        <v>1</v>
      </c>
      <c r="AQ568" s="742" cm="1">
        <f t="array" ref="AQ568">INDEX($H568:$K568,0,MATCH(AQ$524,$H$524:$K$524,0))*HLOOKUP(AQ$523,$J$520:$R$521,2)</f>
        <v>0</v>
      </c>
      <c r="AR568" s="742" cm="1">
        <f t="array" ref="AR568">INDEX($H568:$K568,0,MATCH(AR$524,$H$524:$K$524,0))*HLOOKUP(AR$523,$J$520:$R$521,2)</f>
        <v>1</v>
      </c>
      <c r="AS568" s="742" cm="1">
        <f t="array" ref="AS568">INDEX($H568:$K568,0,MATCH(AS$524,$H$524:$K$524,0))*HLOOKUP(AS$523,$J$520:$R$521,2)</f>
        <v>1</v>
      </c>
      <c r="AT568" s="742" cm="1">
        <f t="array" ref="AT568">INDEX($H568:$K568,0,MATCH(AT$524,$H$524:$K$524,0))*HLOOKUP(AT$523,$J$520:$R$521,2)</f>
        <v>1</v>
      </c>
      <c r="AU568" s="742" cm="1">
        <f t="array" ref="AU568">INDEX($H568:$K568,0,MATCH(AU$524,$H$524:$K$524,0))*HLOOKUP(AU$523,$J$520:$R$521,2)</f>
        <v>0</v>
      </c>
      <c r="AV568" s="196"/>
      <c r="AW568" s="196"/>
      <c r="AX568" s="17"/>
      <c r="AY568" s="9"/>
      <c r="AZ568" s="9"/>
      <c r="BA568" s="9"/>
    </row>
    <row r="569" spans="1:53" ht="14.5" outlineLevel="1" x14ac:dyDescent="0.35">
      <c r="A569" s="7"/>
      <c r="B569" s="8"/>
      <c r="C569" s="18"/>
      <c r="D569" s="18"/>
      <c r="E569" s="18"/>
      <c r="F569" s="27"/>
      <c r="G569" s="27" t="str">
        <f t="shared" si="127"/>
        <v>YYWNWz</v>
      </c>
      <c r="H569" s="232">
        <f t="shared" si="128"/>
        <v>1</v>
      </c>
      <c r="I569" s="232">
        <f t="shared" si="128"/>
        <v>1</v>
      </c>
      <c r="J569" s="232">
        <f t="shared" si="128"/>
        <v>0</v>
      </c>
      <c r="K569" s="232">
        <f t="shared" si="128"/>
        <v>1</v>
      </c>
      <c r="L569" s="742" cm="1">
        <f t="array" ref="L569">INDEX($H569:$K569,0,MATCH(L$524,$H$524:$K$524,0))*HLOOKUP(L$523,$J$520:$R$521,2)</f>
        <v>1</v>
      </c>
      <c r="M569" s="742" cm="1">
        <f t="array" ref="M569">INDEX($H569:$K569,0,MATCH(M$524,$H$524:$K$524,0))*HLOOKUP(M$523,$J$520:$R$521,2)</f>
        <v>1</v>
      </c>
      <c r="N569" s="742" cm="1">
        <f t="array" ref="N569">INDEX($H569:$K569,0,MATCH(N$524,$H$524:$K$524,0))*HLOOKUP(N$523,$J$520:$R$521,2)</f>
        <v>0</v>
      </c>
      <c r="O569" s="742" cm="1">
        <f t="array" ref="O569">INDEX($H569:$K569,0,MATCH(O$524,$H$524:$K$524,0))*HLOOKUP(O$523,$J$520:$R$521,2)</f>
        <v>1</v>
      </c>
      <c r="P569" s="742" cm="1">
        <f t="array" ref="P569">INDEX($H569:$K569,0,MATCH(P$524,$H$524:$K$524,0))*HLOOKUP(P$523,$J$520:$R$521,2)</f>
        <v>1</v>
      </c>
      <c r="Q569" s="742" cm="1">
        <f t="array" ref="Q569">INDEX($H569:$K569,0,MATCH(Q$524,$H$524:$K$524,0))*HLOOKUP(Q$523,$J$520:$R$521,2)</f>
        <v>1</v>
      </c>
      <c r="R569" s="742" cm="1">
        <f t="array" ref="R569">INDEX($H569:$K569,0,MATCH(R$524,$H$524:$K$524,0))*HLOOKUP(R$523,$J$520:$R$521,2)</f>
        <v>0</v>
      </c>
      <c r="S569" s="742" cm="1">
        <f t="array" ref="S569">INDEX($H569:$K569,0,MATCH(S$524,$H$524:$K$524,0))*HLOOKUP(S$523,$J$520:$R$521,2)</f>
        <v>1</v>
      </c>
      <c r="T569" s="742" cm="1">
        <f t="array" ref="T569">INDEX($H569:$K569,0,MATCH(T$524,$H$524:$K$524,0))*HLOOKUP(T$523,$J$520:$R$521,2)</f>
        <v>1</v>
      </c>
      <c r="U569" s="742" cm="1">
        <f t="array" ref="U569">INDEX($H569:$K569,0,MATCH(U$524,$H$524:$K$524,0))*HLOOKUP(U$523,$J$520:$R$521,2)</f>
        <v>1</v>
      </c>
      <c r="V569" s="742" cm="1">
        <f t="array" ref="V569">INDEX($H569:$K569,0,MATCH(V$524,$H$524:$K$524,0))*HLOOKUP(V$523,$J$520:$R$521,2)</f>
        <v>0</v>
      </c>
      <c r="W569" s="742" cm="1">
        <f t="array" ref="W569">INDEX($H569:$K569,0,MATCH(W$524,$H$524:$K$524,0))*HLOOKUP(W$523,$J$520:$R$521,2)</f>
        <v>1</v>
      </c>
      <c r="X569" s="742" cm="1">
        <f t="array" ref="X569">INDEX($H569:$K569,0,MATCH(X$524,$H$524:$K$524,0))*HLOOKUP(X$523,$J$520:$R$521,2)</f>
        <v>1</v>
      </c>
      <c r="Y569" s="742" cm="1">
        <f t="array" ref="Y569">INDEX($H569:$K569,0,MATCH(Y$524,$H$524:$K$524,0))*HLOOKUP(Y$523,$J$520:$R$521,2)</f>
        <v>1</v>
      </c>
      <c r="Z569" s="742" cm="1">
        <f t="array" ref="Z569">INDEX($H569:$K569,0,MATCH(Z$524,$H$524:$K$524,0))*HLOOKUP(Z$523,$J$520:$R$521,2)</f>
        <v>0</v>
      </c>
      <c r="AA569" s="742" cm="1">
        <f t="array" ref="AA569">INDEX($H569:$K569,0,MATCH(AA$524,$H$524:$K$524,0))*HLOOKUP(AA$523,$J$520:$R$521,2)</f>
        <v>1</v>
      </c>
      <c r="AB569" s="742" cm="1">
        <f t="array" ref="AB569">INDEX($H569:$K569,0,MATCH(AB$524,$H$524:$K$524,0))*HLOOKUP(AB$523,$J$520:$R$521,2)</f>
        <v>1</v>
      </c>
      <c r="AC569" s="742" cm="1">
        <f t="array" ref="AC569">INDEX($H569:$K569,0,MATCH(AC$524,$H$524:$K$524,0))*HLOOKUP(AC$523,$J$520:$R$521,2)</f>
        <v>1</v>
      </c>
      <c r="AD569" s="742" cm="1">
        <f t="array" ref="AD569">INDEX($H569:$K569,0,MATCH(AD$524,$H$524:$K$524,0))*HLOOKUP(AD$523,$J$520:$R$521,2)</f>
        <v>0</v>
      </c>
      <c r="AE569" s="742" cm="1">
        <f t="array" ref="AE569">INDEX($H569:$K569,0,MATCH(AE$524,$H$524:$K$524,0))*HLOOKUP(AE$523,$J$520:$R$521,2)</f>
        <v>1</v>
      </c>
      <c r="AF569" s="742" cm="1">
        <f t="array" ref="AF569">INDEX($H569:$K569,0,MATCH(AF$524,$H$524:$K$524,0))*HLOOKUP(AF$523,$J$520:$R$521,2)</f>
        <v>1</v>
      </c>
      <c r="AG569" s="742" cm="1">
        <f t="array" ref="AG569">INDEX($H569:$K569,0,MATCH(AG$524,$H$524:$K$524,0))*HLOOKUP(AG$523,$J$520:$R$521,2)</f>
        <v>1</v>
      </c>
      <c r="AH569" s="742" cm="1">
        <f t="array" ref="AH569">INDEX($H569:$K569,0,MATCH(AH$524,$H$524:$K$524,0))*HLOOKUP(AH$523,$J$520:$R$521,2)</f>
        <v>0</v>
      </c>
      <c r="AI569" s="742" cm="1">
        <f t="array" ref="AI569">INDEX($H569:$K569,0,MATCH(AI$524,$H$524:$K$524,0))*HLOOKUP(AI$523,$J$520:$R$521,2)</f>
        <v>1</v>
      </c>
      <c r="AJ569" s="742" cm="1">
        <f t="array" ref="AJ569">INDEX($H569:$K569,0,MATCH(AJ$524,$H$524:$K$524,0))*HLOOKUP(AJ$523,$J$520:$R$521,2)</f>
        <v>1</v>
      </c>
      <c r="AK569" s="742" cm="1">
        <f t="array" ref="AK569">INDEX($H569:$K569,0,MATCH(AK$524,$H$524:$K$524,0))*HLOOKUP(AK$523,$J$520:$R$521,2)</f>
        <v>1</v>
      </c>
      <c r="AL569" s="742" cm="1">
        <f t="array" ref="AL569">INDEX($H569:$K569,0,MATCH(AL$524,$H$524:$K$524,0))*HLOOKUP(AL$523,$J$520:$R$521,2)</f>
        <v>0</v>
      </c>
      <c r="AM569" s="742" cm="1">
        <f t="array" ref="AM569">INDEX($H569:$K569,0,MATCH(AM$524,$H$524:$K$524,0))*HLOOKUP(AM$523,$J$520:$R$521,2)</f>
        <v>1</v>
      </c>
      <c r="AN569" s="742" cm="1">
        <f t="array" ref="AN569">INDEX($H569:$K569,0,MATCH(AN$524,$H$524:$K$524,0))*HLOOKUP(AN$523,$J$520:$R$521,2)</f>
        <v>1</v>
      </c>
      <c r="AO569" s="742" cm="1">
        <f t="array" ref="AO569">INDEX($H569:$K569,0,MATCH(AO$524,$H$524:$K$524,0))*HLOOKUP(AO$523,$J$520:$R$521,2)</f>
        <v>1</v>
      </c>
      <c r="AP569" s="742" cm="1">
        <f t="array" ref="AP569">INDEX($H569:$K569,0,MATCH(AP$524,$H$524:$K$524,0))*HLOOKUP(AP$523,$J$520:$R$521,2)</f>
        <v>0</v>
      </c>
      <c r="AQ569" s="742" cm="1">
        <f t="array" ref="AQ569">INDEX($H569:$K569,0,MATCH(AQ$524,$H$524:$K$524,0))*HLOOKUP(AQ$523,$J$520:$R$521,2)</f>
        <v>1</v>
      </c>
      <c r="AR569" s="742" cm="1">
        <f t="array" ref="AR569">INDEX($H569:$K569,0,MATCH(AR$524,$H$524:$K$524,0))*HLOOKUP(AR$523,$J$520:$R$521,2)</f>
        <v>1</v>
      </c>
      <c r="AS569" s="742" cm="1">
        <f t="array" ref="AS569">INDEX($H569:$K569,0,MATCH(AS$524,$H$524:$K$524,0))*HLOOKUP(AS$523,$J$520:$R$521,2)</f>
        <v>1</v>
      </c>
      <c r="AT569" s="742" cm="1">
        <f t="array" ref="AT569">INDEX($H569:$K569,0,MATCH(AT$524,$H$524:$K$524,0))*HLOOKUP(AT$523,$J$520:$R$521,2)</f>
        <v>0</v>
      </c>
      <c r="AU569" s="742" cm="1">
        <f t="array" ref="AU569">INDEX($H569:$K569,0,MATCH(AU$524,$H$524:$K$524,0))*HLOOKUP(AU$523,$J$520:$R$521,2)</f>
        <v>1</v>
      </c>
      <c r="AV569" s="196"/>
      <c r="AW569" s="196"/>
      <c r="AX569" s="17"/>
      <c r="AY569" s="9"/>
      <c r="AZ569" s="9"/>
      <c r="BA569" s="9"/>
    </row>
    <row r="570" spans="1:53" ht="14.5" outlineLevel="1" x14ac:dyDescent="0.35">
      <c r="A570" s="7"/>
      <c r="B570" s="8"/>
      <c r="C570" s="18"/>
      <c r="D570" s="18"/>
      <c r="E570" s="18"/>
      <c r="F570" s="27"/>
      <c r="G570" s="27" t="str">
        <f t="shared" si="127"/>
        <v>YYWNWzd</v>
      </c>
      <c r="H570" s="232">
        <f t="shared" si="128"/>
        <v>1</v>
      </c>
      <c r="I570" s="232">
        <f t="shared" si="128"/>
        <v>1</v>
      </c>
      <c r="J570" s="232">
        <f t="shared" si="128"/>
        <v>0</v>
      </c>
      <c r="K570" s="232">
        <f t="shared" si="128"/>
        <v>1</v>
      </c>
      <c r="L570" s="742" cm="1">
        <f t="array" ref="L570">INDEX($H570:$K570,0,MATCH(L$524,$H$524:$K$524,0))*HLOOKUP(L$523,$J$520:$R$521,2)</f>
        <v>1</v>
      </c>
      <c r="M570" s="742" cm="1">
        <f t="array" ref="M570">INDEX($H570:$K570,0,MATCH(M$524,$H$524:$K$524,0))*HLOOKUP(M$523,$J$520:$R$521,2)</f>
        <v>1</v>
      </c>
      <c r="N570" s="742" cm="1">
        <f t="array" ref="N570">INDEX($H570:$K570,0,MATCH(N$524,$H$524:$K$524,0))*HLOOKUP(N$523,$J$520:$R$521,2)</f>
        <v>0</v>
      </c>
      <c r="O570" s="742" cm="1">
        <f t="array" ref="O570">INDEX($H570:$K570,0,MATCH(O$524,$H$524:$K$524,0))*HLOOKUP(O$523,$J$520:$R$521,2)</f>
        <v>1</v>
      </c>
      <c r="P570" s="742" cm="1">
        <f t="array" ref="P570">INDEX($H570:$K570,0,MATCH(P$524,$H$524:$K$524,0))*HLOOKUP(P$523,$J$520:$R$521,2)</f>
        <v>1</v>
      </c>
      <c r="Q570" s="742" cm="1">
        <f t="array" ref="Q570">INDEX($H570:$K570,0,MATCH(Q$524,$H$524:$K$524,0))*HLOOKUP(Q$523,$J$520:$R$521,2)</f>
        <v>1</v>
      </c>
      <c r="R570" s="742" cm="1">
        <f t="array" ref="R570">INDEX($H570:$K570,0,MATCH(R$524,$H$524:$K$524,0))*HLOOKUP(R$523,$J$520:$R$521,2)</f>
        <v>0</v>
      </c>
      <c r="S570" s="742" cm="1">
        <f t="array" ref="S570">INDEX($H570:$K570,0,MATCH(S$524,$H$524:$K$524,0))*HLOOKUP(S$523,$J$520:$R$521,2)</f>
        <v>1</v>
      </c>
      <c r="T570" s="742" cm="1">
        <f t="array" ref="T570">INDEX($H570:$K570,0,MATCH(T$524,$H$524:$K$524,0))*HLOOKUP(T$523,$J$520:$R$521,2)</f>
        <v>1</v>
      </c>
      <c r="U570" s="742" cm="1">
        <f t="array" ref="U570">INDEX($H570:$K570,0,MATCH(U$524,$H$524:$K$524,0))*HLOOKUP(U$523,$J$520:$R$521,2)</f>
        <v>1</v>
      </c>
      <c r="V570" s="742" cm="1">
        <f t="array" ref="V570">INDEX($H570:$K570,0,MATCH(V$524,$H$524:$K$524,0))*HLOOKUP(V$523,$J$520:$R$521,2)</f>
        <v>0</v>
      </c>
      <c r="W570" s="742" cm="1">
        <f t="array" ref="W570">INDEX($H570:$K570,0,MATCH(W$524,$H$524:$K$524,0))*HLOOKUP(W$523,$J$520:$R$521,2)</f>
        <v>1</v>
      </c>
      <c r="X570" s="742" cm="1">
        <f t="array" ref="X570">INDEX($H570:$K570,0,MATCH(X$524,$H$524:$K$524,0))*HLOOKUP(X$523,$J$520:$R$521,2)</f>
        <v>1</v>
      </c>
      <c r="Y570" s="742" cm="1">
        <f t="array" ref="Y570">INDEX($H570:$K570,0,MATCH(Y$524,$H$524:$K$524,0))*HLOOKUP(Y$523,$J$520:$R$521,2)</f>
        <v>1</v>
      </c>
      <c r="Z570" s="742" cm="1">
        <f t="array" ref="Z570">INDEX($H570:$K570,0,MATCH(Z$524,$H$524:$K$524,0))*HLOOKUP(Z$523,$J$520:$R$521,2)</f>
        <v>0</v>
      </c>
      <c r="AA570" s="742" cm="1">
        <f t="array" ref="AA570">INDEX($H570:$K570,0,MATCH(AA$524,$H$524:$K$524,0))*HLOOKUP(AA$523,$J$520:$R$521,2)</f>
        <v>1</v>
      </c>
      <c r="AB570" s="742" cm="1">
        <f t="array" ref="AB570">INDEX($H570:$K570,0,MATCH(AB$524,$H$524:$K$524,0))*HLOOKUP(AB$523,$J$520:$R$521,2)</f>
        <v>1</v>
      </c>
      <c r="AC570" s="742" cm="1">
        <f t="array" ref="AC570">INDEX($H570:$K570,0,MATCH(AC$524,$H$524:$K$524,0))*HLOOKUP(AC$523,$J$520:$R$521,2)</f>
        <v>1</v>
      </c>
      <c r="AD570" s="742" cm="1">
        <f t="array" ref="AD570">INDEX($H570:$K570,0,MATCH(AD$524,$H$524:$K$524,0))*HLOOKUP(AD$523,$J$520:$R$521,2)</f>
        <v>0</v>
      </c>
      <c r="AE570" s="742" cm="1">
        <f t="array" ref="AE570">INDEX($H570:$K570,0,MATCH(AE$524,$H$524:$K$524,0))*HLOOKUP(AE$523,$J$520:$R$521,2)</f>
        <v>1</v>
      </c>
      <c r="AF570" s="742" cm="1">
        <f t="array" ref="AF570">INDEX($H570:$K570,0,MATCH(AF$524,$H$524:$K$524,0))*HLOOKUP(AF$523,$J$520:$R$521,2)</f>
        <v>1</v>
      </c>
      <c r="AG570" s="742" cm="1">
        <f t="array" ref="AG570">INDEX($H570:$K570,0,MATCH(AG$524,$H$524:$K$524,0))*HLOOKUP(AG$523,$J$520:$R$521,2)</f>
        <v>1</v>
      </c>
      <c r="AH570" s="742" cm="1">
        <f t="array" ref="AH570">INDEX($H570:$K570,0,MATCH(AH$524,$H$524:$K$524,0))*HLOOKUP(AH$523,$J$520:$R$521,2)</f>
        <v>0</v>
      </c>
      <c r="AI570" s="742" cm="1">
        <f t="array" ref="AI570">INDEX($H570:$K570,0,MATCH(AI$524,$H$524:$K$524,0))*HLOOKUP(AI$523,$J$520:$R$521,2)</f>
        <v>1</v>
      </c>
      <c r="AJ570" s="742" cm="1">
        <f t="array" ref="AJ570">INDEX($H570:$K570,0,MATCH(AJ$524,$H$524:$K$524,0))*HLOOKUP(AJ$523,$J$520:$R$521,2)</f>
        <v>1</v>
      </c>
      <c r="AK570" s="742" cm="1">
        <f t="array" ref="AK570">INDEX($H570:$K570,0,MATCH(AK$524,$H$524:$K$524,0))*HLOOKUP(AK$523,$J$520:$R$521,2)</f>
        <v>1</v>
      </c>
      <c r="AL570" s="742" cm="1">
        <f t="array" ref="AL570">INDEX($H570:$K570,0,MATCH(AL$524,$H$524:$K$524,0))*HLOOKUP(AL$523,$J$520:$R$521,2)</f>
        <v>0</v>
      </c>
      <c r="AM570" s="742" cm="1">
        <f t="array" ref="AM570">INDEX($H570:$K570,0,MATCH(AM$524,$H$524:$K$524,0))*HLOOKUP(AM$523,$J$520:$R$521,2)</f>
        <v>1</v>
      </c>
      <c r="AN570" s="742" cm="1">
        <f t="array" ref="AN570">INDEX($H570:$K570,0,MATCH(AN$524,$H$524:$K$524,0))*HLOOKUP(AN$523,$J$520:$R$521,2)</f>
        <v>1</v>
      </c>
      <c r="AO570" s="742" cm="1">
        <f t="array" ref="AO570">INDEX($H570:$K570,0,MATCH(AO$524,$H$524:$K$524,0))*HLOOKUP(AO$523,$J$520:$R$521,2)</f>
        <v>1</v>
      </c>
      <c r="AP570" s="742" cm="1">
        <f t="array" ref="AP570">INDEX($H570:$K570,0,MATCH(AP$524,$H$524:$K$524,0))*HLOOKUP(AP$523,$J$520:$R$521,2)</f>
        <v>0</v>
      </c>
      <c r="AQ570" s="742" cm="1">
        <f t="array" ref="AQ570">INDEX($H570:$K570,0,MATCH(AQ$524,$H$524:$K$524,0))*HLOOKUP(AQ$523,$J$520:$R$521,2)</f>
        <v>1</v>
      </c>
      <c r="AR570" s="742" cm="1">
        <f t="array" ref="AR570">INDEX($H570:$K570,0,MATCH(AR$524,$H$524:$K$524,0))*HLOOKUP(AR$523,$J$520:$R$521,2)</f>
        <v>1</v>
      </c>
      <c r="AS570" s="742" cm="1">
        <f t="array" ref="AS570">INDEX($H570:$K570,0,MATCH(AS$524,$H$524:$K$524,0))*HLOOKUP(AS$523,$J$520:$R$521,2)</f>
        <v>1</v>
      </c>
      <c r="AT570" s="742" cm="1">
        <f t="array" ref="AT570">INDEX($H570:$K570,0,MATCH(AT$524,$H$524:$K$524,0))*HLOOKUP(AT$523,$J$520:$R$521,2)</f>
        <v>0</v>
      </c>
      <c r="AU570" s="742" cm="1">
        <f t="array" ref="AU570">INDEX($H570:$K570,0,MATCH(AU$524,$H$524:$K$524,0))*HLOOKUP(AU$523,$J$520:$R$521,2)</f>
        <v>1</v>
      </c>
      <c r="AV570" s="196"/>
      <c r="AW570" s="196"/>
      <c r="AX570" s="17"/>
      <c r="AY570" s="9"/>
      <c r="AZ570" s="9"/>
      <c r="BA570" s="9"/>
    </row>
    <row r="571" spans="1:53" ht="12" customHeight="1" outlineLevel="1" x14ac:dyDescent="0.35">
      <c r="A571" s="7"/>
      <c r="B571" s="8"/>
      <c r="C571" s="18"/>
      <c r="D571" s="18"/>
      <c r="E571" s="18"/>
      <c r="F571" s="34"/>
      <c r="G571" s="27" t="str">
        <f t="shared" si="127"/>
        <v>YYNWBr</v>
      </c>
      <c r="H571" s="232">
        <f t="shared" si="128"/>
        <v>1</v>
      </c>
      <c r="I571" s="232">
        <f t="shared" si="128"/>
        <v>1</v>
      </c>
      <c r="J571" s="232">
        <f t="shared" si="128"/>
        <v>0</v>
      </c>
      <c r="K571" s="232">
        <f t="shared" si="128"/>
        <v>1</v>
      </c>
      <c r="L571" s="742" cm="1">
        <f t="array" ref="L571">INDEX($H571:$K571,0,MATCH(L$524,$H$524:$K$524,0))*HLOOKUP(L$523,$J$520:$R$521,2)</f>
        <v>1</v>
      </c>
      <c r="M571" s="742" cm="1">
        <f t="array" ref="M571">INDEX($H571:$K571,0,MATCH(M$524,$H$524:$K$524,0))*HLOOKUP(M$523,$J$520:$R$521,2)</f>
        <v>1</v>
      </c>
      <c r="N571" s="742" cm="1">
        <f t="array" ref="N571">INDEX($H571:$K571,0,MATCH(N$524,$H$524:$K$524,0))*HLOOKUP(N$523,$J$520:$R$521,2)</f>
        <v>0</v>
      </c>
      <c r="O571" s="742" cm="1">
        <f t="array" ref="O571">INDEX($H571:$K571,0,MATCH(O$524,$H$524:$K$524,0))*HLOOKUP(O$523,$J$520:$R$521,2)</f>
        <v>1</v>
      </c>
      <c r="P571" s="742" cm="1">
        <f t="array" ref="P571">INDEX($H571:$K571,0,MATCH(P$524,$H$524:$K$524,0))*HLOOKUP(P$523,$J$520:$R$521,2)</f>
        <v>1</v>
      </c>
      <c r="Q571" s="742" cm="1">
        <f t="array" ref="Q571">INDEX($H571:$K571,0,MATCH(Q$524,$H$524:$K$524,0))*HLOOKUP(Q$523,$J$520:$R$521,2)</f>
        <v>1</v>
      </c>
      <c r="R571" s="742" cm="1">
        <f t="array" ref="R571">INDEX($H571:$K571,0,MATCH(R$524,$H$524:$K$524,0))*HLOOKUP(R$523,$J$520:$R$521,2)</f>
        <v>0</v>
      </c>
      <c r="S571" s="742" cm="1">
        <f t="array" ref="S571">INDEX($H571:$K571,0,MATCH(S$524,$H$524:$K$524,0))*HLOOKUP(S$523,$J$520:$R$521,2)</f>
        <v>1</v>
      </c>
      <c r="T571" s="742" cm="1">
        <f t="array" ref="T571">INDEX($H571:$K571,0,MATCH(T$524,$H$524:$K$524,0))*HLOOKUP(T$523,$J$520:$R$521,2)</f>
        <v>1</v>
      </c>
      <c r="U571" s="742" cm="1">
        <f t="array" ref="U571">INDEX($H571:$K571,0,MATCH(U$524,$H$524:$K$524,0))*HLOOKUP(U$523,$J$520:$R$521,2)</f>
        <v>1</v>
      </c>
      <c r="V571" s="742" cm="1">
        <f t="array" ref="V571">INDEX($H571:$K571,0,MATCH(V$524,$H$524:$K$524,0))*HLOOKUP(V$523,$J$520:$R$521,2)</f>
        <v>0</v>
      </c>
      <c r="W571" s="742" cm="1">
        <f t="array" ref="W571">INDEX($H571:$K571,0,MATCH(W$524,$H$524:$K$524,0))*HLOOKUP(W$523,$J$520:$R$521,2)</f>
        <v>1</v>
      </c>
      <c r="X571" s="742" cm="1">
        <f t="array" ref="X571">INDEX($H571:$K571,0,MATCH(X$524,$H$524:$K$524,0))*HLOOKUP(X$523,$J$520:$R$521,2)</f>
        <v>1</v>
      </c>
      <c r="Y571" s="742" cm="1">
        <f t="array" ref="Y571">INDEX($H571:$K571,0,MATCH(Y$524,$H$524:$K$524,0))*HLOOKUP(Y$523,$J$520:$R$521,2)</f>
        <v>1</v>
      </c>
      <c r="Z571" s="742" cm="1">
        <f t="array" ref="Z571">INDEX($H571:$K571,0,MATCH(Z$524,$H$524:$K$524,0))*HLOOKUP(Z$523,$J$520:$R$521,2)</f>
        <v>0</v>
      </c>
      <c r="AA571" s="742" cm="1">
        <f t="array" ref="AA571">INDEX($H571:$K571,0,MATCH(AA$524,$H$524:$K$524,0))*HLOOKUP(AA$523,$J$520:$R$521,2)</f>
        <v>1</v>
      </c>
      <c r="AB571" s="742" cm="1">
        <f t="array" ref="AB571">INDEX($H571:$K571,0,MATCH(AB$524,$H$524:$K$524,0))*HLOOKUP(AB$523,$J$520:$R$521,2)</f>
        <v>1</v>
      </c>
      <c r="AC571" s="742" cm="1">
        <f t="array" ref="AC571">INDEX($H571:$K571,0,MATCH(AC$524,$H$524:$K$524,0))*HLOOKUP(AC$523,$J$520:$R$521,2)</f>
        <v>1</v>
      </c>
      <c r="AD571" s="742" cm="1">
        <f t="array" ref="AD571">INDEX($H571:$K571,0,MATCH(AD$524,$H$524:$K$524,0))*HLOOKUP(AD$523,$J$520:$R$521,2)</f>
        <v>0</v>
      </c>
      <c r="AE571" s="742" cm="1">
        <f t="array" ref="AE571">INDEX($H571:$K571,0,MATCH(AE$524,$H$524:$K$524,0))*HLOOKUP(AE$523,$J$520:$R$521,2)</f>
        <v>1</v>
      </c>
      <c r="AF571" s="742" cm="1">
        <f t="array" ref="AF571">INDEX($H571:$K571,0,MATCH(AF$524,$H$524:$K$524,0))*HLOOKUP(AF$523,$J$520:$R$521,2)</f>
        <v>1</v>
      </c>
      <c r="AG571" s="742" cm="1">
        <f t="array" ref="AG571">INDEX($H571:$K571,0,MATCH(AG$524,$H$524:$K$524,0))*HLOOKUP(AG$523,$J$520:$R$521,2)</f>
        <v>1</v>
      </c>
      <c r="AH571" s="742" cm="1">
        <f t="array" ref="AH571">INDEX($H571:$K571,0,MATCH(AH$524,$H$524:$K$524,0))*HLOOKUP(AH$523,$J$520:$R$521,2)</f>
        <v>0</v>
      </c>
      <c r="AI571" s="742" cm="1">
        <f t="array" ref="AI571">INDEX($H571:$K571,0,MATCH(AI$524,$H$524:$K$524,0))*HLOOKUP(AI$523,$J$520:$R$521,2)</f>
        <v>1</v>
      </c>
      <c r="AJ571" s="742" cm="1">
        <f t="array" ref="AJ571">INDEX($H571:$K571,0,MATCH(AJ$524,$H$524:$K$524,0))*HLOOKUP(AJ$523,$J$520:$R$521,2)</f>
        <v>1</v>
      </c>
      <c r="AK571" s="742" cm="1">
        <f t="array" ref="AK571">INDEX($H571:$K571,0,MATCH(AK$524,$H$524:$K$524,0))*HLOOKUP(AK$523,$J$520:$R$521,2)</f>
        <v>1</v>
      </c>
      <c r="AL571" s="742" cm="1">
        <f t="array" ref="AL571">INDEX($H571:$K571,0,MATCH(AL$524,$H$524:$K$524,0))*HLOOKUP(AL$523,$J$520:$R$521,2)</f>
        <v>0</v>
      </c>
      <c r="AM571" s="742" cm="1">
        <f t="array" ref="AM571">INDEX($H571:$K571,0,MATCH(AM$524,$H$524:$K$524,0))*HLOOKUP(AM$523,$J$520:$R$521,2)</f>
        <v>1</v>
      </c>
      <c r="AN571" s="742" cm="1">
        <f t="array" ref="AN571">INDEX($H571:$K571,0,MATCH(AN$524,$H$524:$K$524,0))*HLOOKUP(AN$523,$J$520:$R$521,2)</f>
        <v>1</v>
      </c>
      <c r="AO571" s="742" cm="1">
        <f t="array" ref="AO571">INDEX($H571:$K571,0,MATCH(AO$524,$H$524:$K$524,0))*HLOOKUP(AO$523,$J$520:$R$521,2)</f>
        <v>1</v>
      </c>
      <c r="AP571" s="742" cm="1">
        <f t="array" ref="AP571">INDEX($H571:$K571,0,MATCH(AP$524,$H$524:$K$524,0))*HLOOKUP(AP$523,$J$520:$R$521,2)</f>
        <v>0</v>
      </c>
      <c r="AQ571" s="742" cm="1">
        <f t="array" ref="AQ571">INDEX($H571:$K571,0,MATCH(AQ$524,$H$524:$K$524,0))*HLOOKUP(AQ$523,$J$520:$R$521,2)</f>
        <v>1</v>
      </c>
      <c r="AR571" s="742" cm="1">
        <f t="array" ref="AR571">INDEX($H571:$K571,0,MATCH(AR$524,$H$524:$K$524,0))*HLOOKUP(AR$523,$J$520:$R$521,2)</f>
        <v>1</v>
      </c>
      <c r="AS571" s="742" cm="1">
        <f t="array" ref="AS571">INDEX($H571:$K571,0,MATCH(AS$524,$H$524:$K$524,0))*HLOOKUP(AS$523,$J$520:$R$521,2)</f>
        <v>1</v>
      </c>
      <c r="AT571" s="742" cm="1">
        <f t="array" ref="AT571">INDEX($H571:$K571,0,MATCH(AT$524,$H$524:$K$524,0))*HLOOKUP(AT$523,$J$520:$R$521,2)</f>
        <v>0</v>
      </c>
      <c r="AU571" s="742" cm="1">
        <f t="array" ref="AU571">INDEX($H571:$K571,0,MATCH(AU$524,$H$524:$K$524,0))*HLOOKUP(AU$523,$J$520:$R$521,2)</f>
        <v>1</v>
      </c>
      <c r="AV571" s="196"/>
      <c r="AW571" s="196"/>
      <c r="AX571" s="17"/>
      <c r="AY571" s="9"/>
      <c r="AZ571" s="9"/>
      <c r="BA571" s="9"/>
    </row>
    <row r="572" spans="1:53" ht="12" customHeight="1" outlineLevel="1" x14ac:dyDescent="0.35">
      <c r="A572" s="7"/>
      <c r="B572" s="8"/>
      <c r="C572" s="18"/>
      <c r="D572" s="18"/>
      <c r="E572" s="18"/>
      <c r="F572" s="34"/>
      <c r="G572" s="27" t="str">
        <f t="shared" si="127"/>
        <v>YYNWBrd</v>
      </c>
      <c r="H572" s="232">
        <f t="shared" si="128"/>
        <v>1</v>
      </c>
      <c r="I572" s="232">
        <f t="shared" si="128"/>
        <v>1</v>
      </c>
      <c r="J572" s="232">
        <f t="shared" si="128"/>
        <v>0</v>
      </c>
      <c r="K572" s="232">
        <f t="shared" si="128"/>
        <v>1</v>
      </c>
      <c r="L572" s="742" cm="1">
        <f t="array" ref="L572">INDEX($H572:$K572,0,MATCH(L$524,$H$524:$K$524,0))*HLOOKUP(L$523,$J$520:$R$521,2)</f>
        <v>1</v>
      </c>
      <c r="M572" s="742" cm="1">
        <f t="array" ref="M572">INDEX($H572:$K572,0,MATCH(M$524,$H$524:$K$524,0))*HLOOKUP(M$523,$J$520:$R$521,2)</f>
        <v>1</v>
      </c>
      <c r="N572" s="742" cm="1">
        <f t="array" ref="N572">INDEX($H572:$K572,0,MATCH(N$524,$H$524:$K$524,0))*HLOOKUP(N$523,$J$520:$R$521,2)</f>
        <v>0</v>
      </c>
      <c r="O572" s="742" cm="1">
        <f t="array" ref="O572">INDEX($H572:$K572,0,MATCH(O$524,$H$524:$K$524,0))*HLOOKUP(O$523,$J$520:$R$521,2)</f>
        <v>1</v>
      </c>
      <c r="P572" s="742" cm="1">
        <f t="array" ref="P572">INDEX($H572:$K572,0,MATCH(P$524,$H$524:$K$524,0))*HLOOKUP(P$523,$J$520:$R$521,2)</f>
        <v>1</v>
      </c>
      <c r="Q572" s="742" cm="1">
        <f t="array" ref="Q572">INDEX($H572:$K572,0,MATCH(Q$524,$H$524:$K$524,0))*HLOOKUP(Q$523,$J$520:$R$521,2)</f>
        <v>1</v>
      </c>
      <c r="R572" s="742" cm="1">
        <f t="array" ref="R572">INDEX($H572:$K572,0,MATCH(R$524,$H$524:$K$524,0))*HLOOKUP(R$523,$J$520:$R$521,2)</f>
        <v>0</v>
      </c>
      <c r="S572" s="742" cm="1">
        <f t="array" ref="S572">INDEX($H572:$K572,0,MATCH(S$524,$H$524:$K$524,0))*HLOOKUP(S$523,$J$520:$R$521,2)</f>
        <v>1</v>
      </c>
      <c r="T572" s="742" cm="1">
        <f t="array" ref="T572">INDEX($H572:$K572,0,MATCH(T$524,$H$524:$K$524,0))*HLOOKUP(T$523,$J$520:$R$521,2)</f>
        <v>1</v>
      </c>
      <c r="U572" s="742" cm="1">
        <f t="array" ref="U572">INDEX($H572:$K572,0,MATCH(U$524,$H$524:$K$524,0))*HLOOKUP(U$523,$J$520:$R$521,2)</f>
        <v>1</v>
      </c>
      <c r="V572" s="742" cm="1">
        <f t="array" ref="V572">INDEX($H572:$K572,0,MATCH(V$524,$H$524:$K$524,0))*HLOOKUP(V$523,$J$520:$R$521,2)</f>
        <v>0</v>
      </c>
      <c r="W572" s="742" cm="1">
        <f t="array" ref="W572">INDEX($H572:$K572,0,MATCH(W$524,$H$524:$K$524,0))*HLOOKUP(W$523,$J$520:$R$521,2)</f>
        <v>1</v>
      </c>
      <c r="X572" s="742" cm="1">
        <f t="array" ref="X572">INDEX($H572:$K572,0,MATCH(X$524,$H$524:$K$524,0))*HLOOKUP(X$523,$J$520:$R$521,2)</f>
        <v>1</v>
      </c>
      <c r="Y572" s="742" cm="1">
        <f t="array" ref="Y572">INDEX($H572:$K572,0,MATCH(Y$524,$H$524:$K$524,0))*HLOOKUP(Y$523,$J$520:$R$521,2)</f>
        <v>1</v>
      </c>
      <c r="Z572" s="742" cm="1">
        <f t="array" ref="Z572">INDEX($H572:$K572,0,MATCH(Z$524,$H$524:$K$524,0))*HLOOKUP(Z$523,$J$520:$R$521,2)</f>
        <v>0</v>
      </c>
      <c r="AA572" s="742" cm="1">
        <f t="array" ref="AA572">INDEX($H572:$K572,0,MATCH(AA$524,$H$524:$K$524,0))*HLOOKUP(AA$523,$J$520:$R$521,2)</f>
        <v>1</v>
      </c>
      <c r="AB572" s="742" cm="1">
        <f t="array" ref="AB572">INDEX($H572:$K572,0,MATCH(AB$524,$H$524:$K$524,0))*HLOOKUP(AB$523,$J$520:$R$521,2)</f>
        <v>1</v>
      </c>
      <c r="AC572" s="742" cm="1">
        <f t="array" ref="AC572">INDEX($H572:$K572,0,MATCH(AC$524,$H$524:$K$524,0))*HLOOKUP(AC$523,$J$520:$R$521,2)</f>
        <v>1</v>
      </c>
      <c r="AD572" s="742" cm="1">
        <f t="array" ref="AD572">INDEX($H572:$K572,0,MATCH(AD$524,$H$524:$K$524,0))*HLOOKUP(AD$523,$J$520:$R$521,2)</f>
        <v>0</v>
      </c>
      <c r="AE572" s="742" cm="1">
        <f t="array" ref="AE572">INDEX($H572:$K572,0,MATCH(AE$524,$H$524:$K$524,0))*HLOOKUP(AE$523,$J$520:$R$521,2)</f>
        <v>1</v>
      </c>
      <c r="AF572" s="742" cm="1">
        <f t="array" ref="AF572">INDEX($H572:$K572,0,MATCH(AF$524,$H$524:$K$524,0))*HLOOKUP(AF$523,$J$520:$R$521,2)</f>
        <v>1</v>
      </c>
      <c r="AG572" s="742" cm="1">
        <f t="array" ref="AG572">INDEX($H572:$K572,0,MATCH(AG$524,$H$524:$K$524,0))*HLOOKUP(AG$523,$J$520:$R$521,2)</f>
        <v>1</v>
      </c>
      <c r="AH572" s="742" cm="1">
        <f t="array" ref="AH572">INDEX($H572:$K572,0,MATCH(AH$524,$H$524:$K$524,0))*HLOOKUP(AH$523,$J$520:$R$521,2)</f>
        <v>0</v>
      </c>
      <c r="AI572" s="742" cm="1">
        <f t="array" ref="AI572">INDEX($H572:$K572,0,MATCH(AI$524,$H$524:$K$524,0))*HLOOKUP(AI$523,$J$520:$R$521,2)</f>
        <v>1</v>
      </c>
      <c r="AJ572" s="742" cm="1">
        <f t="array" ref="AJ572">INDEX($H572:$K572,0,MATCH(AJ$524,$H$524:$K$524,0))*HLOOKUP(AJ$523,$J$520:$R$521,2)</f>
        <v>1</v>
      </c>
      <c r="AK572" s="742" cm="1">
        <f t="array" ref="AK572">INDEX($H572:$K572,0,MATCH(AK$524,$H$524:$K$524,0))*HLOOKUP(AK$523,$J$520:$R$521,2)</f>
        <v>1</v>
      </c>
      <c r="AL572" s="742" cm="1">
        <f t="array" ref="AL572">INDEX($H572:$K572,0,MATCH(AL$524,$H$524:$K$524,0))*HLOOKUP(AL$523,$J$520:$R$521,2)</f>
        <v>0</v>
      </c>
      <c r="AM572" s="742" cm="1">
        <f t="array" ref="AM572">INDEX($H572:$K572,0,MATCH(AM$524,$H$524:$K$524,0))*HLOOKUP(AM$523,$J$520:$R$521,2)</f>
        <v>1</v>
      </c>
      <c r="AN572" s="742" cm="1">
        <f t="array" ref="AN572">INDEX($H572:$K572,0,MATCH(AN$524,$H$524:$K$524,0))*HLOOKUP(AN$523,$J$520:$R$521,2)</f>
        <v>1</v>
      </c>
      <c r="AO572" s="742" cm="1">
        <f t="array" ref="AO572">INDEX($H572:$K572,0,MATCH(AO$524,$H$524:$K$524,0))*HLOOKUP(AO$523,$J$520:$R$521,2)</f>
        <v>1</v>
      </c>
      <c r="AP572" s="742" cm="1">
        <f t="array" ref="AP572">INDEX($H572:$K572,0,MATCH(AP$524,$H$524:$K$524,0))*HLOOKUP(AP$523,$J$520:$R$521,2)</f>
        <v>0</v>
      </c>
      <c r="AQ572" s="742" cm="1">
        <f t="array" ref="AQ572">INDEX($H572:$K572,0,MATCH(AQ$524,$H$524:$K$524,0))*HLOOKUP(AQ$523,$J$520:$R$521,2)</f>
        <v>1</v>
      </c>
      <c r="AR572" s="742" cm="1">
        <f t="array" ref="AR572">INDEX($H572:$K572,0,MATCH(AR$524,$H$524:$K$524,0))*HLOOKUP(AR$523,$J$520:$R$521,2)</f>
        <v>1</v>
      </c>
      <c r="AS572" s="742" cm="1">
        <f t="array" ref="AS572">INDEX($H572:$K572,0,MATCH(AS$524,$H$524:$K$524,0))*HLOOKUP(AS$523,$J$520:$R$521,2)</f>
        <v>1</v>
      </c>
      <c r="AT572" s="742" cm="1">
        <f t="array" ref="AT572">INDEX($H572:$K572,0,MATCH(AT$524,$H$524:$K$524,0))*HLOOKUP(AT$523,$J$520:$R$521,2)</f>
        <v>0</v>
      </c>
      <c r="AU572" s="742" cm="1">
        <f t="array" ref="AU572">INDEX($H572:$K572,0,MATCH(AU$524,$H$524:$K$524,0))*HLOOKUP(AU$523,$J$520:$R$521,2)</f>
        <v>1</v>
      </c>
      <c r="AV572" s="196"/>
      <c r="AW572" s="196"/>
      <c r="AX572" s="17"/>
      <c r="AY572" s="9"/>
      <c r="AZ572" s="9"/>
      <c r="BA572" s="9"/>
    </row>
    <row r="573" spans="1:53" ht="14.5" outlineLevel="1" x14ac:dyDescent="0.35">
      <c r="A573" s="7"/>
      <c r="B573" s="8"/>
      <c r="C573" s="18"/>
      <c r="D573" s="18"/>
      <c r="E573" s="18"/>
      <c r="F573" s="27"/>
      <c r="G573" s="27" t="str">
        <f t="shared" si="127"/>
        <v>YYWBNw</v>
      </c>
      <c r="H573" s="232">
        <f t="shared" si="128"/>
        <v>1</v>
      </c>
      <c r="I573" s="232">
        <f t="shared" si="128"/>
        <v>1</v>
      </c>
      <c r="J573" s="232">
        <f t="shared" si="128"/>
        <v>1</v>
      </c>
      <c r="K573" s="232">
        <f t="shared" si="128"/>
        <v>0</v>
      </c>
      <c r="L573" s="742" cm="1">
        <f t="array" ref="L573">INDEX($H573:$K573,0,MATCH(L$524,$H$524:$K$524,0))*HLOOKUP(L$523,$J$520:$R$521,2)</f>
        <v>1</v>
      </c>
      <c r="M573" s="742" cm="1">
        <f t="array" ref="M573">INDEX($H573:$K573,0,MATCH(M$524,$H$524:$K$524,0))*HLOOKUP(M$523,$J$520:$R$521,2)</f>
        <v>1</v>
      </c>
      <c r="N573" s="742" cm="1">
        <f t="array" ref="N573">INDEX($H573:$K573,0,MATCH(N$524,$H$524:$K$524,0))*HLOOKUP(N$523,$J$520:$R$521,2)</f>
        <v>1</v>
      </c>
      <c r="O573" s="742" cm="1">
        <f t="array" ref="O573">INDEX($H573:$K573,0,MATCH(O$524,$H$524:$K$524,0))*HLOOKUP(O$523,$J$520:$R$521,2)</f>
        <v>0</v>
      </c>
      <c r="P573" s="742" cm="1">
        <f t="array" ref="P573">INDEX($H573:$K573,0,MATCH(P$524,$H$524:$K$524,0))*HLOOKUP(P$523,$J$520:$R$521,2)</f>
        <v>1</v>
      </c>
      <c r="Q573" s="742" cm="1">
        <f t="array" ref="Q573">INDEX($H573:$K573,0,MATCH(Q$524,$H$524:$K$524,0))*HLOOKUP(Q$523,$J$520:$R$521,2)</f>
        <v>1</v>
      </c>
      <c r="R573" s="742" cm="1">
        <f t="array" ref="R573">INDEX($H573:$K573,0,MATCH(R$524,$H$524:$K$524,0))*HLOOKUP(R$523,$J$520:$R$521,2)</f>
        <v>1</v>
      </c>
      <c r="S573" s="742" cm="1">
        <f t="array" ref="S573">INDEX($H573:$K573,0,MATCH(S$524,$H$524:$K$524,0))*HLOOKUP(S$523,$J$520:$R$521,2)</f>
        <v>0</v>
      </c>
      <c r="T573" s="742" cm="1">
        <f t="array" ref="T573">INDEX($H573:$K573,0,MATCH(T$524,$H$524:$K$524,0))*HLOOKUP(T$523,$J$520:$R$521,2)</f>
        <v>1</v>
      </c>
      <c r="U573" s="742" cm="1">
        <f t="array" ref="U573">INDEX($H573:$K573,0,MATCH(U$524,$H$524:$K$524,0))*HLOOKUP(U$523,$J$520:$R$521,2)</f>
        <v>1</v>
      </c>
      <c r="V573" s="742" cm="1">
        <f t="array" ref="V573">INDEX($H573:$K573,0,MATCH(V$524,$H$524:$K$524,0))*HLOOKUP(V$523,$J$520:$R$521,2)</f>
        <v>1</v>
      </c>
      <c r="W573" s="742" cm="1">
        <f t="array" ref="W573">INDEX($H573:$K573,0,MATCH(W$524,$H$524:$K$524,0))*HLOOKUP(W$523,$J$520:$R$521,2)</f>
        <v>0</v>
      </c>
      <c r="X573" s="742" cm="1">
        <f t="array" ref="X573">INDEX($H573:$K573,0,MATCH(X$524,$H$524:$K$524,0))*HLOOKUP(X$523,$J$520:$R$521,2)</f>
        <v>1</v>
      </c>
      <c r="Y573" s="742" cm="1">
        <f t="array" ref="Y573">INDEX($H573:$K573,0,MATCH(Y$524,$H$524:$K$524,0))*HLOOKUP(Y$523,$J$520:$R$521,2)</f>
        <v>1</v>
      </c>
      <c r="Z573" s="742" cm="1">
        <f t="array" ref="Z573">INDEX($H573:$K573,0,MATCH(Z$524,$H$524:$K$524,0))*HLOOKUP(Z$523,$J$520:$R$521,2)</f>
        <v>1</v>
      </c>
      <c r="AA573" s="742" cm="1">
        <f t="array" ref="AA573">INDEX($H573:$K573,0,MATCH(AA$524,$H$524:$K$524,0))*HLOOKUP(AA$523,$J$520:$R$521,2)</f>
        <v>0</v>
      </c>
      <c r="AB573" s="742" cm="1">
        <f t="array" ref="AB573">INDEX($H573:$K573,0,MATCH(AB$524,$H$524:$K$524,0))*HLOOKUP(AB$523,$J$520:$R$521,2)</f>
        <v>1</v>
      </c>
      <c r="AC573" s="742" cm="1">
        <f t="array" ref="AC573">INDEX($H573:$K573,0,MATCH(AC$524,$H$524:$K$524,0))*HLOOKUP(AC$523,$J$520:$R$521,2)</f>
        <v>1</v>
      </c>
      <c r="AD573" s="742" cm="1">
        <f t="array" ref="AD573">INDEX($H573:$K573,0,MATCH(AD$524,$H$524:$K$524,0))*HLOOKUP(AD$523,$J$520:$R$521,2)</f>
        <v>1</v>
      </c>
      <c r="AE573" s="742" cm="1">
        <f t="array" ref="AE573">INDEX($H573:$K573,0,MATCH(AE$524,$H$524:$K$524,0))*HLOOKUP(AE$523,$J$520:$R$521,2)</f>
        <v>0</v>
      </c>
      <c r="AF573" s="742" cm="1">
        <f t="array" ref="AF573">INDEX($H573:$K573,0,MATCH(AF$524,$H$524:$K$524,0))*HLOOKUP(AF$523,$J$520:$R$521,2)</f>
        <v>1</v>
      </c>
      <c r="AG573" s="742" cm="1">
        <f t="array" ref="AG573">INDEX($H573:$K573,0,MATCH(AG$524,$H$524:$K$524,0))*HLOOKUP(AG$523,$J$520:$R$521,2)</f>
        <v>1</v>
      </c>
      <c r="AH573" s="742" cm="1">
        <f t="array" ref="AH573">INDEX($H573:$K573,0,MATCH(AH$524,$H$524:$K$524,0))*HLOOKUP(AH$523,$J$520:$R$521,2)</f>
        <v>1</v>
      </c>
      <c r="AI573" s="742" cm="1">
        <f t="array" ref="AI573">INDEX($H573:$K573,0,MATCH(AI$524,$H$524:$K$524,0))*HLOOKUP(AI$523,$J$520:$R$521,2)</f>
        <v>0</v>
      </c>
      <c r="AJ573" s="742" cm="1">
        <f t="array" ref="AJ573">INDEX($H573:$K573,0,MATCH(AJ$524,$H$524:$K$524,0))*HLOOKUP(AJ$523,$J$520:$R$521,2)</f>
        <v>1</v>
      </c>
      <c r="AK573" s="742" cm="1">
        <f t="array" ref="AK573">INDEX($H573:$K573,0,MATCH(AK$524,$H$524:$K$524,0))*HLOOKUP(AK$523,$J$520:$R$521,2)</f>
        <v>1</v>
      </c>
      <c r="AL573" s="742" cm="1">
        <f t="array" ref="AL573">INDEX($H573:$K573,0,MATCH(AL$524,$H$524:$K$524,0))*HLOOKUP(AL$523,$J$520:$R$521,2)</f>
        <v>1</v>
      </c>
      <c r="AM573" s="742" cm="1">
        <f t="array" ref="AM573">INDEX($H573:$K573,0,MATCH(AM$524,$H$524:$K$524,0))*HLOOKUP(AM$523,$J$520:$R$521,2)</f>
        <v>0</v>
      </c>
      <c r="AN573" s="742" cm="1">
        <f t="array" ref="AN573">INDEX($H573:$K573,0,MATCH(AN$524,$H$524:$K$524,0))*HLOOKUP(AN$523,$J$520:$R$521,2)</f>
        <v>1</v>
      </c>
      <c r="AO573" s="742" cm="1">
        <f t="array" ref="AO573">INDEX($H573:$K573,0,MATCH(AO$524,$H$524:$K$524,0))*HLOOKUP(AO$523,$J$520:$R$521,2)</f>
        <v>1</v>
      </c>
      <c r="AP573" s="742" cm="1">
        <f t="array" ref="AP573">INDEX($H573:$K573,0,MATCH(AP$524,$H$524:$K$524,0))*HLOOKUP(AP$523,$J$520:$R$521,2)</f>
        <v>1</v>
      </c>
      <c r="AQ573" s="742" cm="1">
        <f t="array" ref="AQ573">INDEX($H573:$K573,0,MATCH(AQ$524,$H$524:$K$524,0))*HLOOKUP(AQ$523,$J$520:$R$521,2)</f>
        <v>0</v>
      </c>
      <c r="AR573" s="742" cm="1">
        <f t="array" ref="AR573">INDEX($H573:$K573,0,MATCH(AR$524,$H$524:$K$524,0))*HLOOKUP(AR$523,$J$520:$R$521,2)</f>
        <v>1</v>
      </c>
      <c r="AS573" s="742" cm="1">
        <f t="array" ref="AS573">INDEX($H573:$K573,0,MATCH(AS$524,$H$524:$K$524,0))*HLOOKUP(AS$523,$J$520:$R$521,2)</f>
        <v>1</v>
      </c>
      <c r="AT573" s="742" cm="1">
        <f t="array" ref="AT573">INDEX($H573:$K573,0,MATCH(AT$524,$H$524:$K$524,0))*HLOOKUP(AT$523,$J$520:$R$521,2)</f>
        <v>1</v>
      </c>
      <c r="AU573" s="742" cm="1">
        <f t="array" ref="AU573">INDEX($H573:$K573,0,MATCH(AU$524,$H$524:$K$524,0))*HLOOKUP(AU$523,$J$520:$R$521,2)</f>
        <v>0</v>
      </c>
      <c r="AV573" s="196"/>
      <c r="AW573" s="196"/>
      <c r="AX573" s="17"/>
      <c r="AY573" s="9"/>
      <c r="AZ573" s="9"/>
      <c r="BA573" s="9"/>
    </row>
    <row r="574" spans="1:53" ht="14.5" outlineLevel="1" x14ac:dyDescent="0.35">
      <c r="A574" s="7"/>
      <c r="B574" s="8"/>
      <c r="C574" s="18"/>
      <c r="D574" s="18"/>
      <c r="E574" s="18"/>
      <c r="F574" s="27"/>
      <c r="G574" s="27" t="str">
        <f t="shared" si="127"/>
        <v>YYWBNwd</v>
      </c>
      <c r="H574" s="232">
        <f t="shared" si="128"/>
        <v>1</v>
      </c>
      <c r="I574" s="232">
        <f t="shared" si="128"/>
        <v>1</v>
      </c>
      <c r="J574" s="232">
        <f t="shared" si="128"/>
        <v>1</v>
      </c>
      <c r="K574" s="232">
        <f t="shared" si="128"/>
        <v>0</v>
      </c>
      <c r="L574" s="742" cm="1">
        <f t="array" ref="L574">INDEX($H574:$K574,0,MATCH(L$524,$H$524:$K$524,0))*HLOOKUP(L$523,$J$520:$R$521,2)</f>
        <v>1</v>
      </c>
      <c r="M574" s="742" cm="1">
        <f t="array" ref="M574">INDEX($H574:$K574,0,MATCH(M$524,$H$524:$K$524,0))*HLOOKUP(M$523,$J$520:$R$521,2)</f>
        <v>1</v>
      </c>
      <c r="N574" s="742" cm="1">
        <f t="array" ref="N574">INDEX($H574:$K574,0,MATCH(N$524,$H$524:$K$524,0))*HLOOKUP(N$523,$J$520:$R$521,2)</f>
        <v>1</v>
      </c>
      <c r="O574" s="742" cm="1">
        <f t="array" ref="O574">INDEX($H574:$K574,0,MATCH(O$524,$H$524:$K$524,0))*HLOOKUP(O$523,$J$520:$R$521,2)</f>
        <v>0</v>
      </c>
      <c r="P574" s="742" cm="1">
        <f t="array" ref="P574">INDEX($H574:$K574,0,MATCH(P$524,$H$524:$K$524,0))*HLOOKUP(P$523,$J$520:$R$521,2)</f>
        <v>1</v>
      </c>
      <c r="Q574" s="742" cm="1">
        <f t="array" ref="Q574">INDEX($H574:$K574,0,MATCH(Q$524,$H$524:$K$524,0))*HLOOKUP(Q$523,$J$520:$R$521,2)</f>
        <v>1</v>
      </c>
      <c r="R574" s="742" cm="1">
        <f t="array" ref="R574">INDEX($H574:$K574,0,MATCH(R$524,$H$524:$K$524,0))*HLOOKUP(R$523,$J$520:$R$521,2)</f>
        <v>1</v>
      </c>
      <c r="S574" s="742" cm="1">
        <f t="array" ref="S574">INDEX($H574:$K574,0,MATCH(S$524,$H$524:$K$524,0))*HLOOKUP(S$523,$J$520:$R$521,2)</f>
        <v>0</v>
      </c>
      <c r="T574" s="742" cm="1">
        <f t="array" ref="T574">INDEX($H574:$K574,0,MATCH(T$524,$H$524:$K$524,0))*HLOOKUP(T$523,$J$520:$R$521,2)</f>
        <v>1</v>
      </c>
      <c r="U574" s="742" cm="1">
        <f t="array" ref="U574">INDEX($H574:$K574,0,MATCH(U$524,$H$524:$K$524,0))*HLOOKUP(U$523,$J$520:$R$521,2)</f>
        <v>1</v>
      </c>
      <c r="V574" s="742" cm="1">
        <f t="array" ref="V574">INDEX($H574:$K574,0,MATCH(V$524,$H$524:$K$524,0))*HLOOKUP(V$523,$J$520:$R$521,2)</f>
        <v>1</v>
      </c>
      <c r="W574" s="742" cm="1">
        <f t="array" ref="W574">INDEX($H574:$K574,0,MATCH(W$524,$H$524:$K$524,0))*HLOOKUP(W$523,$J$520:$R$521,2)</f>
        <v>0</v>
      </c>
      <c r="X574" s="742" cm="1">
        <f t="array" ref="X574">INDEX($H574:$K574,0,MATCH(X$524,$H$524:$K$524,0))*HLOOKUP(X$523,$J$520:$R$521,2)</f>
        <v>1</v>
      </c>
      <c r="Y574" s="742" cm="1">
        <f t="array" ref="Y574">INDEX($H574:$K574,0,MATCH(Y$524,$H$524:$K$524,0))*HLOOKUP(Y$523,$J$520:$R$521,2)</f>
        <v>1</v>
      </c>
      <c r="Z574" s="742" cm="1">
        <f t="array" ref="Z574">INDEX($H574:$K574,0,MATCH(Z$524,$H$524:$K$524,0))*HLOOKUP(Z$523,$J$520:$R$521,2)</f>
        <v>1</v>
      </c>
      <c r="AA574" s="742" cm="1">
        <f t="array" ref="AA574">INDEX($H574:$K574,0,MATCH(AA$524,$H$524:$K$524,0))*HLOOKUP(AA$523,$J$520:$R$521,2)</f>
        <v>0</v>
      </c>
      <c r="AB574" s="742" cm="1">
        <f t="array" ref="AB574">INDEX($H574:$K574,0,MATCH(AB$524,$H$524:$K$524,0))*HLOOKUP(AB$523,$J$520:$R$521,2)</f>
        <v>1</v>
      </c>
      <c r="AC574" s="742" cm="1">
        <f t="array" ref="AC574">INDEX($H574:$K574,0,MATCH(AC$524,$H$524:$K$524,0))*HLOOKUP(AC$523,$J$520:$R$521,2)</f>
        <v>1</v>
      </c>
      <c r="AD574" s="742" cm="1">
        <f t="array" ref="AD574">INDEX($H574:$K574,0,MATCH(AD$524,$H$524:$K$524,0))*HLOOKUP(AD$523,$J$520:$R$521,2)</f>
        <v>1</v>
      </c>
      <c r="AE574" s="742" cm="1">
        <f t="array" ref="AE574">INDEX($H574:$K574,0,MATCH(AE$524,$H$524:$K$524,0))*HLOOKUP(AE$523,$J$520:$R$521,2)</f>
        <v>0</v>
      </c>
      <c r="AF574" s="742" cm="1">
        <f t="array" ref="AF574">INDEX($H574:$K574,0,MATCH(AF$524,$H$524:$K$524,0))*HLOOKUP(AF$523,$J$520:$R$521,2)</f>
        <v>1</v>
      </c>
      <c r="AG574" s="742" cm="1">
        <f t="array" ref="AG574">INDEX($H574:$K574,0,MATCH(AG$524,$H$524:$K$524,0))*HLOOKUP(AG$523,$J$520:$R$521,2)</f>
        <v>1</v>
      </c>
      <c r="AH574" s="742" cm="1">
        <f t="array" ref="AH574">INDEX($H574:$K574,0,MATCH(AH$524,$H$524:$K$524,0))*HLOOKUP(AH$523,$J$520:$R$521,2)</f>
        <v>1</v>
      </c>
      <c r="AI574" s="742" cm="1">
        <f t="array" ref="AI574">INDEX($H574:$K574,0,MATCH(AI$524,$H$524:$K$524,0))*HLOOKUP(AI$523,$J$520:$R$521,2)</f>
        <v>0</v>
      </c>
      <c r="AJ574" s="742" cm="1">
        <f t="array" ref="AJ574">INDEX($H574:$K574,0,MATCH(AJ$524,$H$524:$K$524,0))*HLOOKUP(AJ$523,$J$520:$R$521,2)</f>
        <v>1</v>
      </c>
      <c r="AK574" s="742" cm="1">
        <f t="array" ref="AK574">INDEX($H574:$K574,0,MATCH(AK$524,$H$524:$K$524,0))*HLOOKUP(AK$523,$J$520:$R$521,2)</f>
        <v>1</v>
      </c>
      <c r="AL574" s="742" cm="1">
        <f t="array" ref="AL574">INDEX($H574:$K574,0,MATCH(AL$524,$H$524:$K$524,0))*HLOOKUP(AL$523,$J$520:$R$521,2)</f>
        <v>1</v>
      </c>
      <c r="AM574" s="742" cm="1">
        <f t="array" ref="AM574">INDEX($H574:$K574,0,MATCH(AM$524,$H$524:$K$524,0))*HLOOKUP(AM$523,$J$520:$R$521,2)</f>
        <v>0</v>
      </c>
      <c r="AN574" s="742" cm="1">
        <f t="array" ref="AN574">INDEX($H574:$K574,0,MATCH(AN$524,$H$524:$K$524,0))*HLOOKUP(AN$523,$J$520:$R$521,2)</f>
        <v>1</v>
      </c>
      <c r="AO574" s="742" cm="1">
        <f t="array" ref="AO574">INDEX($H574:$K574,0,MATCH(AO$524,$H$524:$K$524,0))*HLOOKUP(AO$523,$J$520:$R$521,2)</f>
        <v>1</v>
      </c>
      <c r="AP574" s="742" cm="1">
        <f t="array" ref="AP574">INDEX($H574:$K574,0,MATCH(AP$524,$H$524:$K$524,0))*HLOOKUP(AP$523,$J$520:$R$521,2)</f>
        <v>1</v>
      </c>
      <c r="AQ574" s="742" cm="1">
        <f t="array" ref="AQ574">INDEX($H574:$K574,0,MATCH(AQ$524,$H$524:$K$524,0))*HLOOKUP(AQ$523,$J$520:$R$521,2)</f>
        <v>0</v>
      </c>
      <c r="AR574" s="742" cm="1">
        <f t="array" ref="AR574">INDEX($H574:$K574,0,MATCH(AR$524,$H$524:$K$524,0))*HLOOKUP(AR$523,$J$520:$R$521,2)</f>
        <v>1</v>
      </c>
      <c r="AS574" s="742" cm="1">
        <f t="array" ref="AS574">INDEX($H574:$K574,0,MATCH(AS$524,$H$524:$K$524,0))*HLOOKUP(AS$523,$J$520:$R$521,2)</f>
        <v>1</v>
      </c>
      <c r="AT574" s="742" cm="1">
        <f t="array" ref="AT574">INDEX($H574:$K574,0,MATCH(AT$524,$H$524:$K$524,0))*HLOOKUP(AT$523,$J$520:$R$521,2)</f>
        <v>1</v>
      </c>
      <c r="AU574" s="742" cm="1">
        <f t="array" ref="AU574">INDEX($H574:$K574,0,MATCH(AU$524,$H$524:$K$524,0))*HLOOKUP(AU$523,$J$520:$R$521,2)</f>
        <v>0</v>
      </c>
      <c r="AV574" s="196"/>
      <c r="AW574" s="196"/>
      <c r="AX574" s="17"/>
      <c r="AY574" s="9"/>
      <c r="AZ574" s="9"/>
      <c r="BA574" s="9"/>
    </row>
    <row r="575" spans="1:53" ht="12" customHeight="1" outlineLevel="1" x14ac:dyDescent="0.35">
      <c r="A575" s="7"/>
      <c r="B575" s="8"/>
      <c r="C575" s="18"/>
      <c r="D575" s="18"/>
      <c r="E575" s="18"/>
      <c r="F575" s="34"/>
      <c r="G575" s="27" t="str">
        <f t="shared" si="127"/>
        <v>YYBNWb</v>
      </c>
      <c r="H575" s="232">
        <f t="shared" si="128"/>
        <v>1</v>
      </c>
      <c r="I575" s="232">
        <f t="shared" si="128"/>
        <v>1</v>
      </c>
      <c r="J575" s="232">
        <f t="shared" si="128"/>
        <v>1</v>
      </c>
      <c r="K575" s="232">
        <f t="shared" si="128"/>
        <v>0</v>
      </c>
      <c r="L575" s="742" cm="1">
        <f t="array" ref="L575">INDEX($H575:$K575,0,MATCH(L$524,$H$524:$K$524,0))*HLOOKUP(L$523,$J$520:$R$521,2)</f>
        <v>1</v>
      </c>
      <c r="M575" s="742" cm="1">
        <f t="array" ref="M575">INDEX($H575:$K575,0,MATCH(M$524,$H$524:$K$524,0))*HLOOKUP(M$523,$J$520:$R$521,2)</f>
        <v>1</v>
      </c>
      <c r="N575" s="742" cm="1">
        <f t="array" ref="N575">INDEX($H575:$K575,0,MATCH(N$524,$H$524:$K$524,0))*HLOOKUP(N$523,$J$520:$R$521,2)</f>
        <v>1</v>
      </c>
      <c r="O575" s="742" cm="1">
        <f t="array" ref="O575">INDEX($H575:$K575,0,MATCH(O$524,$H$524:$K$524,0))*HLOOKUP(O$523,$J$520:$R$521,2)</f>
        <v>0</v>
      </c>
      <c r="P575" s="742" cm="1">
        <f t="array" ref="P575">INDEX($H575:$K575,0,MATCH(P$524,$H$524:$K$524,0))*HLOOKUP(P$523,$J$520:$R$521,2)</f>
        <v>1</v>
      </c>
      <c r="Q575" s="742" cm="1">
        <f t="array" ref="Q575">INDEX($H575:$K575,0,MATCH(Q$524,$H$524:$K$524,0))*HLOOKUP(Q$523,$J$520:$R$521,2)</f>
        <v>1</v>
      </c>
      <c r="R575" s="742" cm="1">
        <f t="array" ref="R575">INDEX($H575:$K575,0,MATCH(R$524,$H$524:$K$524,0))*HLOOKUP(R$523,$J$520:$R$521,2)</f>
        <v>1</v>
      </c>
      <c r="S575" s="742" cm="1">
        <f t="array" ref="S575">INDEX($H575:$K575,0,MATCH(S$524,$H$524:$K$524,0))*HLOOKUP(S$523,$J$520:$R$521,2)</f>
        <v>0</v>
      </c>
      <c r="T575" s="742" cm="1">
        <f t="array" ref="T575">INDEX($H575:$K575,0,MATCH(T$524,$H$524:$K$524,0))*HLOOKUP(T$523,$J$520:$R$521,2)</f>
        <v>1</v>
      </c>
      <c r="U575" s="742" cm="1">
        <f t="array" ref="U575">INDEX($H575:$K575,0,MATCH(U$524,$H$524:$K$524,0))*HLOOKUP(U$523,$J$520:$R$521,2)</f>
        <v>1</v>
      </c>
      <c r="V575" s="742" cm="1">
        <f t="array" ref="V575">INDEX($H575:$K575,0,MATCH(V$524,$H$524:$K$524,0))*HLOOKUP(V$523,$J$520:$R$521,2)</f>
        <v>1</v>
      </c>
      <c r="W575" s="742" cm="1">
        <f t="array" ref="W575">INDEX($H575:$K575,0,MATCH(W$524,$H$524:$K$524,0))*HLOOKUP(W$523,$J$520:$R$521,2)</f>
        <v>0</v>
      </c>
      <c r="X575" s="742" cm="1">
        <f t="array" ref="X575">INDEX($H575:$K575,0,MATCH(X$524,$H$524:$K$524,0))*HLOOKUP(X$523,$J$520:$R$521,2)</f>
        <v>1</v>
      </c>
      <c r="Y575" s="742" cm="1">
        <f t="array" ref="Y575">INDEX($H575:$K575,0,MATCH(Y$524,$H$524:$K$524,0))*HLOOKUP(Y$523,$J$520:$R$521,2)</f>
        <v>1</v>
      </c>
      <c r="Z575" s="742" cm="1">
        <f t="array" ref="Z575">INDEX($H575:$K575,0,MATCH(Z$524,$H$524:$K$524,0))*HLOOKUP(Z$523,$J$520:$R$521,2)</f>
        <v>1</v>
      </c>
      <c r="AA575" s="742" cm="1">
        <f t="array" ref="AA575">INDEX($H575:$K575,0,MATCH(AA$524,$H$524:$K$524,0))*HLOOKUP(AA$523,$J$520:$R$521,2)</f>
        <v>0</v>
      </c>
      <c r="AB575" s="742" cm="1">
        <f t="array" ref="AB575">INDEX($H575:$K575,0,MATCH(AB$524,$H$524:$K$524,0))*HLOOKUP(AB$523,$J$520:$R$521,2)</f>
        <v>1</v>
      </c>
      <c r="AC575" s="742" cm="1">
        <f t="array" ref="AC575">INDEX($H575:$K575,0,MATCH(AC$524,$H$524:$K$524,0))*HLOOKUP(AC$523,$J$520:$R$521,2)</f>
        <v>1</v>
      </c>
      <c r="AD575" s="742" cm="1">
        <f t="array" ref="AD575">INDEX($H575:$K575,0,MATCH(AD$524,$H$524:$K$524,0))*HLOOKUP(AD$523,$J$520:$R$521,2)</f>
        <v>1</v>
      </c>
      <c r="AE575" s="742" cm="1">
        <f t="array" ref="AE575">INDEX($H575:$K575,0,MATCH(AE$524,$H$524:$K$524,0))*HLOOKUP(AE$523,$J$520:$R$521,2)</f>
        <v>0</v>
      </c>
      <c r="AF575" s="742" cm="1">
        <f t="array" ref="AF575">INDEX($H575:$K575,0,MATCH(AF$524,$H$524:$K$524,0))*HLOOKUP(AF$523,$J$520:$R$521,2)</f>
        <v>1</v>
      </c>
      <c r="AG575" s="742" cm="1">
        <f t="array" ref="AG575">INDEX($H575:$K575,0,MATCH(AG$524,$H$524:$K$524,0))*HLOOKUP(AG$523,$J$520:$R$521,2)</f>
        <v>1</v>
      </c>
      <c r="AH575" s="742" cm="1">
        <f t="array" ref="AH575">INDEX($H575:$K575,0,MATCH(AH$524,$H$524:$K$524,0))*HLOOKUP(AH$523,$J$520:$R$521,2)</f>
        <v>1</v>
      </c>
      <c r="AI575" s="742" cm="1">
        <f t="array" ref="AI575">INDEX($H575:$K575,0,MATCH(AI$524,$H$524:$K$524,0))*HLOOKUP(AI$523,$J$520:$R$521,2)</f>
        <v>0</v>
      </c>
      <c r="AJ575" s="742" cm="1">
        <f t="array" ref="AJ575">INDEX($H575:$K575,0,MATCH(AJ$524,$H$524:$K$524,0))*HLOOKUP(AJ$523,$J$520:$R$521,2)</f>
        <v>1</v>
      </c>
      <c r="AK575" s="742" cm="1">
        <f t="array" ref="AK575">INDEX($H575:$K575,0,MATCH(AK$524,$H$524:$K$524,0))*HLOOKUP(AK$523,$J$520:$R$521,2)</f>
        <v>1</v>
      </c>
      <c r="AL575" s="742" cm="1">
        <f t="array" ref="AL575">INDEX($H575:$K575,0,MATCH(AL$524,$H$524:$K$524,0))*HLOOKUP(AL$523,$J$520:$R$521,2)</f>
        <v>1</v>
      </c>
      <c r="AM575" s="742" cm="1">
        <f t="array" ref="AM575">INDEX($H575:$K575,0,MATCH(AM$524,$H$524:$K$524,0))*HLOOKUP(AM$523,$J$520:$R$521,2)</f>
        <v>0</v>
      </c>
      <c r="AN575" s="742" cm="1">
        <f t="array" ref="AN575">INDEX($H575:$K575,0,MATCH(AN$524,$H$524:$K$524,0))*HLOOKUP(AN$523,$J$520:$R$521,2)</f>
        <v>1</v>
      </c>
      <c r="AO575" s="742" cm="1">
        <f t="array" ref="AO575">INDEX($H575:$K575,0,MATCH(AO$524,$H$524:$K$524,0))*HLOOKUP(AO$523,$J$520:$R$521,2)</f>
        <v>1</v>
      </c>
      <c r="AP575" s="742" cm="1">
        <f t="array" ref="AP575">INDEX($H575:$K575,0,MATCH(AP$524,$H$524:$K$524,0))*HLOOKUP(AP$523,$J$520:$R$521,2)</f>
        <v>1</v>
      </c>
      <c r="AQ575" s="742" cm="1">
        <f t="array" ref="AQ575">INDEX($H575:$K575,0,MATCH(AQ$524,$H$524:$K$524,0))*HLOOKUP(AQ$523,$J$520:$R$521,2)</f>
        <v>0</v>
      </c>
      <c r="AR575" s="742" cm="1">
        <f t="array" ref="AR575">INDEX($H575:$K575,0,MATCH(AR$524,$H$524:$K$524,0))*HLOOKUP(AR$523,$J$520:$R$521,2)</f>
        <v>1</v>
      </c>
      <c r="AS575" s="742" cm="1">
        <f t="array" ref="AS575">INDEX($H575:$K575,0,MATCH(AS$524,$H$524:$K$524,0))*HLOOKUP(AS$523,$J$520:$R$521,2)</f>
        <v>1</v>
      </c>
      <c r="AT575" s="742" cm="1">
        <f t="array" ref="AT575">INDEX($H575:$K575,0,MATCH(AT$524,$H$524:$K$524,0))*HLOOKUP(AT$523,$J$520:$R$521,2)</f>
        <v>1</v>
      </c>
      <c r="AU575" s="742" cm="1">
        <f t="array" ref="AU575">INDEX($H575:$K575,0,MATCH(AU$524,$H$524:$K$524,0))*HLOOKUP(AU$523,$J$520:$R$521,2)</f>
        <v>0</v>
      </c>
      <c r="AV575" s="196"/>
      <c r="AW575" s="196"/>
      <c r="AX575" s="17"/>
      <c r="AY575" s="9"/>
      <c r="AZ575" s="9"/>
      <c r="BA575" s="9"/>
    </row>
    <row r="576" spans="1:53" ht="12" customHeight="1" outlineLevel="1" x14ac:dyDescent="0.35">
      <c r="A576" s="7"/>
      <c r="B576" s="8"/>
      <c r="C576" s="18"/>
      <c r="D576" s="18"/>
      <c r="E576" s="18"/>
      <c r="F576" s="34"/>
      <c r="G576" s="27" t="str">
        <f t="shared" si="127"/>
        <v>YYBNWbd</v>
      </c>
      <c r="H576" s="232">
        <f t="shared" si="128"/>
        <v>1</v>
      </c>
      <c r="I576" s="232">
        <f t="shared" si="128"/>
        <v>1</v>
      </c>
      <c r="J576" s="232">
        <f t="shared" si="128"/>
        <v>1</v>
      </c>
      <c r="K576" s="232">
        <f t="shared" si="128"/>
        <v>0</v>
      </c>
      <c r="L576" s="742" cm="1">
        <f t="array" ref="L576">INDEX($H576:$K576,0,MATCH(L$524,$H$524:$K$524,0))*HLOOKUP(L$523,$J$520:$R$521,2)</f>
        <v>1</v>
      </c>
      <c r="M576" s="742" cm="1">
        <f t="array" ref="M576">INDEX($H576:$K576,0,MATCH(M$524,$H$524:$K$524,0))*HLOOKUP(M$523,$J$520:$R$521,2)</f>
        <v>1</v>
      </c>
      <c r="N576" s="742" cm="1">
        <f t="array" ref="N576">INDEX($H576:$K576,0,MATCH(N$524,$H$524:$K$524,0))*HLOOKUP(N$523,$J$520:$R$521,2)</f>
        <v>1</v>
      </c>
      <c r="O576" s="742" cm="1">
        <f t="array" ref="O576">INDEX($H576:$K576,0,MATCH(O$524,$H$524:$K$524,0))*HLOOKUP(O$523,$J$520:$R$521,2)</f>
        <v>0</v>
      </c>
      <c r="P576" s="742" cm="1">
        <f t="array" ref="P576">INDEX($H576:$K576,0,MATCH(P$524,$H$524:$K$524,0))*HLOOKUP(P$523,$J$520:$R$521,2)</f>
        <v>1</v>
      </c>
      <c r="Q576" s="742" cm="1">
        <f t="array" ref="Q576">INDEX($H576:$K576,0,MATCH(Q$524,$H$524:$K$524,0))*HLOOKUP(Q$523,$J$520:$R$521,2)</f>
        <v>1</v>
      </c>
      <c r="R576" s="742" cm="1">
        <f t="array" ref="R576">INDEX($H576:$K576,0,MATCH(R$524,$H$524:$K$524,0))*HLOOKUP(R$523,$J$520:$R$521,2)</f>
        <v>1</v>
      </c>
      <c r="S576" s="742" cm="1">
        <f t="array" ref="S576">INDEX($H576:$K576,0,MATCH(S$524,$H$524:$K$524,0))*HLOOKUP(S$523,$J$520:$R$521,2)</f>
        <v>0</v>
      </c>
      <c r="T576" s="742" cm="1">
        <f t="array" ref="T576">INDEX($H576:$K576,0,MATCH(T$524,$H$524:$K$524,0))*HLOOKUP(T$523,$J$520:$R$521,2)</f>
        <v>1</v>
      </c>
      <c r="U576" s="742" cm="1">
        <f t="array" ref="U576">INDEX($H576:$K576,0,MATCH(U$524,$H$524:$K$524,0))*HLOOKUP(U$523,$J$520:$R$521,2)</f>
        <v>1</v>
      </c>
      <c r="V576" s="742" cm="1">
        <f t="array" ref="V576">INDEX($H576:$K576,0,MATCH(V$524,$H$524:$K$524,0))*HLOOKUP(V$523,$J$520:$R$521,2)</f>
        <v>1</v>
      </c>
      <c r="W576" s="742" cm="1">
        <f t="array" ref="W576">INDEX($H576:$K576,0,MATCH(W$524,$H$524:$K$524,0))*HLOOKUP(W$523,$J$520:$R$521,2)</f>
        <v>0</v>
      </c>
      <c r="X576" s="742" cm="1">
        <f t="array" ref="X576">INDEX($H576:$K576,0,MATCH(X$524,$H$524:$K$524,0))*HLOOKUP(X$523,$J$520:$R$521,2)</f>
        <v>1</v>
      </c>
      <c r="Y576" s="742" cm="1">
        <f t="array" ref="Y576">INDEX($H576:$K576,0,MATCH(Y$524,$H$524:$K$524,0))*HLOOKUP(Y$523,$J$520:$R$521,2)</f>
        <v>1</v>
      </c>
      <c r="Z576" s="742" cm="1">
        <f t="array" ref="Z576">INDEX($H576:$K576,0,MATCH(Z$524,$H$524:$K$524,0))*HLOOKUP(Z$523,$J$520:$R$521,2)</f>
        <v>1</v>
      </c>
      <c r="AA576" s="742" cm="1">
        <f t="array" ref="AA576">INDEX($H576:$K576,0,MATCH(AA$524,$H$524:$K$524,0))*HLOOKUP(AA$523,$J$520:$R$521,2)</f>
        <v>0</v>
      </c>
      <c r="AB576" s="742" cm="1">
        <f t="array" ref="AB576">INDEX($H576:$K576,0,MATCH(AB$524,$H$524:$K$524,0))*HLOOKUP(AB$523,$J$520:$R$521,2)</f>
        <v>1</v>
      </c>
      <c r="AC576" s="742" cm="1">
        <f t="array" ref="AC576">INDEX($H576:$K576,0,MATCH(AC$524,$H$524:$K$524,0))*HLOOKUP(AC$523,$J$520:$R$521,2)</f>
        <v>1</v>
      </c>
      <c r="AD576" s="742" cm="1">
        <f t="array" ref="AD576">INDEX($H576:$K576,0,MATCH(AD$524,$H$524:$K$524,0))*HLOOKUP(AD$523,$J$520:$R$521,2)</f>
        <v>1</v>
      </c>
      <c r="AE576" s="742" cm="1">
        <f t="array" ref="AE576">INDEX($H576:$K576,0,MATCH(AE$524,$H$524:$K$524,0))*HLOOKUP(AE$523,$J$520:$R$521,2)</f>
        <v>0</v>
      </c>
      <c r="AF576" s="742" cm="1">
        <f t="array" ref="AF576">INDEX($H576:$K576,0,MATCH(AF$524,$H$524:$K$524,0))*HLOOKUP(AF$523,$J$520:$R$521,2)</f>
        <v>1</v>
      </c>
      <c r="AG576" s="742" cm="1">
        <f t="array" ref="AG576">INDEX($H576:$K576,0,MATCH(AG$524,$H$524:$K$524,0))*HLOOKUP(AG$523,$J$520:$R$521,2)</f>
        <v>1</v>
      </c>
      <c r="AH576" s="742" cm="1">
        <f t="array" ref="AH576">INDEX($H576:$K576,0,MATCH(AH$524,$H$524:$K$524,0))*HLOOKUP(AH$523,$J$520:$R$521,2)</f>
        <v>1</v>
      </c>
      <c r="AI576" s="742" cm="1">
        <f t="array" ref="AI576">INDEX($H576:$K576,0,MATCH(AI$524,$H$524:$K$524,0))*HLOOKUP(AI$523,$J$520:$R$521,2)</f>
        <v>0</v>
      </c>
      <c r="AJ576" s="742" cm="1">
        <f t="array" ref="AJ576">INDEX($H576:$K576,0,MATCH(AJ$524,$H$524:$K$524,0))*HLOOKUP(AJ$523,$J$520:$R$521,2)</f>
        <v>1</v>
      </c>
      <c r="AK576" s="742" cm="1">
        <f t="array" ref="AK576">INDEX($H576:$K576,0,MATCH(AK$524,$H$524:$K$524,0))*HLOOKUP(AK$523,$J$520:$R$521,2)</f>
        <v>1</v>
      </c>
      <c r="AL576" s="742" cm="1">
        <f t="array" ref="AL576">INDEX($H576:$K576,0,MATCH(AL$524,$H$524:$K$524,0))*HLOOKUP(AL$523,$J$520:$R$521,2)</f>
        <v>1</v>
      </c>
      <c r="AM576" s="742" cm="1">
        <f t="array" ref="AM576">INDEX($H576:$K576,0,MATCH(AM$524,$H$524:$K$524,0))*HLOOKUP(AM$523,$J$520:$R$521,2)</f>
        <v>0</v>
      </c>
      <c r="AN576" s="742" cm="1">
        <f t="array" ref="AN576">INDEX($H576:$K576,0,MATCH(AN$524,$H$524:$K$524,0))*HLOOKUP(AN$523,$J$520:$R$521,2)</f>
        <v>1</v>
      </c>
      <c r="AO576" s="742" cm="1">
        <f t="array" ref="AO576">INDEX($H576:$K576,0,MATCH(AO$524,$H$524:$K$524,0))*HLOOKUP(AO$523,$J$520:$R$521,2)</f>
        <v>1</v>
      </c>
      <c r="AP576" s="742" cm="1">
        <f t="array" ref="AP576">INDEX($H576:$K576,0,MATCH(AP$524,$H$524:$K$524,0))*HLOOKUP(AP$523,$J$520:$R$521,2)</f>
        <v>1</v>
      </c>
      <c r="AQ576" s="742" cm="1">
        <f t="array" ref="AQ576">INDEX($H576:$K576,0,MATCH(AQ$524,$H$524:$K$524,0))*HLOOKUP(AQ$523,$J$520:$R$521,2)</f>
        <v>0</v>
      </c>
      <c r="AR576" s="742" cm="1">
        <f t="array" ref="AR576">INDEX($H576:$K576,0,MATCH(AR$524,$H$524:$K$524,0))*HLOOKUP(AR$523,$J$520:$R$521,2)</f>
        <v>1</v>
      </c>
      <c r="AS576" s="742" cm="1">
        <f t="array" ref="AS576">INDEX($H576:$K576,0,MATCH(AS$524,$H$524:$K$524,0))*HLOOKUP(AS$523,$J$520:$R$521,2)</f>
        <v>1</v>
      </c>
      <c r="AT576" s="742" cm="1">
        <f t="array" ref="AT576">INDEX($H576:$K576,0,MATCH(AT$524,$H$524:$K$524,0))*HLOOKUP(AT$523,$J$520:$R$521,2)</f>
        <v>1</v>
      </c>
      <c r="AU576" s="742" cm="1">
        <f t="array" ref="AU576">INDEX($H576:$K576,0,MATCH(AU$524,$H$524:$K$524,0))*HLOOKUP(AU$523,$J$520:$R$521,2)</f>
        <v>0</v>
      </c>
      <c r="AV576" s="196"/>
      <c r="AW576" s="196"/>
      <c r="AX576" s="17"/>
      <c r="AY576" s="9"/>
      <c r="AZ576" s="9"/>
      <c r="BA576" s="9"/>
    </row>
    <row r="577" spans="1:53" ht="14.5" outlineLevel="1" x14ac:dyDescent="0.35">
      <c r="A577" s="7"/>
      <c r="B577" s="8"/>
      <c r="C577" s="18"/>
      <c r="D577" s="18"/>
      <c r="E577" s="18"/>
      <c r="F577" s="27"/>
      <c r="G577" s="27" t="str">
        <f t="shared" si="127"/>
        <v>AAAA2Nw</v>
      </c>
      <c r="H577" s="232">
        <f t="shared" si="128"/>
        <v>1</v>
      </c>
      <c r="I577" s="232">
        <f t="shared" si="128"/>
        <v>1</v>
      </c>
      <c r="J577" s="232">
        <f t="shared" si="128"/>
        <v>1</v>
      </c>
      <c r="K577" s="232">
        <f t="shared" si="128"/>
        <v>0</v>
      </c>
      <c r="L577" s="742" cm="1">
        <f t="array" ref="L577">INDEX($H577:$K577,0,MATCH(L$524,$H$524:$K$524,0))*HLOOKUP(L$523,$J$520:$R$521,2)</f>
        <v>1</v>
      </c>
      <c r="M577" s="742" cm="1">
        <f t="array" ref="M577">INDEX($H577:$K577,0,MATCH(M$524,$H$524:$K$524,0))*HLOOKUP(M$523,$J$520:$R$521,2)</f>
        <v>1</v>
      </c>
      <c r="N577" s="742" cm="1">
        <f t="array" ref="N577">INDEX($H577:$K577,0,MATCH(N$524,$H$524:$K$524,0))*HLOOKUP(N$523,$J$520:$R$521,2)</f>
        <v>1</v>
      </c>
      <c r="O577" s="742" cm="1">
        <f t="array" ref="O577">INDEX($H577:$K577,0,MATCH(O$524,$H$524:$K$524,0))*HLOOKUP(O$523,$J$520:$R$521,2)</f>
        <v>0</v>
      </c>
      <c r="P577" s="742" cm="1">
        <f t="array" ref="P577">INDEX($H577:$K577,0,MATCH(P$524,$H$524:$K$524,0))*HLOOKUP(P$523,$J$520:$R$521,2)</f>
        <v>1</v>
      </c>
      <c r="Q577" s="742" cm="1">
        <f t="array" ref="Q577">INDEX($H577:$K577,0,MATCH(Q$524,$H$524:$K$524,0))*HLOOKUP(Q$523,$J$520:$R$521,2)</f>
        <v>1</v>
      </c>
      <c r="R577" s="742" cm="1">
        <f t="array" ref="R577">INDEX($H577:$K577,0,MATCH(R$524,$H$524:$K$524,0))*HLOOKUP(R$523,$J$520:$R$521,2)</f>
        <v>1</v>
      </c>
      <c r="S577" s="742" cm="1">
        <f t="array" ref="S577">INDEX($H577:$K577,0,MATCH(S$524,$H$524:$K$524,0))*HLOOKUP(S$523,$J$520:$R$521,2)</f>
        <v>0</v>
      </c>
      <c r="T577" s="742" cm="1">
        <f t="array" ref="T577">INDEX($H577:$K577,0,MATCH(T$524,$H$524:$K$524,0))*HLOOKUP(T$523,$J$520:$R$521,2)</f>
        <v>1</v>
      </c>
      <c r="U577" s="742" cm="1">
        <f t="array" ref="U577">INDEX($H577:$K577,0,MATCH(U$524,$H$524:$K$524,0))*HLOOKUP(U$523,$J$520:$R$521,2)</f>
        <v>1</v>
      </c>
      <c r="V577" s="742" cm="1">
        <f t="array" ref="V577">INDEX($H577:$K577,0,MATCH(V$524,$H$524:$K$524,0))*HLOOKUP(V$523,$J$520:$R$521,2)</f>
        <v>1</v>
      </c>
      <c r="W577" s="742" cm="1">
        <f t="array" ref="W577">INDEX($H577:$K577,0,MATCH(W$524,$H$524:$K$524,0))*HLOOKUP(W$523,$J$520:$R$521,2)</f>
        <v>0</v>
      </c>
      <c r="X577" s="742" cm="1">
        <f t="array" ref="X577">INDEX($H577:$K577,0,MATCH(X$524,$H$524:$K$524,0))*HLOOKUP(X$523,$J$520:$R$521,2)</f>
        <v>1</v>
      </c>
      <c r="Y577" s="742" cm="1">
        <f t="array" ref="Y577">INDEX($H577:$K577,0,MATCH(Y$524,$H$524:$K$524,0))*HLOOKUP(Y$523,$J$520:$R$521,2)</f>
        <v>1</v>
      </c>
      <c r="Z577" s="742" cm="1">
        <f t="array" ref="Z577">INDEX($H577:$K577,0,MATCH(Z$524,$H$524:$K$524,0))*HLOOKUP(Z$523,$J$520:$R$521,2)</f>
        <v>1</v>
      </c>
      <c r="AA577" s="742" cm="1">
        <f t="array" ref="AA577">INDEX($H577:$K577,0,MATCH(AA$524,$H$524:$K$524,0))*HLOOKUP(AA$523,$J$520:$R$521,2)</f>
        <v>0</v>
      </c>
      <c r="AB577" s="742" cm="1">
        <f t="array" ref="AB577">INDEX($H577:$K577,0,MATCH(AB$524,$H$524:$K$524,0))*HLOOKUP(AB$523,$J$520:$R$521,2)</f>
        <v>1</v>
      </c>
      <c r="AC577" s="742" cm="1">
        <f t="array" ref="AC577">INDEX($H577:$K577,0,MATCH(AC$524,$H$524:$K$524,0))*HLOOKUP(AC$523,$J$520:$R$521,2)</f>
        <v>1</v>
      </c>
      <c r="AD577" s="742" cm="1">
        <f t="array" ref="AD577">INDEX($H577:$K577,0,MATCH(AD$524,$H$524:$K$524,0))*HLOOKUP(AD$523,$J$520:$R$521,2)</f>
        <v>1</v>
      </c>
      <c r="AE577" s="742" cm="1">
        <f t="array" ref="AE577">INDEX($H577:$K577,0,MATCH(AE$524,$H$524:$K$524,0))*HLOOKUP(AE$523,$J$520:$R$521,2)</f>
        <v>0</v>
      </c>
      <c r="AF577" s="742" cm="1">
        <f t="array" ref="AF577">INDEX($H577:$K577,0,MATCH(AF$524,$H$524:$K$524,0))*HLOOKUP(AF$523,$J$520:$R$521,2)</f>
        <v>1</v>
      </c>
      <c r="AG577" s="742" cm="1">
        <f t="array" ref="AG577">INDEX($H577:$K577,0,MATCH(AG$524,$H$524:$K$524,0))*HLOOKUP(AG$523,$J$520:$R$521,2)</f>
        <v>1</v>
      </c>
      <c r="AH577" s="742" cm="1">
        <f t="array" ref="AH577">INDEX($H577:$K577,0,MATCH(AH$524,$H$524:$K$524,0))*HLOOKUP(AH$523,$J$520:$R$521,2)</f>
        <v>1</v>
      </c>
      <c r="AI577" s="742" cm="1">
        <f t="array" ref="AI577">INDEX($H577:$K577,0,MATCH(AI$524,$H$524:$K$524,0))*HLOOKUP(AI$523,$J$520:$R$521,2)</f>
        <v>0</v>
      </c>
      <c r="AJ577" s="742" cm="1">
        <f t="array" ref="AJ577">INDEX($H577:$K577,0,MATCH(AJ$524,$H$524:$K$524,0))*HLOOKUP(AJ$523,$J$520:$R$521,2)</f>
        <v>1</v>
      </c>
      <c r="AK577" s="742" cm="1">
        <f t="array" ref="AK577">INDEX($H577:$K577,0,MATCH(AK$524,$H$524:$K$524,0))*HLOOKUP(AK$523,$J$520:$R$521,2)</f>
        <v>1</v>
      </c>
      <c r="AL577" s="742" cm="1">
        <f t="array" ref="AL577">INDEX($H577:$K577,0,MATCH(AL$524,$H$524:$K$524,0))*HLOOKUP(AL$523,$J$520:$R$521,2)</f>
        <v>1</v>
      </c>
      <c r="AM577" s="742" cm="1">
        <f t="array" ref="AM577">INDEX($H577:$K577,0,MATCH(AM$524,$H$524:$K$524,0))*HLOOKUP(AM$523,$J$520:$R$521,2)</f>
        <v>0</v>
      </c>
      <c r="AN577" s="742" cm="1">
        <f t="array" ref="AN577">INDEX($H577:$K577,0,MATCH(AN$524,$H$524:$K$524,0))*HLOOKUP(AN$523,$J$520:$R$521,2)</f>
        <v>1</v>
      </c>
      <c r="AO577" s="742" cm="1">
        <f t="array" ref="AO577">INDEX($H577:$K577,0,MATCH(AO$524,$H$524:$K$524,0))*HLOOKUP(AO$523,$J$520:$R$521,2)</f>
        <v>1</v>
      </c>
      <c r="AP577" s="742" cm="1">
        <f t="array" ref="AP577">INDEX($H577:$K577,0,MATCH(AP$524,$H$524:$K$524,0))*HLOOKUP(AP$523,$J$520:$R$521,2)</f>
        <v>1</v>
      </c>
      <c r="AQ577" s="742" cm="1">
        <f t="array" ref="AQ577">INDEX($H577:$K577,0,MATCH(AQ$524,$H$524:$K$524,0))*HLOOKUP(AQ$523,$J$520:$R$521,2)</f>
        <v>0</v>
      </c>
      <c r="AR577" s="742" cm="1">
        <f t="array" ref="AR577">INDEX($H577:$K577,0,MATCH(AR$524,$H$524:$K$524,0))*HLOOKUP(AR$523,$J$520:$R$521,2)</f>
        <v>1</v>
      </c>
      <c r="AS577" s="742" cm="1">
        <f t="array" ref="AS577">INDEX($H577:$K577,0,MATCH(AS$524,$H$524:$K$524,0))*HLOOKUP(AS$523,$J$520:$R$521,2)</f>
        <v>1</v>
      </c>
      <c r="AT577" s="742" cm="1">
        <f t="array" ref="AT577">INDEX($H577:$K577,0,MATCH(AT$524,$H$524:$K$524,0))*HLOOKUP(AT$523,$J$520:$R$521,2)</f>
        <v>1</v>
      </c>
      <c r="AU577" s="742" cm="1">
        <f t="array" ref="AU577">INDEX($H577:$K577,0,MATCH(AU$524,$H$524:$K$524,0))*HLOOKUP(AU$523,$J$520:$R$521,2)</f>
        <v>0</v>
      </c>
      <c r="AV577" s="196"/>
      <c r="AW577" s="196"/>
      <c r="AX577" s="17"/>
      <c r="AY577" s="9"/>
      <c r="AZ577" s="9"/>
      <c r="BA577" s="9"/>
    </row>
    <row r="578" spans="1:53" ht="14.5" outlineLevel="1" x14ac:dyDescent="0.35">
      <c r="A578" s="7"/>
      <c r="B578" s="8"/>
      <c r="C578" s="18"/>
      <c r="D578" s="18"/>
      <c r="E578" s="18"/>
      <c r="F578" s="27"/>
      <c r="G578" s="27" t="str">
        <f t="shared" si="127"/>
        <v>AAAA2Nwd</v>
      </c>
      <c r="H578" s="232">
        <f t="shared" si="128"/>
        <v>1</v>
      </c>
      <c r="I578" s="232">
        <f t="shared" si="128"/>
        <v>1</v>
      </c>
      <c r="J578" s="232">
        <f t="shared" si="128"/>
        <v>1</v>
      </c>
      <c r="K578" s="232">
        <f t="shared" si="128"/>
        <v>0</v>
      </c>
      <c r="L578" s="742" cm="1">
        <f t="array" ref="L578">INDEX($H578:$K578,0,MATCH(L$524,$H$524:$K$524,0))*HLOOKUP(L$523,$J$520:$R$521,2)</f>
        <v>1</v>
      </c>
      <c r="M578" s="742" cm="1">
        <f t="array" ref="M578">INDEX($H578:$K578,0,MATCH(M$524,$H$524:$K$524,0))*HLOOKUP(M$523,$J$520:$R$521,2)</f>
        <v>1</v>
      </c>
      <c r="N578" s="742" cm="1">
        <f t="array" ref="N578">INDEX($H578:$K578,0,MATCH(N$524,$H$524:$K$524,0))*HLOOKUP(N$523,$J$520:$R$521,2)</f>
        <v>1</v>
      </c>
      <c r="O578" s="742" cm="1">
        <f t="array" ref="O578">INDEX($H578:$K578,0,MATCH(O$524,$H$524:$K$524,0))*HLOOKUP(O$523,$J$520:$R$521,2)</f>
        <v>0</v>
      </c>
      <c r="P578" s="742" cm="1">
        <f t="array" ref="P578">INDEX($H578:$K578,0,MATCH(P$524,$H$524:$K$524,0))*HLOOKUP(P$523,$J$520:$R$521,2)</f>
        <v>1</v>
      </c>
      <c r="Q578" s="742" cm="1">
        <f t="array" ref="Q578">INDEX($H578:$K578,0,MATCH(Q$524,$H$524:$K$524,0))*HLOOKUP(Q$523,$J$520:$R$521,2)</f>
        <v>1</v>
      </c>
      <c r="R578" s="742" cm="1">
        <f t="array" ref="R578">INDEX($H578:$K578,0,MATCH(R$524,$H$524:$K$524,0))*HLOOKUP(R$523,$J$520:$R$521,2)</f>
        <v>1</v>
      </c>
      <c r="S578" s="742" cm="1">
        <f t="array" ref="S578">INDEX($H578:$K578,0,MATCH(S$524,$H$524:$K$524,0))*HLOOKUP(S$523,$J$520:$R$521,2)</f>
        <v>0</v>
      </c>
      <c r="T578" s="742" cm="1">
        <f t="array" ref="T578">INDEX($H578:$K578,0,MATCH(T$524,$H$524:$K$524,0))*HLOOKUP(T$523,$J$520:$R$521,2)</f>
        <v>1</v>
      </c>
      <c r="U578" s="742" cm="1">
        <f t="array" ref="U578">INDEX($H578:$K578,0,MATCH(U$524,$H$524:$K$524,0))*HLOOKUP(U$523,$J$520:$R$521,2)</f>
        <v>1</v>
      </c>
      <c r="V578" s="742" cm="1">
        <f t="array" ref="V578">INDEX($H578:$K578,0,MATCH(V$524,$H$524:$K$524,0))*HLOOKUP(V$523,$J$520:$R$521,2)</f>
        <v>1</v>
      </c>
      <c r="W578" s="742" cm="1">
        <f t="array" ref="W578">INDEX($H578:$K578,0,MATCH(W$524,$H$524:$K$524,0))*HLOOKUP(W$523,$J$520:$R$521,2)</f>
        <v>0</v>
      </c>
      <c r="X578" s="742" cm="1">
        <f t="array" ref="X578">INDEX($H578:$K578,0,MATCH(X$524,$H$524:$K$524,0))*HLOOKUP(X$523,$J$520:$R$521,2)</f>
        <v>1</v>
      </c>
      <c r="Y578" s="742" cm="1">
        <f t="array" ref="Y578">INDEX($H578:$K578,0,MATCH(Y$524,$H$524:$K$524,0))*HLOOKUP(Y$523,$J$520:$R$521,2)</f>
        <v>1</v>
      </c>
      <c r="Z578" s="742" cm="1">
        <f t="array" ref="Z578">INDEX($H578:$K578,0,MATCH(Z$524,$H$524:$K$524,0))*HLOOKUP(Z$523,$J$520:$R$521,2)</f>
        <v>1</v>
      </c>
      <c r="AA578" s="742" cm="1">
        <f t="array" ref="AA578">INDEX($H578:$K578,0,MATCH(AA$524,$H$524:$K$524,0))*HLOOKUP(AA$523,$J$520:$R$521,2)</f>
        <v>0</v>
      </c>
      <c r="AB578" s="742" cm="1">
        <f t="array" ref="AB578">INDEX($H578:$K578,0,MATCH(AB$524,$H$524:$K$524,0))*HLOOKUP(AB$523,$J$520:$R$521,2)</f>
        <v>1</v>
      </c>
      <c r="AC578" s="742" cm="1">
        <f t="array" ref="AC578">INDEX($H578:$K578,0,MATCH(AC$524,$H$524:$K$524,0))*HLOOKUP(AC$523,$J$520:$R$521,2)</f>
        <v>1</v>
      </c>
      <c r="AD578" s="742" cm="1">
        <f t="array" ref="AD578">INDEX($H578:$K578,0,MATCH(AD$524,$H$524:$K$524,0))*HLOOKUP(AD$523,$J$520:$R$521,2)</f>
        <v>1</v>
      </c>
      <c r="AE578" s="742" cm="1">
        <f t="array" ref="AE578">INDEX($H578:$K578,0,MATCH(AE$524,$H$524:$K$524,0))*HLOOKUP(AE$523,$J$520:$R$521,2)</f>
        <v>0</v>
      </c>
      <c r="AF578" s="742" cm="1">
        <f t="array" ref="AF578">INDEX($H578:$K578,0,MATCH(AF$524,$H$524:$K$524,0))*HLOOKUP(AF$523,$J$520:$R$521,2)</f>
        <v>1</v>
      </c>
      <c r="AG578" s="742" cm="1">
        <f t="array" ref="AG578">INDEX($H578:$K578,0,MATCH(AG$524,$H$524:$K$524,0))*HLOOKUP(AG$523,$J$520:$R$521,2)</f>
        <v>1</v>
      </c>
      <c r="AH578" s="742" cm="1">
        <f t="array" ref="AH578">INDEX($H578:$K578,0,MATCH(AH$524,$H$524:$K$524,0))*HLOOKUP(AH$523,$J$520:$R$521,2)</f>
        <v>1</v>
      </c>
      <c r="AI578" s="742" cm="1">
        <f t="array" ref="AI578">INDEX($H578:$K578,0,MATCH(AI$524,$H$524:$K$524,0))*HLOOKUP(AI$523,$J$520:$R$521,2)</f>
        <v>0</v>
      </c>
      <c r="AJ578" s="742" cm="1">
        <f t="array" ref="AJ578">INDEX($H578:$K578,0,MATCH(AJ$524,$H$524:$K$524,0))*HLOOKUP(AJ$523,$J$520:$R$521,2)</f>
        <v>1</v>
      </c>
      <c r="AK578" s="742" cm="1">
        <f t="array" ref="AK578">INDEX($H578:$K578,0,MATCH(AK$524,$H$524:$K$524,0))*HLOOKUP(AK$523,$J$520:$R$521,2)</f>
        <v>1</v>
      </c>
      <c r="AL578" s="742" cm="1">
        <f t="array" ref="AL578">INDEX($H578:$K578,0,MATCH(AL$524,$H$524:$K$524,0))*HLOOKUP(AL$523,$J$520:$R$521,2)</f>
        <v>1</v>
      </c>
      <c r="AM578" s="742" cm="1">
        <f t="array" ref="AM578">INDEX($H578:$K578,0,MATCH(AM$524,$H$524:$K$524,0))*HLOOKUP(AM$523,$J$520:$R$521,2)</f>
        <v>0</v>
      </c>
      <c r="AN578" s="742" cm="1">
        <f t="array" ref="AN578">INDEX($H578:$K578,0,MATCH(AN$524,$H$524:$K$524,0))*HLOOKUP(AN$523,$J$520:$R$521,2)</f>
        <v>1</v>
      </c>
      <c r="AO578" s="742" cm="1">
        <f t="array" ref="AO578">INDEX($H578:$K578,0,MATCH(AO$524,$H$524:$K$524,0))*HLOOKUP(AO$523,$J$520:$R$521,2)</f>
        <v>1</v>
      </c>
      <c r="AP578" s="742" cm="1">
        <f t="array" ref="AP578">INDEX($H578:$K578,0,MATCH(AP$524,$H$524:$K$524,0))*HLOOKUP(AP$523,$J$520:$R$521,2)</f>
        <v>1</v>
      </c>
      <c r="AQ578" s="742" cm="1">
        <f t="array" ref="AQ578">INDEX($H578:$K578,0,MATCH(AQ$524,$H$524:$K$524,0))*HLOOKUP(AQ$523,$J$520:$R$521,2)</f>
        <v>0</v>
      </c>
      <c r="AR578" s="742" cm="1">
        <f t="array" ref="AR578">INDEX($H578:$K578,0,MATCH(AR$524,$H$524:$K$524,0))*HLOOKUP(AR$523,$J$520:$R$521,2)</f>
        <v>1</v>
      </c>
      <c r="AS578" s="742" cm="1">
        <f t="array" ref="AS578">INDEX($H578:$K578,0,MATCH(AS$524,$H$524:$K$524,0))*HLOOKUP(AS$523,$J$520:$R$521,2)</f>
        <v>1</v>
      </c>
      <c r="AT578" s="742" cm="1">
        <f t="array" ref="AT578">INDEX($H578:$K578,0,MATCH(AT$524,$H$524:$K$524,0))*HLOOKUP(AT$523,$J$520:$R$521,2)</f>
        <v>1</v>
      </c>
      <c r="AU578" s="742" cm="1">
        <f t="array" ref="AU578">INDEX($H578:$K578,0,MATCH(AU$524,$H$524:$K$524,0))*HLOOKUP(AU$523,$J$520:$R$521,2)</f>
        <v>0</v>
      </c>
      <c r="AV578" s="196"/>
      <c r="AW578" s="196"/>
      <c r="AX578" s="17"/>
      <c r="AY578" s="9"/>
      <c r="AZ578" s="9"/>
      <c r="BA578" s="9"/>
    </row>
    <row r="579" spans="1:53" ht="14.5" outlineLevel="1" x14ac:dyDescent="0.35">
      <c r="A579" s="7"/>
      <c r="B579" s="8"/>
      <c r="C579" s="18"/>
      <c r="D579" s="18"/>
      <c r="E579" s="18"/>
      <c r="F579" s="27"/>
      <c r="G579" s="27" t="str">
        <f t="shared" si="127"/>
        <v>AAANWb</v>
      </c>
      <c r="H579" s="232">
        <f t="shared" si="128"/>
        <v>1</v>
      </c>
      <c r="I579" s="232">
        <f t="shared" si="128"/>
        <v>1</v>
      </c>
      <c r="J579" s="232">
        <f t="shared" si="128"/>
        <v>1</v>
      </c>
      <c r="K579" s="232">
        <f t="shared" si="128"/>
        <v>0</v>
      </c>
      <c r="L579" s="742" cm="1">
        <f t="array" ref="L579">INDEX($H579:$K579,0,MATCH(L$524,$H$524:$K$524,0))*HLOOKUP(L$523,$J$520:$R$521,2)</f>
        <v>1</v>
      </c>
      <c r="M579" s="742" cm="1">
        <f t="array" ref="M579">INDEX($H579:$K579,0,MATCH(M$524,$H$524:$K$524,0))*HLOOKUP(M$523,$J$520:$R$521,2)</f>
        <v>1</v>
      </c>
      <c r="N579" s="742" cm="1">
        <f t="array" ref="N579">INDEX($H579:$K579,0,MATCH(N$524,$H$524:$K$524,0))*HLOOKUP(N$523,$J$520:$R$521,2)</f>
        <v>1</v>
      </c>
      <c r="O579" s="742" cm="1">
        <f t="array" ref="O579">INDEX($H579:$K579,0,MATCH(O$524,$H$524:$K$524,0))*HLOOKUP(O$523,$J$520:$R$521,2)</f>
        <v>0</v>
      </c>
      <c r="P579" s="742" cm="1">
        <f t="array" ref="P579">INDEX($H579:$K579,0,MATCH(P$524,$H$524:$K$524,0))*HLOOKUP(P$523,$J$520:$R$521,2)</f>
        <v>1</v>
      </c>
      <c r="Q579" s="742" cm="1">
        <f t="array" ref="Q579">INDEX($H579:$K579,0,MATCH(Q$524,$H$524:$K$524,0))*HLOOKUP(Q$523,$J$520:$R$521,2)</f>
        <v>1</v>
      </c>
      <c r="R579" s="742" cm="1">
        <f t="array" ref="R579">INDEX($H579:$K579,0,MATCH(R$524,$H$524:$K$524,0))*HLOOKUP(R$523,$J$520:$R$521,2)</f>
        <v>1</v>
      </c>
      <c r="S579" s="742" cm="1">
        <f t="array" ref="S579">INDEX($H579:$K579,0,MATCH(S$524,$H$524:$K$524,0))*HLOOKUP(S$523,$J$520:$R$521,2)</f>
        <v>0</v>
      </c>
      <c r="T579" s="742" cm="1">
        <f t="array" ref="T579">INDEX($H579:$K579,0,MATCH(T$524,$H$524:$K$524,0))*HLOOKUP(T$523,$J$520:$R$521,2)</f>
        <v>1</v>
      </c>
      <c r="U579" s="742" cm="1">
        <f t="array" ref="U579">INDEX($H579:$K579,0,MATCH(U$524,$H$524:$K$524,0))*HLOOKUP(U$523,$J$520:$R$521,2)</f>
        <v>1</v>
      </c>
      <c r="V579" s="742" cm="1">
        <f t="array" ref="V579">INDEX($H579:$K579,0,MATCH(V$524,$H$524:$K$524,0))*HLOOKUP(V$523,$J$520:$R$521,2)</f>
        <v>1</v>
      </c>
      <c r="W579" s="742" cm="1">
        <f t="array" ref="W579">INDEX($H579:$K579,0,MATCH(W$524,$H$524:$K$524,0))*HLOOKUP(W$523,$J$520:$R$521,2)</f>
        <v>0</v>
      </c>
      <c r="X579" s="742" cm="1">
        <f t="array" ref="X579">INDEX($H579:$K579,0,MATCH(X$524,$H$524:$K$524,0))*HLOOKUP(X$523,$J$520:$R$521,2)</f>
        <v>1</v>
      </c>
      <c r="Y579" s="742" cm="1">
        <f t="array" ref="Y579">INDEX($H579:$K579,0,MATCH(Y$524,$H$524:$K$524,0))*HLOOKUP(Y$523,$J$520:$R$521,2)</f>
        <v>1</v>
      </c>
      <c r="Z579" s="742" cm="1">
        <f t="array" ref="Z579">INDEX($H579:$K579,0,MATCH(Z$524,$H$524:$K$524,0))*HLOOKUP(Z$523,$J$520:$R$521,2)</f>
        <v>1</v>
      </c>
      <c r="AA579" s="742" cm="1">
        <f t="array" ref="AA579">INDEX($H579:$K579,0,MATCH(AA$524,$H$524:$K$524,0))*HLOOKUP(AA$523,$J$520:$R$521,2)</f>
        <v>0</v>
      </c>
      <c r="AB579" s="742" cm="1">
        <f t="array" ref="AB579">INDEX($H579:$K579,0,MATCH(AB$524,$H$524:$K$524,0))*HLOOKUP(AB$523,$J$520:$R$521,2)</f>
        <v>1</v>
      </c>
      <c r="AC579" s="742" cm="1">
        <f t="array" ref="AC579">INDEX($H579:$K579,0,MATCH(AC$524,$H$524:$K$524,0))*HLOOKUP(AC$523,$J$520:$R$521,2)</f>
        <v>1</v>
      </c>
      <c r="AD579" s="742" cm="1">
        <f t="array" ref="AD579">INDEX($H579:$K579,0,MATCH(AD$524,$H$524:$K$524,0))*HLOOKUP(AD$523,$J$520:$R$521,2)</f>
        <v>1</v>
      </c>
      <c r="AE579" s="742" cm="1">
        <f t="array" ref="AE579">INDEX($H579:$K579,0,MATCH(AE$524,$H$524:$K$524,0))*HLOOKUP(AE$523,$J$520:$R$521,2)</f>
        <v>0</v>
      </c>
      <c r="AF579" s="742" cm="1">
        <f t="array" ref="AF579">INDEX($H579:$K579,0,MATCH(AF$524,$H$524:$K$524,0))*HLOOKUP(AF$523,$J$520:$R$521,2)</f>
        <v>1</v>
      </c>
      <c r="AG579" s="742" cm="1">
        <f t="array" ref="AG579">INDEX($H579:$K579,0,MATCH(AG$524,$H$524:$K$524,0))*HLOOKUP(AG$523,$J$520:$R$521,2)</f>
        <v>1</v>
      </c>
      <c r="AH579" s="742" cm="1">
        <f t="array" ref="AH579">INDEX($H579:$K579,0,MATCH(AH$524,$H$524:$K$524,0))*HLOOKUP(AH$523,$J$520:$R$521,2)</f>
        <v>1</v>
      </c>
      <c r="AI579" s="742" cm="1">
        <f t="array" ref="AI579">INDEX($H579:$K579,0,MATCH(AI$524,$H$524:$K$524,0))*HLOOKUP(AI$523,$J$520:$R$521,2)</f>
        <v>0</v>
      </c>
      <c r="AJ579" s="742" cm="1">
        <f t="array" ref="AJ579">INDEX($H579:$K579,0,MATCH(AJ$524,$H$524:$K$524,0))*HLOOKUP(AJ$523,$J$520:$R$521,2)</f>
        <v>1</v>
      </c>
      <c r="AK579" s="742" cm="1">
        <f t="array" ref="AK579">INDEX($H579:$K579,0,MATCH(AK$524,$H$524:$K$524,0))*HLOOKUP(AK$523,$J$520:$R$521,2)</f>
        <v>1</v>
      </c>
      <c r="AL579" s="742" cm="1">
        <f t="array" ref="AL579">INDEX($H579:$K579,0,MATCH(AL$524,$H$524:$K$524,0))*HLOOKUP(AL$523,$J$520:$R$521,2)</f>
        <v>1</v>
      </c>
      <c r="AM579" s="742" cm="1">
        <f t="array" ref="AM579">INDEX($H579:$K579,0,MATCH(AM$524,$H$524:$K$524,0))*HLOOKUP(AM$523,$J$520:$R$521,2)</f>
        <v>0</v>
      </c>
      <c r="AN579" s="742" cm="1">
        <f t="array" ref="AN579">INDEX($H579:$K579,0,MATCH(AN$524,$H$524:$K$524,0))*HLOOKUP(AN$523,$J$520:$R$521,2)</f>
        <v>1</v>
      </c>
      <c r="AO579" s="742" cm="1">
        <f t="array" ref="AO579">INDEX($H579:$K579,0,MATCH(AO$524,$H$524:$K$524,0))*HLOOKUP(AO$523,$J$520:$R$521,2)</f>
        <v>1</v>
      </c>
      <c r="AP579" s="742" cm="1">
        <f t="array" ref="AP579">INDEX($H579:$K579,0,MATCH(AP$524,$H$524:$K$524,0))*HLOOKUP(AP$523,$J$520:$R$521,2)</f>
        <v>1</v>
      </c>
      <c r="AQ579" s="742" cm="1">
        <f t="array" ref="AQ579">INDEX($H579:$K579,0,MATCH(AQ$524,$H$524:$K$524,0))*HLOOKUP(AQ$523,$J$520:$R$521,2)</f>
        <v>0</v>
      </c>
      <c r="AR579" s="742" cm="1">
        <f t="array" ref="AR579">INDEX($H579:$K579,0,MATCH(AR$524,$H$524:$K$524,0))*HLOOKUP(AR$523,$J$520:$R$521,2)</f>
        <v>1</v>
      </c>
      <c r="AS579" s="742" cm="1">
        <f t="array" ref="AS579">INDEX($H579:$K579,0,MATCH(AS$524,$H$524:$K$524,0))*HLOOKUP(AS$523,$J$520:$R$521,2)</f>
        <v>1</v>
      </c>
      <c r="AT579" s="742" cm="1">
        <f t="array" ref="AT579">INDEX($H579:$K579,0,MATCH(AT$524,$H$524:$K$524,0))*HLOOKUP(AT$523,$J$520:$R$521,2)</f>
        <v>1</v>
      </c>
      <c r="AU579" s="742" cm="1">
        <f t="array" ref="AU579">INDEX($H579:$K579,0,MATCH(AU$524,$H$524:$K$524,0))*HLOOKUP(AU$523,$J$520:$R$521,2)</f>
        <v>0</v>
      </c>
      <c r="AV579" s="196"/>
      <c r="AW579" s="196"/>
      <c r="AX579" s="17"/>
      <c r="AY579" s="9"/>
      <c r="AZ579" s="9"/>
      <c r="BA579" s="9"/>
    </row>
    <row r="580" spans="1:53" ht="14.5" outlineLevel="1" x14ac:dyDescent="0.35">
      <c r="A580" s="7"/>
      <c r="B580" s="8"/>
      <c r="C580" s="18"/>
      <c r="D580" s="18"/>
      <c r="E580" s="18"/>
      <c r="F580" s="27"/>
      <c r="G580" s="27" t="str">
        <f t="shared" si="127"/>
        <v>AAANWbd</v>
      </c>
      <c r="H580" s="232">
        <f t="shared" si="128"/>
        <v>1</v>
      </c>
      <c r="I580" s="232">
        <f t="shared" si="128"/>
        <v>1</v>
      </c>
      <c r="J580" s="232">
        <f t="shared" si="128"/>
        <v>1</v>
      </c>
      <c r="K580" s="232">
        <f t="shared" si="128"/>
        <v>0</v>
      </c>
      <c r="L580" s="742" cm="1">
        <f t="array" ref="L580">INDEX($H580:$K580,0,MATCH(L$524,$H$524:$K$524,0))*HLOOKUP(L$523,$J$520:$R$521,2)</f>
        <v>1</v>
      </c>
      <c r="M580" s="742" cm="1">
        <f t="array" ref="M580">INDEX($H580:$K580,0,MATCH(M$524,$H$524:$K$524,0))*HLOOKUP(M$523,$J$520:$R$521,2)</f>
        <v>1</v>
      </c>
      <c r="N580" s="742" cm="1">
        <f t="array" ref="N580">INDEX($H580:$K580,0,MATCH(N$524,$H$524:$K$524,0))*HLOOKUP(N$523,$J$520:$R$521,2)</f>
        <v>1</v>
      </c>
      <c r="O580" s="742" cm="1">
        <f t="array" ref="O580">INDEX($H580:$K580,0,MATCH(O$524,$H$524:$K$524,0))*HLOOKUP(O$523,$J$520:$R$521,2)</f>
        <v>0</v>
      </c>
      <c r="P580" s="742" cm="1">
        <f t="array" ref="P580">INDEX($H580:$K580,0,MATCH(P$524,$H$524:$K$524,0))*HLOOKUP(P$523,$J$520:$R$521,2)</f>
        <v>1</v>
      </c>
      <c r="Q580" s="742" cm="1">
        <f t="array" ref="Q580">INDEX($H580:$K580,0,MATCH(Q$524,$H$524:$K$524,0))*HLOOKUP(Q$523,$J$520:$R$521,2)</f>
        <v>1</v>
      </c>
      <c r="R580" s="742" cm="1">
        <f t="array" ref="R580">INDEX($H580:$K580,0,MATCH(R$524,$H$524:$K$524,0))*HLOOKUP(R$523,$J$520:$R$521,2)</f>
        <v>1</v>
      </c>
      <c r="S580" s="742" cm="1">
        <f t="array" ref="S580">INDEX($H580:$K580,0,MATCH(S$524,$H$524:$K$524,0))*HLOOKUP(S$523,$J$520:$R$521,2)</f>
        <v>0</v>
      </c>
      <c r="T580" s="742" cm="1">
        <f t="array" ref="T580">INDEX($H580:$K580,0,MATCH(T$524,$H$524:$K$524,0))*HLOOKUP(T$523,$J$520:$R$521,2)</f>
        <v>1</v>
      </c>
      <c r="U580" s="742" cm="1">
        <f t="array" ref="U580">INDEX($H580:$K580,0,MATCH(U$524,$H$524:$K$524,0))*HLOOKUP(U$523,$J$520:$R$521,2)</f>
        <v>1</v>
      </c>
      <c r="V580" s="742" cm="1">
        <f t="array" ref="V580">INDEX($H580:$K580,0,MATCH(V$524,$H$524:$K$524,0))*HLOOKUP(V$523,$J$520:$R$521,2)</f>
        <v>1</v>
      </c>
      <c r="W580" s="742" cm="1">
        <f t="array" ref="W580">INDEX($H580:$K580,0,MATCH(W$524,$H$524:$K$524,0))*HLOOKUP(W$523,$J$520:$R$521,2)</f>
        <v>0</v>
      </c>
      <c r="X580" s="742" cm="1">
        <f t="array" ref="X580">INDEX($H580:$K580,0,MATCH(X$524,$H$524:$K$524,0))*HLOOKUP(X$523,$J$520:$R$521,2)</f>
        <v>1</v>
      </c>
      <c r="Y580" s="742" cm="1">
        <f t="array" ref="Y580">INDEX($H580:$K580,0,MATCH(Y$524,$H$524:$K$524,0))*HLOOKUP(Y$523,$J$520:$R$521,2)</f>
        <v>1</v>
      </c>
      <c r="Z580" s="742" cm="1">
        <f t="array" ref="Z580">INDEX($H580:$K580,0,MATCH(Z$524,$H$524:$K$524,0))*HLOOKUP(Z$523,$J$520:$R$521,2)</f>
        <v>1</v>
      </c>
      <c r="AA580" s="742" cm="1">
        <f t="array" ref="AA580">INDEX($H580:$K580,0,MATCH(AA$524,$H$524:$K$524,0))*HLOOKUP(AA$523,$J$520:$R$521,2)</f>
        <v>0</v>
      </c>
      <c r="AB580" s="742" cm="1">
        <f t="array" ref="AB580">INDEX($H580:$K580,0,MATCH(AB$524,$H$524:$K$524,0))*HLOOKUP(AB$523,$J$520:$R$521,2)</f>
        <v>1</v>
      </c>
      <c r="AC580" s="742" cm="1">
        <f t="array" ref="AC580">INDEX($H580:$K580,0,MATCH(AC$524,$H$524:$K$524,0))*HLOOKUP(AC$523,$J$520:$R$521,2)</f>
        <v>1</v>
      </c>
      <c r="AD580" s="742" cm="1">
        <f t="array" ref="AD580">INDEX($H580:$K580,0,MATCH(AD$524,$H$524:$K$524,0))*HLOOKUP(AD$523,$J$520:$R$521,2)</f>
        <v>1</v>
      </c>
      <c r="AE580" s="742" cm="1">
        <f t="array" ref="AE580">INDEX($H580:$K580,0,MATCH(AE$524,$H$524:$K$524,0))*HLOOKUP(AE$523,$J$520:$R$521,2)</f>
        <v>0</v>
      </c>
      <c r="AF580" s="742" cm="1">
        <f t="array" ref="AF580">INDEX($H580:$K580,0,MATCH(AF$524,$H$524:$K$524,0))*HLOOKUP(AF$523,$J$520:$R$521,2)</f>
        <v>1</v>
      </c>
      <c r="AG580" s="742" cm="1">
        <f t="array" ref="AG580">INDEX($H580:$K580,0,MATCH(AG$524,$H$524:$K$524,0))*HLOOKUP(AG$523,$J$520:$R$521,2)</f>
        <v>1</v>
      </c>
      <c r="AH580" s="742" cm="1">
        <f t="array" ref="AH580">INDEX($H580:$K580,0,MATCH(AH$524,$H$524:$K$524,0))*HLOOKUP(AH$523,$J$520:$R$521,2)</f>
        <v>1</v>
      </c>
      <c r="AI580" s="742" cm="1">
        <f t="array" ref="AI580">INDEX($H580:$K580,0,MATCH(AI$524,$H$524:$K$524,0))*HLOOKUP(AI$523,$J$520:$R$521,2)</f>
        <v>0</v>
      </c>
      <c r="AJ580" s="742" cm="1">
        <f t="array" ref="AJ580">INDEX($H580:$K580,0,MATCH(AJ$524,$H$524:$K$524,0))*HLOOKUP(AJ$523,$J$520:$R$521,2)</f>
        <v>1</v>
      </c>
      <c r="AK580" s="742" cm="1">
        <f t="array" ref="AK580">INDEX($H580:$K580,0,MATCH(AK$524,$H$524:$K$524,0))*HLOOKUP(AK$523,$J$520:$R$521,2)</f>
        <v>1</v>
      </c>
      <c r="AL580" s="742" cm="1">
        <f t="array" ref="AL580">INDEX($H580:$K580,0,MATCH(AL$524,$H$524:$K$524,0))*HLOOKUP(AL$523,$J$520:$R$521,2)</f>
        <v>1</v>
      </c>
      <c r="AM580" s="742" cm="1">
        <f t="array" ref="AM580">INDEX($H580:$K580,0,MATCH(AM$524,$H$524:$K$524,0))*HLOOKUP(AM$523,$J$520:$R$521,2)</f>
        <v>0</v>
      </c>
      <c r="AN580" s="742" cm="1">
        <f t="array" ref="AN580">INDEX($H580:$K580,0,MATCH(AN$524,$H$524:$K$524,0))*HLOOKUP(AN$523,$J$520:$R$521,2)</f>
        <v>1</v>
      </c>
      <c r="AO580" s="742" cm="1">
        <f t="array" ref="AO580">INDEX($H580:$K580,0,MATCH(AO$524,$H$524:$K$524,0))*HLOOKUP(AO$523,$J$520:$R$521,2)</f>
        <v>1</v>
      </c>
      <c r="AP580" s="742" cm="1">
        <f t="array" ref="AP580">INDEX($H580:$K580,0,MATCH(AP$524,$H$524:$K$524,0))*HLOOKUP(AP$523,$J$520:$R$521,2)</f>
        <v>1</v>
      </c>
      <c r="AQ580" s="742" cm="1">
        <f t="array" ref="AQ580">INDEX($H580:$K580,0,MATCH(AQ$524,$H$524:$K$524,0))*HLOOKUP(AQ$523,$J$520:$R$521,2)</f>
        <v>0</v>
      </c>
      <c r="AR580" s="742" cm="1">
        <f t="array" ref="AR580">INDEX($H580:$K580,0,MATCH(AR$524,$H$524:$K$524,0))*HLOOKUP(AR$523,$J$520:$R$521,2)</f>
        <v>1</v>
      </c>
      <c r="AS580" s="742" cm="1">
        <f t="array" ref="AS580">INDEX($H580:$K580,0,MATCH(AS$524,$H$524:$K$524,0))*HLOOKUP(AS$523,$J$520:$R$521,2)</f>
        <v>1</v>
      </c>
      <c r="AT580" s="742" cm="1">
        <f t="array" ref="AT580">INDEX($H580:$K580,0,MATCH(AT$524,$H$524:$K$524,0))*HLOOKUP(AT$523,$J$520:$R$521,2)</f>
        <v>1</v>
      </c>
      <c r="AU580" s="742" cm="1">
        <f t="array" ref="AU580">INDEX($H580:$K580,0,MATCH(AU$524,$H$524:$K$524,0))*HLOOKUP(AU$523,$J$520:$R$521,2)</f>
        <v>0</v>
      </c>
      <c r="AV580" s="196"/>
      <c r="AW580" s="196"/>
      <c r="AX580" s="17"/>
      <c r="AY580" s="9"/>
      <c r="AZ580" s="9"/>
      <c r="BA580" s="9"/>
    </row>
    <row r="581" spans="1:53" ht="14.5" outlineLevel="1" x14ac:dyDescent="0.35">
      <c r="A581" s="7"/>
      <c r="B581" s="8"/>
      <c r="C581" s="18"/>
      <c r="D581" s="18"/>
      <c r="E581" s="18"/>
      <c r="F581" s="27"/>
      <c r="G581" s="27" t="str">
        <f t="shared" si="127"/>
        <v>AANWBa</v>
      </c>
      <c r="H581" s="232">
        <f t="shared" si="128"/>
        <v>0</v>
      </c>
      <c r="I581" s="232">
        <f t="shared" si="128"/>
        <v>0</v>
      </c>
      <c r="J581" s="232">
        <f t="shared" si="128"/>
        <v>0</v>
      </c>
      <c r="K581" s="232">
        <f t="shared" si="128"/>
        <v>0</v>
      </c>
      <c r="L581" s="742" cm="1">
        <f t="array" ref="L581">INDEX($H581:$K581,0,MATCH(L$524,$H$524:$K$524,0))*HLOOKUP(L$523,$J$520:$R$521,2)</f>
        <v>0</v>
      </c>
      <c r="M581" s="742" cm="1">
        <f t="array" ref="M581">INDEX($H581:$K581,0,MATCH(M$524,$H$524:$K$524,0))*HLOOKUP(M$523,$J$520:$R$521,2)</f>
        <v>0</v>
      </c>
      <c r="N581" s="742" cm="1">
        <f t="array" ref="N581">INDEX($H581:$K581,0,MATCH(N$524,$H$524:$K$524,0))*HLOOKUP(N$523,$J$520:$R$521,2)</f>
        <v>0</v>
      </c>
      <c r="O581" s="742" cm="1">
        <f t="array" ref="O581">INDEX($H581:$K581,0,MATCH(O$524,$H$524:$K$524,0))*HLOOKUP(O$523,$J$520:$R$521,2)</f>
        <v>0</v>
      </c>
      <c r="P581" s="742" cm="1">
        <f t="array" ref="P581">INDEX($H581:$K581,0,MATCH(P$524,$H$524:$K$524,0))*HLOOKUP(P$523,$J$520:$R$521,2)</f>
        <v>0</v>
      </c>
      <c r="Q581" s="742" cm="1">
        <f t="array" ref="Q581">INDEX($H581:$K581,0,MATCH(Q$524,$H$524:$K$524,0))*HLOOKUP(Q$523,$J$520:$R$521,2)</f>
        <v>0</v>
      </c>
      <c r="R581" s="742" cm="1">
        <f t="array" ref="R581">INDEX($H581:$K581,0,MATCH(R$524,$H$524:$K$524,0))*HLOOKUP(R$523,$J$520:$R$521,2)</f>
        <v>0</v>
      </c>
      <c r="S581" s="742" cm="1">
        <f t="array" ref="S581">INDEX($H581:$K581,0,MATCH(S$524,$H$524:$K$524,0))*HLOOKUP(S$523,$J$520:$R$521,2)</f>
        <v>0</v>
      </c>
      <c r="T581" s="742" cm="1">
        <f t="array" ref="T581">INDEX($H581:$K581,0,MATCH(T$524,$H$524:$K$524,0))*HLOOKUP(T$523,$J$520:$R$521,2)</f>
        <v>0</v>
      </c>
      <c r="U581" s="742" cm="1">
        <f t="array" ref="U581">INDEX($H581:$K581,0,MATCH(U$524,$H$524:$K$524,0))*HLOOKUP(U$523,$J$520:$R$521,2)</f>
        <v>0</v>
      </c>
      <c r="V581" s="742" cm="1">
        <f t="array" ref="V581">INDEX($H581:$K581,0,MATCH(V$524,$H$524:$K$524,0))*HLOOKUP(V$523,$J$520:$R$521,2)</f>
        <v>0</v>
      </c>
      <c r="W581" s="742" cm="1">
        <f t="array" ref="W581">INDEX($H581:$K581,0,MATCH(W$524,$H$524:$K$524,0))*HLOOKUP(W$523,$J$520:$R$521,2)</f>
        <v>0</v>
      </c>
      <c r="X581" s="742" cm="1">
        <f t="array" ref="X581">INDEX($H581:$K581,0,MATCH(X$524,$H$524:$K$524,0))*HLOOKUP(X$523,$J$520:$R$521,2)</f>
        <v>0</v>
      </c>
      <c r="Y581" s="742" cm="1">
        <f t="array" ref="Y581">INDEX($H581:$K581,0,MATCH(Y$524,$H$524:$K$524,0))*HLOOKUP(Y$523,$J$520:$R$521,2)</f>
        <v>0</v>
      </c>
      <c r="Z581" s="742" cm="1">
        <f t="array" ref="Z581">INDEX($H581:$K581,0,MATCH(Z$524,$H$524:$K$524,0))*HLOOKUP(Z$523,$J$520:$R$521,2)</f>
        <v>0</v>
      </c>
      <c r="AA581" s="742" cm="1">
        <f t="array" ref="AA581">INDEX($H581:$K581,0,MATCH(AA$524,$H$524:$K$524,0))*HLOOKUP(AA$523,$J$520:$R$521,2)</f>
        <v>0</v>
      </c>
      <c r="AB581" s="742" cm="1">
        <f t="array" ref="AB581">INDEX($H581:$K581,0,MATCH(AB$524,$H$524:$K$524,0))*HLOOKUP(AB$523,$J$520:$R$521,2)</f>
        <v>0</v>
      </c>
      <c r="AC581" s="742" cm="1">
        <f t="array" ref="AC581">INDEX($H581:$K581,0,MATCH(AC$524,$H$524:$K$524,0))*HLOOKUP(AC$523,$J$520:$R$521,2)</f>
        <v>0</v>
      </c>
      <c r="AD581" s="742" cm="1">
        <f t="array" ref="AD581">INDEX($H581:$K581,0,MATCH(AD$524,$H$524:$K$524,0))*HLOOKUP(AD$523,$J$520:$R$521,2)</f>
        <v>0</v>
      </c>
      <c r="AE581" s="742" cm="1">
        <f t="array" ref="AE581">INDEX($H581:$K581,0,MATCH(AE$524,$H$524:$K$524,0))*HLOOKUP(AE$523,$J$520:$R$521,2)</f>
        <v>0</v>
      </c>
      <c r="AF581" s="742" cm="1">
        <f t="array" ref="AF581">INDEX($H581:$K581,0,MATCH(AF$524,$H$524:$K$524,0))*HLOOKUP(AF$523,$J$520:$R$521,2)</f>
        <v>0</v>
      </c>
      <c r="AG581" s="742" cm="1">
        <f t="array" ref="AG581">INDEX($H581:$K581,0,MATCH(AG$524,$H$524:$K$524,0))*HLOOKUP(AG$523,$J$520:$R$521,2)</f>
        <v>0</v>
      </c>
      <c r="AH581" s="742" cm="1">
        <f t="array" ref="AH581">INDEX($H581:$K581,0,MATCH(AH$524,$H$524:$K$524,0))*HLOOKUP(AH$523,$J$520:$R$521,2)</f>
        <v>0</v>
      </c>
      <c r="AI581" s="742" cm="1">
        <f t="array" ref="AI581">INDEX($H581:$K581,0,MATCH(AI$524,$H$524:$K$524,0))*HLOOKUP(AI$523,$J$520:$R$521,2)</f>
        <v>0</v>
      </c>
      <c r="AJ581" s="742" cm="1">
        <f t="array" ref="AJ581">INDEX($H581:$K581,0,MATCH(AJ$524,$H$524:$K$524,0))*HLOOKUP(AJ$523,$J$520:$R$521,2)</f>
        <v>0</v>
      </c>
      <c r="AK581" s="742" cm="1">
        <f t="array" ref="AK581">INDEX($H581:$K581,0,MATCH(AK$524,$H$524:$K$524,0))*HLOOKUP(AK$523,$J$520:$R$521,2)</f>
        <v>0</v>
      </c>
      <c r="AL581" s="742" cm="1">
        <f t="array" ref="AL581">INDEX($H581:$K581,0,MATCH(AL$524,$H$524:$K$524,0))*HLOOKUP(AL$523,$J$520:$R$521,2)</f>
        <v>0</v>
      </c>
      <c r="AM581" s="742" cm="1">
        <f t="array" ref="AM581">INDEX($H581:$K581,0,MATCH(AM$524,$H$524:$K$524,0))*HLOOKUP(AM$523,$J$520:$R$521,2)</f>
        <v>0</v>
      </c>
      <c r="AN581" s="742" cm="1">
        <f t="array" ref="AN581">INDEX($H581:$K581,0,MATCH(AN$524,$H$524:$K$524,0))*HLOOKUP(AN$523,$J$520:$R$521,2)</f>
        <v>0</v>
      </c>
      <c r="AO581" s="742" cm="1">
        <f t="array" ref="AO581">INDEX($H581:$K581,0,MATCH(AO$524,$H$524:$K$524,0))*HLOOKUP(AO$523,$J$520:$R$521,2)</f>
        <v>0</v>
      </c>
      <c r="AP581" s="742" cm="1">
        <f t="array" ref="AP581">INDEX($H581:$K581,0,MATCH(AP$524,$H$524:$K$524,0))*HLOOKUP(AP$523,$J$520:$R$521,2)</f>
        <v>0</v>
      </c>
      <c r="AQ581" s="742" cm="1">
        <f t="array" ref="AQ581">INDEX($H581:$K581,0,MATCH(AQ$524,$H$524:$K$524,0))*HLOOKUP(AQ$523,$J$520:$R$521,2)</f>
        <v>0</v>
      </c>
      <c r="AR581" s="742" cm="1">
        <f t="array" ref="AR581">INDEX($H581:$K581,0,MATCH(AR$524,$H$524:$K$524,0))*HLOOKUP(AR$523,$J$520:$R$521,2)</f>
        <v>0</v>
      </c>
      <c r="AS581" s="742" cm="1">
        <f t="array" ref="AS581">INDEX($H581:$K581,0,MATCH(AS$524,$H$524:$K$524,0))*HLOOKUP(AS$523,$J$520:$R$521,2)</f>
        <v>0</v>
      </c>
      <c r="AT581" s="742" cm="1">
        <f t="array" ref="AT581">INDEX($H581:$K581,0,MATCH(AT$524,$H$524:$K$524,0))*HLOOKUP(AT$523,$J$520:$R$521,2)</f>
        <v>0</v>
      </c>
      <c r="AU581" s="742" cm="1">
        <f t="array" ref="AU581">INDEX($H581:$K581,0,MATCH(AU$524,$H$524:$K$524,0))*HLOOKUP(AU$523,$J$520:$R$521,2)</f>
        <v>0</v>
      </c>
      <c r="AV581" s="196"/>
      <c r="AW581" s="196"/>
      <c r="AX581" s="17"/>
      <c r="AY581" s="9"/>
      <c r="AZ581" s="9"/>
      <c r="BA581" s="9"/>
    </row>
    <row r="582" spans="1:53" ht="14.5" outlineLevel="1" x14ac:dyDescent="0.35">
      <c r="A582" s="7"/>
      <c r="B582" s="8"/>
      <c r="C582" s="18"/>
      <c r="D582" s="18"/>
      <c r="E582" s="18"/>
      <c r="F582" s="27"/>
      <c r="G582" s="27" t="str">
        <f t="shared" si="127"/>
        <v>AYWBA1a</v>
      </c>
      <c r="H582" s="232">
        <f t="shared" si="128"/>
        <v>0</v>
      </c>
      <c r="I582" s="232">
        <f t="shared" si="128"/>
        <v>0</v>
      </c>
      <c r="J582" s="232">
        <f t="shared" si="128"/>
        <v>0</v>
      </c>
      <c r="K582" s="232">
        <f t="shared" si="128"/>
        <v>0</v>
      </c>
      <c r="L582" s="742" cm="1">
        <f t="array" ref="L582">INDEX($H582:$K582,0,MATCH(L$524,$H$524:$K$524,0))*HLOOKUP(L$523,$J$520:$R$521,2)</f>
        <v>0</v>
      </c>
      <c r="M582" s="742" cm="1">
        <f t="array" ref="M582">INDEX($H582:$K582,0,MATCH(M$524,$H$524:$K$524,0))*HLOOKUP(M$523,$J$520:$R$521,2)</f>
        <v>0</v>
      </c>
      <c r="N582" s="742" cm="1">
        <f t="array" ref="N582">INDEX($H582:$K582,0,MATCH(N$524,$H$524:$K$524,0))*HLOOKUP(N$523,$J$520:$R$521,2)</f>
        <v>0</v>
      </c>
      <c r="O582" s="742" cm="1">
        <f t="array" ref="O582">INDEX($H582:$K582,0,MATCH(O$524,$H$524:$K$524,0))*HLOOKUP(O$523,$J$520:$R$521,2)</f>
        <v>0</v>
      </c>
      <c r="P582" s="742" cm="1">
        <f t="array" ref="P582">INDEX($H582:$K582,0,MATCH(P$524,$H$524:$K$524,0))*HLOOKUP(P$523,$J$520:$R$521,2)</f>
        <v>0</v>
      </c>
      <c r="Q582" s="742" cm="1">
        <f t="array" ref="Q582">INDEX($H582:$K582,0,MATCH(Q$524,$H$524:$K$524,0))*HLOOKUP(Q$523,$J$520:$R$521,2)</f>
        <v>0</v>
      </c>
      <c r="R582" s="742" cm="1">
        <f t="array" ref="R582">INDEX($H582:$K582,0,MATCH(R$524,$H$524:$K$524,0))*HLOOKUP(R$523,$J$520:$R$521,2)</f>
        <v>0</v>
      </c>
      <c r="S582" s="742" cm="1">
        <f t="array" ref="S582">INDEX($H582:$K582,0,MATCH(S$524,$H$524:$K$524,0))*HLOOKUP(S$523,$J$520:$R$521,2)</f>
        <v>0</v>
      </c>
      <c r="T582" s="742" cm="1">
        <f t="array" ref="T582">INDEX($H582:$K582,0,MATCH(T$524,$H$524:$K$524,0))*HLOOKUP(T$523,$J$520:$R$521,2)</f>
        <v>0</v>
      </c>
      <c r="U582" s="742" cm="1">
        <f t="array" ref="U582">INDEX($H582:$K582,0,MATCH(U$524,$H$524:$K$524,0))*HLOOKUP(U$523,$J$520:$R$521,2)</f>
        <v>0</v>
      </c>
      <c r="V582" s="742" cm="1">
        <f t="array" ref="V582">INDEX($H582:$K582,0,MATCH(V$524,$H$524:$K$524,0))*HLOOKUP(V$523,$J$520:$R$521,2)</f>
        <v>0</v>
      </c>
      <c r="W582" s="742" cm="1">
        <f t="array" ref="W582">INDEX($H582:$K582,0,MATCH(W$524,$H$524:$K$524,0))*HLOOKUP(W$523,$J$520:$R$521,2)</f>
        <v>0</v>
      </c>
      <c r="X582" s="742" cm="1">
        <f t="array" ref="X582">INDEX($H582:$K582,0,MATCH(X$524,$H$524:$K$524,0))*HLOOKUP(X$523,$J$520:$R$521,2)</f>
        <v>0</v>
      </c>
      <c r="Y582" s="742" cm="1">
        <f t="array" ref="Y582">INDEX($H582:$K582,0,MATCH(Y$524,$H$524:$K$524,0))*HLOOKUP(Y$523,$J$520:$R$521,2)</f>
        <v>0</v>
      </c>
      <c r="Z582" s="742" cm="1">
        <f t="array" ref="Z582">INDEX($H582:$K582,0,MATCH(Z$524,$H$524:$K$524,0))*HLOOKUP(Z$523,$J$520:$R$521,2)</f>
        <v>0</v>
      </c>
      <c r="AA582" s="742" cm="1">
        <f t="array" ref="AA582">INDEX($H582:$K582,0,MATCH(AA$524,$H$524:$K$524,0))*HLOOKUP(AA$523,$J$520:$R$521,2)</f>
        <v>0</v>
      </c>
      <c r="AB582" s="742" cm="1">
        <f t="array" ref="AB582">INDEX($H582:$K582,0,MATCH(AB$524,$H$524:$K$524,0))*HLOOKUP(AB$523,$J$520:$R$521,2)</f>
        <v>0</v>
      </c>
      <c r="AC582" s="742" cm="1">
        <f t="array" ref="AC582">INDEX($H582:$K582,0,MATCH(AC$524,$H$524:$K$524,0))*HLOOKUP(AC$523,$J$520:$R$521,2)</f>
        <v>0</v>
      </c>
      <c r="AD582" s="742" cm="1">
        <f t="array" ref="AD582">INDEX($H582:$K582,0,MATCH(AD$524,$H$524:$K$524,0))*HLOOKUP(AD$523,$J$520:$R$521,2)</f>
        <v>0</v>
      </c>
      <c r="AE582" s="742" cm="1">
        <f t="array" ref="AE582">INDEX($H582:$K582,0,MATCH(AE$524,$H$524:$K$524,0))*HLOOKUP(AE$523,$J$520:$R$521,2)</f>
        <v>0</v>
      </c>
      <c r="AF582" s="742" cm="1">
        <f t="array" ref="AF582">INDEX($H582:$K582,0,MATCH(AF$524,$H$524:$K$524,0))*HLOOKUP(AF$523,$J$520:$R$521,2)</f>
        <v>0</v>
      </c>
      <c r="AG582" s="742" cm="1">
        <f t="array" ref="AG582">INDEX($H582:$K582,0,MATCH(AG$524,$H$524:$K$524,0))*HLOOKUP(AG$523,$J$520:$R$521,2)</f>
        <v>0</v>
      </c>
      <c r="AH582" s="742" cm="1">
        <f t="array" ref="AH582">INDEX($H582:$K582,0,MATCH(AH$524,$H$524:$K$524,0))*HLOOKUP(AH$523,$J$520:$R$521,2)</f>
        <v>0</v>
      </c>
      <c r="AI582" s="742" cm="1">
        <f t="array" ref="AI582">INDEX($H582:$K582,0,MATCH(AI$524,$H$524:$K$524,0))*HLOOKUP(AI$523,$J$520:$R$521,2)</f>
        <v>0</v>
      </c>
      <c r="AJ582" s="742" cm="1">
        <f t="array" ref="AJ582">INDEX($H582:$K582,0,MATCH(AJ$524,$H$524:$K$524,0))*HLOOKUP(AJ$523,$J$520:$R$521,2)</f>
        <v>0</v>
      </c>
      <c r="AK582" s="742" cm="1">
        <f t="array" ref="AK582">INDEX($H582:$K582,0,MATCH(AK$524,$H$524:$K$524,0))*HLOOKUP(AK$523,$J$520:$R$521,2)</f>
        <v>0</v>
      </c>
      <c r="AL582" s="742" cm="1">
        <f t="array" ref="AL582">INDEX($H582:$K582,0,MATCH(AL$524,$H$524:$K$524,0))*HLOOKUP(AL$523,$J$520:$R$521,2)</f>
        <v>0</v>
      </c>
      <c r="AM582" s="742" cm="1">
        <f t="array" ref="AM582">INDEX($H582:$K582,0,MATCH(AM$524,$H$524:$K$524,0))*HLOOKUP(AM$523,$J$520:$R$521,2)</f>
        <v>0</v>
      </c>
      <c r="AN582" s="742" cm="1">
        <f t="array" ref="AN582">INDEX($H582:$K582,0,MATCH(AN$524,$H$524:$K$524,0))*HLOOKUP(AN$523,$J$520:$R$521,2)</f>
        <v>0</v>
      </c>
      <c r="AO582" s="742" cm="1">
        <f t="array" ref="AO582">INDEX($H582:$K582,0,MATCH(AO$524,$H$524:$K$524,0))*HLOOKUP(AO$523,$J$520:$R$521,2)</f>
        <v>0</v>
      </c>
      <c r="AP582" s="742" cm="1">
        <f t="array" ref="AP582">INDEX($H582:$K582,0,MATCH(AP$524,$H$524:$K$524,0))*HLOOKUP(AP$523,$J$520:$R$521,2)</f>
        <v>0</v>
      </c>
      <c r="AQ582" s="742" cm="1">
        <f t="array" ref="AQ582">INDEX($H582:$K582,0,MATCH(AQ$524,$H$524:$K$524,0))*HLOOKUP(AQ$523,$J$520:$R$521,2)</f>
        <v>0</v>
      </c>
      <c r="AR582" s="742" cm="1">
        <f t="array" ref="AR582">INDEX($H582:$K582,0,MATCH(AR$524,$H$524:$K$524,0))*HLOOKUP(AR$523,$J$520:$R$521,2)</f>
        <v>0</v>
      </c>
      <c r="AS582" s="742" cm="1">
        <f t="array" ref="AS582">INDEX($H582:$K582,0,MATCH(AS$524,$H$524:$K$524,0))*HLOOKUP(AS$523,$J$520:$R$521,2)</f>
        <v>0</v>
      </c>
      <c r="AT582" s="742" cm="1">
        <f t="array" ref="AT582">INDEX($H582:$K582,0,MATCH(AT$524,$H$524:$K$524,0))*HLOOKUP(AT$523,$J$520:$R$521,2)</f>
        <v>0</v>
      </c>
      <c r="AU582" s="742" cm="1">
        <f t="array" ref="AU582">INDEX($H582:$K582,0,MATCH(AU$524,$H$524:$K$524,0))*HLOOKUP(AU$523,$J$520:$R$521,2)</f>
        <v>0</v>
      </c>
      <c r="AV582" s="196"/>
      <c r="AW582" s="196"/>
      <c r="AX582" s="17"/>
      <c r="AY582" s="9"/>
      <c r="AZ582" s="9"/>
      <c r="BA582" s="9"/>
    </row>
    <row r="583" spans="1:53" ht="14.5" outlineLevel="1" x14ac:dyDescent="0.35">
      <c r="A583" s="7"/>
      <c r="B583" s="8"/>
      <c r="C583" s="18"/>
      <c r="D583" s="18"/>
      <c r="E583" s="18"/>
      <c r="F583" s="27"/>
      <c r="G583" s="27" t="str">
        <f t="shared" si="127"/>
        <v>YYFWBz</v>
      </c>
      <c r="H583" s="232">
        <v>1</v>
      </c>
      <c r="I583" s="232">
        <v>1</v>
      </c>
      <c r="J583" s="232">
        <v>0</v>
      </c>
      <c r="K583" s="232">
        <v>1</v>
      </c>
      <c r="L583" s="742" cm="1">
        <f t="array" ref="L583">INDEX($H583:$K583,0,MATCH(L$524,$H$524:$K$524,0))*HLOOKUP(L$523,$J$520:$R$521,2)</f>
        <v>1</v>
      </c>
      <c r="M583" s="742" cm="1">
        <f t="array" ref="M583">INDEX($H583:$K583,0,MATCH(M$524,$H$524:$K$524,0))*HLOOKUP(M$523,$J$520:$R$521,2)</f>
        <v>1</v>
      </c>
      <c r="N583" s="742" cm="1">
        <f t="array" ref="N583">INDEX($H583:$K583,0,MATCH(N$524,$H$524:$K$524,0))*HLOOKUP(N$523,$J$520:$R$521,2)</f>
        <v>0</v>
      </c>
      <c r="O583" s="742" cm="1">
        <f t="array" ref="O583">INDEX($H583:$K583,0,MATCH(O$524,$H$524:$K$524,0))*HLOOKUP(O$523,$J$520:$R$521,2)</f>
        <v>1</v>
      </c>
      <c r="P583" s="742" cm="1">
        <f t="array" ref="P583">INDEX($H583:$K583,0,MATCH(P$524,$H$524:$K$524,0))*HLOOKUP(P$523,$J$520:$R$521,2)</f>
        <v>1</v>
      </c>
      <c r="Q583" s="742" cm="1">
        <f t="array" ref="Q583">INDEX($H583:$K583,0,MATCH(Q$524,$H$524:$K$524,0))*HLOOKUP(Q$523,$J$520:$R$521,2)</f>
        <v>1</v>
      </c>
      <c r="R583" s="742" cm="1">
        <f t="array" ref="R583">INDEX($H583:$K583,0,MATCH(R$524,$H$524:$K$524,0))*HLOOKUP(R$523,$J$520:$R$521,2)</f>
        <v>0</v>
      </c>
      <c r="S583" s="742" cm="1">
        <f t="array" ref="S583">INDEX($H583:$K583,0,MATCH(S$524,$H$524:$K$524,0))*HLOOKUP(S$523,$J$520:$R$521,2)</f>
        <v>1</v>
      </c>
      <c r="T583" s="742" cm="1">
        <f t="array" ref="T583">INDEX($H583:$K583,0,MATCH(T$524,$H$524:$K$524,0))*HLOOKUP(T$523,$J$520:$R$521,2)</f>
        <v>1</v>
      </c>
      <c r="U583" s="742" cm="1">
        <f t="array" ref="U583">INDEX($H583:$K583,0,MATCH(U$524,$H$524:$K$524,0))*HLOOKUP(U$523,$J$520:$R$521,2)</f>
        <v>1</v>
      </c>
      <c r="V583" s="742" cm="1">
        <f t="array" ref="V583">INDEX($H583:$K583,0,MATCH(V$524,$H$524:$K$524,0))*HLOOKUP(V$523,$J$520:$R$521,2)</f>
        <v>0</v>
      </c>
      <c r="W583" s="742" cm="1">
        <f t="array" ref="W583">INDEX($H583:$K583,0,MATCH(W$524,$H$524:$K$524,0))*HLOOKUP(W$523,$J$520:$R$521,2)</f>
        <v>1</v>
      </c>
      <c r="X583" s="742" cm="1">
        <f t="array" ref="X583">INDEX($H583:$K583,0,MATCH(X$524,$H$524:$K$524,0))*HLOOKUP(X$523,$J$520:$R$521,2)</f>
        <v>1</v>
      </c>
      <c r="Y583" s="742" cm="1">
        <f t="array" ref="Y583">INDEX($H583:$K583,0,MATCH(Y$524,$H$524:$K$524,0))*HLOOKUP(Y$523,$J$520:$R$521,2)</f>
        <v>1</v>
      </c>
      <c r="Z583" s="742" cm="1">
        <f t="array" ref="Z583">INDEX($H583:$K583,0,MATCH(Z$524,$H$524:$K$524,0))*HLOOKUP(Z$523,$J$520:$R$521,2)</f>
        <v>0</v>
      </c>
      <c r="AA583" s="742" cm="1">
        <f t="array" ref="AA583">INDEX($H583:$K583,0,MATCH(AA$524,$H$524:$K$524,0))*HLOOKUP(AA$523,$J$520:$R$521,2)</f>
        <v>1</v>
      </c>
      <c r="AB583" s="742" cm="1">
        <f t="array" ref="AB583">INDEX($H583:$K583,0,MATCH(AB$524,$H$524:$K$524,0))*HLOOKUP(AB$523,$J$520:$R$521,2)</f>
        <v>1</v>
      </c>
      <c r="AC583" s="742" cm="1">
        <f t="array" ref="AC583">INDEX($H583:$K583,0,MATCH(AC$524,$H$524:$K$524,0))*HLOOKUP(AC$523,$J$520:$R$521,2)</f>
        <v>1</v>
      </c>
      <c r="AD583" s="742" cm="1">
        <f t="array" ref="AD583">INDEX($H583:$K583,0,MATCH(AD$524,$H$524:$K$524,0))*HLOOKUP(AD$523,$J$520:$R$521,2)</f>
        <v>0</v>
      </c>
      <c r="AE583" s="742" cm="1">
        <f t="array" ref="AE583">INDEX($H583:$K583,0,MATCH(AE$524,$H$524:$K$524,0))*HLOOKUP(AE$523,$J$520:$R$521,2)</f>
        <v>1</v>
      </c>
      <c r="AF583" s="742" cm="1">
        <f t="array" ref="AF583">INDEX($H583:$K583,0,MATCH(AF$524,$H$524:$K$524,0))*HLOOKUP(AF$523,$J$520:$R$521,2)</f>
        <v>1</v>
      </c>
      <c r="AG583" s="742" cm="1">
        <f t="array" ref="AG583">INDEX($H583:$K583,0,MATCH(AG$524,$H$524:$K$524,0))*HLOOKUP(AG$523,$J$520:$R$521,2)</f>
        <v>1</v>
      </c>
      <c r="AH583" s="742" cm="1">
        <f t="array" ref="AH583">INDEX($H583:$K583,0,MATCH(AH$524,$H$524:$K$524,0))*HLOOKUP(AH$523,$J$520:$R$521,2)</f>
        <v>0</v>
      </c>
      <c r="AI583" s="742" cm="1">
        <f t="array" ref="AI583">INDEX($H583:$K583,0,MATCH(AI$524,$H$524:$K$524,0))*HLOOKUP(AI$523,$J$520:$R$521,2)</f>
        <v>1</v>
      </c>
      <c r="AJ583" s="742" cm="1">
        <f t="array" ref="AJ583">INDEX($H583:$K583,0,MATCH(AJ$524,$H$524:$K$524,0))*HLOOKUP(AJ$523,$J$520:$R$521,2)</f>
        <v>1</v>
      </c>
      <c r="AK583" s="742" cm="1">
        <f t="array" ref="AK583">INDEX($H583:$K583,0,MATCH(AK$524,$H$524:$K$524,0))*HLOOKUP(AK$523,$J$520:$R$521,2)</f>
        <v>1</v>
      </c>
      <c r="AL583" s="742" cm="1">
        <f t="array" ref="AL583">INDEX($H583:$K583,0,MATCH(AL$524,$H$524:$K$524,0))*HLOOKUP(AL$523,$J$520:$R$521,2)</f>
        <v>0</v>
      </c>
      <c r="AM583" s="742" cm="1">
        <f t="array" ref="AM583">INDEX($H583:$K583,0,MATCH(AM$524,$H$524:$K$524,0))*HLOOKUP(AM$523,$J$520:$R$521,2)</f>
        <v>1</v>
      </c>
      <c r="AN583" s="742" cm="1">
        <f t="array" ref="AN583">INDEX($H583:$K583,0,MATCH(AN$524,$H$524:$K$524,0))*HLOOKUP(AN$523,$J$520:$R$521,2)</f>
        <v>1</v>
      </c>
      <c r="AO583" s="742" cm="1">
        <f t="array" ref="AO583">INDEX($H583:$K583,0,MATCH(AO$524,$H$524:$K$524,0))*HLOOKUP(AO$523,$J$520:$R$521,2)</f>
        <v>1</v>
      </c>
      <c r="AP583" s="742" cm="1">
        <f t="array" ref="AP583">INDEX($H583:$K583,0,MATCH(AP$524,$H$524:$K$524,0))*HLOOKUP(AP$523,$J$520:$R$521,2)</f>
        <v>0</v>
      </c>
      <c r="AQ583" s="742" cm="1">
        <f t="array" ref="AQ583">INDEX($H583:$K583,0,MATCH(AQ$524,$H$524:$K$524,0))*HLOOKUP(AQ$523,$J$520:$R$521,2)</f>
        <v>1</v>
      </c>
      <c r="AR583" s="742" cm="1">
        <f t="array" ref="AR583">INDEX($H583:$K583,0,MATCH(AR$524,$H$524:$K$524,0))*HLOOKUP(AR$523,$J$520:$R$521,2)</f>
        <v>1</v>
      </c>
      <c r="AS583" s="742" cm="1">
        <f t="array" ref="AS583">INDEX($H583:$K583,0,MATCH(AS$524,$H$524:$K$524,0))*HLOOKUP(AS$523,$J$520:$R$521,2)</f>
        <v>1</v>
      </c>
      <c r="AT583" s="742" cm="1">
        <f t="array" ref="AT583">INDEX($H583:$K583,0,MATCH(AT$524,$H$524:$K$524,0))*HLOOKUP(AT$523,$J$520:$R$521,2)</f>
        <v>0</v>
      </c>
      <c r="AU583" s="742" cm="1">
        <f t="array" ref="AU583">INDEX($H583:$K583,0,MATCH(AU$524,$H$524:$K$524,0))*HLOOKUP(AU$523,$J$520:$R$521,2)</f>
        <v>1</v>
      </c>
      <c r="AV583" s="196"/>
      <c r="AW583" s="196"/>
      <c r="AX583" s="17"/>
      <c r="AY583" s="9"/>
      <c r="AZ583" s="9"/>
      <c r="BA583" s="9"/>
    </row>
    <row r="584" spans="1:53" ht="14.5" outlineLevel="1" x14ac:dyDescent="0.35">
      <c r="A584" s="7"/>
      <c r="B584" s="8"/>
      <c r="C584" s="18"/>
      <c r="D584" s="18"/>
      <c r="E584" s="18"/>
      <c r="F584" s="27"/>
      <c r="G584" s="27" t="str">
        <f t="shared" si="127"/>
        <v>YYFWBzd</v>
      </c>
      <c r="H584" s="232">
        <v>1</v>
      </c>
      <c r="I584" s="232">
        <v>1</v>
      </c>
      <c r="J584" s="232">
        <v>0</v>
      </c>
      <c r="K584" s="232">
        <v>1</v>
      </c>
      <c r="L584" s="742" cm="1">
        <f t="array" ref="L584">INDEX($H584:$K584,0,MATCH(L$524,$H$524:$K$524,0))*HLOOKUP(L$523,$J$520:$R$521,2)</f>
        <v>1</v>
      </c>
      <c r="M584" s="742" cm="1">
        <f t="array" ref="M584">INDEX($H584:$K584,0,MATCH(M$524,$H$524:$K$524,0))*HLOOKUP(M$523,$J$520:$R$521,2)</f>
        <v>1</v>
      </c>
      <c r="N584" s="742" cm="1">
        <f t="array" ref="N584">INDEX($H584:$K584,0,MATCH(N$524,$H$524:$K$524,0))*HLOOKUP(N$523,$J$520:$R$521,2)</f>
        <v>0</v>
      </c>
      <c r="O584" s="742" cm="1">
        <f t="array" ref="O584">INDEX($H584:$K584,0,MATCH(O$524,$H$524:$K$524,0))*HLOOKUP(O$523,$J$520:$R$521,2)</f>
        <v>1</v>
      </c>
      <c r="P584" s="742" cm="1">
        <f t="array" ref="P584">INDEX($H584:$K584,0,MATCH(P$524,$H$524:$K$524,0))*HLOOKUP(P$523,$J$520:$R$521,2)</f>
        <v>1</v>
      </c>
      <c r="Q584" s="742" cm="1">
        <f t="array" ref="Q584">INDEX($H584:$K584,0,MATCH(Q$524,$H$524:$K$524,0))*HLOOKUP(Q$523,$J$520:$R$521,2)</f>
        <v>1</v>
      </c>
      <c r="R584" s="742" cm="1">
        <f t="array" ref="R584">INDEX($H584:$K584,0,MATCH(R$524,$H$524:$K$524,0))*HLOOKUP(R$523,$J$520:$R$521,2)</f>
        <v>0</v>
      </c>
      <c r="S584" s="742" cm="1">
        <f t="array" ref="S584">INDEX($H584:$K584,0,MATCH(S$524,$H$524:$K$524,0))*HLOOKUP(S$523,$J$520:$R$521,2)</f>
        <v>1</v>
      </c>
      <c r="T584" s="742" cm="1">
        <f t="array" ref="T584">INDEX($H584:$K584,0,MATCH(T$524,$H$524:$K$524,0))*HLOOKUP(T$523,$J$520:$R$521,2)</f>
        <v>1</v>
      </c>
      <c r="U584" s="742" cm="1">
        <f t="array" ref="U584">INDEX($H584:$K584,0,MATCH(U$524,$H$524:$K$524,0))*HLOOKUP(U$523,$J$520:$R$521,2)</f>
        <v>1</v>
      </c>
      <c r="V584" s="742" cm="1">
        <f t="array" ref="V584">INDEX($H584:$K584,0,MATCH(V$524,$H$524:$K$524,0))*HLOOKUP(V$523,$J$520:$R$521,2)</f>
        <v>0</v>
      </c>
      <c r="W584" s="742" cm="1">
        <f t="array" ref="W584">INDEX($H584:$K584,0,MATCH(W$524,$H$524:$K$524,0))*HLOOKUP(W$523,$J$520:$R$521,2)</f>
        <v>1</v>
      </c>
      <c r="X584" s="742" cm="1">
        <f t="array" ref="X584">INDEX($H584:$K584,0,MATCH(X$524,$H$524:$K$524,0))*HLOOKUP(X$523,$J$520:$R$521,2)</f>
        <v>1</v>
      </c>
      <c r="Y584" s="742" cm="1">
        <f t="array" ref="Y584">INDEX($H584:$K584,0,MATCH(Y$524,$H$524:$K$524,0))*HLOOKUP(Y$523,$J$520:$R$521,2)</f>
        <v>1</v>
      </c>
      <c r="Z584" s="742" cm="1">
        <f t="array" ref="Z584">INDEX($H584:$K584,0,MATCH(Z$524,$H$524:$K$524,0))*HLOOKUP(Z$523,$J$520:$R$521,2)</f>
        <v>0</v>
      </c>
      <c r="AA584" s="742" cm="1">
        <f t="array" ref="AA584">INDEX($H584:$K584,0,MATCH(AA$524,$H$524:$K$524,0))*HLOOKUP(AA$523,$J$520:$R$521,2)</f>
        <v>1</v>
      </c>
      <c r="AB584" s="742" cm="1">
        <f t="array" ref="AB584">INDEX($H584:$K584,0,MATCH(AB$524,$H$524:$K$524,0))*HLOOKUP(AB$523,$J$520:$R$521,2)</f>
        <v>1</v>
      </c>
      <c r="AC584" s="742" cm="1">
        <f t="array" ref="AC584">INDEX($H584:$K584,0,MATCH(AC$524,$H$524:$K$524,0))*HLOOKUP(AC$523,$J$520:$R$521,2)</f>
        <v>1</v>
      </c>
      <c r="AD584" s="742" cm="1">
        <f t="array" ref="AD584">INDEX($H584:$K584,0,MATCH(AD$524,$H$524:$K$524,0))*HLOOKUP(AD$523,$J$520:$R$521,2)</f>
        <v>0</v>
      </c>
      <c r="AE584" s="742" cm="1">
        <f t="array" ref="AE584">INDEX($H584:$K584,0,MATCH(AE$524,$H$524:$K$524,0))*HLOOKUP(AE$523,$J$520:$R$521,2)</f>
        <v>1</v>
      </c>
      <c r="AF584" s="742" cm="1">
        <f t="array" ref="AF584">INDEX($H584:$K584,0,MATCH(AF$524,$H$524:$K$524,0))*HLOOKUP(AF$523,$J$520:$R$521,2)</f>
        <v>1</v>
      </c>
      <c r="AG584" s="742" cm="1">
        <f t="array" ref="AG584">INDEX($H584:$K584,0,MATCH(AG$524,$H$524:$K$524,0))*HLOOKUP(AG$523,$J$520:$R$521,2)</f>
        <v>1</v>
      </c>
      <c r="AH584" s="742" cm="1">
        <f t="array" ref="AH584">INDEX($H584:$K584,0,MATCH(AH$524,$H$524:$K$524,0))*HLOOKUP(AH$523,$J$520:$R$521,2)</f>
        <v>0</v>
      </c>
      <c r="AI584" s="742" cm="1">
        <f t="array" ref="AI584">INDEX($H584:$K584,0,MATCH(AI$524,$H$524:$K$524,0))*HLOOKUP(AI$523,$J$520:$R$521,2)</f>
        <v>1</v>
      </c>
      <c r="AJ584" s="742" cm="1">
        <f t="array" ref="AJ584">INDEX($H584:$K584,0,MATCH(AJ$524,$H$524:$K$524,0))*HLOOKUP(AJ$523,$J$520:$R$521,2)</f>
        <v>1</v>
      </c>
      <c r="AK584" s="742" cm="1">
        <f t="array" ref="AK584">INDEX($H584:$K584,0,MATCH(AK$524,$H$524:$K$524,0))*HLOOKUP(AK$523,$J$520:$R$521,2)</f>
        <v>1</v>
      </c>
      <c r="AL584" s="742" cm="1">
        <f t="array" ref="AL584">INDEX($H584:$K584,0,MATCH(AL$524,$H$524:$K$524,0))*HLOOKUP(AL$523,$J$520:$R$521,2)</f>
        <v>0</v>
      </c>
      <c r="AM584" s="742" cm="1">
        <f t="array" ref="AM584">INDEX($H584:$K584,0,MATCH(AM$524,$H$524:$K$524,0))*HLOOKUP(AM$523,$J$520:$R$521,2)</f>
        <v>1</v>
      </c>
      <c r="AN584" s="742" cm="1">
        <f t="array" ref="AN584">INDEX($H584:$K584,0,MATCH(AN$524,$H$524:$K$524,0))*HLOOKUP(AN$523,$J$520:$R$521,2)</f>
        <v>1</v>
      </c>
      <c r="AO584" s="742" cm="1">
        <f t="array" ref="AO584">INDEX($H584:$K584,0,MATCH(AO$524,$H$524:$K$524,0))*HLOOKUP(AO$523,$J$520:$R$521,2)</f>
        <v>1</v>
      </c>
      <c r="AP584" s="742" cm="1">
        <f t="array" ref="AP584">INDEX($H584:$K584,0,MATCH(AP$524,$H$524:$K$524,0))*HLOOKUP(AP$523,$J$520:$R$521,2)</f>
        <v>0</v>
      </c>
      <c r="AQ584" s="742" cm="1">
        <f t="array" ref="AQ584">INDEX($H584:$K584,0,MATCH(AQ$524,$H$524:$K$524,0))*HLOOKUP(AQ$523,$J$520:$R$521,2)</f>
        <v>1</v>
      </c>
      <c r="AR584" s="742" cm="1">
        <f t="array" ref="AR584">INDEX($H584:$K584,0,MATCH(AR$524,$H$524:$K$524,0))*HLOOKUP(AR$523,$J$520:$R$521,2)</f>
        <v>1</v>
      </c>
      <c r="AS584" s="742" cm="1">
        <f t="array" ref="AS584">INDEX($H584:$K584,0,MATCH(AS$524,$H$524:$K$524,0))*HLOOKUP(AS$523,$J$520:$R$521,2)</f>
        <v>1</v>
      </c>
      <c r="AT584" s="742" cm="1">
        <f t="array" ref="AT584">INDEX($H584:$K584,0,MATCH(AT$524,$H$524:$K$524,0))*HLOOKUP(AT$523,$J$520:$R$521,2)</f>
        <v>0</v>
      </c>
      <c r="AU584" s="742" cm="1">
        <f t="array" ref="AU584">INDEX($H584:$K584,0,MATCH(AU$524,$H$524:$K$524,0))*HLOOKUP(AU$523,$J$520:$R$521,2)</f>
        <v>1</v>
      </c>
      <c r="AV584" s="196"/>
      <c r="AW584" s="196"/>
      <c r="AX584" s="17"/>
      <c r="AY584" s="9"/>
      <c r="AZ584" s="9"/>
      <c r="BA584" s="9"/>
    </row>
    <row r="585" spans="1:53" ht="14.5" outlineLevel="1" x14ac:dyDescent="0.35">
      <c r="A585" s="7"/>
      <c r="B585" s="8"/>
      <c r="C585" s="18"/>
      <c r="D585" s="18"/>
      <c r="E585" s="18"/>
      <c r="F585" s="27"/>
      <c r="G585" s="27" t="str">
        <f t="shared" si="127"/>
        <v>YYBNWf</v>
      </c>
      <c r="H585" s="232">
        <v>1</v>
      </c>
      <c r="I585" s="232">
        <v>0</v>
      </c>
      <c r="J585" s="232">
        <v>0</v>
      </c>
      <c r="K585" s="232">
        <v>0</v>
      </c>
      <c r="L585" s="742" cm="1">
        <f t="array" ref="L585">INDEX($H585:$K585,0,MATCH(L$524,$H$524:$K$524,0))*HLOOKUP(L$523,$J$520:$R$521,2)</f>
        <v>1</v>
      </c>
      <c r="M585" s="742" cm="1">
        <f t="array" ref="M585">INDEX($H585:$K585,0,MATCH(M$524,$H$524:$K$524,0))*HLOOKUP(M$523,$J$520:$R$521,2)</f>
        <v>0</v>
      </c>
      <c r="N585" s="742" cm="1">
        <f t="array" ref="N585">INDEX($H585:$K585,0,MATCH(N$524,$H$524:$K$524,0))*HLOOKUP(N$523,$J$520:$R$521,2)</f>
        <v>0</v>
      </c>
      <c r="O585" s="742" cm="1">
        <f t="array" ref="O585">INDEX($H585:$K585,0,MATCH(O$524,$H$524:$K$524,0))*HLOOKUP(O$523,$J$520:$R$521,2)</f>
        <v>0</v>
      </c>
      <c r="P585" s="742" cm="1">
        <f t="array" ref="P585">INDEX($H585:$K585,0,MATCH(P$524,$H$524:$K$524,0))*HLOOKUP(P$523,$J$520:$R$521,2)</f>
        <v>1</v>
      </c>
      <c r="Q585" s="742" cm="1">
        <f t="array" ref="Q585">INDEX($H585:$K585,0,MATCH(Q$524,$H$524:$K$524,0))*HLOOKUP(Q$523,$J$520:$R$521,2)</f>
        <v>0</v>
      </c>
      <c r="R585" s="742" cm="1">
        <f t="array" ref="R585">INDEX($H585:$K585,0,MATCH(R$524,$H$524:$K$524,0))*HLOOKUP(R$523,$J$520:$R$521,2)</f>
        <v>0</v>
      </c>
      <c r="S585" s="742" cm="1">
        <f t="array" ref="S585">INDEX($H585:$K585,0,MATCH(S$524,$H$524:$K$524,0))*HLOOKUP(S$523,$J$520:$R$521,2)</f>
        <v>0</v>
      </c>
      <c r="T585" s="742" cm="1">
        <f t="array" ref="T585">INDEX($H585:$K585,0,MATCH(T$524,$H$524:$K$524,0))*HLOOKUP(T$523,$J$520:$R$521,2)</f>
        <v>1</v>
      </c>
      <c r="U585" s="742" cm="1">
        <f t="array" ref="U585">INDEX($H585:$K585,0,MATCH(U$524,$H$524:$K$524,0))*HLOOKUP(U$523,$J$520:$R$521,2)</f>
        <v>0</v>
      </c>
      <c r="V585" s="742" cm="1">
        <f t="array" ref="V585">INDEX($H585:$K585,0,MATCH(V$524,$H$524:$K$524,0))*HLOOKUP(V$523,$J$520:$R$521,2)</f>
        <v>0</v>
      </c>
      <c r="W585" s="742" cm="1">
        <f t="array" ref="W585">INDEX($H585:$K585,0,MATCH(W$524,$H$524:$K$524,0))*HLOOKUP(W$523,$J$520:$R$521,2)</f>
        <v>0</v>
      </c>
      <c r="X585" s="742" cm="1">
        <f t="array" ref="X585">INDEX($H585:$K585,0,MATCH(X$524,$H$524:$K$524,0))*HLOOKUP(X$523,$J$520:$R$521,2)</f>
        <v>1</v>
      </c>
      <c r="Y585" s="742" cm="1">
        <f t="array" ref="Y585">INDEX($H585:$K585,0,MATCH(Y$524,$H$524:$K$524,0))*HLOOKUP(Y$523,$J$520:$R$521,2)</f>
        <v>0</v>
      </c>
      <c r="Z585" s="742" cm="1">
        <f t="array" ref="Z585">INDEX($H585:$K585,0,MATCH(Z$524,$H$524:$K$524,0))*HLOOKUP(Z$523,$J$520:$R$521,2)</f>
        <v>0</v>
      </c>
      <c r="AA585" s="742" cm="1">
        <f t="array" ref="AA585">INDEX($H585:$K585,0,MATCH(AA$524,$H$524:$K$524,0))*HLOOKUP(AA$523,$J$520:$R$521,2)</f>
        <v>0</v>
      </c>
      <c r="AB585" s="742" cm="1">
        <f t="array" ref="AB585">INDEX($H585:$K585,0,MATCH(AB$524,$H$524:$K$524,0))*HLOOKUP(AB$523,$J$520:$R$521,2)</f>
        <v>1</v>
      </c>
      <c r="AC585" s="742" cm="1">
        <f t="array" ref="AC585">INDEX($H585:$K585,0,MATCH(AC$524,$H$524:$K$524,0))*HLOOKUP(AC$523,$J$520:$R$521,2)</f>
        <v>0</v>
      </c>
      <c r="AD585" s="742" cm="1">
        <f t="array" ref="AD585">INDEX($H585:$K585,0,MATCH(AD$524,$H$524:$K$524,0))*HLOOKUP(AD$523,$J$520:$R$521,2)</f>
        <v>0</v>
      </c>
      <c r="AE585" s="742" cm="1">
        <f t="array" ref="AE585">INDEX($H585:$K585,0,MATCH(AE$524,$H$524:$K$524,0))*HLOOKUP(AE$523,$J$520:$R$521,2)</f>
        <v>0</v>
      </c>
      <c r="AF585" s="742" cm="1">
        <f t="array" ref="AF585">INDEX($H585:$K585,0,MATCH(AF$524,$H$524:$K$524,0))*HLOOKUP(AF$523,$J$520:$R$521,2)</f>
        <v>1</v>
      </c>
      <c r="AG585" s="742" cm="1">
        <f t="array" ref="AG585">INDEX($H585:$K585,0,MATCH(AG$524,$H$524:$K$524,0))*HLOOKUP(AG$523,$J$520:$R$521,2)</f>
        <v>0</v>
      </c>
      <c r="AH585" s="742" cm="1">
        <f t="array" ref="AH585">INDEX($H585:$K585,0,MATCH(AH$524,$H$524:$K$524,0))*HLOOKUP(AH$523,$J$520:$R$521,2)</f>
        <v>0</v>
      </c>
      <c r="AI585" s="742" cm="1">
        <f t="array" ref="AI585">INDEX($H585:$K585,0,MATCH(AI$524,$H$524:$K$524,0))*HLOOKUP(AI$523,$J$520:$R$521,2)</f>
        <v>0</v>
      </c>
      <c r="AJ585" s="742" cm="1">
        <f t="array" ref="AJ585">INDEX($H585:$K585,0,MATCH(AJ$524,$H$524:$K$524,0))*HLOOKUP(AJ$523,$J$520:$R$521,2)</f>
        <v>1</v>
      </c>
      <c r="AK585" s="742" cm="1">
        <f t="array" ref="AK585">INDEX($H585:$K585,0,MATCH(AK$524,$H$524:$K$524,0))*HLOOKUP(AK$523,$J$520:$R$521,2)</f>
        <v>0</v>
      </c>
      <c r="AL585" s="742" cm="1">
        <f t="array" ref="AL585">INDEX($H585:$K585,0,MATCH(AL$524,$H$524:$K$524,0))*HLOOKUP(AL$523,$J$520:$R$521,2)</f>
        <v>0</v>
      </c>
      <c r="AM585" s="742" cm="1">
        <f t="array" ref="AM585">INDEX($H585:$K585,0,MATCH(AM$524,$H$524:$K$524,0))*HLOOKUP(AM$523,$J$520:$R$521,2)</f>
        <v>0</v>
      </c>
      <c r="AN585" s="742" cm="1">
        <f t="array" ref="AN585">INDEX($H585:$K585,0,MATCH(AN$524,$H$524:$K$524,0))*HLOOKUP(AN$523,$J$520:$R$521,2)</f>
        <v>1</v>
      </c>
      <c r="AO585" s="742" cm="1">
        <f t="array" ref="AO585">INDEX($H585:$K585,0,MATCH(AO$524,$H$524:$K$524,0))*HLOOKUP(AO$523,$J$520:$R$521,2)</f>
        <v>0</v>
      </c>
      <c r="AP585" s="742" cm="1">
        <f t="array" ref="AP585">INDEX($H585:$K585,0,MATCH(AP$524,$H$524:$K$524,0))*HLOOKUP(AP$523,$J$520:$R$521,2)</f>
        <v>0</v>
      </c>
      <c r="AQ585" s="742" cm="1">
        <f t="array" ref="AQ585">INDEX($H585:$K585,0,MATCH(AQ$524,$H$524:$K$524,0))*HLOOKUP(AQ$523,$J$520:$R$521,2)</f>
        <v>0</v>
      </c>
      <c r="AR585" s="742" cm="1">
        <f t="array" ref="AR585">INDEX($H585:$K585,0,MATCH(AR$524,$H$524:$K$524,0))*HLOOKUP(AR$523,$J$520:$R$521,2)</f>
        <v>1</v>
      </c>
      <c r="AS585" s="742" cm="1">
        <f t="array" ref="AS585">INDEX($H585:$K585,0,MATCH(AS$524,$H$524:$K$524,0))*HLOOKUP(AS$523,$J$520:$R$521,2)</f>
        <v>0</v>
      </c>
      <c r="AT585" s="742" cm="1">
        <f t="array" ref="AT585">INDEX($H585:$K585,0,MATCH(AT$524,$H$524:$K$524,0))*HLOOKUP(AT$523,$J$520:$R$521,2)</f>
        <v>0</v>
      </c>
      <c r="AU585" s="742" cm="1">
        <f t="array" ref="AU585">INDEX($H585:$K585,0,MATCH(AU$524,$H$524:$K$524,0))*HLOOKUP(AU$523,$J$520:$R$521,2)</f>
        <v>0</v>
      </c>
      <c r="AV585" s="196"/>
      <c r="AW585" s="196"/>
      <c r="AX585" s="17"/>
      <c r="AY585" s="9"/>
      <c r="AZ585" s="9"/>
      <c r="BA585" s="9"/>
    </row>
    <row r="586" spans="1:53" ht="14.5" outlineLevel="1" x14ac:dyDescent="0.35">
      <c r="A586" s="7"/>
      <c r="B586" s="8"/>
      <c r="C586" s="18"/>
      <c r="D586" s="18"/>
      <c r="E586" s="18"/>
      <c r="F586" s="27"/>
      <c r="G586" s="27" t="str">
        <f t="shared" si="127"/>
        <v>YYNWFw</v>
      </c>
      <c r="H586" s="232">
        <v>1</v>
      </c>
      <c r="I586" s="232">
        <v>1</v>
      </c>
      <c r="J586" s="232">
        <v>1</v>
      </c>
      <c r="K586" s="232">
        <v>0</v>
      </c>
      <c r="L586" s="742" cm="1">
        <f t="array" ref="L586">INDEX($H586:$K586,0,MATCH(L$524,$H$524:$K$524,0))*HLOOKUP(L$523,$J$520:$R$521,2)</f>
        <v>1</v>
      </c>
      <c r="M586" s="742" cm="1">
        <f t="array" ref="M586">INDEX($H586:$K586,0,MATCH(M$524,$H$524:$K$524,0))*HLOOKUP(M$523,$J$520:$R$521,2)</f>
        <v>1</v>
      </c>
      <c r="N586" s="742" cm="1">
        <f t="array" ref="N586">INDEX($H586:$K586,0,MATCH(N$524,$H$524:$K$524,0))*HLOOKUP(N$523,$J$520:$R$521,2)</f>
        <v>1</v>
      </c>
      <c r="O586" s="742" cm="1">
        <f t="array" ref="O586">INDEX($H586:$K586,0,MATCH(O$524,$H$524:$K$524,0))*HLOOKUP(O$523,$J$520:$R$521,2)</f>
        <v>0</v>
      </c>
      <c r="P586" s="742" cm="1">
        <f t="array" ref="P586">INDEX($H586:$K586,0,MATCH(P$524,$H$524:$K$524,0))*HLOOKUP(P$523,$J$520:$R$521,2)</f>
        <v>1</v>
      </c>
      <c r="Q586" s="742" cm="1">
        <f t="array" ref="Q586">INDEX($H586:$K586,0,MATCH(Q$524,$H$524:$K$524,0))*HLOOKUP(Q$523,$J$520:$R$521,2)</f>
        <v>1</v>
      </c>
      <c r="R586" s="742" cm="1">
        <f t="array" ref="R586">INDEX($H586:$K586,0,MATCH(R$524,$H$524:$K$524,0))*HLOOKUP(R$523,$J$520:$R$521,2)</f>
        <v>1</v>
      </c>
      <c r="S586" s="742" cm="1">
        <f t="array" ref="S586">INDEX($H586:$K586,0,MATCH(S$524,$H$524:$K$524,0))*HLOOKUP(S$523,$J$520:$R$521,2)</f>
        <v>0</v>
      </c>
      <c r="T586" s="742" cm="1">
        <f t="array" ref="T586">INDEX($H586:$K586,0,MATCH(T$524,$H$524:$K$524,0))*HLOOKUP(T$523,$J$520:$R$521,2)</f>
        <v>1</v>
      </c>
      <c r="U586" s="742" cm="1">
        <f t="array" ref="U586">INDEX($H586:$K586,0,MATCH(U$524,$H$524:$K$524,0))*HLOOKUP(U$523,$J$520:$R$521,2)</f>
        <v>1</v>
      </c>
      <c r="V586" s="742" cm="1">
        <f t="array" ref="V586">INDEX($H586:$K586,0,MATCH(V$524,$H$524:$K$524,0))*HLOOKUP(V$523,$J$520:$R$521,2)</f>
        <v>1</v>
      </c>
      <c r="W586" s="742" cm="1">
        <f t="array" ref="W586">INDEX($H586:$K586,0,MATCH(W$524,$H$524:$K$524,0))*HLOOKUP(W$523,$J$520:$R$521,2)</f>
        <v>0</v>
      </c>
      <c r="X586" s="742" cm="1">
        <f t="array" ref="X586">INDEX($H586:$K586,0,MATCH(X$524,$H$524:$K$524,0))*HLOOKUP(X$523,$J$520:$R$521,2)</f>
        <v>1</v>
      </c>
      <c r="Y586" s="742" cm="1">
        <f t="array" ref="Y586">INDEX($H586:$K586,0,MATCH(Y$524,$H$524:$K$524,0))*HLOOKUP(Y$523,$J$520:$R$521,2)</f>
        <v>1</v>
      </c>
      <c r="Z586" s="742" cm="1">
        <f t="array" ref="Z586">INDEX($H586:$K586,0,MATCH(Z$524,$H$524:$K$524,0))*HLOOKUP(Z$523,$J$520:$R$521,2)</f>
        <v>1</v>
      </c>
      <c r="AA586" s="742" cm="1">
        <f t="array" ref="AA586">INDEX($H586:$K586,0,MATCH(AA$524,$H$524:$K$524,0))*HLOOKUP(AA$523,$J$520:$R$521,2)</f>
        <v>0</v>
      </c>
      <c r="AB586" s="742" cm="1">
        <f t="array" ref="AB586">INDEX($H586:$K586,0,MATCH(AB$524,$H$524:$K$524,0))*HLOOKUP(AB$523,$J$520:$R$521,2)</f>
        <v>1</v>
      </c>
      <c r="AC586" s="742" cm="1">
        <f t="array" ref="AC586">INDEX($H586:$K586,0,MATCH(AC$524,$H$524:$K$524,0))*HLOOKUP(AC$523,$J$520:$R$521,2)</f>
        <v>1</v>
      </c>
      <c r="AD586" s="742" cm="1">
        <f t="array" ref="AD586">INDEX($H586:$K586,0,MATCH(AD$524,$H$524:$K$524,0))*HLOOKUP(AD$523,$J$520:$R$521,2)</f>
        <v>1</v>
      </c>
      <c r="AE586" s="742" cm="1">
        <f t="array" ref="AE586">INDEX($H586:$K586,0,MATCH(AE$524,$H$524:$K$524,0))*HLOOKUP(AE$523,$J$520:$R$521,2)</f>
        <v>0</v>
      </c>
      <c r="AF586" s="742" cm="1">
        <f t="array" ref="AF586">INDEX($H586:$K586,0,MATCH(AF$524,$H$524:$K$524,0))*HLOOKUP(AF$523,$J$520:$R$521,2)</f>
        <v>1</v>
      </c>
      <c r="AG586" s="742" cm="1">
        <f t="array" ref="AG586">INDEX($H586:$K586,0,MATCH(AG$524,$H$524:$K$524,0))*HLOOKUP(AG$523,$J$520:$R$521,2)</f>
        <v>1</v>
      </c>
      <c r="AH586" s="742" cm="1">
        <f t="array" ref="AH586">INDEX($H586:$K586,0,MATCH(AH$524,$H$524:$K$524,0))*HLOOKUP(AH$523,$J$520:$R$521,2)</f>
        <v>1</v>
      </c>
      <c r="AI586" s="742" cm="1">
        <f t="array" ref="AI586">INDEX($H586:$K586,0,MATCH(AI$524,$H$524:$K$524,0))*HLOOKUP(AI$523,$J$520:$R$521,2)</f>
        <v>0</v>
      </c>
      <c r="AJ586" s="742" cm="1">
        <f t="array" ref="AJ586">INDEX($H586:$K586,0,MATCH(AJ$524,$H$524:$K$524,0))*HLOOKUP(AJ$523,$J$520:$R$521,2)</f>
        <v>1</v>
      </c>
      <c r="AK586" s="742" cm="1">
        <f t="array" ref="AK586">INDEX($H586:$K586,0,MATCH(AK$524,$H$524:$K$524,0))*HLOOKUP(AK$523,$J$520:$R$521,2)</f>
        <v>1</v>
      </c>
      <c r="AL586" s="742" cm="1">
        <f t="array" ref="AL586">INDEX($H586:$K586,0,MATCH(AL$524,$H$524:$K$524,0))*HLOOKUP(AL$523,$J$520:$R$521,2)</f>
        <v>1</v>
      </c>
      <c r="AM586" s="742" cm="1">
        <f t="array" ref="AM586">INDEX($H586:$K586,0,MATCH(AM$524,$H$524:$K$524,0))*HLOOKUP(AM$523,$J$520:$R$521,2)</f>
        <v>0</v>
      </c>
      <c r="AN586" s="742" cm="1">
        <f t="array" ref="AN586">INDEX($H586:$K586,0,MATCH(AN$524,$H$524:$K$524,0))*HLOOKUP(AN$523,$J$520:$R$521,2)</f>
        <v>1</v>
      </c>
      <c r="AO586" s="742" cm="1">
        <f t="array" ref="AO586">INDEX($H586:$K586,0,MATCH(AO$524,$H$524:$K$524,0))*HLOOKUP(AO$523,$J$520:$R$521,2)</f>
        <v>1</v>
      </c>
      <c r="AP586" s="742" cm="1">
        <f t="array" ref="AP586">INDEX($H586:$K586,0,MATCH(AP$524,$H$524:$K$524,0))*HLOOKUP(AP$523,$J$520:$R$521,2)</f>
        <v>1</v>
      </c>
      <c r="AQ586" s="742" cm="1">
        <f t="array" ref="AQ586">INDEX($H586:$K586,0,MATCH(AQ$524,$H$524:$K$524,0))*HLOOKUP(AQ$523,$J$520:$R$521,2)</f>
        <v>0</v>
      </c>
      <c r="AR586" s="742" cm="1">
        <f t="array" ref="AR586">INDEX($H586:$K586,0,MATCH(AR$524,$H$524:$K$524,0))*HLOOKUP(AR$523,$J$520:$R$521,2)</f>
        <v>1</v>
      </c>
      <c r="AS586" s="742" cm="1">
        <f t="array" ref="AS586">INDEX($H586:$K586,0,MATCH(AS$524,$H$524:$K$524,0))*HLOOKUP(AS$523,$J$520:$R$521,2)</f>
        <v>1</v>
      </c>
      <c r="AT586" s="742" cm="1">
        <f t="array" ref="AT586">INDEX($H586:$K586,0,MATCH(AT$524,$H$524:$K$524,0))*HLOOKUP(AT$523,$J$520:$R$521,2)</f>
        <v>1</v>
      </c>
      <c r="AU586" s="742" cm="1">
        <f t="array" ref="AU586">INDEX($H586:$K586,0,MATCH(AU$524,$H$524:$K$524,0))*HLOOKUP(AU$523,$J$520:$R$521,2)</f>
        <v>0</v>
      </c>
      <c r="AV586" s="196"/>
      <c r="AW586" s="196"/>
      <c r="AX586" s="17"/>
      <c r="AY586" s="9"/>
      <c r="AZ586" s="9"/>
      <c r="BA586" s="9"/>
    </row>
    <row r="587" spans="1:53" ht="14.5" outlineLevel="1" x14ac:dyDescent="0.35">
      <c r="A587" s="7"/>
      <c r="B587" s="8"/>
      <c r="C587" s="18"/>
      <c r="D587" s="18"/>
      <c r="E587" s="18"/>
      <c r="F587" s="27"/>
      <c r="G587" s="27" t="str">
        <f t="shared" si="127"/>
        <v>YYNWFwd</v>
      </c>
      <c r="H587" s="232">
        <v>1</v>
      </c>
      <c r="I587" s="232">
        <v>1</v>
      </c>
      <c r="J587" s="232">
        <v>1</v>
      </c>
      <c r="K587" s="232">
        <v>0</v>
      </c>
      <c r="L587" s="742" cm="1">
        <f t="array" ref="L587">INDEX($H587:$K587,0,MATCH(L$524,$H$524:$K$524,0))*HLOOKUP(L$523,$J$520:$R$521,2)</f>
        <v>1</v>
      </c>
      <c r="M587" s="742" cm="1">
        <f t="array" ref="M587">INDEX($H587:$K587,0,MATCH(M$524,$H$524:$K$524,0))*HLOOKUP(M$523,$J$520:$R$521,2)</f>
        <v>1</v>
      </c>
      <c r="N587" s="742" cm="1">
        <f t="array" ref="N587">INDEX($H587:$K587,0,MATCH(N$524,$H$524:$K$524,0))*HLOOKUP(N$523,$J$520:$R$521,2)</f>
        <v>1</v>
      </c>
      <c r="O587" s="742" cm="1">
        <f t="array" ref="O587">INDEX($H587:$K587,0,MATCH(O$524,$H$524:$K$524,0))*HLOOKUP(O$523,$J$520:$R$521,2)</f>
        <v>0</v>
      </c>
      <c r="P587" s="742" cm="1">
        <f t="array" ref="P587">INDEX($H587:$K587,0,MATCH(P$524,$H$524:$K$524,0))*HLOOKUP(P$523,$J$520:$R$521,2)</f>
        <v>1</v>
      </c>
      <c r="Q587" s="742" cm="1">
        <f t="array" ref="Q587">INDEX($H587:$K587,0,MATCH(Q$524,$H$524:$K$524,0))*HLOOKUP(Q$523,$J$520:$R$521,2)</f>
        <v>1</v>
      </c>
      <c r="R587" s="742" cm="1">
        <f t="array" ref="R587">INDEX($H587:$K587,0,MATCH(R$524,$H$524:$K$524,0))*HLOOKUP(R$523,$J$520:$R$521,2)</f>
        <v>1</v>
      </c>
      <c r="S587" s="742" cm="1">
        <f t="array" ref="S587">INDEX($H587:$K587,0,MATCH(S$524,$H$524:$K$524,0))*HLOOKUP(S$523,$J$520:$R$521,2)</f>
        <v>0</v>
      </c>
      <c r="T587" s="742" cm="1">
        <f t="array" ref="T587">INDEX($H587:$K587,0,MATCH(T$524,$H$524:$K$524,0))*HLOOKUP(T$523,$J$520:$R$521,2)</f>
        <v>1</v>
      </c>
      <c r="U587" s="742" cm="1">
        <f t="array" ref="U587">INDEX($H587:$K587,0,MATCH(U$524,$H$524:$K$524,0))*HLOOKUP(U$523,$J$520:$R$521,2)</f>
        <v>1</v>
      </c>
      <c r="V587" s="742" cm="1">
        <f t="array" ref="V587">INDEX($H587:$K587,0,MATCH(V$524,$H$524:$K$524,0))*HLOOKUP(V$523,$J$520:$R$521,2)</f>
        <v>1</v>
      </c>
      <c r="W587" s="742" cm="1">
        <f t="array" ref="W587">INDEX($H587:$K587,0,MATCH(W$524,$H$524:$K$524,0))*HLOOKUP(W$523,$J$520:$R$521,2)</f>
        <v>0</v>
      </c>
      <c r="X587" s="742" cm="1">
        <f t="array" ref="X587">INDEX($H587:$K587,0,MATCH(X$524,$H$524:$K$524,0))*HLOOKUP(X$523,$J$520:$R$521,2)</f>
        <v>1</v>
      </c>
      <c r="Y587" s="742" cm="1">
        <f t="array" ref="Y587">INDEX($H587:$K587,0,MATCH(Y$524,$H$524:$K$524,0))*HLOOKUP(Y$523,$J$520:$R$521,2)</f>
        <v>1</v>
      </c>
      <c r="Z587" s="742" cm="1">
        <f t="array" ref="Z587">INDEX($H587:$K587,0,MATCH(Z$524,$H$524:$K$524,0))*HLOOKUP(Z$523,$J$520:$R$521,2)</f>
        <v>1</v>
      </c>
      <c r="AA587" s="742" cm="1">
        <f t="array" ref="AA587">INDEX($H587:$K587,0,MATCH(AA$524,$H$524:$K$524,0))*HLOOKUP(AA$523,$J$520:$R$521,2)</f>
        <v>0</v>
      </c>
      <c r="AB587" s="742" cm="1">
        <f t="array" ref="AB587">INDEX($H587:$K587,0,MATCH(AB$524,$H$524:$K$524,0))*HLOOKUP(AB$523,$J$520:$R$521,2)</f>
        <v>1</v>
      </c>
      <c r="AC587" s="742" cm="1">
        <f t="array" ref="AC587">INDEX($H587:$K587,0,MATCH(AC$524,$H$524:$K$524,0))*HLOOKUP(AC$523,$J$520:$R$521,2)</f>
        <v>1</v>
      </c>
      <c r="AD587" s="742" cm="1">
        <f t="array" ref="AD587">INDEX($H587:$K587,0,MATCH(AD$524,$H$524:$K$524,0))*HLOOKUP(AD$523,$J$520:$R$521,2)</f>
        <v>1</v>
      </c>
      <c r="AE587" s="742" cm="1">
        <f t="array" ref="AE587">INDEX($H587:$K587,0,MATCH(AE$524,$H$524:$K$524,0))*HLOOKUP(AE$523,$J$520:$R$521,2)</f>
        <v>0</v>
      </c>
      <c r="AF587" s="742" cm="1">
        <f t="array" ref="AF587">INDEX($H587:$K587,0,MATCH(AF$524,$H$524:$K$524,0))*HLOOKUP(AF$523,$J$520:$R$521,2)</f>
        <v>1</v>
      </c>
      <c r="AG587" s="742" cm="1">
        <f t="array" ref="AG587">INDEX($H587:$K587,0,MATCH(AG$524,$H$524:$K$524,0))*HLOOKUP(AG$523,$J$520:$R$521,2)</f>
        <v>1</v>
      </c>
      <c r="AH587" s="742" cm="1">
        <f t="array" ref="AH587">INDEX($H587:$K587,0,MATCH(AH$524,$H$524:$K$524,0))*HLOOKUP(AH$523,$J$520:$R$521,2)</f>
        <v>1</v>
      </c>
      <c r="AI587" s="742" cm="1">
        <f t="array" ref="AI587">INDEX($H587:$K587,0,MATCH(AI$524,$H$524:$K$524,0))*HLOOKUP(AI$523,$J$520:$R$521,2)</f>
        <v>0</v>
      </c>
      <c r="AJ587" s="742" cm="1">
        <f t="array" ref="AJ587">INDEX($H587:$K587,0,MATCH(AJ$524,$H$524:$K$524,0))*HLOOKUP(AJ$523,$J$520:$R$521,2)</f>
        <v>1</v>
      </c>
      <c r="AK587" s="742" cm="1">
        <f t="array" ref="AK587">INDEX($H587:$K587,0,MATCH(AK$524,$H$524:$K$524,0))*HLOOKUP(AK$523,$J$520:$R$521,2)</f>
        <v>1</v>
      </c>
      <c r="AL587" s="742" cm="1">
        <f t="array" ref="AL587">INDEX($H587:$K587,0,MATCH(AL$524,$H$524:$K$524,0))*HLOOKUP(AL$523,$J$520:$R$521,2)</f>
        <v>1</v>
      </c>
      <c r="AM587" s="742" cm="1">
        <f t="array" ref="AM587">INDEX($H587:$K587,0,MATCH(AM$524,$H$524:$K$524,0))*HLOOKUP(AM$523,$J$520:$R$521,2)</f>
        <v>0</v>
      </c>
      <c r="AN587" s="742" cm="1">
        <f t="array" ref="AN587">INDEX($H587:$K587,0,MATCH(AN$524,$H$524:$K$524,0))*HLOOKUP(AN$523,$J$520:$R$521,2)</f>
        <v>1</v>
      </c>
      <c r="AO587" s="742" cm="1">
        <f t="array" ref="AO587">INDEX($H587:$K587,0,MATCH(AO$524,$H$524:$K$524,0))*HLOOKUP(AO$523,$J$520:$R$521,2)</f>
        <v>1</v>
      </c>
      <c r="AP587" s="742" cm="1">
        <f t="array" ref="AP587">INDEX($H587:$K587,0,MATCH(AP$524,$H$524:$K$524,0))*HLOOKUP(AP$523,$J$520:$R$521,2)</f>
        <v>1</v>
      </c>
      <c r="AQ587" s="742" cm="1">
        <f t="array" ref="AQ587">INDEX($H587:$K587,0,MATCH(AQ$524,$H$524:$K$524,0))*HLOOKUP(AQ$523,$J$520:$R$521,2)</f>
        <v>0</v>
      </c>
      <c r="AR587" s="742" cm="1">
        <f t="array" ref="AR587">INDEX($H587:$K587,0,MATCH(AR$524,$H$524:$K$524,0))*HLOOKUP(AR$523,$J$520:$R$521,2)</f>
        <v>1</v>
      </c>
      <c r="AS587" s="742" cm="1">
        <f t="array" ref="AS587">INDEX($H587:$K587,0,MATCH(AS$524,$H$524:$K$524,0))*HLOOKUP(AS$523,$J$520:$R$521,2)</f>
        <v>1</v>
      </c>
      <c r="AT587" s="742" cm="1">
        <f t="array" ref="AT587">INDEX($H587:$K587,0,MATCH(AT$524,$H$524:$K$524,0))*HLOOKUP(AT$523,$J$520:$R$521,2)</f>
        <v>1</v>
      </c>
      <c r="AU587" s="742" cm="1">
        <f t="array" ref="AU587">INDEX($H587:$K587,0,MATCH(AU$524,$H$524:$K$524,0))*HLOOKUP(AU$523,$J$520:$R$521,2)</f>
        <v>0</v>
      </c>
      <c r="AV587" s="196"/>
      <c r="AW587" s="196"/>
      <c r="AX587" s="17"/>
      <c r="AY587" s="9"/>
      <c r="AZ587" s="9"/>
      <c r="BA587" s="9"/>
    </row>
    <row r="588" spans="1:53" ht="14.5" outlineLevel="1" x14ac:dyDescent="0.35">
      <c r="A588" s="7"/>
      <c r="B588" s="8"/>
      <c r="C588" s="18"/>
      <c r="D588" s="18"/>
      <c r="E588" s="18"/>
      <c r="F588" s="27"/>
      <c r="G588" s="27" t="str">
        <f t="shared" si="127"/>
        <v>YYWFWb</v>
      </c>
      <c r="H588" s="232">
        <v>1</v>
      </c>
      <c r="I588" s="232">
        <v>1</v>
      </c>
      <c r="J588" s="232">
        <v>1</v>
      </c>
      <c r="K588" s="232">
        <v>0</v>
      </c>
      <c r="L588" s="742" cm="1">
        <f t="array" ref="L588">INDEX($H588:$K588,0,MATCH(L$524,$H$524:$K$524,0))*HLOOKUP(L$523,$J$520:$R$521,2)</f>
        <v>1</v>
      </c>
      <c r="M588" s="742" cm="1">
        <f t="array" ref="M588">INDEX($H588:$K588,0,MATCH(M$524,$H$524:$K$524,0))*HLOOKUP(M$523,$J$520:$R$521,2)</f>
        <v>1</v>
      </c>
      <c r="N588" s="742" cm="1">
        <f t="array" ref="N588">INDEX($H588:$K588,0,MATCH(N$524,$H$524:$K$524,0))*HLOOKUP(N$523,$J$520:$R$521,2)</f>
        <v>1</v>
      </c>
      <c r="O588" s="742" cm="1">
        <f t="array" ref="O588">INDEX($H588:$K588,0,MATCH(O$524,$H$524:$K$524,0))*HLOOKUP(O$523,$J$520:$R$521,2)</f>
        <v>0</v>
      </c>
      <c r="P588" s="742" cm="1">
        <f t="array" ref="P588">INDEX($H588:$K588,0,MATCH(P$524,$H$524:$K$524,0))*HLOOKUP(P$523,$J$520:$R$521,2)</f>
        <v>1</v>
      </c>
      <c r="Q588" s="742" cm="1">
        <f t="array" ref="Q588">INDEX($H588:$K588,0,MATCH(Q$524,$H$524:$K$524,0))*HLOOKUP(Q$523,$J$520:$R$521,2)</f>
        <v>1</v>
      </c>
      <c r="R588" s="742" cm="1">
        <f t="array" ref="R588">INDEX($H588:$K588,0,MATCH(R$524,$H$524:$K$524,0))*HLOOKUP(R$523,$J$520:$R$521,2)</f>
        <v>1</v>
      </c>
      <c r="S588" s="742" cm="1">
        <f t="array" ref="S588">INDEX($H588:$K588,0,MATCH(S$524,$H$524:$K$524,0))*HLOOKUP(S$523,$J$520:$R$521,2)</f>
        <v>0</v>
      </c>
      <c r="T588" s="742" cm="1">
        <f t="array" ref="T588">INDEX($H588:$K588,0,MATCH(T$524,$H$524:$K$524,0))*HLOOKUP(T$523,$J$520:$R$521,2)</f>
        <v>1</v>
      </c>
      <c r="U588" s="742" cm="1">
        <f t="array" ref="U588">INDEX($H588:$K588,0,MATCH(U$524,$H$524:$K$524,0))*HLOOKUP(U$523,$J$520:$R$521,2)</f>
        <v>1</v>
      </c>
      <c r="V588" s="742" cm="1">
        <f t="array" ref="V588">INDEX($H588:$K588,0,MATCH(V$524,$H$524:$K$524,0))*HLOOKUP(V$523,$J$520:$R$521,2)</f>
        <v>1</v>
      </c>
      <c r="W588" s="742" cm="1">
        <f t="array" ref="W588">INDEX($H588:$K588,0,MATCH(W$524,$H$524:$K$524,0))*HLOOKUP(W$523,$J$520:$R$521,2)</f>
        <v>0</v>
      </c>
      <c r="X588" s="742" cm="1">
        <f t="array" ref="X588">INDEX($H588:$K588,0,MATCH(X$524,$H$524:$K$524,0))*HLOOKUP(X$523,$J$520:$R$521,2)</f>
        <v>1</v>
      </c>
      <c r="Y588" s="742" cm="1">
        <f t="array" ref="Y588">INDEX($H588:$K588,0,MATCH(Y$524,$H$524:$K$524,0))*HLOOKUP(Y$523,$J$520:$R$521,2)</f>
        <v>1</v>
      </c>
      <c r="Z588" s="742" cm="1">
        <f t="array" ref="Z588">INDEX($H588:$K588,0,MATCH(Z$524,$H$524:$K$524,0))*HLOOKUP(Z$523,$J$520:$R$521,2)</f>
        <v>1</v>
      </c>
      <c r="AA588" s="742" cm="1">
        <f t="array" ref="AA588">INDEX($H588:$K588,0,MATCH(AA$524,$H$524:$K$524,0))*HLOOKUP(AA$523,$J$520:$R$521,2)</f>
        <v>0</v>
      </c>
      <c r="AB588" s="742" cm="1">
        <f t="array" ref="AB588">INDEX($H588:$K588,0,MATCH(AB$524,$H$524:$K$524,0))*HLOOKUP(AB$523,$J$520:$R$521,2)</f>
        <v>1</v>
      </c>
      <c r="AC588" s="742" cm="1">
        <f t="array" ref="AC588">INDEX($H588:$K588,0,MATCH(AC$524,$H$524:$K$524,0))*HLOOKUP(AC$523,$J$520:$R$521,2)</f>
        <v>1</v>
      </c>
      <c r="AD588" s="742" cm="1">
        <f t="array" ref="AD588">INDEX($H588:$K588,0,MATCH(AD$524,$H$524:$K$524,0))*HLOOKUP(AD$523,$J$520:$R$521,2)</f>
        <v>1</v>
      </c>
      <c r="AE588" s="742" cm="1">
        <f t="array" ref="AE588">INDEX($H588:$K588,0,MATCH(AE$524,$H$524:$K$524,0))*HLOOKUP(AE$523,$J$520:$R$521,2)</f>
        <v>0</v>
      </c>
      <c r="AF588" s="742" cm="1">
        <f t="array" ref="AF588">INDEX($H588:$K588,0,MATCH(AF$524,$H$524:$K$524,0))*HLOOKUP(AF$523,$J$520:$R$521,2)</f>
        <v>1</v>
      </c>
      <c r="AG588" s="742" cm="1">
        <f t="array" ref="AG588">INDEX($H588:$K588,0,MATCH(AG$524,$H$524:$K$524,0))*HLOOKUP(AG$523,$J$520:$R$521,2)</f>
        <v>1</v>
      </c>
      <c r="AH588" s="742" cm="1">
        <f t="array" ref="AH588">INDEX($H588:$K588,0,MATCH(AH$524,$H$524:$K$524,0))*HLOOKUP(AH$523,$J$520:$R$521,2)</f>
        <v>1</v>
      </c>
      <c r="AI588" s="742" cm="1">
        <f t="array" ref="AI588">INDEX($H588:$K588,0,MATCH(AI$524,$H$524:$K$524,0))*HLOOKUP(AI$523,$J$520:$R$521,2)</f>
        <v>0</v>
      </c>
      <c r="AJ588" s="742" cm="1">
        <f t="array" ref="AJ588">INDEX($H588:$K588,0,MATCH(AJ$524,$H$524:$K$524,0))*HLOOKUP(AJ$523,$J$520:$R$521,2)</f>
        <v>1</v>
      </c>
      <c r="AK588" s="742" cm="1">
        <f t="array" ref="AK588">INDEX($H588:$K588,0,MATCH(AK$524,$H$524:$K$524,0))*HLOOKUP(AK$523,$J$520:$R$521,2)</f>
        <v>1</v>
      </c>
      <c r="AL588" s="742" cm="1">
        <f t="array" ref="AL588">INDEX($H588:$K588,0,MATCH(AL$524,$H$524:$K$524,0))*HLOOKUP(AL$523,$J$520:$R$521,2)</f>
        <v>1</v>
      </c>
      <c r="AM588" s="742" cm="1">
        <f t="array" ref="AM588">INDEX($H588:$K588,0,MATCH(AM$524,$H$524:$K$524,0))*HLOOKUP(AM$523,$J$520:$R$521,2)</f>
        <v>0</v>
      </c>
      <c r="AN588" s="742" cm="1">
        <f t="array" ref="AN588">INDEX($H588:$K588,0,MATCH(AN$524,$H$524:$K$524,0))*HLOOKUP(AN$523,$J$520:$R$521,2)</f>
        <v>1</v>
      </c>
      <c r="AO588" s="742" cm="1">
        <f t="array" ref="AO588">INDEX($H588:$K588,0,MATCH(AO$524,$H$524:$K$524,0))*HLOOKUP(AO$523,$J$520:$R$521,2)</f>
        <v>1</v>
      </c>
      <c r="AP588" s="742" cm="1">
        <f t="array" ref="AP588">INDEX($H588:$K588,0,MATCH(AP$524,$H$524:$K$524,0))*HLOOKUP(AP$523,$J$520:$R$521,2)</f>
        <v>1</v>
      </c>
      <c r="AQ588" s="742" cm="1">
        <f t="array" ref="AQ588">INDEX($H588:$K588,0,MATCH(AQ$524,$H$524:$K$524,0))*HLOOKUP(AQ$523,$J$520:$R$521,2)</f>
        <v>0</v>
      </c>
      <c r="AR588" s="742" cm="1">
        <f t="array" ref="AR588">INDEX($H588:$K588,0,MATCH(AR$524,$H$524:$K$524,0))*HLOOKUP(AR$523,$J$520:$R$521,2)</f>
        <v>1</v>
      </c>
      <c r="AS588" s="742" cm="1">
        <f t="array" ref="AS588">INDEX($H588:$K588,0,MATCH(AS$524,$H$524:$K$524,0))*HLOOKUP(AS$523,$J$520:$R$521,2)</f>
        <v>1</v>
      </c>
      <c r="AT588" s="742" cm="1">
        <f t="array" ref="AT588">INDEX($H588:$K588,0,MATCH(AT$524,$H$524:$K$524,0))*HLOOKUP(AT$523,$J$520:$R$521,2)</f>
        <v>1</v>
      </c>
      <c r="AU588" s="742" cm="1">
        <f t="array" ref="AU588">INDEX($H588:$K588,0,MATCH(AU$524,$H$524:$K$524,0))*HLOOKUP(AU$523,$J$520:$R$521,2)</f>
        <v>0</v>
      </c>
      <c r="AV588" s="196"/>
      <c r="AW588" s="196"/>
      <c r="AX588" s="17"/>
      <c r="AY588" s="9"/>
      <c r="AZ588" s="9"/>
      <c r="BA588" s="9"/>
    </row>
    <row r="589" spans="1:53" ht="14.5" outlineLevel="1" x14ac:dyDescent="0.35">
      <c r="A589" s="7"/>
      <c r="B589" s="8"/>
      <c r="C589" s="18"/>
      <c r="D589" s="18"/>
      <c r="E589" s="18"/>
      <c r="F589" s="27"/>
      <c r="G589" s="27" t="str">
        <f t="shared" ref="G589" si="129">_xlfn.CONCAT(H225:M225)</f>
        <v>YYWFWbd</v>
      </c>
      <c r="H589" s="232">
        <v>1</v>
      </c>
      <c r="I589" s="232">
        <v>1</v>
      </c>
      <c r="J589" s="232">
        <v>1</v>
      </c>
      <c r="K589" s="232">
        <v>0</v>
      </c>
      <c r="L589" s="742" cm="1">
        <f t="array" ref="L589">INDEX($H589:$K589,0,MATCH(L$524,$H$524:$K$524,0))*HLOOKUP(L$523,$J$520:$R$521,2)</f>
        <v>1</v>
      </c>
      <c r="M589" s="742" cm="1">
        <f t="array" ref="M589">INDEX($H589:$K589,0,MATCH(M$524,$H$524:$K$524,0))*HLOOKUP(M$523,$J$520:$R$521,2)</f>
        <v>1</v>
      </c>
      <c r="N589" s="742" cm="1">
        <f t="array" ref="N589">INDEX($H589:$K589,0,MATCH(N$524,$H$524:$K$524,0))*HLOOKUP(N$523,$J$520:$R$521,2)</f>
        <v>1</v>
      </c>
      <c r="O589" s="742" cm="1">
        <f t="array" ref="O589">INDEX($H589:$K589,0,MATCH(O$524,$H$524:$K$524,0))*HLOOKUP(O$523,$J$520:$R$521,2)</f>
        <v>0</v>
      </c>
      <c r="P589" s="742" cm="1">
        <f t="array" ref="P589">INDEX($H589:$K589,0,MATCH(P$524,$H$524:$K$524,0))*HLOOKUP(P$523,$J$520:$R$521,2)</f>
        <v>1</v>
      </c>
      <c r="Q589" s="742" cm="1">
        <f t="array" ref="Q589">INDEX($H589:$K589,0,MATCH(Q$524,$H$524:$K$524,0))*HLOOKUP(Q$523,$J$520:$R$521,2)</f>
        <v>1</v>
      </c>
      <c r="R589" s="742" cm="1">
        <f t="array" ref="R589">INDEX($H589:$K589,0,MATCH(R$524,$H$524:$K$524,0))*HLOOKUP(R$523,$J$520:$R$521,2)</f>
        <v>1</v>
      </c>
      <c r="S589" s="742" cm="1">
        <f t="array" ref="S589">INDEX($H589:$K589,0,MATCH(S$524,$H$524:$K$524,0))*HLOOKUP(S$523,$J$520:$R$521,2)</f>
        <v>0</v>
      </c>
      <c r="T589" s="742" cm="1">
        <f t="array" ref="T589">INDEX($H589:$K589,0,MATCH(T$524,$H$524:$K$524,0))*HLOOKUP(T$523,$J$520:$R$521,2)</f>
        <v>1</v>
      </c>
      <c r="U589" s="742" cm="1">
        <f t="array" ref="U589">INDEX($H589:$K589,0,MATCH(U$524,$H$524:$K$524,0))*HLOOKUP(U$523,$J$520:$R$521,2)</f>
        <v>1</v>
      </c>
      <c r="V589" s="742" cm="1">
        <f t="array" ref="V589">INDEX($H589:$K589,0,MATCH(V$524,$H$524:$K$524,0))*HLOOKUP(V$523,$J$520:$R$521,2)</f>
        <v>1</v>
      </c>
      <c r="W589" s="742" cm="1">
        <f t="array" ref="W589">INDEX($H589:$K589,0,MATCH(W$524,$H$524:$K$524,0))*HLOOKUP(W$523,$J$520:$R$521,2)</f>
        <v>0</v>
      </c>
      <c r="X589" s="742" cm="1">
        <f t="array" ref="X589">INDEX($H589:$K589,0,MATCH(X$524,$H$524:$K$524,0))*HLOOKUP(X$523,$J$520:$R$521,2)</f>
        <v>1</v>
      </c>
      <c r="Y589" s="742" cm="1">
        <f t="array" ref="Y589">INDEX($H589:$K589,0,MATCH(Y$524,$H$524:$K$524,0))*HLOOKUP(Y$523,$J$520:$R$521,2)</f>
        <v>1</v>
      </c>
      <c r="Z589" s="742" cm="1">
        <f t="array" ref="Z589">INDEX($H589:$K589,0,MATCH(Z$524,$H$524:$K$524,0))*HLOOKUP(Z$523,$J$520:$R$521,2)</f>
        <v>1</v>
      </c>
      <c r="AA589" s="742" cm="1">
        <f t="array" ref="AA589">INDEX($H589:$K589,0,MATCH(AA$524,$H$524:$K$524,0))*HLOOKUP(AA$523,$J$520:$R$521,2)</f>
        <v>0</v>
      </c>
      <c r="AB589" s="742" cm="1">
        <f t="array" ref="AB589">INDEX($H589:$K589,0,MATCH(AB$524,$H$524:$K$524,0))*HLOOKUP(AB$523,$J$520:$R$521,2)</f>
        <v>1</v>
      </c>
      <c r="AC589" s="742" cm="1">
        <f t="array" ref="AC589">INDEX($H589:$K589,0,MATCH(AC$524,$H$524:$K$524,0))*HLOOKUP(AC$523,$J$520:$R$521,2)</f>
        <v>1</v>
      </c>
      <c r="AD589" s="742" cm="1">
        <f t="array" ref="AD589">INDEX($H589:$K589,0,MATCH(AD$524,$H$524:$K$524,0))*HLOOKUP(AD$523,$J$520:$R$521,2)</f>
        <v>1</v>
      </c>
      <c r="AE589" s="742" cm="1">
        <f t="array" ref="AE589">INDEX($H589:$K589,0,MATCH(AE$524,$H$524:$K$524,0))*HLOOKUP(AE$523,$J$520:$R$521,2)</f>
        <v>0</v>
      </c>
      <c r="AF589" s="742" cm="1">
        <f t="array" ref="AF589">INDEX($H589:$K589,0,MATCH(AF$524,$H$524:$K$524,0))*HLOOKUP(AF$523,$J$520:$R$521,2)</f>
        <v>1</v>
      </c>
      <c r="AG589" s="742" cm="1">
        <f t="array" ref="AG589">INDEX($H589:$K589,0,MATCH(AG$524,$H$524:$K$524,0))*HLOOKUP(AG$523,$J$520:$R$521,2)</f>
        <v>1</v>
      </c>
      <c r="AH589" s="742" cm="1">
        <f t="array" ref="AH589">INDEX($H589:$K589,0,MATCH(AH$524,$H$524:$K$524,0))*HLOOKUP(AH$523,$J$520:$R$521,2)</f>
        <v>1</v>
      </c>
      <c r="AI589" s="742" cm="1">
        <f t="array" ref="AI589">INDEX($H589:$K589,0,MATCH(AI$524,$H$524:$K$524,0))*HLOOKUP(AI$523,$J$520:$R$521,2)</f>
        <v>0</v>
      </c>
      <c r="AJ589" s="742" cm="1">
        <f t="array" ref="AJ589">INDEX($H589:$K589,0,MATCH(AJ$524,$H$524:$K$524,0))*HLOOKUP(AJ$523,$J$520:$R$521,2)</f>
        <v>1</v>
      </c>
      <c r="AK589" s="742" cm="1">
        <f t="array" ref="AK589">INDEX($H589:$K589,0,MATCH(AK$524,$H$524:$K$524,0))*HLOOKUP(AK$523,$J$520:$R$521,2)</f>
        <v>1</v>
      </c>
      <c r="AL589" s="742" cm="1">
        <f t="array" ref="AL589">INDEX($H589:$K589,0,MATCH(AL$524,$H$524:$K$524,0))*HLOOKUP(AL$523,$J$520:$R$521,2)</f>
        <v>1</v>
      </c>
      <c r="AM589" s="742" cm="1">
        <f t="array" ref="AM589">INDEX($H589:$K589,0,MATCH(AM$524,$H$524:$K$524,0))*HLOOKUP(AM$523,$J$520:$R$521,2)</f>
        <v>0</v>
      </c>
      <c r="AN589" s="742" cm="1">
        <f t="array" ref="AN589">INDEX($H589:$K589,0,MATCH(AN$524,$H$524:$K$524,0))*HLOOKUP(AN$523,$J$520:$R$521,2)</f>
        <v>1</v>
      </c>
      <c r="AO589" s="742" cm="1">
        <f t="array" ref="AO589">INDEX($H589:$K589,0,MATCH(AO$524,$H$524:$K$524,0))*HLOOKUP(AO$523,$J$520:$R$521,2)</f>
        <v>1</v>
      </c>
      <c r="AP589" s="742" cm="1">
        <f t="array" ref="AP589">INDEX($H589:$K589,0,MATCH(AP$524,$H$524:$K$524,0))*HLOOKUP(AP$523,$J$520:$R$521,2)</f>
        <v>1</v>
      </c>
      <c r="AQ589" s="742" cm="1">
        <f t="array" ref="AQ589">INDEX($H589:$K589,0,MATCH(AQ$524,$H$524:$K$524,0))*HLOOKUP(AQ$523,$J$520:$R$521,2)</f>
        <v>0</v>
      </c>
      <c r="AR589" s="742" cm="1">
        <f t="array" ref="AR589">INDEX($H589:$K589,0,MATCH(AR$524,$H$524:$K$524,0))*HLOOKUP(AR$523,$J$520:$R$521,2)</f>
        <v>1</v>
      </c>
      <c r="AS589" s="742" cm="1">
        <f t="array" ref="AS589">INDEX($H589:$K589,0,MATCH(AS$524,$H$524:$K$524,0))*HLOOKUP(AS$523,$J$520:$R$521,2)</f>
        <v>1</v>
      </c>
      <c r="AT589" s="742" cm="1">
        <f t="array" ref="AT589">INDEX($H589:$K589,0,MATCH(AT$524,$H$524:$K$524,0))*HLOOKUP(AT$523,$J$520:$R$521,2)</f>
        <v>1</v>
      </c>
      <c r="AU589" s="742" cm="1">
        <f t="array" ref="AU589">INDEX($H589:$K589,0,MATCH(AU$524,$H$524:$K$524,0))*HLOOKUP(AU$523,$J$520:$R$521,2)</f>
        <v>0</v>
      </c>
      <c r="AV589" s="196"/>
      <c r="AW589" s="196"/>
      <c r="AX589" s="17"/>
      <c r="AY589" s="9"/>
      <c r="AZ589" s="9"/>
      <c r="BA589" s="9"/>
    </row>
    <row r="590" spans="1:53" ht="12" customHeight="1" outlineLevel="1" x14ac:dyDescent="0.35">
      <c r="A590" s="7"/>
      <c r="B590" s="8"/>
      <c r="C590" s="18"/>
      <c r="D590" s="18"/>
      <c r="E590" s="18"/>
      <c r="F590" s="34"/>
      <c r="G590" s="34"/>
      <c r="I590" s="34"/>
      <c r="J590" s="34"/>
      <c r="K590" s="35"/>
      <c r="L590" s="35"/>
      <c r="M590" s="35"/>
      <c r="N590" s="36"/>
      <c r="O590" s="36"/>
      <c r="P590" s="36"/>
      <c r="Q590" s="36"/>
      <c r="R590" s="36"/>
      <c r="S590" s="36"/>
      <c r="T590" s="36"/>
      <c r="U590" s="36"/>
      <c r="V590" s="36"/>
      <c r="W590" s="36"/>
      <c r="X590" s="196"/>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5.15" customHeight="1" outlineLevel="1" x14ac:dyDescent="0.35">
      <c r="A591" s="7"/>
      <c r="B591" s="8"/>
      <c r="C591" s="18"/>
      <c r="D591" s="18"/>
      <c r="E591" s="18"/>
      <c r="F591" s="37"/>
      <c r="G591" s="37"/>
      <c r="H591" s="37"/>
      <c r="I591" s="37"/>
      <c r="J591" s="37"/>
      <c r="K591" s="38"/>
      <c r="L591" s="38"/>
      <c r="M591" s="38"/>
      <c r="N591" s="38"/>
      <c r="O591" s="39"/>
      <c r="P591" s="39"/>
      <c r="Q591" s="39"/>
      <c r="R591" s="39"/>
      <c r="S591" s="39"/>
      <c r="T591" s="39"/>
      <c r="U591" s="39"/>
      <c r="V591" s="39"/>
      <c r="W591" s="39"/>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17"/>
      <c r="AY591" s="9"/>
      <c r="AZ591" s="9"/>
      <c r="BA591" s="9"/>
    </row>
    <row r="592" spans="1:53" ht="25.25" customHeight="1" outlineLevel="1" x14ac:dyDescent="0.35">
      <c r="A592" s="7"/>
      <c r="B592" s="8"/>
      <c r="C592" s="40"/>
      <c r="D592" s="40"/>
      <c r="E592" s="40"/>
      <c r="F592" s="40"/>
      <c r="G592" s="41" t="str">
        <f>G148</f>
        <v>User defined rotations</v>
      </c>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9"/>
      <c r="AZ592" s="9"/>
      <c r="BA592" s="9"/>
    </row>
    <row r="593" spans="1:84" ht="12" customHeight="1" outlineLevel="1" x14ac:dyDescent="0.35">
      <c r="A593" s="7"/>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row>
    <row r="594" spans="1:84" ht="12" customHeight="1" outlineLevel="1" x14ac:dyDescent="0.35">
      <c r="A594" s="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row>
    <row r="595" spans="1:84" ht="5.15" customHeight="1" outlineLevel="1" thickBot="1" x14ac:dyDescent="0.4">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84" ht="5.15" customHeight="1" outlineLevel="1" x14ac:dyDescent="0.35">
      <c r="A596" s="7"/>
      <c r="B596" s="8"/>
      <c r="C596" s="10" t="s">
        <v>0</v>
      </c>
      <c r="D596" s="10"/>
      <c r="E596" s="10"/>
      <c r="F596" s="10"/>
      <c r="G596" s="10"/>
      <c r="H596" s="10"/>
      <c r="I596" s="10"/>
      <c r="J596" s="10"/>
      <c r="K596" s="11"/>
      <c r="L596" s="11"/>
      <c r="M596" s="11"/>
      <c r="N596" s="11"/>
      <c r="O596" s="11"/>
      <c r="P596" s="11"/>
      <c r="Q596" s="11"/>
      <c r="R596" s="11"/>
      <c r="S596" s="11"/>
      <c r="T596" s="11"/>
      <c r="U596" s="11"/>
      <c r="V596" s="11"/>
      <c r="W596" s="12"/>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84" ht="12" customHeight="1" outlineLevel="1" x14ac:dyDescent="0.35">
      <c r="A597" s="7"/>
      <c r="B597" s="8"/>
      <c r="C597" s="13"/>
      <c r="D597" s="13"/>
      <c r="E597" s="13" t="s">
        <v>1</v>
      </c>
      <c r="F597" s="14"/>
      <c r="G597" s="15" t="s">
        <v>25</v>
      </c>
      <c r="H597" s="14"/>
      <c r="I597" s="14"/>
      <c r="J597" s="14"/>
      <c r="K597" s="14"/>
      <c r="L597" s="14"/>
      <c r="M597" s="14"/>
      <c r="N597" s="14"/>
      <c r="O597" s="14"/>
      <c r="P597" s="14"/>
      <c r="Q597" s="14"/>
      <c r="R597" s="14"/>
      <c r="S597" s="16"/>
      <c r="T597" s="14"/>
      <c r="U597" s="16"/>
      <c r="V597" s="16"/>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84" ht="12" customHeight="1" outlineLevel="1" x14ac:dyDescent="0.35">
      <c r="A598" s="7"/>
      <c r="B598" s="8"/>
      <c r="C598" s="13"/>
      <c r="D598" s="13"/>
      <c r="E598" s="18"/>
      <c r="F598" s="14"/>
      <c r="G598" s="19"/>
      <c r="H598" s="14" t="s">
        <v>26</v>
      </c>
      <c r="I598" s="14"/>
      <c r="J598" s="14"/>
      <c r="K598" s="14"/>
      <c r="L598" s="14"/>
      <c r="M598" s="14"/>
      <c r="N598" s="14"/>
      <c r="O598" s="14"/>
      <c r="P598" s="14"/>
      <c r="Q598" s="14"/>
      <c r="R598" s="14"/>
      <c r="S598" s="16"/>
      <c r="T598" s="20"/>
      <c r="U598" s="16"/>
      <c r="V598" s="16"/>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84" ht="12" customHeight="1" outlineLevel="1" x14ac:dyDescent="0.35">
      <c r="A599" s="7"/>
      <c r="B599" s="8"/>
      <c r="C599" s="18"/>
      <c r="D599" s="13"/>
      <c r="E599" s="18"/>
      <c r="F599" s="14"/>
      <c r="G599" s="14" t="s">
        <v>2</v>
      </c>
      <c r="H599" s="14"/>
      <c r="I599" s="14"/>
      <c r="J599" s="14"/>
      <c r="K599" s="14"/>
      <c r="L599" s="14"/>
      <c r="M599" s="14"/>
      <c r="N599" s="14"/>
      <c r="O599" s="14"/>
      <c r="P599" s="14"/>
      <c r="Q599" s="14"/>
      <c r="R599" s="14"/>
      <c r="S599" s="16"/>
      <c r="T599" s="20"/>
      <c r="U599" s="16"/>
      <c r="V599" s="16"/>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84" ht="12" customHeight="1" outlineLevel="1" x14ac:dyDescent="0.35">
      <c r="A600" s="7"/>
      <c r="B600" s="8"/>
      <c r="C600" s="21">
        <v>0</v>
      </c>
      <c r="D600" s="13"/>
      <c r="E600" s="18"/>
      <c r="F600" s="14"/>
      <c r="G600" s="22"/>
      <c r="H600" s="14"/>
      <c r="I600" s="14"/>
      <c r="J600" s="14"/>
      <c r="K600" s="14"/>
      <c r="L600" s="14"/>
      <c r="M600" s="14"/>
      <c r="N600" s="14"/>
      <c r="O600" s="14"/>
      <c r="P600" s="14"/>
      <c r="Q600" s="14"/>
      <c r="R600" s="14"/>
      <c r="S600" s="16"/>
      <c r="T600" s="20"/>
      <c r="U600" s="16"/>
      <c r="V600" s="16"/>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84" ht="12" customHeight="1" outlineLevel="1" x14ac:dyDescent="0.35">
      <c r="A601" s="7"/>
      <c r="B601" s="8"/>
      <c r="C601" s="18"/>
      <c r="D601" s="18"/>
      <c r="E601" s="18"/>
      <c r="F601" s="18"/>
      <c r="G601" s="18"/>
      <c r="H601" s="18"/>
      <c r="I601" s="18"/>
      <c r="J601" s="23"/>
      <c r="K601" s="23"/>
      <c r="L601" s="23"/>
      <c r="M601" s="23"/>
      <c r="N601" s="23"/>
      <c r="O601" s="23"/>
      <c r="P601" s="23"/>
      <c r="Q601" s="23"/>
      <c r="R601" s="23"/>
      <c r="S601" s="23"/>
      <c r="T601" s="23"/>
      <c r="U601" s="23"/>
      <c r="V601" s="23"/>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84" ht="12" customHeight="1" outlineLevel="1" x14ac:dyDescent="0.35">
      <c r="A602" s="7"/>
      <c r="B602" s="8"/>
      <c r="C602" s="18"/>
      <c r="D602" s="18"/>
      <c r="E602" s="18"/>
      <c r="F602" s="18"/>
      <c r="G602" s="18"/>
      <c r="H602" s="18"/>
      <c r="I602" s="18"/>
      <c r="J602" s="18"/>
      <c r="K602" s="18"/>
      <c r="L602" s="23"/>
      <c r="M602" s="23"/>
      <c r="N602" s="23"/>
      <c r="O602" s="23"/>
      <c r="P602" s="23"/>
      <c r="Q602" s="23"/>
      <c r="R602" s="23"/>
      <c r="S602" s="23"/>
      <c r="T602" s="23"/>
      <c r="U602" s="23"/>
      <c r="V602" s="23"/>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84" ht="12" customHeight="1" outlineLevel="1" x14ac:dyDescent="0.35">
      <c r="A603" s="7"/>
      <c r="B603" s="8"/>
      <c r="C603" s="18"/>
      <c r="D603" s="18"/>
      <c r="E603" s="18"/>
      <c r="F603" s="18"/>
      <c r="G603" s="18"/>
      <c r="H603" s="18"/>
      <c r="I603" s="18"/>
      <c r="J603" s="24"/>
      <c r="K603" s="24"/>
      <c r="L603" s="24"/>
      <c r="M603" s="24"/>
      <c r="N603" s="24"/>
      <c r="O603" s="24"/>
      <c r="P603" s="24"/>
      <c r="Q603" s="24"/>
      <c r="R603" s="25"/>
      <c r="S603" s="23"/>
      <c r="T603" s="23"/>
      <c r="U603" s="23"/>
      <c r="V603" s="23"/>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84" ht="12" customHeight="1" outlineLevel="1" x14ac:dyDescent="0.35">
      <c r="A604" s="7"/>
      <c r="B604" s="8"/>
      <c r="C604" s="18"/>
      <c r="D604" s="18"/>
      <c r="E604" s="18"/>
      <c r="F604" s="18"/>
      <c r="G604" s="18"/>
      <c r="H604" s="18"/>
      <c r="I604" s="18"/>
      <c r="J604" s="24" t="s">
        <v>386</v>
      </c>
      <c r="K604" s="24" t="s">
        <v>56</v>
      </c>
      <c r="L604" s="24" t="s">
        <v>57</v>
      </c>
      <c r="M604" s="24" t="s">
        <v>58</v>
      </c>
      <c r="N604" s="24" t="s">
        <v>59</v>
      </c>
      <c r="O604" s="24" t="s">
        <v>884</v>
      </c>
      <c r="P604" s="24" t="s">
        <v>885</v>
      </c>
      <c r="Q604" s="24" t="s">
        <v>886</v>
      </c>
      <c r="R604" s="24" t="s">
        <v>1197</v>
      </c>
      <c r="S604" s="23"/>
      <c r="T604" s="23"/>
      <c r="U604" s="23"/>
      <c r="V604" s="23"/>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84" ht="14.5" outlineLevel="1" x14ac:dyDescent="0.35">
      <c r="A605" s="7"/>
      <c r="B605" s="8"/>
      <c r="C605" s="18"/>
      <c r="D605" s="18"/>
      <c r="E605" s="18"/>
      <c r="F605" s="27"/>
      <c r="H605" s="28"/>
      <c r="I605" s="679" t="str">
        <f>General!G17</f>
        <v>b</v>
      </c>
      <c r="J605" s="237">
        <v>0.3</v>
      </c>
      <c r="K605" s="237">
        <v>1</v>
      </c>
      <c r="L605" s="237">
        <v>1</v>
      </c>
      <c r="M605" s="237">
        <v>0</v>
      </c>
      <c r="N605" s="237">
        <v>0</v>
      </c>
      <c r="O605" s="237">
        <v>0</v>
      </c>
      <c r="P605" s="237">
        <v>0</v>
      </c>
      <c r="Q605" s="237">
        <v>0</v>
      </c>
      <c r="R605" s="237">
        <v>0</v>
      </c>
      <c r="S605" s="62"/>
      <c r="T605" s="62"/>
      <c r="U605" s="62"/>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84" ht="14.5" outlineLevel="1" x14ac:dyDescent="0.35">
      <c r="A606" s="7"/>
      <c r="B606" s="8"/>
      <c r="C606" s="18"/>
      <c r="D606" s="18"/>
      <c r="E606" s="18"/>
      <c r="F606" s="27"/>
      <c r="H606" s="28"/>
      <c r="I606" s="679" t="str">
        <f>General!G18</f>
        <v>bd</v>
      </c>
      <c r="J606" s="237">
        <v>0.3</v>
      </c>
      <c r="K606" s="237">
        <v>1</v>
      </c>
      <c r="L606" s="237">
        <v>1</v>
      </c>
      <c r="M606" s="237">
        <v>0</v>
      </c>
      <c r="N606" s="237">
        <v>0</v>
      </c>
      <c r="O606" s="237">
        <v>0</v>
      </c>
      <c r="P606" s="237">
        <v>0</v>
      </c>
      <c r="Q606" s="237">
        <v>0</v>
      </c>
      <c r="R606" s="237">
        <v>0</v>
      </c>
      <c r="S606" s="62"/>
      <c r="T606" s="62"/>
      <c r="U606" s="62"/>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84" ht="14.5" outlineLevel="1" x14ac:dyDescent="0.35">
      <c r="A607" s="7"/>
      <c r="B607" s="8"/>
      <c r="C607" s="18"/>
      <c r="D607" s="18"/>
      <c r="E607" s="18"/>
      <c r="F607" s="27"/>
      <c r="H607" s="28"/>
      <c r="I607" s="679" t="str">
        <f>General!G19</f>
        <v>f</v>
      </c>
      <c r="J607" s="237">
        <v>0.3</v>
      </c>
      <c r="K607" s="237">
        <v>1</v>
      </c>
      <c r="L607" s="237">
        <v>1</v>
      </c>
      <c r="M607" s="237">
        <v>0</v>
      </c>
      <c r="N607" s="237">
        <v>0</v>
      </c>
      <c r="O607" s="237">
        <v>0</v>
      </c>
      <c r="P607" s="237">
        <v>0</v>
      </c>
      <c r="Q607" s="237">
        <v>0</v>
      </c>
      <c r="R607" s="237">
        <v>0</v>
      </c>
      <c r="S607" s="62"/>
      <c r="T607" s="62"/>
      <c r="U607" s="62"/>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84" ht="14.5" outlineLevel="1" x14ac:dyDescent="0.35">
      <c r="A608" s="7"/>
      <c r="B608" s="8"/>
      <c r="C608" s="18"/>
      <c r="D608" s="18"/>
      <c r="E608" s="18"/>
      <c r="F608" s="27"/>
      <c r="H608" s="28"/>
      <c r="I608" s="679" t="str">
        <f>General!G20</f>
        <v>h</v>
      </c>
      <c r="J608" s="237">
        <v>0.3</v>
      </c>
      <c r="K608" s="237">
        <v>1</v>
      </c>
      <c r="L608" s="237">
        <v>1</v>
      </c>
      <c r="M608" s="237">
        <v>0</v>
      </c>
      <c r="N608" s="237">
        <v>0</v>
      </c>
      <c r="O608" s="237">
        <v>0</v>
      </c>
      <c r="P608" s="237">
        <v>0</v>
      </c>
      <c r="Q608" s="237">
        <v>0</v>
      </c>
      <c r="R608" s="237">
        <v>0</v>
      </c>
      <c r="S608" s="62"/>
      <c r="T608" s="62"/>
      <c r="U608" s="62"/>
      <c r="V608" s="60"/>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35">
      <c r="A609" s="7"/>
      <c r="B609" s="8"/>
      <c r="C609" s="18"/>
      <c r="D609" s="18"/>
      <c r="E609" s="18"/>
      <c r="F609" s="27"/>
      <c r="H609" s="28"/>
      <c r="I609" s="679" t="str">
        <f>General!G21</f>
        <v>i</v>
      </c>
      <c r="J609" s="237">
        <v>0.3</v>
      </c>
      <c r="K609" s="237">
        <v>1</v>
      </c>
      <c r="L609" s="237">
        <v>1</v>
      </c>
      <c r="M609" s="237">
        <v>0</v>
      </c>
      <c r="N609" s="237">
        <v>0</v>
      </c>
      <c r="O609" s="237">
        <v>0</v>
      </c>
      <c r="P609" s="237">
        <v>0</v>
      </c>
      <c r="Q609" s="237">
        <v>0</v>
      </c>
      <c r="R609" s="237">
        <v>0</v>
      </c>
      <c r="S609" s="59"/>
      <c r="T609" s="59"/>
      <c r="U609" s="59"/>
      <c r="V609" s="60"/>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35">
      <c r="A610" s="7"/>
      <c r="B610" s="8"/>
      <c r="C610" s="18"/>
      <c r="D610" s="18"/>
      <c r="E610" s="18"/>
      <c r="F610" s="27"/>
      <c r="H610" s="28"/>
      <c r="I610" s="679" t="str">
        <f>General!G22</f>
        <v>k</v>
      </c>
      <c r="J610" s="237">
        <v>0.3</v>
      </c>
      <c r="K610" s="237">
        <v>1</v>
      </c>
      <c r="L610" s="237">
        <v>1</v>
      </c>
      <c r="M610" s="237">
        <v>0</v>
      </c>
      <c r="N610" s="237">
        <v>0</v>
      </c>
      <c r="O610" s="237">
        <v>0</v>
      </c>
      <c r="P610" s="237">
        <v>0</v>
      </c>
      <c r="Q610" s="237">
        <v>0</v>
      </c>
      <c r="R610" s="237">
        <v>0</v>
      </c>
      <c r="S610" s="59"/>
      <c r="T610" s="59"/>
      <c r="U610" s="59"/>
      <c r="V610" s="60"/>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35">
      <c r="A611" s="7"/>
      <c r="B611" s="8"/>
      <c r="C611" s="18"/>
      <c r="D611" s="18"/>
      <c r="E611" s="18"/>
      <c r="F611" s="34"/>
      <c r="H611" s="28"/>
      <c r="I611" s="679" t="str">
        <f>General!G23</f>
        <v>l</v>
      </c>
      <c r="J611" s="237">
        <v>0.3</v>
      </c>
      <c r="K611" s="237">
        <v>1</v>
      </c>
      <c r="L611" s="237">
        <v>1</v>
      </c>
      <c r="M611" s="237">
        <v>0</v>
      </c>
      <c r="N611" s="237">
        <v>0</v>
      </c>
      <c r="O611" s="237">
        <v>0</v>
      </c>
      <c r="P611" s="237">
        <v>0</v>
      </c>
      <c r="Q611" s="237">
        <v>0</v>
      </c>
      <c r="R611" s="237">
        <v>0</v>
      </c>
      <c r="S611" s="59"/>
      <c r="T611" s="59"/>
      <c r="U611" s="59"/>
      <c r="V611" s="60"/>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35">
      <c r="A612" s="7"/>
      <c r="B612" s="8"/>
      <c r="C612" s="18"/>
      <c r="D612" s="18"/>
      <c r="E612" s="18"/>
      <c r="F612" s="34"/>
      <c r="H612" s="28"/>
      <c r="I612" s="679" t="str">
        <f>General!G24</f>
        <v>o</v>
      </c>
      <c r="J612" s="237">
        <v>0.3</v>
      </c>
      <c r="K612" s="237">
        <v>1</v>
      </c>
      <c r="L612" s="237">
        <v>1</v>
      </c>
      <c r="M612" s="237">
        <v>0</v>
      </c>
      <c r="N612" s="237">
        <v>0</v>
      </c>
      <c r="O612" s="237">
        <v>0</v>
      </c>
      <c r="P612" s="237">
        <v>0</v>
      </c>
      <c r="Q612" s="237">
        <v>0</v>
      </c>
      <c r="R612" s="237">
        <v>0</v>
      </c>
      <c r="S612" s="59"/>
      <c r="T612" s="59"/>
      <c r="U612" s="59"/>
      <c r="V612" s="60"/>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35">
      <c r="A613" s="7"/>
      <c r="B613" s="8"/>
      <c r="C613" s="18"/>
      <c r="D613" s="18"/>
      <c r="E613" s="18"/>
      <c r="F613" s="34"/>
      <c r="H613" s="28"/>
      <c r="I613" s="679" t="str">
        <f>General!G25</f>
        <v>od</v>
      </c>
      <c r="J613" s="237">
        <v>0.3</v>
      </c>
      <c r="K613" s="237">
        <v>1</v>
      </c>
      <c r="L613" s="237">
        <v>1</v>
      </c>
      <c r="M613" s="237">
        <v>0</v>
      </c>
      <c r="N613" s="237">
        <v>0</v>
      </c>
      <c r="O613" s="237">
        <v>0</v>
      </c>
      <c r="P613" s="237">
        <v>0</v>
      </c>
      <c r="Q613" s="237">
        <v>0</v>
      </c>
      <c r="R613" s="237">
        <v>0</v>
      </c>
      <c r="S613" s="59"/>
      <c r="T613" s="59"/>
      <c r="U613" s="59"/>
      <c r="V613" s="60"/>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35">
      <c r="A614" s="7"/>
      <c r="B614" s="8"/>
      <c r="C614" s="18"/>
      <c r="D614" s="18"/>
      <c r="E614" s="18"/>
      <c r="F614" s="34"/>
      <c r="H614" s="28"/>
      <c r="I614" s="679" t="str">
        <f>General!G26</f>
        <v>of</v>
      </c>
      <c r="J614" s="237">
        <v>0.3</v>
      </c>
      <c r="K614" s="237">
        <v>1</v>
      </c>
      <c r="L614" s="237">
        <v>1</v>
      </c>
      <c r="M614" s="237">
        <v>0</v>
      </c>
      <c r="N614" s="237">
        <v>0</v>
      </c>
      <c r="O614" s="237">
        <v>0</v>
      </c>
      <c r="P614" s="237">
        <v>0</v>
      </c>
      <c r="Q614" s="237">
        <v>0</v>
      </c>
      <c r="R614" s="237">
        <v>0</v>
      </c>
      <c r="S614" s="59"/>
      <c r="T614" s="59"/>
      <c r="U614" s="59"/>
      <c r="V614" s="60"/>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35">
      <c r="A615" s="7"/>
      <c r="B615" s="8"/>
      <c r="C615" s="18"/>
      <c r="D615" s="18"/>
      <c r="E615" s="18"/>
      <c r="F615" s="34"/>
      <c r="H615" s="28"/>
      <c r="I615" s="679" t="str">
        <f>General!G27</f>
        <v>r</v>
      </c>
      <c r="J615" s="237">
        <v>0.3</v>
      </c>
      <c r="K615" s="237">
        <v>1</v>
      </c>
      <c r="L615" s="237">
        <v>1</v>
      </c>
      <c r="M615" s="237">
        <v>0</v>
      </c>
      <c r="N615" s="237">
        <v>0</v>
      </c>
      <c r="O615" s="237">
        <v>0</v>
      </c>
      <c r="P615" s="237">
        <v>0</v>
      </c>
      <c r="Q615" s="237">
        <v>0</v>
      </c>
      <c r="R615" s="237">
        <v>0</v>
      </c>
      <c r="S615" s="59"/>
      <c r="T615" s="59"/>
      <c r="U615" s="59"/>
      <c r="V615" s="60"/>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35">
      <c r="A616" s="7"/>
      <c r="B616" s="8"/>
      <c r="C616" s="18"/>
      <c r="D616" s="18"/>
      <c r="E616" s="18"/>
      <c r="F616" s="34"/>
      <c r="H616" s="28"/>
      <c r="I616" s="679" t="str">
        <f>General!G28</f>
        <v>rd</v>
      </c>
      <c r="J616" s="237">
        <v>0.3</v>
      </c>
      <c r="K616" s="237">
        <v>1</v>
      </c>
      <c r="L616" s="237">
        <v>1</v>
      </c>
      <c r="M616" s="237">
        <v>0</v>
      </c>
      <c r="N616" s="237">
        <v>0</v>
      </c>
      <c r="O616" s="237">
        <v>0</v>
      </c>
      <c r="P616" s="237">
        <v>0</v>
      </c>
      <c r="Q616" s="237">
        <v>0</v>
      </c>
      <c r="R616" s="237">
        <v>0</v>
      </c>
      <c r="S616" s="59"/>
      <c r="T616" s="59"/>
      <c r="U616" s="59"/>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35">
      <c r="A617" s="7"/>
      <c r="B617" s="8"/>
      <c r="C617" s="18"/>
      <c r="D617" s="18"/>
      <c r="E617" s="18"/>
      <c r="F617" s="34"/>
      <c r="H617" s="28"/>
      <c r="I617" s="679" t="str">
        <f>General!G29</f>
        <v>v</v>
      </c>
      <c r="J617" s="237">
        <v>0.3</v>
      </c>
      <c r="K617" s="237">
        <v>1</v>
      </c>
      <c r="L617" s="237">
        <v>1</v>
      </c>
      <c r="M617" s="237">
        <v>0</v>
      </c>
      <c r="N617" s="237">
        <v>0</v>
      </c>
      <c r="O617" s="237">
        <v>0</v>
      </c>
      <c r="P617" s="237">
        <v>0</v>
      </c>
      <c r="Q617" s="237">
        <v>0</v>
      </c>
      <c r="R617" s="237">
        <v>0</v>
      </c>
      <c r="S617" s="59"/>
      <c r="T617" s="59"/>
      <c r="U617" s="59"/>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35">
      <c r="A618" s="7"/>
      <c r="B618" s="8"/>
      <c r="C618" s="18"/>
      <c r="D618" s="18"/>
      <c r="E618" s="18"/>
      <c r="F618" s="34"/>
      <c r="H618" s="28"/>
      <c r="I618" s="679" t="str">
        <f>General!G30</f>
        <v>w</v>
      </c>
      <c r="J618" s="237">
        <v>0.3</v>
      </c>
      <c r="K618" s="237">
        <v>1</v>
      </c>
      <c r="L618" s="237">
        <v>1</v>
      </c>
      <c r="M618" s="237">
        <v>0</v>
      </c>
      <c r="N618" s="237">
        <v>0</v>
      </c>
      <c r="O618" s="237">
        <v>0</v>
      </c>
      <c r="P618" s="237">
        <v>0</v>
      </c>
      <c r="Q618" s="237">
        <v>0</v>
      </c>
      <c r="R618" s="237">
        <v>0</v>
      </c>
      <c r="S618" s="59"/>
      <c r="T618" s="59"/>
      <c r="U618" s="59"/>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35">
      <c r="A619" s="7"/>
      <c r="B619" s="8"/>
      <c r="C619" s="18"/>
      <c r="D619" s="18"/>
      <c r="E619" s="18"/>
      <c r="F619" s="34"/>
      <c r="H619" s="27"/>
      <c r="I619" s="679" t="str">
        <f>General!G31</f>
        <v>wd</v>
      </c>
      <c r="J619" s="237">
        <v>0.3</v>
      </c>
      <c r="K619" s="237">
        <v>1</v>
      </c>
      <c r="L619" s="237">
        <v>1</v>
      </c>
      <c r="M619" s="237">
        <v>0</v>
      </c>
      <c r="N619" s="237">
        <v>0</v>
      </c>
      <c r="O619" s="237">
        <v>0</v>
      </c>
      <c r="P619" s="237">
        <v>0</v>
      </c>
      <c r="Q619" s="237">
        <v>0</v>
      </c>
      <c r="R619" s="237">
        <v>0</v>
      </c>
      <c r="S619" s="59"/>
      <c r="T619" s="59"/>
      <c r="U619" s="59"/>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35">
      <c r="A620" s="7"/>
      <c r="B620" s="8"/>
      <c r="C620" s="18"/>
      <c r="D620" s="18"/>
      <c r="E620" s="18"/>
      <c r="F620" s="34"/>
      <c r="H620" s="27"/>
      <c r="I620" s="679" t="str">
        <f>General!G32</f>
        <v>z</v>
      </c>
      <c r="J620" s="237">
        <v>0.3</v>
      </c>
      <c r="K620" s="237">
        <v>1</v>
      </c>
      <c r="L620" s="237">
        <v>1</v>
      </c>
      <c r="M620" s="237">
        <v>0</v>
      </c>
      <c r="N620" s="237">
        <v>0</v>
      </c>
      <c r="O620" s="237">
        <v>0</v>
      </c>
      <c r="P620" s="237">
        <v>0</v>
      </c>
      <c r="Q620" s="237">
        <v>0</v>
      </c>
      <c r="R620" s="237">
        <v>0</v>
      </c>
      <c r="S620" s="59"/>
      <c r="T620" s="59"/>
      <c r="U620" s="59"/>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35">
      <c r="A621" s="7"/>
      <c r="B621" s="8"/>
      <c r="C621" s="18"/>
      <c r="D621" s="18"/>
      <c r="E621" s="18"/>
      <c r="F621" s="34"/>
      <c r="H621" s="27"/>
      <c r="I621" s="679" t="str">
        <f>General!G33</f>
        <v>zd</v>
      </c>
      <c r="J621" s="237">
        <v>0.3</v>
      </c>
      <c r="K621" s="237">
        <v>1</v>
      </c>
      <c r="L621" s="237">
        <v>1</v>
      </c>
      <c r="M621" s="237">
        <v>0</v>
      </c>
      <c r="N621" s="237">
        <v>0</v>
      </c>
      <c r="O621" s="237">
        <v>0</v>
      </c>
      <c r="P621" s="237">
        <v>0</v>
      </c>
      <c r="Q621" s="237">
        <v>0</v>
      </c>
      <c r="R621" s="237">
        <v>0</v>
      </c>
      <c r="S621" s="59"/>
      <c r="T621" s="59"/>
      <c r="U621" s="59"/>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35">
      <c r="A622" s="7"/>
      <c r="B622" s="8"/>
      <c r="C622" s="18"/>
      <c r="D622" s="18"/>
      <c r="E622" s="18"/>
      <c r="F622" s="34"/>
      <c r="R622" s="59"/>
      <c r="S622" s="59"/>
      <c r="T622" s="59"/>
      <c r="U622" s="59"/>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2" customHeight="1" outlineLevel="1" x14ac:dyDescent="0.35">
      <c r="A623" s="7"/>
      <c r="B623" s="8"/>
      <c r="C623" s="18"/>
      <c r="D623" s="18"/>
      <c r="E623" s="18"/>
      <c r="F623" s="34"/>
      <c r="G623" s="35"/>
      <c r="H623" s="35"/>
      <c r="I623" s="35"/>
      <c r="J623" s="63"/>
      <c r="K623" s="63"/>
      <c r="L623" s="63"/>
      <c r="M623" s="63"/>
      <c r="N623" s="63"/>
      <c r="O623" s="63"/>
      <c r="P623" s="63"/>
      <c r="Q623" s="63"/>
      <c r="R623" s="59"/>
      <c r="S623" s="59"/>
      <c r="T623" s="59"/>
      <c r="U623" s="59"/>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5.15" customHeight="1" outlineLevel="1" x14ac:dyDescent="0.35">
      <c r="A624" s="7"/>
      <c r="B624" s="8"/>
      <c r="C624" s="18"/>
      <c r="D624" s="18"/>
      <c r="E624" s="18"/>
      <c r="F624" s="37"/>
      <c r="G624" s="38"/>
      <c r="H624" s="38"/>
      <c r="I624" s="38"/>
      <c r="J624" s="39"/>
      <c r="K624" s="39"/>
      <c r="L624" s="39"/>
      <c r="M624" s="39"/>
      <c r="N624" s="39"/>
      <c r="O624" s="39"/>
      <c r="P624" s="39"/>
      <c r="Q624" s="39"/>
      <c r="R624" s="39"/>
      <c r="S624" s="39"/>
      <c r="T624" s="39"/>
      <c r="U624" s="39"/>
      <c r="V624" s="31"/>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25.25" customHeight="1" outlineLevel="1" x14ac:dyDescent="0.35">
      <c r="A625" s="7"/>
      <c r="B625" s="8"/>
      <c r="C625" s="40"/>
      <c r="D625" s="40"/>
      <c r="E625" s="40"/>
      <c r="F625" s="40"/>
      <c r="G625" s="41" t="str">
        <f>G597</f>
        <v>Yield by Soil</v>
      </c>
      <c r="H625" s="40"/>
      <c r="I625" s="40"/>
      <c r="J625" s="40"/>
      <c r="K625" s="40"/>
      <c r="L625" s="40"/>
      <c r="M625" s="40"/>
      <c r="N625" s="40"/>
      <c r="O625" s="40"/>
      <c r="P625" s="40"/>
      <c r="Q625" s="40"/>
      <c r="R625" s="40"/>
      <c r="S625" s="40"/>
      <c r="T625" s="40"/>
      <c r="U625" s="40"/>
      <c r="V625" s="40"/>
      <c r="W625" s="42" t="s">
        <v>24</v>
      </c>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8"/>
      <c r="D626" s="8"/>
      <c r="E626" s="8"/>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15" customHeight="1" outlineLevel="1" thickBot="1" x14ac:dyDescent="0.4">
      <c r="A628" s="7"/>
      <c r="B628" s="8"/>
      <c r="C628" s="8"/>
      <c r="D628" s="8"/>
      <c r="E628" s="8"/>
      <c r="F628" s="8"/>
      <c r="G628" s="8"/>
      <c r="H628" s="9"/>
      <c r="I628" s="9"/>
      <c r="J628" s="9"/>
      <c r="K628" s="9"/>
      <c r="L628" s="9"/>
      <c r="M628" s="9"/>
      <c r="N628" s="9"/>
      <c r="O628" s="9"/>
      <c r="P628" s="9"/>
      <c r="Q628" s="9"/>
      <c r="R628" s="9"/>
      <c r="S628" s="9"/>
      <c r="T628" s="9"/>
      <c r="U628" s="9"/>
      <c r="V628" s="9"/>
      <c r="W628" s="9"/>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7"/>
      <c r="B629" s="8"/>
      <c r="C629" s="10" t="s">
        <v>0</v>
      </c>
      <c r="D629" s="10"/>
      <c r="E629" s="10"/>
      <c r="F629" s="10"/>
      <c r="G629" s="10"/>
      <c r="H629" s="10"/>
      <c r="I629" s="10"/>
      <c r="J629" s="10"/>
      <c r="K629" s="11"/>
      <c r="L629" s="11"/>
      <c r="M629" s="11"/>
      <c r="N629" s="11"/>
      <c r="O629" s="11"/>
      <c r="P629" s="11"/>
      <c r="Q629" s="11"/>
      <c r="R629" s="11"/>
      <c r="S629" s="11"/>
      <c r="T629" s="11"/>
      <c r="U629" s="11"/>
      <c r="V629" s="11"/>
      <c r="W629" s="12"/>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3"/>
      <c r="D630" s="13"/>
      <c r="E630" s="13" t="s">
        <v>1</v>
      </c>
      <c r="F630" s="14"/>
      <c r="G630" s="15" t="s">
        <v>362</v>
      </c>
      <c r="H630" s="14"/>
      <c r="I630" s="14"/>
      <c r="J630" s="14"/>
      <c r="K630" s="14"/>
      <c r="L630" s="14"/>
      <c r="M630" s="14"/>
      <c r="N630" s="14"/>
      <c r="O630" s="14"/>
      <c r="P630" s="14"/>
      <c r="Q630" s="14"/>
      <c r="R630" s="14"/>
      <c r="S630" s="16"/>
      <c r="T630" s="14"/>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3"/>
      <c r="D631" s="13"/>
      <c r="E631" s="18"/>
      <c r="F631" s="14"/>
      <c r="G631" s="19"/>
      <c r="H631" s="14"/>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3"/>
      <c r="E632" s="18"/>
      <c r="F632" s="14"/>
      <c r="G632" s="14" t="s">
        <v>2</v>
      </c>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21">
        <v>0</v>
      </c>
      <c r="D633" s="13"/>
      <c r="E633" s="18"/>
      <c r="F633" s="14"/>
      <c r="G633" s="22"/>
      <c r="H633" s="14"/>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18"/>
      <c r="G634" s="18"/>
      <c r="H634" s="18"/>
      <c r="I634" s="18"/>
      <c r="J634" s="23"/>
      <c r="K634" s="23"/>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18"/>
      <c r="G635" s="18"/>
      <c r="H635" s="18"/>
      <c r="I635" s="18"/>
      <c r="J635" s="18"/>
      <c r="K635" s="18"/>
      <c r="L635" s="23"/>
      <c r="M635" s="23"/>
      <c r="N635" s="23"/>
      <c r="O635" s="23"/>
      <c r="P635" s="23"/>
      <c r="Q635" s="23"/>
      <c r="R635" s="23"/>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18"/>
      <c r="G636" s="18"/>
      <c r="H636" s="18"/>
      <c r="I636" s="24"/>
      <c r="J636" s="24"/>
      <c r="K636" s="24"/>
      <c r="L636" s="24"/>
      <c r="M636" s="24"/>
      <c r="N636" s="24"/>
      <c r="O636" s="24"/>
      <c r="P636" s="24"/>
      <c r="Q636" s="25"/>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18"/>
      <c r="G637" s="18"/>
      <c r="H637" s="18"/>
      <c r="I637" s="24" t="s">
        <v>386</v>
      </c>
      <c r="J637" s="24" t="s">
        <v>56</v>
      </c>
      <c r="K637" s="24" t="s">
        <v>57</v>
      </c>
      <c r="L637" s="24" t="s">
        <v>58</v>
      </c>
      <c r="M637" s="24" t="s">
        <v>59</v>
      </c>
      <c r="N637" s="24" t="s">
        <v>884</v>
      </c>
      <c r="O637" s="24" t="s">
        <v>885</v>
      </c>
      <c r="P637" s="24" t="s">
        <v>886</v>
      </c>
      <c r="Q637" s="24" t="s">
        <v>1197</v>
      </c>
      <c r="R637" s="25"/>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4.5" outlineLevel="1" x14ac:dyDescent="0.35">
      <c r="A638" s="7"/>
      <c r="B638" s="8"/>
      <c r="C638" s="18"/>
      <c r="D638" s="18"/>
      <c r="E638" s="18"/>
      <c r="F638" s="27"/>
      <c r="G638" s="28"/>
      <c r="H638" s="679" t="str">
        <f>General!G17</f>
        <v>b</v>
      </c>
      <c r="I638" s="234">
        <v>0</v>
      </c>
      <c r="J638" s="234">
        <v>0</v>
      </c>
      <c r="K638" s="234">
        <v>0</v>
      </c>
      <c r="L638" s="234">
        <v>0</v>
      </c>
      <c r="M638" s="234">
        <v>0</v>
      </c>
      <c r="N638" s="234">
        <v>0</v>
      </c>
      <c r="O638" s="234">
        <v>0</v>
      </c>
      <c r="P638" s="234">
        <v>0</v>
      </c>
      <c r="Q638" s="234">
        <v>0</v>
      </c>
      <c r="R638" s="62"/>
      <c r="S638" s="62"/>
      <c r="T638" s="62"/>
      <c r="U638" s="62"/>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4.5" outlineLevel="1" x14ac:dyDescent="0.35">
      <c r="A639" s="7"/>
      <c r="B639" s="8"/>
      <c r="C639" s="18"/>
      <c r="D639" s="18"/>
      <c r="E639" s="18"/>
      <c r="F639" s="27"/>
      <c r="G639" s="28"/>
      <c r="H639" s="679" t="str">
        <f>General!G18</f>
        <v>bd</v>
      </c>
      <c r="I639" s="234">
        <v>0</v>
      </c>
      <c r="J639" s="234">
        <v>0</v>
      </c>
      <c r="K639" s="234">
        <v>0</v>
      </c>
      <c r="L639" s="234">
        <v>0</v>
      </c>
      <c r="M639" s="234">
        <v>0</v>
      </c>
      <c r="N639" s="234">
        <v>0</v>
      </c>
      <c r="O639" s="234">
        <v>0</v>
      </c>
      <c r="P639" s="234">
        <v>0</v>
      </c>
      <c r="Q639" s="234">
        <v>0</v>
      </c>
      <c r="R639" s="62"/>
      <c r="S639" s="62"/>
      <c r="T639" s="62"/>
      <c r="U639" s="62"/>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4.5" outlineLevel="1" x14ac:dyDescent="0.35">
      <c r="A640" s="7"/>
      <c r="B640" s="8"/>
      <c r="C640" s="18"/>
      <c r="D640" s="18"/>
      <c r="E640" s="18"/>
      <c r="F640" s="27"/>
      <c r="G640" s="28"/>
      <c r="H640" s="679" t="str">
        <f>General!G19</f>
        <v>f</v>
      </c>
      <c r="I640" s="234">
        <v>0</v>
      </c>
      <c r="J640" s="234">
        <v>0</v>
      </c>
      <c r="K640" s="234">
        <v>0</v>
      </c>
      <c r="L640" s="234">
        <v>0</v>
      </c>
      <c r="M640" s="234">
        <v>0</v>
      </c>
      <c r="N640" s="234">
        <v>0</v>
      </c>
      <c r="O640" s="234">
        <v>0</v>
      </c>
      <c r="P640" s="234">
        <v>0</v>
      </c>
      <c r="Q640" s="234">
        <v>0</v>
      </c>
      <c r="R640" s="62"/>
      <c r="S640" s="62"/>
      <c r="T640" s="62"/>
      <c r="U640" s="62"/>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4.5" outlineLevel="1" x14ac:dyDescent="0.35">
      <c r="A641" s="7"/>
      <c r="B641" s="8"/>
      <c r="C641" s="18"/>
      <c r="D641" s="18"/>
      <c r="E641" s="18"/>
      <c r="F641" s="27"/>
      <c r="G641" s="28"/>
      <c r="H641" s="679" t="str">
        <f>General!G20</f>
        <v>h</v>
      </c>
      <c r="I641" s="234">
        <v>0</v>
      </c>
      <c r="J641" s="234">
        <v>0</v>
      </c>
      <c r="K641" s="234">
        <v>0</v>
      </c>
      <c r="L641" s="234">
        <v>0</v>
      </c>
      <c r="M641" s="234">
        <v>0</v>
      </c>
      <c r="N641" s="234">
        <v>0</v>
      </c>
      <c r="O641" s="234">
        <v>0</v>
      </c>
      <c r="P641" s="234">
        <v>0</v>
      </c>
      <c r="Q641" s="234">
        <v>0</v>
      </c>
      <c r="R641" s="62"/>
      <c r="S641" s="62"/>
      <c r="T641" s="62"/>
      <c r="U641" s="62"/>
      <c r="V641" s="60"/>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2" customHeight="1" outlineLevel="1" x14ac:dyDescent="0.35">
      <c r="A642" s="7"/>
      <c r="B642" s="8"/>
      <c r="C642" s="18"/>
      <c r="D642" s="18"/>
      <c r="E642" s="18"/>
      <c r="F642" s="27"/>
      <c r="G642" s="28"/>
      <c r="H642" s="679" t="str">
        <f>General!G21</f>
        <v>i</v>
      </c>
      <c r="I642" s="234">
        <v>0</v>
      </c>
      <c r="J642" s="234">
        <v>0</v>
      </c>
      <c r="K642" s="234">
        <v>0</v>
      </c>
      <c r="L642" s="234">
        <v>0</v>
      </c>
      <c r="M642" s="234">
        <v>0</v>
      </c>
      <c r="N642" s="234">
        <v>0</v>
      </c>
      <c r="O642" s="234">
        <v>0</v>
      </c>
      <c r="P642" s="234">
        <v>0</v>
      </c>
      <c r="Q642" s="234">
        <v>0</v>
      </c>
      <c r="R642" s="59"/>
      <c r="S642" s="59"/>
      <c r="T642" s="59"/>
      <c r="U642" s="59"/>
      <c r="V642" s="60"/>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18"/>
      <c r="D643" s="18"/>
      <c r="E643" s="18"/>
      <c r="F643" s="27"/>
      <c r="G643" s="28"/>
      <c r="H643" s="679" t="str">
        <f>General!G22</f>
        <v>k</v>
      </c>
      <c r="I643" s="234">
        <v>0</v>
      </c>
      <c r="J643" s="234">
        <v>0</v>
      </c>
      <c r="K643" s="234">
        <v>0</v>
      </c>
      <c r="L643" s="234">
        <v>0</v>
      </c>
      <c r="M643" s="234">
        <v>0</v>
      </c>
      <c r="N643" s="234">
        <v>0</v>
      </c>
      <c r="O643" s="234">
        <v>0</v>
      </c>
      <c r="P643" s="234">
        <v>0</v>
      </c>
      <c r="Q643" s="234">
        <v>0</v>
      </c>
      <c r="R643" s="59"/>
      <c r="S643" s="59"/>
      <c r="T643" s="59"/>
      <c r="U643" s="59"/>
      <c r="V643" s="60"/>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18"/>
      <c r="D644" s="18"/>
      <c r="E644" s="18"/>
      <c r="F644" s="34"/>
      <c r="G644" s="28"/>
      <c r="H644" s="679" t="str">
        <f>General!G23</f>
        <v>l</v>
      </c>
      <c r="I644" s="234">
        <v>0</v>
      </c>
      <c r="J644" s="234">
        <v>0</v>
      </c>
      <c r="K644" s="234">
        <v>0</v>
      </c>
      <c r="L644" s="234">
        <v>0</v>
      </c>
      <c r="M644" s="234">
        <v>0</v>
      </c>
      <c r="N644" s="234">
        <v>0</v>
      </c>
      <c r="O644" s="234">
        <v>0</v>
      </c>
      <c r="P644" s="234">
        <v>0</v>
      </c>
      <c r="Q644" s="234">
        <v>0</v>
      </c>
      <c r="R644" s="59"/>
      <c r="S644" s="59"/>
      <c r="T644" s="59"/>
      <c r="U644" s="59"/>
      <c r="V644" s="60"/>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12" customHeight="1" outlineLevel="1" x14ac:dyDescent="0.35">
      <c r="A645" s="7"/>
      <c r="B645" s="8"/>
      <c r="C645" s="18"/>
      <c r="D645" s="18"/>
      <c r="E645" s="18"/>
      <c r="F645" s="34"/>
      <c r="G645" s="28"/>
      <c r="H645" s="679" t="str">
        <f>General!G24</f>
        <v>o</v>
      </c>
      <c r="I645" s="234">
        <v>0</v>
      </c>
      <c r="J645" s="234">
        <v>0</v>
      </c>
      <c r="K645" s="234">
        <v>0</v>
      </c>
      <c r="L645" s="234">
        <v>0</v>
      </c>
      <c r="M645" s="234">
        <v>0</v>
      </c>
      <c r="N645" s="234">
        <v>0</v>
      </c>
      <c r="O645" s="234">
        <v>0</v>
      </c>
      <c r="P645" s="234">
        <v>0</v>
      </c>
      <c r="Q645" s="234">
        <v>0</v>
      </c>
      <c r="R645" s="59"/>
      <c r="S645" s="59"/>
      <c r="T645" s="59"/>
      <c r="U645" s="59"/>
      <c r="V645" s="60"/>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12" customHeight="1" outlineLevel="1" x14ac:dyDescent="0.35">
      <c r="A646" s="7"/>
      <c r="B646" s="8"/>
      <c r="C646" s="18"/>
      <c r="D646" s="18"/>
      <c r="E646" s="18"/>
      <c r="F646" s="34"/>
      <c r="G646" s="28"/>
      <c r="H646" s="679" t="str">
        <f>General!G25</f>
        <v>od</v>
      </c>
      <c r="I646" s="234">
        <v>0</v>
      </c>
      <c r="J646" s="234">
        <v>0</v>
      </c>
      <c r="K646" s="234">
        <v>0</v>
      </c>
      <c r="L646" s="234">
        <v>0</v>
      </c>
      <c r="M646" s="234">
        <v>0</v>
      </c>
      <c r="N646" s="234">
        <v>0</v>
      </c>
      <c r="O646" s="234">
        <v>0</v>
      </c>
      <c r="P646" s="234">
        <v>0</v>
      </c>
      <c r="Q646" s="234">
        <v>0</v>
      </c>
      <c r="R646" s="59"/>
      <c r="S646" s="59"/>
      <c r="T646" s="59"/>
      <c r="U646" s="59"/>
      <c r="V646" s="60"/>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8"/>
      <c r="D647" s="18"/>
      <c r="E647" s="18"/>
      <c r="F647" s="34"/>
      <c r="G647" s="28"/>
      <c r="H647" s="679" t="str">
        <f>General!G26</f>
        <v>of</v>
      </c>
      <c r="I647" s="234">
        <v>0</v>
      </c>
      <c r="J647" s="234">
        <v>0</v>
      </c>
      <c r="K647" s="234">
        <v>0</v>
      </c>
      <c r="L647" s="234">
        <v>0</v>
      </c>
      <c r="M647" s="234">
        <v>0</v>
      </c>
      <c r="N647" s="234">
        <v>0</v>
      </c>
      <c r="O647" s="234">
        <v>0</v>
      </c>
      <c r="P647" s="234">
        <v>0</v>
      </c>
      <c r="Q647" s="234">
        <v>0</v>
      </c>
      <c r="R647" s="59"/>
      <c r="S647" s="59"/>
      <c r="T647" s="59"/>
      <c r="U647" s="59"/>
      <c r="V647" s="60"/>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8"/>
      <c r="D648" s="18"/>
      <c r="E648" s="18"/>
      <c r="F648" s="34"/>
      <c r="G648" s="28"/>
      <c r="H648" s="679" t="str">
        <f>General!G27</f>
        <v>r</v>
      </c>
      <c r="I648" s="234">
        <v>0</v>
      </c>
      <c r="J648" s="234">
        <v>0</v>
      </c>
      <c r="K648" s="234">
        <v>0</v>
      </c>
      <c r="L648" s="234">
        <v>0</v>
      </c>
      <c r="M648" s="234">
        <v>0</v>
      </c>
      <c r="N648" s="234">
        <v>0</v>
      </c>
      <c r="O648" s="234">
        <v>0</v>
      </c>
      <c r="P648" s="234">
        <v>0</v>
      </c>
      <c r="Q648" s="234">
        <v>0</v>
      </c>
      <c r="R648" s="59"/>
      <c r="S648" s="59"/>
      <c r="T648" s="59"/>
      <c r="U648" s="59"/>
      <c r="V648" s="60"/>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8"/>
      <c r="E649" s="18"/>
      <c r="F649" s="34"/>
      <c r="G649" s="28"/>
      <c r="H649" s="679" t="str">
        <f>General!G28</f>
        <v>rd</v>
      </c>
      <c r="I649" s="234">
        <v>0</v>
      </c>
      <c r="J649" s="234">
        <v>0</v>
      </c>
      <c r="K649" s="234">
        <v>0</v>
      </c>
      <c r="L649" s="234">
        <v>0</v>
      </c>
      <c r="M649" s="234">
        <v>0</v>
      </c>
      <c r="N649" s="234">
        <v>0</v>
      </c>
      <c r="O649" s="234">
        <v>0</v>
      </c>
      <c r="P649" s="234">
        <v>0</v>
      </c>
      <c r="Q649" s="234">
        <v>0</v>
      </c>
      <c r="R649" s="59"/>
      <c r="S649" s="59"/>
      <c r="T649" s="59"/>
      <c r="U649" s="59"/>
      <c r="V649" s="60"/>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18"/>
      <c r="D650" s="18"/>
      <c r="E650" s="18"/>
      <c r="F650" s="34"/>
      <c r="G650" s="28"/>
      <c r="H650" s="679" t="str">
        <f>General!G29</f>
        <v>v</v>
      </c>
      <c r="I650" s="234">
        <v>0</v>
      </c>
      <c r="J650" s="234">
        <v>0</v>
      </c>
      <c r="K650" s="234">
        <v>0</v>
      </c>
      <c r="L650" s="234">
        <v>0</v>
      </c>
      <c r="M650" s="234">
        <v>0</v>
      </c>
      <c r="N650" s="234">
        <v>0</v>
      </c>
      <c r="O650" s="234">
        <v>0</v>
      </c>
      <c r="P650" s="234">
        <v>0</v>
      </c>
      <c r="Q650" s="234">
        <v>0</v>
      </c>
      <c r="R650" s="59"/>
      <c r="S650" s="59"/>
      <c r="T650" s="59"/>
      <c r="U650" s="59"/>
      <c r="V650" s="60"/>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34"/>
      <c r="G651" s="28"/>
      <c r="H651" s="679" t="str">
        <f>General!G30</f>
        <v>w</v>
      </c>
      <c r="I651" s="234">
        <v>0</v>
      </c>
      <c r="J651" s="234">
        <v>0</v>
      </c>
      <c r="K651" s="234">
        <v>0</v>
      </c>
      <c r="L651" s="234">
        <v>0</v>
      </c>
      <c r="M651" s="234">
        <v>0</v>
      </c>
      <c r="N651" s="234">
        <v>0</v>
      </c>
      <c r="O651" s="234">
        <v>0</v>
      </c>
      <c r="P651" s="234">
        <v>0</v>
      </c>
      <c r="Q651" s="234">
        <v>0</v>
      </c>
      <c r="R651" s="59"/>
      <c r="S651" s="59"/>
      <c r="T651" s="59"/>
      <c r="U651" s="59"/>
      <c r="V651" s="60"/>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34"/>
      <c r="G652" s="28"/>
      <c r="H652" s="679" t="str">
        <f>General!G31</f>
        <v>wd</v>
      </c>
      <c r="I652" s="234">
        <v>0</v>
      </c>
      <c r="J652" s="234">
        <v>0</v>
      </c>
      <c r="K652" s="234">
        <v>0</v>
      </c>
      <c r="L652" s="234">
        <v>0</v>
      </c>
      <c r="M652" s="234">
        <v>0</v>
      </c>
      <c r="N652" s="234">
        <v>0</v>
      </c>
      <c r="O652" s="234">
        <v>0</v>
      </c>
      <c r="P652" s="234">
        <v>0</v>
      </c>
      <c r="Q652" s="234">
        <v>0</v>
      </c>
      <c r="R652" s="59"/>
      <c r="S652" s="59"/>
      <c r="T652" s="59"/>
      <c r="U652" s="59"/>
      <c r="V652" s="60"/>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34"/>
      <c r="G653" s="28"/>
      <c r="H653" s="679" t="str">
        <f>General!G32</f>
        <v>z</v>
      </c>
      <c r="I653" s="234">
        <v>0</v>
      </c>
      <c r="J653" s="234">
        <v>0</v>
      </c>
      <c r="K653" s="234">
        <v>0</v>
      </c>
      <c r="L653" s="234">
        <v>0</v>
      </c>
      <c r="M653" s="234">
        <v>0</v>
      </c>
      <c r="N653" s="234">
        <v>0</v>
      </c>
      <c r="O653" s="234">
        <v>0</v>
      </c>
      <c r="P653" s="234">
        <v>0</v>
      </c>
      <c r="Q653" s="234">
        <v>0</v>
      </c>
      <c r="R653" s="59"/>
      <c r="S653" s="59"/>
      <c r="T653" s="59"/>
      <c r="U653" s="59"/>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34"/>
      <c r="G654" s="28"/>
      <c r="H654" s="679" t="str">
        <f>General!G33</f>
        <v>zd</v>
      </c>
      <c r="I654" s="234">
        <v>0</v>
      </c>
      <c r="J654" s="234">
        <v>0</v>
      </c>
      <c r="K654" s="234">
        <v>0</v>
      </c>
      <c r="L654" s="234">
        <v>0</v>
      </c>
      <c r="M654" s="234">
        <v>0</v>
      </c>
      <c r="N654" s="234">
        <v>0</v>
      </c>
      <c r="O654" s="234">
        <v>0</v>
      </c>
      <c r="P654" s="234">
        <v>0</v>
      </c>
      <c r="Q654" s="234">
        <v>0</v>
      </c>
      <c r="R654" s="59"/>
      <c r="S654" s="59"/>
      <c r="T654" s="59"/>
      <c r="U654" s="59"/>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35">
      <c r="A655" s="7"/>
      <c r="B655" s="8"/>
      <c r="C655" s="18"/>
      <c r="D655" s="18"/>
      <c r="E655" s="18"/>
      <c r="F655" s="34"/>
      <c r="G655" s="35"/>
      <c r="H655" s="35"/>
      <c r="I655" s="63"/>
      <c r="J655" s="63"/>
      <c r="K655" s="63"/>
      <c r="L655" s="63"/>
      <c r="M655" s="63"/>
      <c r="N655" s="63"/>
      <c r="O655" s="63"/>
      <c r="P655" s="63"/>
      <c r="Q655" s="59"/>
      <c r="R655" s="59"/>
      <c r="S655" s="59"/>
      <c r="T655" s="59"/>
      <c r="U655" s="59"/>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5.15" customHeight="1" outlineLevel="1" x14ac:dyDescent="0.35">
      <c r="A656" s="7"/>
      <c r="B656" s="8"/>
      <c r="C656" s="18"/>
      <c r="D656" s="18"/>
      <c r="E656" s="18"/>
      <c r="F656" s="37"/>
      <c r="G656" s="38"/>
      <c r="H656" s="38"/>
      <c r="I656" s="38"/>
      <c r="J656" s="39"/>
      <c r="K656" s="39"/>
      <c r="L656" s="39"/>
      <c r="M656" s="39"/>
      <c r="N656" s="39"/>
      <c r="O656" s="39"/>
      <c r="P656" s="39"/>
      <c r="Q656" s="39"/>
      <c r="R656" s="39"/>
      <c r="S656" s="39"/>
      <c r="T656" s="39"/>
      <c r="U656" s="39"/>
      <c r="V656" s="31"/>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84" ht="25.25" customHeight="1" outlineLevel="1" x14ac:dyDescent="0.35">
      <c r="A657" s="7"/>
      <c r="B657" s="8"/>
      <c r="C657" s="40"/>
      <c r="D657" s="40"/>
      <c r="E657" s="40"/>
      <c r="F657" s="40"/>
      <c r="G657" s="41" t="str">
        <f>G630</f>
        <v>Yield reduction - Frost</v>
      </c>
      <c r="H657" s="40"/>
      <c r="I657" s="40"/>
      <c r="J657" s="40"/>
      <c r="K657" s="40"/>
      <c r="L657" s="40"/>
      <c r="M657" s="40"/>
      <c r="N657" s="40"/>
      <c r="O657" s="40"/>
      <c r="P657" s="40"/>
      <c r="Q657" s="40"/>
      <c r="R657" s="40"/>
      <c r="S657" s="40"/>
      <c r="T657" s="40"/>
      <c r="U657" s="40"/>
      <c r="V657" s="40"/>
      <c r="W657" s="42" t="s">
        <v>24</v>
      </c>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84" ht="12" customHeight="1" outlineLevel="1" x14ac:dyDescent="0.35">
      <c r="A658" s="7"/>
      <c r="B658" s="8"/>
      <c r="C658" s="8"/>
      <c r="D658" s="8"/>
      <c r="E658" s="8"/>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row>
    <row r="659" spans="1:84" ht="12" customHeight="1" outlineLevel="1" x14ac:dyDescent="0.35">
      <c r="A659" s="7"/>
      <c r="B659" s="8"/>
      <c r="C659" s="8"/>
      <c r="D659" s="8"/>
      <c r="E659" s="8"/>
      <c r="F659" s="8"/>
      <c r="G659" s="8"/>
      <c r="H659" s="9"/>
      <c r="I659" s="9"/>
      <c r="J659" s="9"/>
      <c r="K659" s="9"/>
      <c r="L659" s="9"/>
      <c r="M659" s="9"/>
      <c r="N659" s="9"/>
      <c r="O659" s="9"/>
      <c r="P659" s="9"/>
      <c r="Q659" s="9"/>
      <c r="R659" s="9"/>
      <c r="S659" s="9"/>
      <c r="T659" s="9"/>
      <c r="U659" s="9"/>
      <c r="V659" s="9"/>
      <c r="W659" s="9"/>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84" ht="5.15" customHeight="1" outlineLevel="1" thickBot="1" x14ac:dyDescent="0.4">
      <c r="A660" s="7"/>
      <c r="B660" s="8"/>
      <c r="C660" s="8"/>
      <c r="D660" s="8"/>
      <c r="E660" s="8"/>
      <c r="F660" s="8"/>
      <c r="G660" s="8"/>
      <c r="H660" s="9"/>
      <c r="I660" s="9"/>
      <c r="J660" s="9"/>
      <c r="K660" s="9"/>
      <c r="L660" s="9"/>
      <c r="M660" s="9"/>
      <c r="N660" s="9"/>
      <c r="O660" s="9"/>
      <c r="P660" s="9"/>
      <c r="Q660" s="9"/>
      <c r="R660" s="9"/>
      <c r="S660" s="9"/>
      <c r="T660" s="9"/>
      <c r="U660" s="9"/>
      <c r="V660" s="9"/>
      <c r="W660" s="9"/>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84" ht="5.15" customHeight="1" outlineLevel="1" x14ac:dyDescent="0.35">
      <c r="A661" s="7"/>
      <c r="B661" s="8"/>
      <c r="C661" s="10" t="s">
        <v>0</v>
      </c>
      <c r="D661" s="10"/>
      <c r="E661" s="10"/>
      <c r="F661" s="10"/>
      <c r="G661" s="10"/>
      <c r="H661" s="10"/>
      <c r="I661" s="10"/>
      <c r="J661" s="10"/>
      <c r="K661" s="197"/>
      <c r="L661" s="11"/>
      <c r="M661" s="11"/>
      <c r="N661" s="11"/>
      <c r="O661" s="11"/>
      <c r="P661" s="11"/>
      <c r="Q661" s="11"/>
      <c r="R661" s="11"/>
      <c r="S661" s="11"/>
      <c r="T661" s="11"/>
      <c r="U661" s="11"/>
      <c r="V661" s="11"/>
      <c r="W661" s="12"/>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84" ht="12" customHeight="1" outlineLevel="1" x14ac:dyDescent="0.35">
      <c r="A662" s="7"/>
      <c r="B662" s="8"/>
      <c r="C662" s="13"/>
      <c r="D662" s="13"/>
      <c r="E662" s="13" t="s">
        <v>1</v>
      </c>
      <c r="F662" s="14"/>
      <c r="G662" s="15" t="s">
        <v>330</v>
      </c>
      <c r="H662" s="14"/>
      <c r="I662" s="14"/>
      <c r="J662" s="14"/>
      <c r="K662" s="14"/>
      <c r="L662" s="14"/>
      <c r="M662" s="14"/>
      <c r="N662" s="14"/>
      <c r="O662" s="14"/>
      <c r="P662" s="14"/>
      <c r="Q662" s="14"/>
      <c r="R662" s="14"/>
      <c r="S662" s="16"/>
      <c r="T662" s="14"/>
      <c r="U662" s="16"/>
      <c r="V662" s="16"/>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84" ht="12" customHeight="1" outlineLevel="1" x14ac:dyDescent="0.35">
      <c r="A663" s="7"/>
      <c r="B663" s="8"/>
      <c r="C663" s="13"/>
      <c r="D663" s="13"/>
      <c r="E663" s="18"/>
      <c r="F663" s="14"/>
      <c r="G663" s="19"/>
      <c r="H663" s="14"/>
      <c r="I663" s="14"/>
      <c r="J663" s="14"/>
      <c r="K663" s="14"/>
      <c r="L663" s="14"/>
      <c r="M663" s="14"/>
      <c r="N663" s="14"/>
      <c r="O663" s="14"/>
      <c r="P663" s="14"/>
      <c r="Q663" s="14"/>
      <c r="R663" s="14"/>
      <c r="S663" s="16"/>
      <c r="T663" s="20"/>
      <c r="U663" s="16"/>
      <c r="V663" s="16"/>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84" ht="12" customHeight="1" outlineLevel="1" x14ac:dyDescent="0.35">
      <c r="A664" s="7"/>
      <c r="B664" s="8"/>
      <c r="C664" s="18"/>
      <c r="D664" s="13"/>
      <c r="E664" s="18"/>
      <c r="F664" s="14"/>
      <c r="G664" s="14"/>
      <c r="H664" s="14"/>
      <c r="I664" s="14" t="s">
        <v>350</v>
      </c>
      <c r="J664" s="14"/>
      <c r="K664" s="14"/>
      <c r="L664" s="14"/>
      <c r="M664" s="14"/>
      <c r="N664" s="14"/>
      <c r="O664" s="14"/>
      <c r="P664" s="14"/>
      <c r="Q664" s="14"/>
      <c r="R664" s="14"/>
      <c r="S664" s="16"/>
      <c r="T664" s="20"/>
      <c r="U664" s="16"/>
      <c r="V664" s="16"/>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84" ht="12" customHeight="1" outlineLevel="1" x14ac:dyDescent="0.35">
      <c r="A665" s="7"/>
      <c r="B665" s="8"/>
      <c r="C665" s="18"/>
      <c r="D665" s="18"/>
      <c r="E665" s="18"/>
      <c r="F665" s="18"/>
      <c r="G665" s="18"/>
      <c r="H665" s="18"/>
      <c r="I665" s="18"/>
      <c r="J665" s="18"/>
      <c r="K665" s="18"/>
      <c r="L665" s="18"/>
      <c r="M665" s="18"/>
      <c r="N665" s="18"/>
      <c r="O665" s="18"/>
      <c r="P665" s="18"/>
      <c r="Q665" s="23"/>
      <c r="R665" s="23"/>
      <c r="S665" s="23"/>
      <c r="T665" s="23"/>
      <c r="U665" s="23"/>
      <c r="V665" s="23"/>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84" ht="12" customHeight="1" outlineLevel="1" x14ac:dyDescent="0.35">
      <c r="A666" s="7"/>
      <c r="B666" s="8"/>
      <c r="C666" s="18"/>
      <c r="D666" s="18"/>
      <c r="E666" s="18"/>
      <c r="F666" s="18"/>
      <c r="G666" s="18"/>
      <c r="H666" s="18"/>
      <c r="I666" s="18"/>
      <c r="J666" s="18"/>
      <c r="K666" s="18"/>
      <c r="L666" s="18"/>
      <c r="M666" s="18"/>
      <c r="N666" s="18"/>
      <c r="O666" s="18"/>
      <c r="P666" s="18"/>
      <c r="Q666" s="25"/>
      <c r="R666" s="25"/>
      <c r="S666" s="23"/>
      <c r="T666" s="23"/>
      <c r="U666" s="23"/>
      <c r="V666" s="23"/>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84" ht="12" customHeight="1" outlineLevel="1" x14ac:dyDescent="0.35">
      <c r="A667" s="7"/>
      <c r="B667" s="8"/>
      <c r="C667" s="18"/>
      <c r="D667" s="18"/>
      <c r="E667" s="18"/>
      <c r="F667" s="18"/>
      <c r="G667" s="18" t="s">
        <v>1252</v>
      </c>
      <c r="H667" s="18" t="s">
        <v>107</v>
      </c>
      <c r="I667" s="18" t="s">
        <v>108</v>
      </c>
      <c r="J667" s="18" t="s">
        <v>109</v>
      </c>
      <c r="K667" s="18" t="s">
        <v>110</v>
      </c>
      <c r="L667" s="18" t="s">
        <v>111</v>
      </c>
      <c r="M667" s="18" t="s">
        <v>110</v>
      </c>
      <c r="N667" s="24"/>
      <c r="O667" s="24"/>
      <c r="P667" s="25"/>
      <c r="Q667" s="25"/>
      <c r="R667" s="25"/>
      <c r="S667" s="23"/>
      <c r="T667" s="23"/>
      <c r="U667" s="23"/>
      <c r="V667" s="23"/>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84" ht="12" customHeight="1" outlineLevel="1" x14ac:dyDescent="0.35">
      <c r="A668" s="7"/>
      <c r="B668" s="8"/>
      <c r="C668" s="18"/>
      <c r="D668" s="18"/>
      <c r="E668" s="18"/>
      <c r="F668" s="34"/>
      <c r="G668" s="161" t="s">
        <v>63</v>
      </c>
      <c r="H668" s="161" t="s">
        <v>63</v>
      </c>
      <c r="I668" s="235">
        <v>1</v>
      </c>
      <c r="J668" s="235">
        <v>1.3</v>
      </c>
      <c r="K668" s="748">
        <f>MIN(364,INT((M668 - DATE(YEAR(M668),1,1))))</f>
        <v>90</v>
      </c>
      <c r="L668" s="235">
        <v>5</v>
      </c>
      <c r="M668" s="747">
        <v>43556</v>
      </c>
      <c r="N668" s="65"/>
      <c r="O668" s="65"/>
      <c r="P668" s="65"/>
      <c r="Q668" s="61"/>
      <c r="R668" s="61"/>
      <c r="S668" s="61"/>
      <c r="T668" s="61"/>
      <c r="U668" s="61"/>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84" ht="12" customHeight="1" outlineLevel="1" x14ac:dyDescent="0.35">
      <c r="A669" s="7"/>
      <c r="B669" s="8"/>
      <c r="C669" s="18"/>
      <c r="D669" s="18"/>
      <c r="E669" s="18"/>
      <c r="F669" s="34"/>
      <c r="G669" s="202" t="s">
        <v>348</v>
      </c>
      <c r="H669" s="202" t="s">
        <v>1256</v>
      </c>
      <c r="I669" s="235">
        <v>0</v>
      </c>
      <c r="J669" s="235">
        <v>0.97</v>
      </c>
      <c r="K669" s="748">
        <f>MIN(364,INT((M669 - DATE(YEAR(M669),1,1))))</f>
        <v>134</v>
      </c>
      <c r="L669" s="235">
        <v>5</v>
      </c>
      <c r="M669" s="747">
        <v>43600</v>
      </c>
      <c r="N669" s="65"/>
      <c r="O669" s="65"/>
      <c r="P669" s="65"/>
      <c r="Q669" s="61"/>
      <c r="R669" s="61"/>
      <c r="S669" s="61"/>
      <c r="T669" s="61"/>
      <c r="U669" s="61"/>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84" ht="12" customHeight="1" outlineLevel="1" x14ac:dyDescent="0.35">
      <c r="A670" s="7"/>
      <c r="B670" s="8"/>
      <c r="C670" s="18"/>
      <c r="D670" s="18"/>
      <c r="E670" s="18"/>
      <c r="F670" s="34"/>
      <c r="G670" s="203" t="s">
        <v>1118</v>
      </c>
      <c r="H670" s="203" t="s">
        <v>1259</v>
      </c>
      <c r="I670" s="235">
        <v>1</v>
      </c>
      <c r="J670" s="235">
        <v>0.7</v>
      </c>
      <c r="K670" s="748">
        <f t="shared" ref="K670:K674" si="130">MIN(364,INT((M670 - DATE(YEAR(M670),1,1))))</f>
        <v>151</v>
      </c>
      <c r="L670" s="235">
        <v>5</v>
      </c>
      <c r="M670" s="747">
        <v>43617</v>
      </c>
      <c r="N670" s="65"/>
      <c r="O670" s="65"/>
      <c r="P670" s="65"/>
      <c r="Q670" s="61"/>
      <c r="R670" s="61"/>
      <c r="S670" s="61"/>
      <c r="T670" s="61"/>
      <c r="U670" s="61"/>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84" ht="12" customHeight="1" outlineLevel="1" x14ac:dyDescent="0.35">
      <c r="A671" s="7"/>
      <c r="B671" s="8"/>
      <c r="C671" s="18"/>
      <c r="D671" s="18"/>
      <c r="E671" s="18"/>
      <c r="F671" s="34"/>
      <c r="G671" s="203" t="s">
        <v>1117</v>
      </c>
      <c r="H671" s="203" t="s">
        <v>1257</v>
      </c>
      <c r="I671" s="235">
        <v>1</v>
      </c>
      <c r="J671" s="235">
        <v>1.3</v>
      </c>
      <c r="K671" s="748">
        <f t="shared" si="130"/>
        <v>187</v>
      </c>
      <c r="L671" s="235">
        <v>5</v>
      </c>
      <c r="M671" s="747">
        <v>43653</v>
      </c>
      <c r="N671" s="65"/>
      <c r="O671" s="65"/>
      <c r="P671" s="65"/>
      <c r="Q671" s="61"/>
      <c r="R671" s="61"/>
      <c r="S671" s="61"/>
      <c r="T671" s="61"/>
      <c r="U671" s="61"/>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84" ht="12" customHeight="1" outlineLevel="1" x14ac:dyDescent="0.35">
      <c r="A672" s="7"/>
      <c r="B672" s="8"/>
      <c r="C672" s="18"/>
      <c r="D672" s="18"/>
      <c r="E672" s="18"/>
      <c r="F672" s="34"/>
      <c r="G672" s="203" t="s">
        <v>349</v>
      </c>
      <c r="H672" s="203" t="s">
        <v>1258</v>
      </c>
      <c r="I672" s="235">
        <v>1</v>
      </c>
      <c r="J672" s="235">
        <v>0.87</v>
      </c>
      <c r="K672" s="748">
        <f t="shared" si="130"/>
        <v>187</v>
      </c>
      <c r="L672" s="235">
        <v>5</v>
      </c>
      <c r="M672" s="747">
        <v>43653</v>
      </c>
      <c r="N672" s="65"/>
      <c r="O672" s="65"/>
      <c r="P672" s="65"/>
      <c r="Q672" s="61"/>
      <c r="R672" s="61"/>
      <c r="S672" s="61"/>
      <c r="T672" s="61"/>
      <c r="U672" s="61"/>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35">
      <c r="A673" s="7"/>
      <c r="B673" s="8"/>
      <c r="C673" s="18"/>
      <c r="D673" s="18"/>
      <c r="E673" s="18"/>
      <c r="F673" s="34"/>
      <c r="G673" s="161" t="s">
        <v>61</v>
      </c>
      <c r="H673" s="161" t="s">
        <v>1253</v>
      </c>
      <c r="I673" s="235">
        <v>1</v>
      </c>
      <c r="J673" s="235">
        <v>1.1499999999999999</v>
      </c>
      <c r="K673" s="748">
        <f>MIN(364,INT((M673 - DATE(YEAR(M673),1,1))))</f>
        <v>45</v>
      </c>
      <c r="L673" s="235">
        <v>90</v>
      </c>
      <c r="M673" s="747">
        <v>43511</v>
      </c>
      <c r="N673" s="64"/>
      <c r="O673" s="64"/>
      <c r="P673" s="64"/>
      <c r="Q673" s="59"/>
      <c r="R673" s="59"/>
      <c r="S673" s="59"/>
      <c r="T673" s="59"/>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18"/>
      <c r="D674" s="18"/>
      <c r="E674" s="18"/>
      <c r="F674" s="34"/>
      <c r="G674" s="161" t="s">
        <v>62</v>
      </c>
      <c r="H674" s="161" t="s">
        <v>1254</v>
      </c>
      <c r="I674" s="235">
        <v>1</v>
      </c>
      <c r="J674" s="235">
        <v>1.1000000000000001</v>
      </c>
      <c r="K674" s="748">
        <f t="shared" si="130"/>
        <v>181</v>
      </c>
      <c r="L674" s="235">
        <v>5</v>
      </c>
      <c r="M674" s="747">
        <v>43647</v>
      </c>
      <c r="N674" s="65"/>
      <c r="O674" s="65"/>
      <c r="P674" s="65"/>
      <c r="Q674" s="61"/>
      <c r="R674" s="61"/>
      <c r="S674" s="61"/>
      <c r="T674" s="61"/>
      <c r="U674" s="61"/>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8"/>
      <c r="D675" s="18"/>
      <c r="E675" s="18"/>
      <c r="F675" s="34"/>
      <c r="O675" s="65"/>
      <c r="P675" s="65"/>
      <c r="Q675" s="61"/>
      <c r="R675" s="61"/>
      <c r="S675" s="61"/>
      <c r="T675" s="61"/>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5.15" customHeight="1" outlineLevel="1" x14ac:dyDescent="0.35">
      <c r="A676" s="7"/>
      <c r="B676" s="8"/>
      <c r="C676" s="18"/>
      <c r="D676" s="18"/>
      <c r="E676" s="18"/>
      <c r="F676" s="37"/>
      <c r="G676" s="38"/>
      <c r="H676" s="38"/>
      <c r="I676" s="38"/>
      <c r="J676" s="39"/>
      <c r="K676" s="39"/>
      <c r="L676" s="39"/>
      <c r="M676" s="39"/>
      <c r="N676" s="39"/>
      <c r="O676" s="39"/>
      <c r="P676" s="39"/>
      <c r="Q676" s="39"/>
      <c r="R676" s="39"/>
      <c r="S676" s="39"/>
      <c r="T676" s="39"/>
      <c r="U676" s="39"/>
      <c r="V676" s="31"/>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25.25" customHeight="1" outlineLevel="1" x14ac:dyDescent="0.35">
      <c r="A677" s="7"/>
      <c r="B677" s="8"/>
      <c r="C677" s="40"/>
      <c r="D677" s="40"/>
      <c r="E677" s="40"/>
      <c r="F677" s="40"/>
      <c r="G677" s="41" t="str">
        <f>G662</f>
        <v>Fert info</v>
      </c>
      <c r="H677" s="40"/>
      <c r="I677" s="40"/>
      <c r="J677" s="40"/>
      <c r="K677" s="40"/>
      <c r="L677" s="40"/>
      <c r="M677" s="40"/>
      <c r="N677" s="40"/>
      <c r="O677" s="40"/>
      <c r="P677" s="40"/>
      <c r="Q677" s="40"/>
      <c r="R677" s="40"/>
      <c r="S677" s="40"/>
      <c r="T677" s="40"/>
      <c r="U677" s="40"/>
      <c r="V677" s="40"/>
      <c r="W677" s="42" t="s">
        <v>24</v>
      </c>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5.15" customHeight="1" outlineLevel="1" thickBot="1" x14ac:dyDescent="0.4">
      <c r="A680" s="7"/>
      <c r="B680" s="8"/>
      <c r="C680" s="8"/>
      <c r="D680" s="8"/>
      <c r="E680" s="8"/>
      <c r="F680" s="8"/>
      <c r="G680" s="8"/>
      <c r="H680" s="9"/>
      <c r="I680" s="9"/>
      <c r="J680" s="9"/>
      <c r="K680" s="9"/>
      <c r="L680" s="9"/>
      <c r="M680" s="9"/>
      <c r="N680" s="9"/>
      <c r="O680" s="9"/>
      <c r="P680" s="9"/>
      <c r="Q680" s="9"/>
      <c r="R680" s="9"/>
      <c r="S680" s="9"/>
      <c r="T680" s="9"/>
      <c r="U680" s="9"/>
      <c r="V680" s="9"/>
      <c r="W680" s="9"/>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5.15" customHeight="1" outlineLevel="1" x14ac:dyDescent="0.35">
      <c r="A681" s="7"/>
      <c r="B681" s="8"/>
      <c r="C681" s="10" t="s">
        <v>0</v>
      </c>
      <c r="D681" s="10"/>
      <c r="E681" s="10"/>
      <c r="F681" s="10"/>
      <c r="G681" s="10"/>
      <c r="H681" s="10"/>
      <c r="I681" s="10"/>
      <c r="J681" s="10"/>
      <c r="K681" s="11"/>
      <c r="L681" s="11"/>
      <c r="M681" s="11"/>
      <c r="N681" s="11"/>
      <c r="O681" s="11"/>
      <c r="P681" s="11"/>
      <c r="Q681" s="11"/>
      <c r="R681" s="11"/>
      <c r="S681" s="11"/>
      <c r="T681" s="11"/>
      <c r="U681" s="11"/>
      <c r="V681" s="11"/>
      <c r="W681" s="12"/>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3"/>
      <c r="D682" s="13"/>
      <c r="E682" s="13" t="s">
        <v>1</v>
      </c>
      <c r="F682" s="14"/>
      <c r="G682" s="15" t="s">
        <v>33</v>
      </c>
      <c r="H682" s="14"/>
      <c r="I682" s="14"/>
      <c r="J682" s="14"/>
      <c r="K682" s="14"/>
      <c r="L682" s="14"/>
      <c r="M682" s="14"/>
      <c r="N682" s="14"/>
      <c r="O682" s="14"/>
      <c r="P682" s="14"/>
      <c r="Q682" s="14"/>
      <c r="R682" s="14"/>
      <c r="S682" s="16"/>
      <c r="T682" s="14"/>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3"/>
      <c r="D683" s="13"/>
      <c r="E683" s="18"/>
      <c r="F683" s="14"/>
      <c r="G683" s="19"/>
      <c r="H683" s="14" t="s">
        <v>26</v>
      </c>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3"/>
      <c r="E684" s="18"/>
      <c r="F684" s="14"/>
      <c r="G684" s="14" t="s">
        <v>2</v>
      </c>
      <c r="H684" s="44" t="s">
        <v>34</v>
      </c>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21">
        <v>0</v>
      </c>
      <c r="D685" s="13"/>
      <c r="E685" s="18"/>
      <c r="F685" s="14"/>
      <c r="G685" s="22"/>
      <c r="H685" s="14"/>
      <c r="I685" s="14"/>
      <c r="J685" s="14"/>
      <c r="K685" s="14"/>
      <c r="L685" s="14"/>
      <c r="M685" s="14"/>
      <c r="N685" s="14"/>
      <c r="O685" s="14"/>
      <c r="P685" s="14"/>
      <c r="Q685" s="14"/>
      <c r="R685" s="14"/>
      <c r="S685" s="16"/>
      <c r="T685" s="20"/>
      <c r="U685" s="16"/>
      <c r="V685" s="16"/>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35">
      <c r="A686" s="7"/>
      <c r="B686" s="8"/>
      <c r="C686" s="18"/>
      <c r="D686" s="18"/>
      <c r="E686" s="18"/>
      <c r="F686" s="18"/>
      <c r="G686" s="18"/>
      <c r="H686" s="18"/>
      <c r="I686" s="18"/>
      <c r="J686" s="23"/>
      <c r="K686" s="23"/>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18"/>
      <c r="G687" s="18"/>
      <c r="H687" s="18"/>
      <c r="I687" s="18"/>
      <c r="J687" s="18"/>
      <c r="K687" s="18"/>
      <c r="L687" s="18"/>
      <c r="M687" s="18"/>
      <c r="N687" s="18"/>
      <c r="O687" s="18"/>
      <c r="P687" s="18"/>
      <c r="Q687" s="23"/>
      <c r="R687" s="23"/>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18"/>
      <c r="G688" s="18"/>
      <c r="H688" s="18"/>
      <c r="I688" s="18"/>
      <c r="J688" s="18"/>
      <c r="K688" s="18"/>
      <c r="L688" s="18"/>
      <c r="M688" s="18"/>
      <c r="N688" s="18"/>
      <c r="O688" s="18"/>
      <c r="P688" s="18"/>
      <c r="Q688" s="25"/>
      <c r="R688" s="25"/>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18"/>
      <c r="G689" s="18"/>
      <c r="H689" s="18"/>
      <c r="I689" s="24" t="s">
        <v>386</v>
      </c>
      <c r="J689" s="24" t="s">
        <v>56</v>
      </c>
      <c r="K689" s="24" t="s">
        <v>57</v>
      </c>
      <c r="L689" s="24" t="s">
        <v>58</v>
      </c>
      <c r="M689" s="24" t="s">
        <v>59</v>
      </c>
      <c r="N689" s="24" t="s">
        <v>884</v>
      </c>
      <c r="O689" s="24" t="s">
        <v>885</v>
      </c>
      <c r="P689" s="24" t="s">
        <v>886</v>
      </c>
      <c r="Q689" s="24" t="s">
        <v>1197</v>
      </c>
      <c r="R689" s="25"/>
      <c r="S689" s="23"/>
      <c r="T689" s="23"/>
      <c r="U689" s="23"/>
      <c r="V689" s="23"/>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H690" s="202" t="str">
        <f t="shared" ref="H690:H696" si="131">H668</f>
        <v>lime</v>
      </c>
      <c r="I690" s="236">
        <v>0.3</v>
      </c>
      <c r="J690" s="236">
        <v>1</v>
      </c>
      <c r="K690" s="236">
        <v>1</v>
      </c>
      <c r="L690" s="236">
        <v>1</v>
      </c>
      <c r="M690" s="236">
        <v>1</v>
      </c>
      <c r="N690" s="236">
        <v>1</v>
      </c>
      <c r="O690" s="236">
        <v>1</v>
      </c>
      <c r="P690" s="236">
        <v>1</v>
      </c>
      <c r="Q690" s="236">
        <v>1</v>
      </c>
      <c r="R690" s="61"/>
      <c r="S690" s="61"/>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H691" s="202" t="str">
        <f t="shared" si="131"/>
        <v>at_seeding</v>
      </c>
      <c r="I691" s="236">
        <v>0.3</v>
      </c>
      <c r="J691" s="236">
        <v>1</v>
      </c>
      <c r="K691" s="236">
        <v>1</v>
      </c>
      <c r="L691" s="236">
        <v>1</v>
      </c>
      <c r="M691" s="236">
        <v>1</v>
      </c>
      <c r="N691" s="236">
        <v>1</v>
      </c>
      <c r="O691" s="236">
        <v>1</v>
      </c>
      <c r="P691" s="236">
        <v>1</v>
      </c>
      <c r="Q691" s="236">
        <v>1</v>
      </c>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02" t="str">
        <f t="shared" si="131"/>
        <v>mid</v>
      </c>
      <c r="I692" s="236">
        <v>0.3</v>
      </c>
      <c r="J692" s="236">
        <v>1</v>
      </c>
      <c r="K692" s="236">
        <v>1</v>
      </c>
      <c r="L692" s="236">
        <v>1</v>
      </c>
      <c r="M692" s="236">
        <v>1</v>
      </c>
      <c r="N692" s="236">
        <v>1</v>
      </c>
      <c r="O692" s="236">
        <v>1</v>
      </c>
      <c r="P692" s="236">
        <v>1</v>
      </c>
      <c r="Q692" s="236">
        <v>1</v>
      </c>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02" t="str">
        <f t="shared" si="131"/>
        <v>late_cereal</v>
      </c>
      <c r="I693" s="236">
        <v>0.3</v>
      </c>
      <c r="J693" s="236">
        <v>1</v>
      </c>
      <c r="K693" s="236">
        <v>1</v>
      </c>
      <c r="L693" s="236">
        <v>1</v>
      </c>
      <c r="M693" s="236">
        <v>1</v>
      </c>
      <c r="N693" s="236">
        <v>1</v>
      </c>
      <c r="O693" s="236">
        <v>1</v>
      </c>
      <c r="P693" s="236">
        <v>1</v>
      </c>
      <c r="Q693" s="236">
        <v>1</v>
      </c>
      <c r="R693" s="61"/>
      <c r="S693" s="61"/>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02" t="str">
        <f t="shared" si="131"/>
        <v>late_oilseed</v>
      </c>
      <c r="I694" s="236">
        <v>0.3</v>
      </c>
      <c r="J694" s="236">
        <v>1</v>
      </c>
      <c r="K694" s="236">
        <v>1</v>
      </c>
      <c r="L694" s="236">
        <v>1</v>
      </c>
      <c r="M694" s="236">
        <v>1</v>
      </c>
      <c r="N694" s="236">
        <v>1</v>
      </c>
      <c r="O694" s="236">
        <v>1</v>
      </c>
      <c r="P694" s="236">
        <v>1</v>
      </c>
      <c r="Q694" s="236">
        <v>1</v>
      </c>
      <c r="R694" s="61"/>
      <c r="S694" s="61"/>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02" t="str">
        <f t="shared" si="131"/>
        <v>early_pas</v>
      </c>
      <c r="I695" s="236">
        <v>0.3</v>
      </c>
      <c r="J695" s="236">
        <v>1</v>
      </c>
      <c r="K695" s="236">
        <v>1</v>
      </c>
      <c r="L695" s="236">
        <v>1</v>
      </c>
      <c r="M695" s="236">
        <v>1</v>
      </c>
      <c r="N695" s="236">
        <v>1</v>
      </c>
      <c r="O695" s="236">
        <v>1</v>
      </c>
      <c r="P695" s="236">
        <v>1</v>
      </c>
      <c r="Q695" s="236">
        <v>1</v>
      </c>
      <c r="R695" s="61"/>
      <c r="S695" s="61"/>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02" t="str">
        <f t="shared" si="131"/>
        <v>mid_pas</v>
      </c>
      <c r="I696" s="236">
        <v>0.3</v>
      </c>
      <c r="J696" s="236">
        <v>1</v>
      </c>
      <c r="K696" s="236">
        <v>1</v>
      </c>
      <c r="L696" s="236">
        <v>1</v>
      </c>
      <c r="M696" s="236">
        <v>1</v>
      </c>
      <c r="N696" s="236">
        <v>1</v>
      </c>
      <c r="O696" s="236">
        <v>1</v>
      </c>
      <c r="P696" s="236">
        <v>1</v>
      </c>
      <c r="Q696" s="236">
        <v>1</v>
      </c>
      <c r="R696" s="61"/>
      <c r="S696" s="61"/>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Q697" s="61"/>
      <c r="R697" s="61"/>
      <c r="S697" s="61"/>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Q698" s="61"/>
      <c r="R698" s="61"/>
      <c r="S698" s="61"/>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5.15" customHeight="1" outlineLevel="1" x14ac:dyDescent="0.35">
      <c r="A699" s="7"/>
      <c r="B699" s="8"/>
      <c r="C699" s="18"/>
      <c r="D699" s="18"/>
      <c r="E699" s="18"/>
      <c r="F699" s="37"/>
      <c r="G699" s="38"/>
      <c r="H699" s="38"/>
      <c r="I699" s="38"/>
      <c r="J699" s="39"/>
      <c r="K699" s="39"/>
      <c r="L699" s="39"/>
      <c r="M699" s="39"/>
      <c r="N699" s="39"/>
      <c r="O699" s="39"/>
      <c r="P699" s="39"/>
      <c r="Q699" s="39"/>
      <c r="R699" s="39"/>
      <c r="S699" s="39"/>
      <c r="T699" s="39"/>
      <c r="U699" s="39"/>
      <c r="V699" s="31"/>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25.25" customHeight="1" outlineLevel="1" x14ac:dyDescent="0.35">
      <c r="A700" s="7"/>
      <c r="B700" s="8"/>
      <c r="C700" s="40"/>
      <c r="D700" s="40"/>
      <c r="E700" s="40"/>
      <c r="F700" s="40"/>
      <c r="G700" s="41" t="str">
        <f>G682</f>
        <v>Fert by Soil</v>
      </c>
      <c r="H700" s="40"/>
      <c r="I700" s="40"/>
      <c r="J700" s="40"/>
      <c r="K700" s="40"/>
      <c r="L700" s="40"/>
      <c r="M700" s="40"/>
      <c r="N700" s="40"/>
      <c r="O700" s="40"/>
      <c r="P700" s="40"/>
      <c r="Q700" s="40"/>
      <c r="R700" s="40"/>
      <c r="S700" s="40"/>
      <c r="T700" s="40"/>
      <c r="U700" s="40"/>
      <c r="V700" s="40"/>
      <c r="W700" s="42" t="s">
        <v>24</v>
      </c>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thickBot="1" x14ac:dyDescent="0.4">
      <c r="A703" s="7"/>
      <c r="B703" s="8"/>
      <c r="C703" s="8"/>
      <c r="D703" s="8"/>
      <c r="E703" s="8"/>
      <c r="F703" s="8"/>
      <c r="G703" s="8"/>
      <c r="H703" s="9"/>
      <c r="I703" s="9"/>
      <c r="J703" s="9"/>
      <c r="K703" s="9"/>
      <c r="L703" s="9"/>
      <c r="M703" s="9"/>
      <c r="N703" s="9"/>
      <c r="O703" s="9"/>
      <c r="P703" s="9"/>
      <c r="Q703" s="9"/>
      <c r="R703" s="9"/>
      <c r="S703" s="9"/>
      <c r="T703" s="9"/>
      <c r="U703" s="9"/>
      <c r="V703" s="9"/>
      <c r="W703" s="9"/>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5.15" customHeight="1" outlineLevel="1" x14ac:dyDescent="0.35">
      <c r="A704" s="7"/>
      <c r="B704" s="8"/>
      <c r="C704" s="10" t="s">
        <v>0</v>
      </c>
      <c r="D704" s="10"/>
      <c r="E704" s="10"/>
      <c r="F704" s="10"/>
      <c r="G704" s="10"/>
      <c r="H704" s="10"/>
      <c r="I704" s="10"/>
      <c r="J704" s="10"/>
      <c r="K704" s="11"/>
      <c r="L704" s="11"/>
      <c r="M704" s="11"/>
      <c r="N704" s="11"/>
      <c r="O704" s="11"/>
      <c r="P704" s="11"/>
      <c r="Q704" s="11"/>
      <c r="R704" s="11"/>
      <c r="S704" s="11"/>
      <c r="T704" s="11"/>
      <c r="U704" s="11"/>
      <c r="V704" s="11"/>
      <c r="W704" s="12"/>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3" t="s">
        <v>1</v>
      </c>
      <c r="F705" s="14"/>
      <c r="G705" s="15" t="s">
        <v>35</v>
      </c>
      <c r="H705" s="14"/>
      <c r="I705" s="14"/>
      <c r="J705" s="14"/>
      <c r="K705" s="14"/>
      <c r="L705" s="14"/>
      <c r="M705" s="14"/>
      <c r="N705" s="14"/>
      <c r="O705" s="14"/>
      <c r="P705" s="14"/>
      <c r="Q705" s="14"/>
      <c r="R705" s="14"/>
      <c r="S705" s="16"/>
      <c r="T705" s="14"/>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3"/>
      <c r="D706" s="13"/>
      <c r="E706" s="18"/>
      <c r="F706" s="14"/>
      <c r="G706" s="19"/>
      <c r="H706" s="14" t="s">
        <v>26</v>
      </c>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3"/>
      <c r="E707" s="18"/>
      <c r="F707" s="14"/>
      <c r="G707" s="14" t="s">
        <v>2</v>
      </c>
      <c r="H707" s="44" t="s">
        <v>34</v>
      </c>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21">
        <v>0</v>
      </c>
      <c r="D708" s="13"/>
      <c r="E708" s="18"/>
      <c r="F708" s="14"/>
      <c r="G708" s="22"/>
      <c r="H708" s="14"/>
      <c r="I708" s="14"/>
      <c r="J708" s="14"/>
      <c r="K708" s="14"/>
      <c r="L708" s="14"/>
      <c r="M708" s="14"/>
      <c r="N708" s="14"/>
      <c r="O708" s="14"/>
      <c r="P708" s="14"/>
      <c r="Q708" s="14"/>
      <c r="R708" s="14"/>
      <c r="S708" s="16"/>
      <c r="T708" s="20"/>
      <c r="U708" s="16"/>
      <c r="V708" s="16"/>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23"/>
      <c r="K709" s="23"/>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18"/>
      <c r="J710" s="18"/>
      <c r="K710" s="18"/>
      <c r="L710" s="23"/>
      <c r="M710" s="23"/>
      <c r="N710" s="23"/>
      <c r="O710" s="23"/>
      <c r="P710" s="23"/>
      <c r="Q710" s="23"/>
      <c r="R710" s="23"/>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18"/>
      <c r="J711" s="24"/>
      <c r="K711" s="24"/>
      <c r="L711" s="24"/>
      <c r="M711" s="24"/>
      <c r="N711" s="24"/>
      <c r="O711" s="24"/>
      <c r="P711" s="24"/>
      <c r="Q711" s="25"/>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18"/>
      <c r="G712" s="18"/>
      <c r="H712" s="18"/>
      <c r="I712" s="24" t="s">
        <v>386</v>
      </c>
      <c r="J712" s="24" t="s">
        <v>56</v>
      </c>
      <c r="K712" s="24" t="s">
        <v>57</v>
      </c>
      <c r="L712" s="24" t="s">
        <v>58</v>
      </c>
      <c r="M712" s="24" t="s">
        <v>59</v>
      </c>
      <c r="N712" s="24" t="s">
        <v>884</v>
      </c>
      <c r="O712" s="24" t="s">
        <v>885</v>
      </c>
      <c r="P712" s="24" t="s">
        <v>886</v>
      </c>
      <c r="Q712" s="24" t="s">
        <v>1197</v>
      </c>
      <c r="R712" s="25"/>
      <c r="S712" s="23"/>
      <c r="T712" s="23"/>
      <c r="U712" s="23"/>
      <c r="V712" s="23"/>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35" t="s">
        <v>1070</v>
      </c>
      <c r="I713" s="236">
        <v>1</v>
      </c>
      <c r="J713" s="236">
        <v>1</v>
      </c>
      <c r="K713" s="236">
        <v>1</v>
      </c>
      <c r="L713" s="236">
        <v>1</v>
      </c>
      <c r="M713" s="236">
        <v>1</v>
      </c>
      <c r="N713" s="236">
        <v>1</v>
      </c>
      <c r="O713" s="236">
        <v>1</v>
      </c>
      <c r="P713" s="236">
        <v>1</v>
      </c>
      <c r="Q713" s="236">
        <v>1</v>
      </c>
      <c r="R713" s="159"/>
      <c r="S713" s="159"/>
      <c r="T713" s="159"/>
      <c r="U713" s="159"/>
      <c r="V713" s="4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35"/>
      <c r="I714" s="159"/>
      <c r="J714" s="159"/>
      <c r="K714" s="159"/>
      <c r="L714" s="159"/>
      <c r="M714" s="159"/>
      <c r="N714" s="159"/>
      <c r="O714" s="159"/>
      <c r="P714" s="159"/>
      <c r="Q714" s="159"/>
      <c r="R714" s="159"/>
      <c r="S714" s="159"/>
      <c r="T714" s="159"/>
      <c r="U714" s="159"/>
      <c r="V714" s="4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35"/>
      <c r="I715" s="159"/>
      <c r="J715" s="159"/>
      <c r="K715" s="159"/>
      <c r="L715" s="159"/>
      <c r="M715" s="159"/>
      <c r="N715" s="159"/>
      <c r="O715" s="159"/>
      <c r="P715" s="159"/>
      <c r="Q715" s="159"/>
      <c r="R715" s="159"/>
      <c r="S715" s="159"/>
      <c r="T715" s="159"/>
      <c r="U715" s="159"/>
      <c r="V715" s="4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34"/>
      <c r="G716" s="35"/>
      <c r="H716" s="35"/>
      <c r="I716" s="35"/>
      <c r="J716" s="35"/>
      <c r="K716" s="35"/>
      <c r="L716" s="35"/>
      <c r="M716" s="35"/>
      <c r="N716" s="35"/>
      <c r="O716" s="35"/>
      <c r="P716" s="35"/>
      <c r="Q716" s="160"/>
      <c r="R716" s="160"/>
      <c r="S716" s="160"/>
      <c r="T716" s="160"/>
      <c r="U716" s="160"/>
      <c r="V716" s="43"/>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5.15" customHeight="1" outlineLevel="1" x14ac:dyDescent="0.35">
      <c r="A717" s="7"/>
      <c r="B717" s="8"/>
      <c r="C717" s="18"/>
      <c r="D717" s="18"/>
      <c r="E717" s="18"/>
      <c r="F717" s="37"/>
      <c r="G717" s="38"/>
      <c r="H717" s="38"/>
      <c r="I717" s="38"/>
      <c r="J717" s="39"/>
      <c r="K717" s="39"/>
      <c r="L717" s="39"/>
      <c r="M717" s="39"/>
      <c r="N717" s="39"/>
      <c r="O717" s="39"/>
      <c r="P717" s="39"/>
      <c r="Q717" s="39"/>
      <c r="R717" s="39"/>
      <c r="S717" s="39"/>
      <c r="T717" s="39"/>
      <c r="U717" s="39"/>
      <c r="V717" s="31"/>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25.25" customHeight="1" outlineLevel="1" x14ac:dyDescent="0.35">
      <c r="A718" s="7"/>
      <c r="B718" s="8"/>
      <c r="C718" s="40"/>
      <c r="D718" s="40"/>
      <c r="E718" s="40"/>
      <c r="F718" s="40"/>
      <c r="G718" s="41" t="str">
        <f>G705</f>
        <v>Chemical by Soil</v>
      </c>
      <c r="H718" s="40"/>
      <c r="I718" s="40"/>
      <c r="J718" s="40"/>
      <c r="K718" s="40"/>
      <c r="L718" s="40"/>
      <c r="M718" s="40"/>
      <c r="N718" s="40"/>
      <c r="O718" s="40"/>
      <c r="P718" s="40"/>
      <c r="Q718" s="40"/>
      <c r="R718" s="40"/>
      <c r="S718" s="40"/>
      <c r="T718" s="40"/>
      <c r="U718" s="40"/>
      <c r="V718" s="40"/>
      <c r="W718" s="42" t="s">
        <v>24</v>
      </c>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thickBot="1" x14ac:dyDescent="0.4">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5.15" customHeight="1" outlineLevel="1" x14ac:dyDescent="0.35">
      <c r="A722" s="7"/>
      <c r="B722" s="8"/>
      <c r="C722" s="10" t="s">
        <v>0</v>
      </c>
      <c r="D722" s="10"/>
      <c r="E722" s="10"/>
      <c r="F722" s="10"/>
      <c r="G722" s="10"/>
      <c r="H722" s="10"/>
      <c r="I722" s="10"/>
      <c r="J722" s="10"/>
      <c r="K722" s="11"/>
      <c r="L722" s="11"/>
      <c r="M722" s="11"/>
      <c r="N722" s="11"/>
      <c r="O722" s="11"/>
      <c r="P722" s="11"/>
      <c r="Q722" s="11"/>
      <c r="R722" s="11"/>
      <c r="S722" s="11"/>
      <c r="T722" s="11"/>
      <c r="U722" s="11"/>
      <c r="V722" s="11"/>
      <c r="W722" s="12"/>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3" t="s">
        <v>1</v>
      </c>
      <c r="F723" s="14"/>
      <c r="G723" s="15" t="s">
        <v>232</v>
      </c>
      <c r="H723" s="14"/>
      <c r="I723" s="14"/>
      <c r="J723" s="14"/>
      <c r="K723" s="14"/>
      <c r="L723" s="14"/>
      <c r="M723" s="14"/>
      <c r="N723" s="14"/>
      <c r="O723" s="14"/>
      <c r="P723" s="14"/>
      <c r="Q723" s="14"/>
      <c r="R723" s="14"/>
      <c r="S723" s="16"/>
      <c r="T723" s="14"/>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3"/>
      <c r="D724" s="13"/>
      <c r="E724" s="18"/>
      <c r="F724" s="14"/>
      <c r="G724" s="19"/>
      <c r="H724" s="14" t="s">
        <v>233</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3"/>
      <c r="E725" s="18"/>
      <c r="F725" s="14"/>
      <c r="G725" s="14"/>
      <c r="H725" s="14" t="s">
        <v>1071</v>
      </c>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21">
        <v>0</v>
      </c>
      <c r="D726" s="13"/>
      <c r="E726" s="18"/>
      <c r="F726" s="14"/>
      <c r="G726" s="22"/>
      <c r="H726" s="14"/>
      <c r="I726" s="14"/>
      <c r="J726" s="14"/>
      <c r="K726" s="14"/>
      <c r="L726" s="14"/>
      <c r="M726" s="14"/>
      <c r="N726" s="14"/>
      <c r="O726" s="14"/>
      <c r="P726" s="14"/>
      <c r="Q726" s="14"/>
      <c r="R726" s="14"/>
      <c r="S726" s="16"/>
      <c r="T726" s="20"/>
      <c r="U726" s="16"/>
      <c r="V726" s="16"/>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23"/>
      <c r="K727" s="23"/>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18"/>
      <c r="K728" s="18"/>
      <c r="L728" s="23"/>
      <c r="M728" s="23"/>
      <c r="N728" s="23"/>
      <c r="O728" s="23"/>
      <c r="P728" s="23"/>
      <c r="Q728" s="23"/>
      <c r="R728" s="23"/>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18"/>
      <c r="J729" s="24"/>
      <c r="K729" s="24"/>
      <c r="L729" s="24"/>
      <c r="M729" s="24"/>
      <c r="N729" s="24"/>
      <c r="O729" s="24"/>
      <c r="P729" s="24"/>
      <c r="Q729" s="25"/>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18"/>
      <c r="G730" s="18"/>
      <c r="H730" s="18"/>
      <c r="I730" s="18"/>
      <c r="J730" s="24" t="s">
        <v>110</v>
      </c>
      <c r="K730" s="24" t="s">
        <v>111</v>
      </c>
      <c r="L730" s="24" t="s">
        <v>1074</v>
      </c>
      <c r="M730" s="24" t="s">
        <v>110</v>
      </c>
      <c r="N730" s="24"/>
      <c r="O730" s="24"/>
      <c r="P730" s="25"/>
      <c r="Q730" s="25"/>
      <c r="R730" s="25"/>
      <c r="S730" s="23"/>
      <c r="T730" s="23"/>
      <c r="U730" s="23"/>
      <c r="V730" s="2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28"/>
      <c r="I731" s="28" t="str" cm="1">
        <f t="array" ref="I731:I734">TRANSPOSE($H$380:$K$380)</f>
        <v>knock</v>
      </c>
      <c r="J731" s="748">
        <f>MIN(364,INT((M731 - DATE(YEAR(M731),1,1))))</f>
        <v>104</v>
      </c>
      <c r="K731" s="238">
        <v>35</v>
      </c>
      <c r="L731" s="724">
        <v>0.25</v>
      </c>
      <c r="M731" s="746">
        <v>43570</v>
      </c>
      <c r="N731" s="158"/>
      <c r="O731" s="158"/>
      <c r="P731" s="158"/>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28"/>
      <c r="I732" s="28" t="str">
        <v>pre-em</v>
      </c>
      <c r="J732" s="748">
        <f t="shared" ref="J732:J734" si="132">MIN(364,INT((M732 - DATE(YEAR(M732),1,1))))</f>
        <v>134</v>
      </c>
      <c r="K732" s="238">
        <v>15</v>
      </c>
      <c r="L732" s="724">
        <v>0.25</v>
      </c>
      <c r="M732" s="746">
        <v>43600</v>
      </c>
      <c r="N732" s="158"/>
      <c r="O732" s="158"/>
      <c r="P732" s="158"/>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4.5" outlineLevel="1" x14ac:dyDescent="0.35">
      <c r="A733" s="7"/>
      <c r="B733" s="8"/>
      <c r="C733" s="18"/>
      <c r="D733" s="18"/>
      <c r="E733" s="18"/>
      <c r="F733" s="27"/>
      <c r="G733" s="28"/>
      <c r="H733" s="28"/>
      <c r="I733" s="28" t="str">
        <v>selective_and_spraytop</v>
      </c>
      <c r="J733" s="748">
        <f t="shared" si="132"/>
        <v>151</v>
      </c>
      <c r="K733" s="238">
        <v>90</v>
      </c>
      <c r="L733" s="724">
        <v>0.25</v>
      </c>
      <c r="M733" s="746">
        <v>43617</v>
      </c>
      <c r="N733" s="158"/>
      <c r="O733" s="158"/>
      <c r="P733" s="158"/>
      <c r="Q733" s="159"/>
      <c r="R733" s="159"/>
      <c r="S733" s="159"/>
      <c r="T733" s="159"/>
      <c r="U733" s="159"/>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4.5" outlineLevel="1" x14ac:dyDescent="0.35">
      <c r="A734" s="7"/>
      <c r="B734" s="8"/>
      <c r="C734" s="18"/>
      <c r="D734" s="18"/>
      <c r="E734" s="18"/>
      <c r="F734" s="27"/>
      <c r="G734" s="28"/>
      <c r="H734" s="28"/>
      <c r="I734" s="28" t="str">
        <v>fungicide</v>
      </c>
      <c r="J734" s="748">
        <f t="shared" si="132"/>
        <v>195</v>
      </c>
      <c r="K734" s="238">
        <v>35</v>
      </c>
      <c r="L734" s="724">
        <v>0.25</v>
      </c>
      <c r="M734" s="746">
        <v>43661</v>
      </c>
      <c r="N734" s="158"/>
      <c r="O734" s="158"/>
      <c r="P734" s="158"/>
      <c r="Q734" s="159"/>
      <c r="R734" s="159"/>
      <c r="S734" s="159"/>
      <c r="T734" s="159"/>
      <c r="U734" s="159"/>
      <c r="V734" s="4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35"/>
      <c r="H735" s="35"/>
      <c r="I735" s="35"/>
      <c r="J735" s="35"/>
      <c r="K735" s="35"/>
      <c r="L735" s="35"/>
      <c r="M735" s="35"/>
      <c r="N735" s="35"/>
      <c r="O735" s="158"/>
      <c r="P735" s="158"/>
      <c r="Q735" s="160"/>
      <c r="R735" s="160"/>
      <c r="S735" s="160"/>
      <c r="T735" s="160"/>
      <c r="U735" s="160"/>
      <c r="V735" s="4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5.15" customHeight="1" outlineLevel="1" x14ac:dyDescent="0.35">
      <c r="A736" s="7"/>
      <c r="B736" s="8"/>
      <c r="C736" s="18"/>
      <c r="D736" s="18"/>
      <c r="E736" s="18"/>
      <c r="F736" s="37"/>
      <c r="G736" s="38"/>
      <c r="H736" s="38"/>
      <c r="I736" s="38"/>
      <c r="J736" s="39"/>
      <c r="K736" s="39"/>
      <c r="L736" s="39"/>
      <c r="M736" s="39"/>
      <c r="N736" s="39"/>
      <c r="O736" s="39"/>
      <c r="P736" s="39"/>
      <c r="Q736" s="39"/>
      <c r="R736" s="39"/>
      <c r="S736" s="39"/>
      <c r="T736" s="39"/>
      <c r="U736" s="39"/>
      <c r="V736" s="31"/>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25.25" customHeight="1" outlineLevel="1" x14ac:dyDescent="0.35">
      <c r="A737" s="7"/>
      <c r="B737" s="8"/>
      <c r="C737" s="40"/>
      <c r="D737" s="40"/>
      <c r="E737" s="40"/>
      <c r="F737" s="40"/>
      <c r="G737" s="41" t="str">
        <f>G723</f>
        <v>Chemical info</v>
      </c>
      <c r="H737" s="40"/>
      <c r="I737" s="40"/>
      <c r="J737" s="40"/>
      <c r="K737" s="40"/>
      <c r="L737" s="40"/>
      <c r="M737" s="40"/>
      <c r="N737" s="40"/>
      <c r="O737" s="40"/>
      <c r="P737" s="40"/>
      <c r="Q737" s="40"/>
      <c r="R737" s="40"/>
      <c r="S737" s="40"/>
      <c r="T737" s="40"/>
      <c r="U737" s="40"/>
      <c r="V737" s="40"/>
      <c r="W737" s="42" t="s">
        <v>24</v>
      </c>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thickBot="1" x14ac:dyDescent="0.4">
      <c r="A740" s="7"/>
      <c r="B740" s="8"/>
      <c r="C740" s="8"/>
      <c r="D740" s="8"/>
      <c r="E740" s="8"/>
      <c r="F740" s="8"/>
      <c r="G740" s="8"/>
      <c r="H740" s="9"/>
      <c r="I740" s="9"/>
      <c r="J740" s="9"/>
      <c r="K740" s="9"/>
      <c r="L740" s="9"/>
      <c r="M740" s="9"/>
      <c r="N740" s="9"/>
      <c r="O740" s="9"/>
      <c r="P740" s="9"/>
      <c r="Q740" s="9"/>
      <c r="R740" s="9"/>
      <c r="S740" s="9"/>
      <c r="T740" s="9"/>
      <c r="U740" s="9"/>
      <c r="V740" s="9"/>
      <c r="W740" s="9"/>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5.15" customHeight="1" outlineLevel="1" x14ac:dyDescent="0.35">
      <c r="A741" s="7"/>
      <c r="B741" s="8"/>
      <c r="C741" s="10" t="s">
        <v>0</v>
      </c>
      <c r="D741" s="10"/>
      <c r="E741" s="10"/>
      <c r="F741" s="10"/>
      <c r="G741" s="10"/>
      <c r="H741" s="10"/>
      <c r="I741" s="10"/>
      <c r="J741" s="10"/>
      <c r="K741" s="11"/>
      <c r="L741" s="11"/>
      <c r="M741" s="11"/>
      <c r="N741" s="11"/>
      <c r="O741" s="11"/>
      <c r="P741" s="11"/>
      <c r="Q741" s="11"/>
      <c r="R741" s="11"/>
      <c r="S741" s="11"/>
      <c r="T741" s="11"/>
      <c r="U741" s="11"/>
      <c r="V741" s="11"/>
      <c r="W741" s="12"/>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3" t="s">
        <v>1</v>
      </c>
      <c r="F742" s="14"/>
      <c r="G742" s="15" t="s">
        <v>36</v>
      </c>
      <c r="H742" s="14"/>
      <c r="I742" s="14"/>
      <c r="J742" s="14"/>
      <c r="K742" s="14"/>
      <c r="L742" s="14"/>
      <c r="M742" s="14"/>
      <c r="N742" s="14"/>
      <c r="O742" s="14"/>
      <c r="P742" s="14"/>
      <c r="Q742" s="14"/>
      <c r="R742" s="14"/>
      <c r="S742" s="14"/>
      <c r="T742" s="14"/>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3"/>
      <c r="D743" s="13"/>
      <c r="E743" s="18"/>
      <c r="F743" s="14"/>
      <c r="G743" s="14" t="s">
        <v>37</v>
      </c>
      <c r="H743" s="14"/>
      <c r="I743" s="14"/>
      <c r="J743" s="14"/>
      <c r="K743" s="14"/>
      <c r="L743" s="14"/>
      <c r="M743" s="14"/>
      <c r="N743" s="14"/>
      <c r="O743" s="14"/>
      <c r="P743" s="14"/>
      <c r="Q743" s="14"/>
      <c r="R743" s="14"/>
      <c r="S743" s="14"/>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3"/>
      <c r="E744" s="18"/>
      <c r="F744" s="14"/>
      <c r="G744" s="46">
        <v>43689.728703703702</v>
      </c>
      <c r="H744" s="14"/>
      <c r="I744" s="14"/>
      <c r="J744" s="14"/>
      <c r="K744" s="14"/>
      <c r="L744" s="14"/>
      <c r="M744" s="14"/>
      <c r="N744" s="14"/>
      <c r="O744" s="14"/>
      <c r="P744" s="14"/>
      <c r="Q744" s="14"/>
      <c r="R744" s="14"/>
      <c r="S744" s="14"/>
      <c r="T744" s="20"/>
      <c r="U744" s="16"/>
      <c r="V744" s="16"/>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21">
        <v>0</v>
      </c>
      <c r="D745" s="13"/>
      <c r="E745" s="18"/>
      <c r="F745" s="14"/>
      <c r="G745" s="22"/>
      <c r="H745" s="14"/>
      <c r="I745" s="14"/>
      <c r="J745" s="14"/>
      <c r="K745" s="14"/>
      <c r="L745" s="14"/>
      <c r="M745" s="14"/>
      <c r="N745" s="14"/>
      <c r="O745" s="14"/>
      <c r="P745" s="14"/>
      <c r="Q745" s="14"/>
      <c r="R745" s="14"/>
      <c r="S745" s="14"/>
      <c r="T745" s="20"/>
      <c r="U745" s="16"/>
      <c r="V745" s="16"/>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3"/>
      <c r="K746" s="23"/>
      <c r="L746" s="23"/>
      <c r="M746" s="23"/>
      <c r="N746" s="23"/>
      <c r="O746" s="23"/>
      <c r="P746" s="23"/>
      <c r="Q746" s="23"/>
      <c r="R746" s="23"/>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889"/>
      <c r="I747" s="18"/>
      <c r="J747" s="18"/>
      <c r="K747" s="23"/>
      <c r="L747" s="23"/>
      <c r="M747" s="23"/>
      <c r="N747" s="23"/>
      <c r="O747" s="23"/>
      <c r="P747" s="23"/>
      <c r="Q747" s="23"/>
      <c r="R747" s="23"/>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18"/>
      <c r="G748" s="18"/>
      <c r="H748" s="889"/>
      <c r="I748" s="18"/>
      <c r="J748" s="891" t="s">
        <v>1050</v>
      </c>
      <c r="K748" s="892"/>
      <c r="L748" s="892"/>
      <c r="M748" s="892"/>
      <c r="N748" s="892"/>
      <c r="O748" s="892"/>
      <c r="P748" s="892"/>
      <c r="Q748" s="892"/>
      <c r="R748" s="25"/>
      <c r="S748" s="25"/>
      <c r="T748" s="23"/>
      <c r="U748" s="23"/>
      <c r="V748" s="2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18"/>
      <c r="G749" s="18" t="s">
        <v>39</v>
      </c>
      <c r="H749" s="889"/>
      <c r="I749" s="18"/>
      <c r="J749" s="24" t="s">
        <v>386</v>
      </c>
      <c r="K749" s="24" t="s">
        <v>56</v>
      </c>
      <c r="L749" s="24" t="s">
        <v>57</v>
      </c>
      <c r="M749" s="24" t="s">
        <v>58</v>
      </c>
      <c r="N749" s="24" t="s">
        <v>59</v>
      </c>
      <c r="O749" s="24" t="s">
        <v>884</v>
      </c>
      <c r="P749" s="24" t="s">
        <v>885</v>
      </c>
      <c r="Q749" s="24" t="s">
        <v>886</v>
      </c>
      <c r="R749" s="24" t="s">
        <v>1197</v>
      </c>
      <c r="S749" s="24"/>
      <c r="T749" s="135" t="s">
        <v>1032</v>
      </c>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27"/>
      <c r="G750" s="50"/>
      <c r="H750" s="32"/>
      <c r="I750" s="679" t="str">
        <f>General!O17</f>
        <v>a</v>
      </c>
      <c r="J750" s="239">
        <v>0</v>
      </c>
      <c r="K750" s="239">
        <v>0</v>
      </c>
      <c r="L750" s="239">
        <v>0</v>
      </c>
      <c r="M750" s="239">
        <v>0</v>
      </c>
      <c r="N750" s="239">
        <v>0</v>
      </c>
      <c r="O750" s="239">
        <v>0</v>
      </c>
      <c r="P750" s="239">
        <v>0</v>
      </c>
      <c r="Q750" s="239">
        <v>0</v>
      </c>
      <c r="R750" s="239">
        <v>0</v>
      </c>
      <c r="S750" s="28"/>
      <c r="T750" s="694">
        <v>0</v>
      </c>
      <c r="U750" s="59"/>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27"/>
      <c r="G751" s="50"/>
      <c r="H751" s="32"/>
      <c r="I751" s="679" t="str">
        <f>General!O18</f>
        <v>ar</v>
      </c>
      <c r="J751" s="239">
        <v>10</v>
      </c>
      <c r="K751" s="239">
        <v>10</v>
      </c>
      <c r="L751" s="239">
        <v>10</v>
      </c>
      <c r="M751" s="239">
        <v>10</v>
      </c>
      <c r="N751" s="239">
        <v>10</v>
      </c>
      <c r="O751" s="239">
        <v>10</v>
      </c>
      <c r="P751" s="239">
        <v>10</v>
      </c>
      <c r="Q751" s="239">
        <v>10</v>
      </c>
      <c r="R751" s="239">
        <v>10</v>
      </c>
      <c r="S751" s="28"/>
      <c r="T751" s="694">
        <v>1</v>
      </c>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27"/>
      <c r="G752" s="50"/>
      <c r="H752" s="32"/>
      <c r="I752" s="679" t="str">
        <f>General!O19</f>
        <v>a2</v>
      </c>
      <c r="J752" s="239">
        <v>0</v>
      </c>
      <c r="K752" s="239">
        <v>0</v>
      </c>
      <c r="L752" s="239">
        <v>0</v>
      </c>
      <c r="M752" s="239">
        <v>0</v>
      </c>
      <c r="N752" s="239">
        <v>0</v>
      </c>
      <c r="O752" s="239">
        <v>0</v>
      </c>
      <c r="P752" s="239">
        <v>0</v>
      </c>
      <c r="Q752" s="239">
        <v>0</v>
      </c>
      <c r="R752" s="239">
        <v>0</v>
      </c>
      <c r="S752" s="28"/>
      <c r="T752" s="694">
        <v>0</v>
      </c>
      <c r="U752" s="59"/>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27"/>
      <c r="G753" s="50"/>
      <c r="H753" s="32"/>
      <c r="I753" s="679" t="str">
        <f>General!O20</f>
        <v>b</v>
      </c>
      <c r="J753" s="239">
        <v>100</v>
      </c>
      <c r="K753" s="239">
        <v>100</v>
      </c>
      <c r="L753" s="239">
        <v>100</v>
      </c>
      <c r="M753" s="239">
        <v>100</v>
      </c>
      <c r="N753" s="239">
        <v>100</v>
      </c>
      <c r="O753" s="239">
        <v>100</v>
      </c>
      <c r="P753" s="239">
        <v>100</v>
      </c>
      <c r="Q753" s="239">
        <v>100</v>
      </c>
      <c r="R753" s="239">
        <v>100</v>
      </c>
      <c r="S753" s="28"/>
      <c r="T753" s="694">
        <v>1</v>
      </c>
      <c r="U753" s="59"/>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27"/>
      <c r="G754" s="50"/>
      <c r="H754" s="32"/>
      <c r="I754" s="679" t="str">
        <f>General!O21</f>
        <v>bd</v>
      </c>
      <c r="J754" s="239">
        <v>100</v>
      </c>
      <c r="K754" s="239">
        <v>100</v>
      </c>
      <c r="L754" s="239">
        <v>100</v>
      </c>
      <c r="M754" s="239">
        <v>100</v>
      </c>
      <c r="N754" s="239">
        <v>100</v>
      </c>
      <c r="O754" s="239">
        <v>100</v>
      </c>
      <c r="P754" s="239">
        <v>100</v>
      </c>
      <c r="Q754" s="239">
        <v>100</v>
      </c>
      <c r="R754" s="239">
        <v>100</v>
      </c>
      <c r="S754" s="28"/>
      <c r="T754" s="694">
        <v>1</v>
      </c>
      <c r="U754" s="59"/>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27"/>
      <c r="G755" s="50"/>
      <c r="H755" s="32"/>
      <c r="I755" s="679" t="str">
        <f>General!O22</f>
        <v>f</v>
      </c>
      <c r="J755" s="240">
        <v>120</v>
      </c>
      <c r="K755" s="240">
        <v>120</v>
      </c>
      <c r="L755" s="240">
        <v>120</v>
      </c>
      <c r="M755" s="240">
        <v>120</v>
      </c>
      <c r="N755" s="240">
        <v>120</v>
      </c>
      <c r="O755" s="240">
        <v>120</v>
      </c>
      <c r="P755" s="240">
        <v>120</v>
      </c>
      <c r="Q755" s="240">
        <v>120</v>
      </c>
      <c r="R755" s="240">
        <v>120</v>
      </c>
      <c r="S755" s="28"/>
      <c r="T755" s="694">
        <v>1</v>
      </c>
      <c r="U755" s="59"/>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27"/>
      <c r="G756" s="50"/>
      <c r="H756" s="32"/>
      <c r="I756" s="679" t="str">
        <f>General!O23</f>
        <v>h</v>
      </c>
      <c r="J756" s="240">
        <v>140</v>
      </c>
      <c r="K756" s="240">
        <v>140</v>
      </c>
      <c r="L756" s="240">
        <v>140</v>
      </c>
      <c r="M756" s="240">
        <v>140</v>
      </c>
      <c r="N756" s="240">
        <v>140</v>
      </c>
      <c r="O756" s="240">
        <v>140</v>
      </c>
      <c r="P756" s="240">
        <v>140</v>
      </c>
      <c r="Q756" s="240">
        <v>140</v>
      </c>
      <c r="R756" s="240">
        <v>140</v>
      </c>
      <c r="S756" s="28"/>
      <c r="T756" s="694">
        <v>1</v>
      </c>
      <c r="U756" s="59"/>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27"/>
      <c r="G757" s="50"/>
      <c r="H757" s="32"/>
      <c r="I757" s="679" t="str">
        <f>General!O24</f>
        <v>i</v>
      </c>
      <c r="J757" s="240">
        <v>90</v>
      </c>
      <c r="K757" s="240">
        <v>90</v>
      </c>
      <c r="L757" s="240">
        <v>90</v>
      </c>
      <c r="M757" s="240">
        <v>90</v>
      </c>
      <c r="N757" s="240">
        <v>90</v>
      </c>
      <c r="O757" s="240">
        <v>90</v>
      </c>
      <c r="P757" s="240">
        <v>90</v>
      </c>
      <c r="Q757" s="240">
        <v>90</v>
      </c>
      <c r="R757" s="240">
        <v>90</v>
      </c>
      <c r="S757" s="28"/>
      <c r="T757" s="694">
        <v>1</v>
      </c>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7"/>
      <c r="G758" s="50"/>
      <c r="H758" s="32"/>
      <c r="I758" s="679" t="str">
        <f>General!O25</f>
        <v>j</v>
      </c>
      <c r="J758" s="240">
        <v>0</v>
      </c>
      <c r="K758" s="240">
        <v>0</v>
      </c>
      <c r="L758" s="240">
        <v>0</v>
      </c>
      <c r="M758" s="240">
        <v>0</v>
      </c>
      <c r="N758" s="240">
        <v>0</v>
      </c>
      <c r="O758" s="240">
        <v>0</v>
      </c>
      <c r="P758" s="240">
        <v>0</v>
      </c>
      <c r="Q758" s="240">
        <v>0</v>
      </c>
      <c r="R758" s="240">
        <v>0</v>
      </c>
      <c r="S758" s="28"/>
      <c r="T758" s="694">
        <v>1</v>
      </c>
      <c r="U758" s="59"/>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7"/>
      <c r="G759" s="50"/>
      <c r="H759" s="32"/>
      <c r="I759" s="679" t="str">
        <f>General!O26</f>
        <v>jc</v>
      </c>
      <c r="J759" s="697">
        <f>J760*$T$759+J758*(1-$T$759)</f>
        <v>1</v>
      </c>
      <c r="K759" s="697">
        <f t="shared" ref="K759:P759" si="133">K760*$T$759+K758*(1-$T$759)</f>
        <v>1</v>
      </c>
      <c r="L759" s="697">
        <f t="shared" si="133"/>
        <v>1</v>
      </c>
      <c r="M759" s="697">
        <f t="shared" si="133"/>
        <v>1</v>
      </c>
      <c r="N759" s="697">
        <f t="shared" si="133"/>
        <v>1</v>
      </c>
      <c r="O759" s="697">
        <f t="shared" si="133"/>
        <v>1</v>
      </c>
      <c r="P759" s="697">
        <f t="shared" si="133"/>
        <v>1</v>
      </c>
      <c r="Q759" s="697">
        <f>Q760*$T$759+Q758*(1-$T$759)</f>
        <v>1</v>
      </c>
      <c r="R759" s="697">
        <f>R760*$T$759+R758*(1-$T$759)</f>
        <v>1</v>
      </c>
      <c r="S759" s="28"/>
      <c r="T759" s="696">
        <v>0.1</v>
      </c>
      <c r="U759" s="59"/>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7"/>
      <c r="G760" s="50"/>
      <c r="H760" s="32"/>
      <c r="I760" s="679" t="str">
        <f>General!O27</f>
        <v>jr</v>
      </c>
      <c r="J760" s="240">
        <v>10</v>
      </c>
      <c r="K760" s="240">
        <v>10</v>
      </c>
      <c r="L760" s="240">
        <v>10</v>
      </c>
      <c r="M760" s="240">
        <v>10</v>
      </c>
      <c r="N760" s="240">
        <v>10</v>
      </c>
      <c r="O760" s="240">
        <v>10</v>
      </c>
      <c r="P760" s="240">
        <v>10</v>
      </c>
      <c r="Q760" s="240">
        <v>10</v>
      </c>
      <c r="R760" s="240">
        <v>10</v>
      </c>
      <c r="S760" s="28"/>
      <c r="T760" s="694">
        <v>1</v>
      </c>
      <c r="U760" s="59"/>
      <c r="V760" s="60"/>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34"/>
      <c r="G761" s="35"/>
      <c r="H761" s="35"/>
      <c r="I761" s="679" t="str">
        <f>General!O28</f>
        <v>k</v>
      </c>
      <c r="J761" s="240">
        <v>90</v>
      </c>
      <c r="K761" s="240">
        <v>90</v>
      </c>
      <c r="L761" s="240">
        <v>90</v>
      </c>
      <c r="M761" s="240">
        <v>90</v>
      </c>
      <c r="N761" s="240">
        <v>90</v>
      </c>
      <c r="O761" s="240">
        <v>90</v>
      </c>
      <c r="P761" s="240">
        <v>90</v>
      </c>
      <c r="Q761" s="240">
        <v>90</v>
      </c>
      <c r="R761" s="240">
        <v>90</v>
      </c>
      <c r="S761" s="28"/>
      <c r="T761" s="694">
        <v>1</v>
      </c>
      <c r="U761" s="59"/>
      <c r="V761" s="60"/>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G762" s="35"/>
      <c r="H762" s="35"/>
      <c r="I762" s="679" t="str">
        <f>General!O29</f>
        <v>l</v>
      </c>
      <c r="J762" s="240">
        <v>120</v>
      </c>
      <c r="K762" s="240">
        <v>120</v>
      </c>
      <c r="L762" s="240">
        <v>120</v>
      </c>
      <c r="M762" s="240">
        <v>120</v>
      </c>
      <c r="N762" s="240">
        <v>120</v>
      </c>
      <c r="O762" s="240">
        <v>120</v>
      </c>
      <c r="P762" s="240">
        <v>120</v>
      </c>
      <c r="Q762" s="240">
        <v>120</v>
      </c>
      <c r="R762" s="240">
        <v>120</v>
      </c>
      <c r="S762" s="28"/>
      <c r="T762" s="694">
        <v>1</v>
      </c>
      <c r="U762" s="59"/>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G763" s="35"/>
      <c r="H763" s="35"/>
      <c r="I763" s="679" t="str">
        <f>General!O30</f>
        <v>m</v>
      </c>
      <c r="J763" s="240">
        <v>0</v>
      </c>
      <c r="K763" s="240">
        <v>0</v>
      </c>
      <c r="L763" s="240">
        <v>0</v>
      </c>
      <c r="M763" s="240">
        <v>0</v>
      </c>
      <c r="N763" s="240">
        <v>0</v>
      </c>
      <c r="O763" s="240">
        <v>0</v>
      </c>
      <c r="P763" s="240">
        <v>0</v>
      </c>
      <c r="Q763" s="240">
        <v>0</v>
      </c>
      <c r="R763" s="240">
        <v>0</v>
      </c>
      <c r="S763" s="28"/>
      <c r="T763" s="694">
        <v>0</v>
      </c>
      <c r="U763" s="59"/>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27"/>
      <c r="G764" s="50"/>
      <c r="H764" s="32"/>
      <c r="I764" s="679" t="str">
        <f>General!O31</f>
        <v>o</v>
      </c>
      <c r="J764" s="239">
        <v>120</v>
      </c>
      <c r="K764" s="239">
        <v>120</v>
      </c>
      <c r="L764" s="239">
        <v>120</v>
      </c>
      <c r="M764" s="239">
        <v>120</v>
      </c>
      <c r="N764" s="239">
        <v>120</v>
      </c>
      <c r="O764" s="239">
        <v>120</v>
      </c>
      <c r="P764" s="239">
        <v>120</v>
      </c>
      <c r="Q764" s="239">
        <v>120</v>
      </c>
      <c r="R764" s="239">
        <v>120</v>
      </c>
      <c r="S764" s="28"/>
      <c r="T764" s="694">
        <v>1</v>
      </c>
      <c r="U764" s="59"/>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27"/>
      <c r="G765" s="50"/>
      <c r="H765" s="32"/>
      <c r="I765" s="679" t="str">
        <f>General!O32</f>
        <v>od</v>
      </c>
      <c r="J765" s="241">
        <v>120</v>
      </c>
      <c r="K765" s="241">
        <v>120</v>
      </c>
      <c r="L765" s="241">
        <v>120</v>
      </c>
      <c r="M765" s="241">
        <v>120</v>
      </c>
      <c r="N765" s="241">
        <v>120</v>
      </c>
      <c r="O765" s="241">
        <v>120</v>
      </c>
      <c r="P765" s="241">
        <v>120</v>
      </c>
      <c r="Q765" s="241">
        <v>120</v>
      </c>
      <c r="R765" s="241">
        <v>120</v>
      </c>
      <c r="S765" s="28"/>
      <c r="T765" s="694">
        <v>1</v>
      </c>
      <c r="U765" s="59"/>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27"/>
      <c r="G766" s="51"/>
      <c r="H766" s="52"/>
      <c r="I766" s="679" t="str">
        <f>General!O33</f>
        <v>of</v>
      </c>
      <c r="J766" s="241">
        <v>100</v>
      </c>
      <c r="K766" s="241">
        <v>100</v>
      </c>
      <c r="L766" s="241">
        <v>100</v>
      </c>
      <c r="M766" s="241">
        <v>100</v>
      </c>
      <c r="N766" s="241">
        <v>100</v>
      </c>
      <c r="O766" s="241">
        <v>100</v>
      </c>
      <c r="P766" s="241">
        <v>100</v>
      </c>
      <c r="Q766" s="241">
        <v>100</v>
      </c>
      <c r="R766" s="241">
        <v>100</v>
      </c>
      <c r="S766" s="27"/>
      <c r="T766" s="695">
        <v>1</v>
      </c>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1"/>
      <c r="H767" s="52"/>
      <c r="I767" s="679" t="str">
        <f>General!O34</f>
        <v>r</v>
      </c>
      <c r="J767" s="241">
        <v>3</v>
      </c>
      <c r="K767" s="241">
        <v>3</v>
      </c>
      <c r="L767" s="241">
        <v>3</v>
      </c>
      <c r="M767" s="241">
        <v>3</v>
      </c>
      <c r="N767" s="241">
        <v>3</v>
      </c>
      <c r="O767" s="241">
        <v>3</v>
      </c>
      <c r="P767" s="241">
        <v>3</v>
      </c>
      <c r="Q767" s="241">
        <v>3</v>
      </c>
      <c r="R767" s="241">
        <v>3</v>
      </c>
      <c r="S767" s="27"/>
      <c r="T767" s="695">
        <v>1</v>
      </c>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1"/>
      <c r="H768" s="52"/>
      <c r="I768" s="679" t="str">
        <f>General!O35</f>
        <v>rd</v>
      </c>
      <c r="J768" s="241">
        <v>3</v>
      </c>
      <c r="K768" s="241">
        <v>3</v>
      </c>
      <c r="L768" s="241">
        <v>3</v>
      </c>
      <c r="M768" s="241">
        <v>3</v>
      </c>
      <c r="N768" s="241">
        <v>3</v>
      </c>
      <c r="O768" s="241">
        <v>3</v>
      </c>
      <c r="P768" s="241">
        <v>3</v>
      </c>
      <c r="Q768" s="241">
        <v>3</v>
      </c>
      <c r="R768" s="241">
        <v>3</v>
      </c>
      <c r="S768" s="27"/>
      <c r="T768" s="695">
        <v>1</v>
      </c>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1"/>
      <c r="H769" s="52"/>
      <c r="I769" s="679" t="str">
        <f>General!O36</f>
        <v>s</v>
      </c>
      <c r="J769" s="241">
        <v>0</v>
      </c>
      <c r="K769" s="241">
        <v>0</v>
      </c>
      <c r="L769" s="241">
        <v>0</v>
      </c>
      <c r="M769" s="241">
        <v>0</v>
      </c>
      <c r="N769" s="241">
        <v>0</v>
      </c>
      <c r="O769" s="241">
        <v>0</v>
      </c>
      <c r="P769" s="241">
        <v>0</v>
      </c>
      <c r="Q769" s="241">
        <v>0</v>
      </c>
      <c r="R769" s="241">
        <v>0</v>
      </c>
      <c r="S769" s="49"/>
      <c r="T769" s="695">
        <v>0</v>
      </c>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1"/>
      <c r="H770" s="52"/>
      <c r="I770" s="679" t="str">
        <f>General!O37</f>
        <v>sp</v>
      </c>
      <c r="J770" s="241">
        <v>0</v>
      </c>
      <c r="K770" s="241">
        <v>0</v>
      </c>
      <c r="L770" s="241">
        <v>0</v>
      </c>
      <c r="M770" s="241">
        <v>0</v>
      </c>
      <c r="N770" s="241">
        <v>0</v>
      </c>
      <c r="O770" s="241">
        <v>0</v>
      </c>
      <c r="P770" s="241">
        <v>0</v>
      </c>
      <c r="Q770" s="241">
        <v>0</v>
      </c>
      <c r="R770" s="241">
        <v>0</v>
      </c>
      <c r="S770" s="49"/>
      <c r="T770" s="695">
        <v>0</v>
      </c>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1"/>
      <c r="H771" s="52"/>
      <c r="I771" s="679" t="str">
        <f>General!O38</f>
        <v>sr</v>
      </c>
      <c r="J771" s="241">
        <v>10</v>
      </c>
      <c r="K771" s="241">
        <v>10</v>
      </c>
      <c r="L771" s="241">
        <v>10</v>
      </c>
      <c r="M771" s="241">
        <v>10</v>
      </c>
      <c r="N771" s="241">
        <v>10</v>
      </c>
      <c r="O771" s="241">
        <v>10</v>
      </c>
      <c r="P771" s="241">
        <v>10</v>
      </c>
      <c r="Q771" s="241">
        <v>10</v>
      </c>
      <c r="R771" s="241">
        <v>10</v>
      </c>
      <c r="S771" s="49"/>
      <c r="T771" s="695">
        <v>1</v>
      </c>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1"/>
      <c r="H772" s="52"/>
      <c r="I772" s="679" t="str">
        <f>General!O39</f>
        <v>t</v>
      </c>
      <c r="J772" s="241">
        <v>0</v>
      </c>
      <c r="K772" s="241">
        <v>0</v>
      </c>
      <c r="L772" s="241">
        <v>0</v>
      </c>
      <c r="M772" s="241">
        <v>0</v>
      </c>
      <c r="N772" s="241">
        <v>0</v>
      </c>
      <c r="O772" s="241">
        <v>0</v>
      </c>
      <c r="P772" s="241">
        <v>0</v>
      </c>
      <c r="Q772" s="241">
        <v>0</v>
      </c>
      <c r="R772" s="241">
        <v>0</v>
      </c>
      <c r="S772" s="49"/>
      <c r="T772" s="695">
        <v>0</v>
      </c>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1"/>
      <c r="H773" s="52"/>
      <c r="I773" s="679" t="str">
        <f>General!O40</f>
        <v>tc</v>
      </c>
      <c r="J773" s="697">
        <f>J774*$T$773+J772*(1-$T$773)</f>
        <v>1</v>
      </c>
      <c r="K773" s="697">
        <f t="shared" ref="K773:P773" si="134">K774*$T$773+K772*(1-$T$773)</f>
        <v>1</v>
      </c>
      <c r="L773" s="697">
        <f t="shared" si="134"/>
        <v>1</v>
      </c>
      <c r="M773" s="697">
        <f t="shared" si="134"/>
        <v>1</v>
      </c>
      <c r="N773" s="697">
        <f t="shared" si="134"/>
        <v>1</v>
      </c>
      <c r="O773" s="697">
        <f t="shared" si="134"/>
        <v>1</v>
      </c>
      <c r="P773" s="697">
        <f t="shared" si="134"/>
        <v>1</v>
      </c>
      <c r="Q773" s="697">
        <f>Q774*$T$773+Q772*(1-$T$773)</f>
        <v>1</v>
      </c>
      <c r="R773" s="697">
        <f>R774*$T$773+R772*(1-$T$773)</f>
        <v>1</v>
      </c>
      <c r="S773" s="49"/>
      <c r="T773" s="696">
        <v>0.1</v>
      </c>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1"/>
      <c r="H774" s="52"/>
      <c r="I774" s="679" t="str">
        <f>General!O41</f>
        <v>tr</v>
      </c>
      <c r="J774" s="241">
        <v>10</v>
      </c>
      <c r="K774" s="241">
        <v>10</v>
      </c>
      <c r="L774" s="241">
        <v>10</v>
      </c>
      <c r="M774" s="241">
        <v>10</v>
      </c>
      <c r="N774" s="241">
        <v>10</v>
      </c>
      <c r="O774" s="241">
        <v>10</v>
      </c>
      <c r="P774" s="241">
        <v>10</v>
      </c>
      <c r="Q774" s="241">
        <v>10</v>
      </c>
      <c r="R774" s="241">
        <v>10</v>
      </c>
      <c r="S774" s="49"/>
      <c r="T774" s="695">
        <v>1</v>
      </c>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27"/>
      <c r="G775" s="51"/>
      <c r="H775" s="52"/>
      <c r="I775" s="679" t="str">
        <f>General!O42</f>
        <v>u</v>
      </c>
      <c r="J775" s="241">
        <v>0</v>
      </c>
      <c r="K775" s="241">
        <v>0</v>
      </c>
      <c r="L775" s="241">
        <v>0</v>
      </c>
      <c r="M775" s="241">
        <v>0</v>
      </c>
      <c r="N775" s="241">
        <v>0</v>
      </c>
      <c r="O775" s="241">
        <v>0</v>
      </c>
      <c r="P775" s="241">
        <v>0</v>
      </c>
      <c r="Q775" s="241">
        <v>0</v>
      </c>
      <c r="R775" s="241">
        <v>0</v>
      </c>
      <c r="S775" s="49"/>
      <c r="T775" s="695">
        <v>0</v>
      </c>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27"/>
      <c r="G776" s="51"/>
      <c r="H776" s="52"/>
      <c r="I776" s="679" t="str">
        <f>General!O43</f>
        <v>uc</v>
      </c>
      <c r="J776" s="697">
        <f>J777*$T$776+J775*(1-$T$776)</f>
        <v>1</v>
      </c>
      <c r="K776" s="697">
        <f t="shared" ref="K776:P776" si="135">K777*$T$776+K775*(1-$T$776)</f>
        <v>1</v>
      </c>
      <c r="L776" s="697">
        <f t="shared" si="135"/>
        <v>1</v>
      </c>
      <c r="M776" s="697">
        <f t="shared" si="135"/>
        <v>1</v>
      </c>
      <c r="N776" s="697">
        <f t="shared" si="135"/>
        <v>1</v>
      </c>
      <c r="O776" s="697">
        <f t="shared" si="135"/>
        <v>1</v>
      </c>
      <c r="P776" s="697">
        <f t="shared" si="135"/>
        <v>1</v>
      </c>
      <c r="Q776" s="697">
        <f>Q777*$T$776+Q775*(1-$T$776)</f>
        <v>1</v>
      </c>
      <c r="R776" s="697">
        <f>R777*$T$776+R775*(1-$T$776)</f>
        <v>1</v>
      </c>
      <c r="S776" s="49"/>
      <c r="T776" s="696">
        <v>0.1</v>
      </c>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27"/>
      <c r="G777" s="51"/>
      <c r="H777" s="52"/>
      <c r="I777" s="679" t="str">
        <f>General!O44</f>
        <v>ur</v>
      </c>
      <c r="J777" s="241">
        <v>10</v>
      </c>
      <c r="K777" s="241">
        <v>10</v>
      </c>
      <c r="L777" s="241">
        <v>10</v>
      </c>
      <c r="M777" s="241">
        <v>10</v>
      </c>
      <c r="N777" s="241">
        <v>10</v>
      </c>
      <c r="O777" s="241">
        <v>10</v>
      </c>
      <c r="P777" s="241">
        <v>10</v>
      </c>
      <c r="Q777" s="241">
        <v>10</v>
      </c>
      <c r="R777" s="241">
        <v>10</v>
      </c>
      <c r="S777" s="49"/>
      <c r="T777" s="695">
        <v>1</v>
      </c>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27"/>
      <c r="G778" s="51"/>
      <c r="H778" s="52"/>
      <c r="I778" s="679" t="str">
        <f>General!O45</f>
        <v>v</v>
      </c>
      <c r="J778" s="241">
        <v>90</v>
      </c>
      <c r="K778" s="241">
        <v>90</v>
      </c>
      <c r="L778" s="241">
        <v>90</v>
      </c>
      <c r="M778" s="241">
        <v>90</v>
      </c>
      <c r="N778" s="241">
        <v>90</v>
      </c>
      <c r="O778" s="241">
        <v>90</v>
      </c>
      <c r="P778" s="241">
        <v>90</v>
      </c>
      <c r="Q778" s="241">
        <v>90</v>
      </c>
      <c r="R778" s="241">
        <v>90</v>
      </c>
      <c r="S778" s="49"/>
      <c r="T778" s="695">
        <v>1</v>
      </c>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27"/>
      <c r="G779" s="51"/>
      <c r="H779" s="52"/>
      <c r="I779" s="679" t="str">
        <f>General!O46</f>
        <v>w</v>
      </c>
      <c r="J779" s="241">
        <v>120</v>
      </c>
      <c r="K779" s="241">
        <v>120</v>
      </c>
      <c r="L779" s="241">
        <v>120</v>
      </c>
      <c r="M779" s="241">
        <v>120</v>
      </c>
      <c r="N779" s="241">
        <v>120</v>
      </c>
      <c r="O779" s="241">
        <v>120</v>
      </c>
      <c r="P779" s="241">
        <v>120</v>
      </c>
      <c r="Q779" s="241">
        <v>120</v>
      </c>
      <c r="R779" s="241">
        <v>120</v>
      </c>
      <c r="S779" s="49"/>
      <c r="T779" s="695">
        <v>1</v>
      </c>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27"/>
      <c r="G780" s="51"/>
      <c r="H780" s="52"/>
      <c r="I780" s="679" t="str">
        <f>General!O47</f>
        <v>wd</v>
      </c>
      <c r="J780" s="241">
        <v>120</v>
      </c>
      <c r="K780" s="241">
        <v>120</v>
      </c>
      <c r="L780" s="241">
        <v>120</v>
      </c>
      <c r="M780" s="241">
        <v>120</v>
      </c>
      <c r="N780" s="241">
        <v>120</v>
      </c>
      <c r="O780" s="241">
        <v>120</v>
      </c>
      <c r="P780" s="241">
        <v>120</v>
      </c>
      <c r="Q780" s="241">
        <v>120</v>
      </c>
      <c r="R780" s="241">
        <v>120</v>
      </c>
      <c r="S780" s="49"/>
      <c r="T780" s="695">
        <v>1</v>
      </c>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1"/>
      <c r="H781" s="52"/>
      <c r="I781" s="679" t="str">
        <f>General!O48</f>
        <v>x</v>
      </c>
      <c r="J781" s="241">
        <v>0</v>
      </c>
      <c r="K781" s="241">
        <v>0</v>
      </c>
      <c r="L781" s="241">
        <v>0</v>
      </c>
      <c r="M781" s="241">
        <v>0</v>
      </c>
      <c r="N781" s="241">
        <v>0</v>
      </c>
      <c r="O781" s="241">
        <v>0</v>
      </c>
      <c r="P781" s="241">
        <v>0</v>
      </c>
      <c r="Q781" s="241">
        <v>0</v>
      </c>
      <c r="R781" s="241">
        <v>0</v>
      </c>
      <c r="S781" s="49"/>
      <c r="T781" s="695">
        <v>0</v>
      </c>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1"/>
      <c r="H782" s="52"/>
      <c r="I782" s="679" t="str">
        <f>General!O49</f>
        <v>xc</v>
      </c>
      <c r="J782" s="697">
        <f>J783*$T$782+J781*(1-$T$782)</f>
        <v>1</v>
      </c>
      <c r="K782" s="697">
        <f t="shared" ref="K782:P782" si="136">K783*$T$782+K781*(1-$T$782)</f>
        <v>1</v>
      </c>
      <c r="L782" s="697">
        <f t="shared" si="136"/>
        <v>1</v>
      </c>
      <c r="M782" s="697">
        <f t="shared" si="136"/>
        <v>1</v>
      </c>
      <c r="N782" s="697">
        <f t="shared" si="136"/>
        <v>1</v>
      </c>
      <c r="O782" s="697">
        <f t="shared" si="136"/>
        <v>1</v>
      </c>
      <c r="P782" s="697">
        <f t="shared" si="136"/>
        <v>1</v>
      </c>
      <c r="Q782" s="697">
        <f>Q783*$T$782+Q781*(1-$T$782)</f>
        <v>1</v>
      </c>
      <c r="R782" s="697">
        <f>R783*$T$782+R781*(1-$T$782)</f>
        <v>1</v>
      </c>
      <c r="S782" s="49"/>
      <c r="T782" s="696">
        <v>0.1</v>
      </c>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79" t="str">
        <f>General!O50</f>
        <v>xr</v>
      </c>
      <c r="J783" s="241">
        <v>10</v>
      </c>
      <c r="K783" s="241">
        <v>10</v>
      </c>
      <c r="L783" s="241">
        <v>10</v>
      </c>
      <c r="M783" s="241">
        <v>10</v>
      </c>
      <c r="N783" s="241">
        <v>10</v>
      </c>
      <c r="O783" s="241">
        <v>10</v>
      </c>
      <c r="P783" s="241">
        <v>10</v>
      </c>
      <c r="Q783" s="241">
        <v>10</v>
      </c>
      <c r="R783" s="241">
        <v>10</v>
      </c>
      <c r="S783" s="49"/>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79" t="str">
        <f>General!O51</f>
        <v>z</v>
      </c>
      <c r="J784" s="241">
        <v>5</v>
      </c>
      <c r="K784" s="241">
        <v>5</v>
      </c>
      <c r="L784" s="241">
        <v>5</v>
      </c>
      <c r="M784" s="241">
        <v>5</v>
      </c>
      <c r="N784" s="241">
        <v>5</v>
      </c>
      <c r="O784" s="241">
        <v>5</v>
      </c>
      <c r="P784" s="241">
        <v>5</v>
      </c>
      <c r="Q784" s="241">
        <v>5</v>
      </c>
      <c r="R784" s="241">
        <v>5</v>
      </c>
      <c r="S784" s="49"/>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79" t="str">
        <f>General!O52</f>
        <v>zd</v>
      </c>
      <c r="J785" s="241">
        <v>5</v>
      </c>
      <c r="K785" s="241">
        <v>5</v>
      </c>
      <c r="L785" s="241">
        <v>5</v>
      </c>
      <c r="M785" s="241">
        <v>5</v>
      </c>
      <c r="N785" s="241">
        <v>5</v>
      </c>
      <c r="O785" s="241">
        <v>5</v>
      </c>
      <c r="P785" s="241">
        <v>5</v>
      </c>
      <c r="Q785" s="241">
        <v>5</v>
      </c>
      <c r="R785" s="241">
        <v>5</v>
      </c>
      <c r="S785" s="49"/>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52"/>
      <c r="J786" s="52"/>
      <c r="K786" s="52"/>
      <c r="L786" s="52"/>
      <c r="M786" s="52"/>
      <c r="N786" s="52"/>
      <c r="O786" s="52"/>
      <c r="P786" s="52"/>
      <c r="Q786" s="52"/>
      <c r="R786" s="52"/>
      <c r="S786" s="52"/>
      <c r="T786" s="52"/>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25" customHeight="1" outlineLevel="1" x14ac:dyDescent="0.35">
      <c r="A788" s="7"/>
      <c r="B788" s="8"/>
      <c r="C788" s="40"/>
      <c r="D788" s="40"/>
      <c r="E788" s="40"/>
      <c r="F788" s="40"/>
      <c r="G788" s="41" t="str">
        <f>G742</f>
        <v>SEEDING RATES</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x14ac:dyDescent="0.35">
      <c r="A790" s="7"/>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thickBot="1" x14ac:dyDescent="0.4">
      <c r="A791" s="7"/>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x14ac:dyDescent="0.35">
      <c r="A792" s="7"/>
      <c r="B792" s="8"/>
      <c r="C792" s="10" t="s">
        <v>0</v>
      </c>
      <c r="D792" s="10"/>
      <c r="E792" s="10"/>
      <c r="F792" s="10"/>
      <c r="G792" s="10"/>
      <c r="H792" s="10"/>
      <c r="I792" s="10"/>
      <c r="J792" s="10"/>
      <c r="K792" s="10"/>
      <c r="L792" s="10"/>
      <c r="M792" s="10"/>
      <c r="N792" s="10"/>
      <c r="O792" s="10"/>
      <c r="P792" s="10"/>
      <c r="Q792" s="11"/>
      <c r="R792" s="10"/>
      <c r="S792" s="10"/>
      <c r="T792" s="10"/>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x14ac:dyDescent="0.35">
      <c r="A793" s="7"/>
      <c r="B793" s="8"/>
      <c r="C793" s="13"/>
      <c r="D793" s="13"/>
      <c r="E793" s="13" t="s">
        <v>1</v>
      </c>
      <c r="F793" s="14"/>
      <c r="G793" s="15" t="s">
        <v>40</v>
      </c>
      <c r="H793" s="15"/>
      <c r="I793" s="14"/>
      <c r="J793" s="14"/>
      <c r="K793" s="14"/>
      <c r="L793" s="14"/>
      <c r="M793" s="14"/>
      <c r="N793" s="14"/>
      <c r="O793" s="14"/>
      <c r="P793" s="14"/>
      <c r="Q793" s="14"/>
      <c r="R793" s="14"/>
      <c r="S793" s="14"/>
      <c r="T793" s="14"/>
      <c r="U793" s="14"/>
      <c r="V793" s="14"/>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4" t="s">
        <v>41</v>
      </c>
      <c r="H794" s="14"/>
      <c r="J794" s="14"/>
      <c r="K794" s="14"/>
      <c r="L794" s="14"/>
      <c r="M794" s="14"/>
      <c r="N794" s="53" t="s">
        <v>1282</v>
      </c>
      <c r="O794" s="14"/>
      <c r="P794" s="14"/>
      <c r="Q794" s="14"/>
      <c r="R794" s="14"/>
      <c r="S794" s="14"/>
      <c r="T794" s="14"/>
      <c r="U794" s="14"/>
      <c r="V794" s="14"/>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684">
        <v>2019</v>
      </c>
      <c r="H795" s="46"/>
      <c r="J795" s="14"/>
      <c r="K795" s="14"/>
      <c r="L795" s="14"/>
      <c r="M795" s="14"/>
      <c r="N795" s="14"/>
      <c r="O795" s="14"/>
      <c r="P795" s="14"/>
      <c r="Q795" s="14"/>
      <c r="R795" s="14"/>
      <c r="S795" s="14"/>
      <c r="T795" s="14"/>
      <c r="U795" s="14"/>
      <c r="V795" s="14"/>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22"/>
      <c r="J796" s="14"/>
      <c r="N796" s="14"/>
      <c r="Q796" s="14"/>
      <c r="U796" s="14"/>
      <c r="V796" s="14"/>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18"/>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54"/>
      <c r="H798" s="54"/>
      <c r="I798" s="54"/>
      <c r="J798" s="54"/>
      <c r="K798" s="54"/>
      <c r="L798" s="26"/>
      <c r="M798" s="26"/>
      <c r="N798" s="54"/>
      <c r="O798" s="26"/>
      <c r="P798" s="26"/>
      <c r="Q798" s="47"/>
      <c r="R798" s="54"/>
      <c r="S798" s="54"/>
      <c r="T798" s="54"/>
      <c r="U798" s="23"/>
      <c r="V798" s="47"/>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54"/>
      <c r="H799" s="54" t="s">
        <v>45</v>
      </c>
      <c r="I799" s="54" t="s">
        <v>45</v>
      </c>
      <c r="J799" s="54"/>
      <c r="K799" s="54"/>
      <c r="L799" s="26" t="s">
        <v>46</v>
      </c>
      <c r="M799" s="26" t="s">
        <v>47</v>
      </c>
      <c r="N799" s="26"/>
      <c r="O799" s="26" t="s">
        <v>46</v>
      </c>
      <c r="P799" s="26" t="s">
        <v>47</v>
      </c>
      <c r="Q799" s="48"/>
      <c r="R799" s="54"/>
      <c r="S799" s="54"/>
      <c r="T799" s="54"/>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47" t="s">
        <v>399</v>
      </c>
      <c r="H800" s="54" t="s">
        <v>236</v>
      </c>
      <c r="I800" s="54" t="s">
        <v>42</v>
      </c>
      <c r="J800" s="54" t="s">
        <v>237</v>
      </c>
      <c r="K800" s="26" t="s">
        <v>43</v>
      </c>
      <c r="L800" s="26" t="s">
        <v>238</v>
      </c>
      <c r="M800" s="26" t="s">
        <v>239</v>
      </c>
      <c r="N800" s="26" t="s">
        <v>44</v>
      </c>
      <c r="O800" s="26" t="s">
        <v>241</v>
      </c>
      <c r="P800" s="26" t="s">
        <v>242</v>
      </c>
      <c r="Q800" s="162" t="s">
        <v>240</v>
      </c>
      <c r="R800" s="54"/>
      <c r="S800" s="54"/>
      <c r="T800" s="54"/>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685" t="str">
        <f>General!O17</f>
        <v>a</v>
      </c>
      <c r="H801" s="686">
        <v>0</v>
      </c>
      <c r="I801" s="686">
        <v>0</v>
      </c>
      <c r="J801" s="686">
        <v>0</v>
      </c>
      <c r="K801" s="687"/>
      <c r="L801" s="686">
        <v>0</v>
      </c>
      <c r="M801" s="686">
        <v>0</v>
      </c>
      <c r="N801" s="688"/>
      <c r="O801" s="686">
        <v>0</v>
      </c>
      <c r="P801" s="686">
        <v>0</v>
      </c>
      <c r="Q801" s="690">
        <v>0</v>
      </c>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685" t="str">
        <f>General!O18</f>
        <v>ar</v>
      </c>
      <c r="H802" s="686">
        <v>3000</v>
      </c>
      <c r="I802" s="686">
        <v>27.5</v>
      </c>
      <c r="J802" s="686">
        <v>1</v>
      </c>
      <c r="K802" s="687"/>
      <c r="L802" s="686">
        <v>0</v>
      </c>
      <c r="M802" s="686">
        <v>0</v>
      </c>
      <c r="N802" s="688"/>
      <c r="O802" s="686">
        <v>0</v>
      </c>
      <c r="P802" s="686">
        <v>0</v>
      </c>
      <c r="Q802" s="690">
        <v>1</v>
      </c>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685" t="str">
        <f>General!O19</f>
        <v>a2</v>
      </c>
      <c r="H803" s="686">
        <v>0</v>
      </c>
      <c r="I803" s="686">
        <v>0</v>
      </c>
      <c r="J803" s="686">
        <v>0</v>
      </c>
      <c r="K803" s="687"/>
      <c r="L803" s="686">
        <v>0</v>
      </c>
      <c r="M803" s="686">
        <v>0</v>
      </c>
      <c r="N803" s="688"/>
      <c r="O803" s="686">
        <v>0</v>
      </c>
      <c r="P803" s="686">
        <v>0</v>
      </c>
      <c r="Q803" s="690">
        <v>0</v>
      </c>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27"/>
      <c r="G804" s="685" t="str">
        <f>General!O20</f>
        <v>b</v>
      </c>
      <c r="H804" s="686">
        <v>295</v>
      </c>
      <c r="I804" s="686">
        <v>27.5</v>
      </c>
      <c r="J804" s="686">
        <v>1</v>
      </c>
      <c r="K804" s="687" t="s">
        <v>48</v>
      </c>
      <c r="L804" s="686">
        <v>40</v>
      </c>
      <c r="M804" s="686">
        <v>240</v>
      </c>
      <c r="N804" s="688"/>
      <c r="O804" s="686">
        <v>0</v>
      </c>
      <c r="P804" s="686">
        <v>0</v>
      </c>
      <c r="Q804" s="690">
        <v>1</v>
      </c>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27"/>
      <c r="G805" s="685" t="str">
        <f>General!O21</f>
        <v>bd</v>
      </c>
      <c r="H805" s="686">
        <v>295</v>
      </c>
      <c r="I805" s="686">
        <v>27.5</v>
      </c>
      <c r="J805" s="686">
        <v>1</v>
      </c>
      <c r="K805" s="687" t="s">
        <v>48</v>
      </c>
      <c r="L805" s="686">
        <v>40</v>
      </c>
      <c r="M805" s="686">
        <v>240</v>
      </c>
      <c r="N805" s="688"/>
      <c r="O805" s="686">
        <v>0</v>
      </c>
      <c r="P805" s="686">
        <v>0</v>
      </c>
      <c r="Q805" s="690">
        <v>1</v>
      </c>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685" t="str">
        <f>General!O22</f>
        <v>f</v>
      </c>
      <c r="H806" s="686">
        <v>350</v>
      </c>
      <c r="I806" s="686">
        <v>27.5</v>
      </c>
      <c r="J806" s="686">
        <v>1</v>
      </c>
      <c r="K806" s="688" t="s">
        <v>51</v>
      </c>
      <c r="L806" s="686">
        <v>48</v>
      </c>
      <c r="M806" s="686">
        <v>200</v>
      </c>
      <c r="N806" s="688"/>
      <c r="O806" s="686">
        <v>0</v>
      </c>
      <c r="P806" s="686">
        <v>0</v>
      </c>
      <c r="Q806" s="690">
        <v>1</v>
      </c>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685" t="str">
        <f>General!O23</f>
        <v>h</v>
      </c>
      <c r="H807" s="686">
        <v>235</v>
      </c>
      <c r="I807" s="686">
        <v>27.5</v>
      </c>
      <c r="J807" s="686">
        <v>1</v>
      </c>
      <c r="K807" s="688" t="s">
        <v>49</v>
      </c>
      <c r="L807" s="686">
        <v>27.7</v>
      </c>
      <c r="M807" s="686">
        <v>100</v>
      </c>
      <c r="N807" s="688"/>
      <c r="O807" s="686">
        <v>0</v>
      </c>
      <c r="P807" s="686">
        <v>0</v>
      </c>
      <c r="Q807" s="690">
        <v>1</v>
      </c>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685" t="str">
        <f>General!O24</f>
        <v>i</v>
      </c>
      <c r="H808" s="686">
        <v>350</v>
      </c>
      <c r="I808" s="686">
        <v>27.5</v>
      </c>
      <c r="J808" s="686">
        <v>1</v>
      </c>
      <c r="K808" s="688"/>
      <c r="L808" s="686">
        <v>0</v>
      </c>
      <c r="M808" s="686">
        <v>0</v>
      </c>
      <c r="N808" s="688"/>
      <c r="O808" s="686">
        <v>0</v>
      </c>
      <c r="P808" s="686">
        <v>0</v>
      </c>
      <c r="Q808" s="690">
        <v>1</v>
      </c>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37"/>
      <c r="G809" s="685" t="str">
        <f>General!O25</f>
        <v>j</v>
      </c>
      <c r="H809" s="686">
        <v>0</v>
      </c>
      <c r="I809" s="686">
        <v>0</v>
      </c>
      <c r="J809" s="686">
        <v>0</v>
      </c>
      <c r="K809" s="688"/>
      <c r="L809" s="686">
        <v>0</v>
      </c>
      <c r="M809" s="686">
        <v>0</v>
      </c>
      <c r="N809" s="688"/>
      <c r="O809" s="686">
        <v>0</v>
      </c>
      <c r="P809" s="686">
        <v>0</v>
      </c>
      <c r="Q809" s="690">
        <v>0</v>
      </c>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7"/>
      <c r="G810" s="685" t="str">
        <f>General!O26</f>
        <v>jc</v>
      </c>
      <c r="H810" s="697">
        <f>H811</f>
        <v>3000</v>
      </c>
      <c r="I810" s="697">
        <f t="shared" ref="I810:Q810" si="137">I811</f>
        <v>27.5</v>
      </c>
      <c r="J810" s="697">
        <f t="shared" si="137"/>
        <v>1</v>
      </c>
      <c r="K810" s="697">
        <f t="shared" si="137"/>
        <v>0</v>
      </c>
      <c r="L810" s="697">
        <f t="shared" si="137"/>
        <v>0</v>
      </c>
      <c r="M810" s="697">
        <f t="shared" si="137"/>
        <v>0</v>
      </c>
      <c r="N810" s="697">
        <f t="shared" si="137"/>
        <v>0</v>
      </c>
      <c r="O810" s="697">
        <f t="shared" si="137"/>
        <v>0</v>
      </c>
      <c r="P810" s="697">
        <f t="shared" si="137"/>
        <v>0</v>
      </c>
      <c r="Q810" s="698">
        <f t="shared" si="137"/>
        <v>1</v>
      </c>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37"/>
      <c r="G811" s="685" t="str">
        <f>General!O27</f>
        <v>jr</v>
      </c>
      <c r="H811" s="686">
        <v>3000</v>
      </c>
      <c r="I811" s="686">
        <v>27.5</v>
      </c>
      <c r="J811" s="686">
        <v>1</v>
      </c>
      <c r="K811" s="688"/>
      <c r="L811" s="686">
        <v>0</v>
      </c>
      <c r="M811" s="686">
        <v>0</v>
      </c>
      <c r="N811" s="688"/>
      <c r="O811" s="686">
        <v>0</v>
      </c>
      <c r="P811" s="686">
        <v>0</v>
      </c>
      <c r="Q811" s="690">
        <v>1</v>
      </c>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34"/>
      <c r="G812" s="685" t="str">
        <f>General!O28</f>
        <v>k</v>
      </c>
      <c r="H812" s="686">
        <v>350</v>
      </c>
      <c r="I812" s="686">
        <v>27.5</v>
      </c>
      <c r="J812" s="686">
        <v>1</v>
      </c>
      <c r="K812" s="688"/>
      <c r="L812" s="686">
        <v>0</v>
      </c>
      <c r="M812" s="686">
        <v>0</v>
      </c>
      <c r="N812" s="688"/>
      <c r="O812" s="686">
        <v>0</v>
      </c>
      <c r="P812" s="686">
        <v>0</v>
      </c>
      <c r="Q812" s="690">
        <v>1</v>
      </c>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34"/>
      <c r="G813" s="685" t="str">
        <f>General!O29</f>
        <v>l</v>
      </c>
      <c r="H813" s="686">
        <v>400</v>
      </c>
      <c r="I813" s="686">
        <v>27.5</v>
      </c>
      <c r="J813" s="686">
        <v>1</v>
      </c>
      <c r="K813" s="688" t="s">
        <v>50</v>
      </c>
      <c r="L813" s="686">
        <v>37</v>
      </c>
      <c r="M813" s="686">
        <v>200</v>
      </c>
      <c r="N813" s="688"/>
      <c r="O813" s="686">
        <v>0</v>
      </c>
      <c r="P813" s="686">
        <v>0</v>
      </c>
      <c r="Q813" s="690">
        <v>1</v>
      </c>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34"/>
      <c r="G814" s="685" t="str">
        <f>General!O30</f>
        <v>m</v>
      </c>
      <c r="H814" s="686">
        <v>0</v>
      </c>
      <c r="I814" s="686">
        <v>0</v>
      </c>
      <c r="J814" s="686">
        <v>0</v>
      </c>
      <c r="K814" s="688"/>
      <c r="L814" s="686">
        <v>0</v>
      </c>
      <c r="M814" s="686">
        <v>0</v>
      </c>
      <c r="N814" s="688"/>
      <c r="O814" s="686">
        <v>0</v>
      </c>
      <c r="P814" s="686">
        <v>0</v>
      </c>
      <c r="Q814" s="690">
        <v>0</v>
      </c>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34"/>
      <c r="G815" s="685" t="str">
        <f>General!O31</f>
        <v>o</v>
      </c>
      <c r="H815" s="686">
        <v>235</v>
      </c>
      <c r="I815" s="686">
        <v>27.5</v>
      </c>
      <c r="J815" s="686">
        <v>1</v>
      </c>
      <c r="K815" s="688"/>
      <c r="L815" s="689">
        <v>0</v>
      </c>
      <c r="M815" s="689">
        <v>0</v>
      </c>
      <c r="N815" s="688"/>
      <c r="O815" s="686">
        <v>0</v>
      </c>
      <c r="P815" s="686">
        <v>0</v>
      </c>
      <c r="Q815" s="690">
        <v>1</v>
      </c>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34"/>
      <c r="G816" s="685" t="str">
        <f>General!O32</f>
        <v>od</v>
      </c>
      <c r="H816" s="686">
        <v>235</v>
      </c>
      <c r="I816" s="686">
        <v>27.5</v>
      </c>
      <c r="J816" s="686">
        <v>1</v>
      </c>
      <c r="K816" s="688"/>
      <c r="L816" s="689">
        <v>0</v>
      </c>
      <c r="M816" s="689">
        <v>0</v>
      </c>
      <c r="N816" s="688"/>
      <c r="O816" s="686">
        <v>0</v>
      </c>
      <c r="P816" s="686">
        <v>0</v>
      </c>
      <c r="Q816" s="690">
        <v>1</v>
      </c>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34"/>
      <c r="G817" s="685" t="str">
        <f>General!O33</f>
        <v>of</v>
      </c>
      <c r="H817" s="686">
        <v>1000</v>
      </c>
      <c r="I817" s="686">
        <v>27.5</v>
      </c>
      <c r="J817" s="686">
        <v>1</v>
      </c>
      <c r="K817" s="688" t="s">
        <v>49</v>
      </c>
      <c r="L817" s="686">
        <v>27.7</v>
      </c>
      <c r="M817" s="686">
        <v>100</v>
      </c>
      <c r="N817" s="688"/>
      <c r="O817" s="686">
        <v>0</v>
      </c>
      <c r="P817" s="686">
        <v>0</v>
      </c>
      <c r="Q817" s="690">
        <v>1</v>
      </c>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34"/>
      <c r="G818" s="685" t="str">
        <f>General!O34</f>
        <v>r</v>
      </c>
      <c r="H818" s="686">
        <v>26250</v>
      </c>
      <c r="I818" s="686">
        <v>27.5</v>
      </c>
      <c r="J818" s="686">
        <v>1</v>
      </c>
      <c r="K818" s="688" t="s">
        <v>52</v>
      </c>
      <c r="L818" s="686">
        <v>431</v>
      </c>
      <c r="M818" s="686">
        <v>100</v>
      </c>
      <c r="N818" s="688" t="s">
        <v>53</v>
      </c>
      <c r="O818" s="686">
        <v>125</v>
      </c>
      <c r="P818" s="686">
        <v>1000</v>
      </c>
      <c r="Q818" s="690">
        <v>0.5</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685" t="str">
        <f>General!O35</f>
        <v>rd</v>
      </c>
      <c r="H819" s="686">
        <v>26250</v>
      </c>
      <c r="I819" s="686">
        <v>27.5</v>
      </c>
      <c r="J819" s="686">
        <v>1</v>
      </c>
      <c r="K819" s="688" t="s">
        <v>52</v>
      </c>
      <c r="L819" s="686">
        <v>431</v>
      </c>
      <c r="M819" s="686">
        <v>100</v>
      </c>
      <c r="N819" s="688" t="s">
        <v>53</v>
      </c>
      <c r="O819" s="686">
        <v>125</v>
      </c>
      <c r="P819" s="686">
        <v>1000</v>
      </c>
      <c r="Q819" s="690">
        <v>0.5</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34"/>
      <c r="G820" s="685" t="str">
        <f>General!O36</f>
        <v>s</v>
      </c>
      <c r="H820" s="686">
        <v>0</v>
      </c>
      <c r="I820" s="686">
        <v>0</v>
      </c>
      <c r="J820" s="686">
        <v>0</v>
      </c>
      <c r="K820" s="688"/>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34"/>
      <c r="G821" s="685" t="str">
        <f>General!O37</f>
        <v>sp</v>
      </c>
      <c r="H821" s="686">
        <v>0</v>
      </c>
      <c r="I821" s="686">
        <v>0</v>
      </c>
      <c r="J821" s="686">
        <v>0</v>
      </c>
      <c r="K821" s="688"/>
      <c r="L821" s="686">
        <v>0</v>
      </c>
      <c r="M821" s="686">
        <v>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34"/>
      <c r="G822" s="685" t="str">
        <f>General!O38</f>
        <v>sr</v>
      </c>
      <c r="H822" s="686">
        <v>3000</v>
      </c>
      <c r="I822" s="686">
        <v>27.5</v>
      </c>
      <c r="J822" s="686">
        <v>1</v>
      </c>
      <c r="K822" s="688"/>
      <c r="L822" s="686">
        <v>0</v>
      </c>
      <c r="M822" s="686">
        <v>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34"/>
      <c r="G823" s="685" t="str">
        <f>General!O39</f>
        <v>t</v>
      </c>
      <c r="H823" s="686">
        <v>0</v>
      </c>
      <c r="I823" s="686">
        <v>0</v>
      </c>
      <c r="J823" s="686">
        <v>0</v>
      </c>
      <c r="K823" s="688"/>
      <c r="L823" s="686">
        <v>0</v>
      </c>
      <c r="M823" s="686">
        <v>0</v>
      </c>
      <c r="N823" s="688"/>
      <c r="O823" s="686">
        <v>0</v>
      </c>
      <c r="P823" s="686">
        <v>0</v>
      </c>
      <c r="Q823" s="690">
        <v>0</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34"/>
      <c r="G824" s="685" t="str">
        <f>General!O40</f>
        <v>tc</v>
      </c>
      <c r="H824" s="697">
        <f>H825</f>
        <v>3000</v>
      </c>
      <c r="I824" s="697">
        <f t="shared" ref="I824:Q824" si="138">I825</f>
        <v>27.5</v>
      </c>
      <c r="J824" s="697">
        <f t="shared" si="138"/>
        <v>1</v>
      </c>
      <c r="K824" s="697">
        <f t="shared" si="138"/>
        <v>0</v>
      </c>
      <c r="L824" s="697">
        <f t="shared" si="138"/>
        <v>0</v>
      </c>
      <c r="M824" s="697">
        <f t="shared" si="138"/>
        <v>0</v>
      </c>
      <c r="N824" s="697">
        <f t="shared" si="138"/>
        <v>0</v>
      </c>
      <c r="O824" s="697">
        <f t="shared" si="138"/>
        <v>0</v>
      </c>
      <c r="P824" s="697">
        <f t="shared" si="138"/>
        <v>0</v>
      </c>
      <c r="Q824" s="698">
        <f t="shared" si="138"/>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34"/>
      <c r="G825" s="685" t="str">
        <f>General!O41</f>
        <v>tr</v>
      </c>
      <c r="H825" s="686">
        <v>3000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4"/>
      <c r="G826" s="685" t="str">
        <f>General!O42</f>
        <v>u</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4"/>
      <c r="G827" s="685" t="str">
        <f>General!O43</f>
        <v>uc</v>
      </c>
      <c r="H827" s="697">
        <f>H828</f>
        <v>3000</v>
      </c>
      <c r="I827" s="697">
        <f t="shared" ref="I827:Q827" si="139">I828</f>
        <v>27.5</v>
      </c>
      <c r="J827" s="697">
        <f t="shared" si="139"/>
        <v>1</v>
      </c>
      <c r="K827" s="697">
        <f t="shared" si="139"/>
        <v>0</v>
      </c>
      <c r="L827" s="697">
        <f t="shared" si="139"/>
        <v>0</v>
      </c>
      <c r="M827" s="697">
        <f t="shared" si="139"/>
        <v>0</v>
      </c>
      <c r="N827" s="697">
        <f t="shared" si="139"/>
        <v>0</v>
      </c>
      <c r="O827" s="697">
        <f t="shared" si="139"/>
        <v>0</v>
      </c>
      <c r="P827" s="697">
        <f t="shared" si="139"/>
        <v>0</v>
      </c>
      <c r="Q827" s="698">
        <f t="shared" si="139"/>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4"/>
      <c r="G828" s="685" t="str">
        <f>General!O44</f>
        <v>ur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5" t="str">
        <f>General!O45</f>
        <v>v</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5" t="str">
        <f>General!O46</f>
        <v>w</v>
      </c>
      <c r="H830" s="686">
        <v>295</v>
      </c>
      <c r="I830" s="686">
        <v>27.5</v>
      </c>
      <c r="J830" s="686">
        <v>1</v>
      </c>
      <c r="K830" s="688"/>
      <c r="L830" s="686">
        <v>0</v>
      </c>
      <c r="M830" s="686">
        <v>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5" t="str">
        <f>General!O47</f>
        <v>wd</v>
      </c>
      <c r="H831" s="686">
        <v>295</v>
      </c>
      <c r="I831" s="686">
        <v>27.5</v>
      </c>
      <c r="J831" s="686">
        <v>1</v>
      </c>
      <c r="K831" s="688"/>
      <c r="L831" s="686">
        <v>0</v>
      </c>
      <c r="M831" s="686">
        <v>0</v>
      </c>
      <c r="N831" s="688"/>
      <c r="O831" s="686">
        <v>0</v>
      </c>
      <c r="P831" s="686">
        <v>0</v>
      </c>
      <c r="Q831" s="690">
        <v>1</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5" t="str">
        <f>General!O48</f>
        <v>x</v>
      </c>
      <c r="H832" s="686">
        <v>0</v>
      </c>
      <c r="I832" s="686">
        <v>0</v>
      </c>
      <c r="J832" s="686">
        <v>0</v>
      </c>
      <c r="K832" s="688"/>
      <c r="L832" s="686">
        <v>0</v>
      </c>
      <c r="M832" s="686">
        <v>0</v>
      </c>
      <c r="N832" s="688"/>
      <c r="O832" s="686">
        <v>0</v>
      </c>
      <c r="P832" s="686">
        <v>0</v>
      </c>
      <c r="Q832" s="690">
        <v>0</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5" t="str">
        <f>General!O49</f>
        <v>xc</v>
      </c>
      <c r="H833" s="697">
        <f>H834</f>
        <v>3000</v>
      </c>
      <c r="I833" s="697">
        <f t="shared" ref="I833:Q833" si="140">I834</f>
        <v>27.5</v>
      </c>
      <c r="J833" s="697">
        <f t="shared" si="140"/>
        <v>1</v>
      </c>
      <c r="K833" s="697">
        <f t="shared" si="140"/>
        <v>0</v>
      </c>
      <c r="L833" s="697">
        <f t="shared" si="140"/>
        <v>0</v>
      </c>
      <c r="M833" s="697">
        <f t="shared" si="140"/>
        <v>0</v>
      </c>
      <c r="N833" s="697">
        <f t="shared" si="140"/>
        <v>0</v>
      </c>
      <c r="O833" s="697">
        <f t="shared" si="140"/>
        <v>0</v>
      </c>
      <c r="P833" s="697">
        <f t="shared" si="140"/>
        <v>0</v>
      </c>
      <c r="Q833" s="698">
        <f t="shared" si="14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5" t="str">
        <f>General!O50</f>
        <v>xr</v>
      </c>
      <c r="H834" s="686">
        <v>3000</v>
      </c>
      <c r="I834" s="686">
        <v>27.5</v>
      </c>
      <c r="J834" s="686">
        <v>1</v>
      </c>
      <c r="K834" s="688"/>
      <c r="L834" s="686">
        <v>0</v>
      </c>
      <c r="M834" s="686">
        <v>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5" t="str">
        <f>General!O51</f>
        <v>z</v>
      </c>
      <c r="H835" s="686">
        <v>4500</v>
      </c>
      <c r="I835" s="686">
        <v>27.5</v>
      </c>
      <c r="J835" s="686">
        <v>1</v>
      </c>
      <c r="K835" s="688" t="s">
        <v>52</v>
      </c>
      <c r="L835" s="686">
        <v>431</v>
      </c>
      <c r="M835" s="686">
        <v>100</v>
      </c>
      <c r="N835" s="688" t="s">
        <v>53</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5" t="str">
        <f>General!O52</f>
        <v>zd</v>
      </c>
      <c r="H836" s="686">
        <v>4500</v>
      </c>
      <c r="I836" s="686">
        <v>27.5</v>
      </c>
      <c r="J836" s="686">
        <v>1</v>
      </c>
      <c r="K836" s="688" t="s">
        <v>52</v>
      </c>
      <c r="L836" s="686">
        <v>431</v>
      </c>
      <c r="M836" s="686">
        <v>100</v>
      </c>
      <c r="N836" s="688" t="s">
        <v>53</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49"/>
      <c r="H837" s="49"/>
      <c r="I837" s="49"/>
      <c r="J837" s="49"/>
      <c r="K837" s="49"/>
      <c r="L837" s="49"/>
      <c r="M837" s="49"/>
      <c r="N837" s="49"/>
      <c r="O837" s="49"/>
      <c r="P837" s="49"/>
      <c r="Q837" s="49"/>
      <c r="R837" s="49"/>
      <c r="S837" s="49"/>
      <c r="T837" s="49"/>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5.15" customHeight="1" outlineLevel="1" x14ac:dyDescent="0.35">
      <c r="A838" s="7"/>
      <c r="B838" s="8"/>
      <c r="C838" s="18"/>
      <c r="D838" s="18"/>
      <c r="E838" s="18"/>
      <c r="F838" s="37"/>
      <c r="G838" s="38"/>
      <c r="H838" s="38"/>
      <c r="I838" s="38"/>
      <c r="J838" s="38"/>
      <c r="K838" s="39"/>
      <c r="L838" s="39"/>
      <c r="M838" s="39"/>
      <c r="N838" s="39"/>
      <c r="O838" s="39"/>
      <c r="P838" s="39"/>
      <c r="Q838" s="39"/>
      <c r="R838" s="39"/>
      <c r="S838" s="39"/>
      <c r="T838" s="39"/>
      <c r="U838" s="39"/>
      <c r="V838" s="39"/>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25.25" customHeight="1" outlineLevel="1" x14ac:dyDescent="0.35">
      <c r="A839" s="7"/>
      <c r="B839" s="8"/>
      <c r="C839" s="40"/>
      <c r="D839" s="40"/>
      <c r="E839" s="40"/>
      <c r="F839" s="40"/>
      <c r="G839" s="41" t="str">
        <f>G793</f>
        <v>MISC COSTS - SEED GRADING &amp; CLEANING</v>
      </c>
      <c r="H839" s="40"/>
      <c r="I839" s="40"/>
      <c r="J839" s="40"/>
      <c r="K839" s="40"/>
      <c r="L839" s="40"/>
      <c r="M839" s="40"/>
      <c r="N839" s="40"/>
      <c r="O839" s="40"/>
      <c r="P839" s="40"/>
      <c r="Q839" s="40"/>
      <c r="R839" s="40"/>
      <c r="S839" s="40"/>
      <c r="T839" s="40"/>
      <c r="U839" s="40"/>
      <c r="V839" s="40"/>
      <c r="W839" s="42" t="s">
        <v>24</v>
      </c>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x14ac:dyDescent="0.35">
      <c r="A840" s="7"/>
      <c r="B840" s="8"/>
      <c r="C840" s="8"/>
      <c r="D840" s="8"/>
      <c r="E840" s="8"/>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8"/>
      <c r="D841" s="8"/>
      <c r="E841" s="8"/>
      <c r="F841" s="8"/>
      <c r="G841" s="8"/>
      <c r="H841" s="9"/>
      <c r="I841" s="9"/>
      <c r="J841" s="9"/>
      <c r="K841" s="9"/>
      <c r="L841" s="9"/>
      <c r="M841" s="9"/>
      <c r="N841" s="9"/>
      <c r="O841" s="9"/>
      <c r="P841" s="9"/>
      <c r="Q841" s="9"/>
      <c r="R841" s="9"/>
      <c r="S841" s="9"/>
      <c r="T841" s="9"/>
      <c r="U841" s="9"/>
      <c r="V841" s="9"/>
      <c r="W841" s="9"/>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thickBot="1" x14ac:dyDescent="0.4">
      <c r="A842" s="7"/>
      <c r="B842" s="8"/>
      <c r="C842" s="8"/>
      <c r="D842" s="8"/>
      <c r="E842" s="8"/>
      <c r="F842" s="8"/>
      <c r="G842" s="8"/>
      <c r="H842" s="9"/>
      <c r="I842" s="9"/>
      <c r="J842" s="9"/>
      <c r="K842" s="9"/>
      <c r="L842" s="9"/>
      <c r="M842" s="9"/>
      <c r="N842" s="9"/>
      <c r="O842" s="9"/>
      <c r="P842" s="9"/>
      <c r="Q842" s="9"/>
      <c r="R842" s="9"/>
      <c r="S842" s="9"/>
      <c r="T842" s="9"/>
      <c r="U842" s="9"/>
      <c r="V842" s="9"/>
      <c r="W842" s="9"/>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5.15" customHeight="1" x14ac:dyDescent="0.35">
      <c r="A843" s="7"/>
      <c r="B843" s="8"/>
      <c r="C843" s="10" t="s">
        <v>0</v>
      </c>
      <c r="D843" s="10"/>
      <c r="E843" s="10"/>
      <c r="F843" s="10"/>
      <c r="G843" s="10"/>
      <c r="H843" s="10"/>
      <c r="I843" s="10"/>
      <c r="J843" s="10"/>
      <c r="K843" s="11"/>
      <c r="L843" s="11"/>
      <c r="M843" s="11"/>
      <c r="N843" s="11"/>
      <c r="O843" s="11"/>
      <c r="P843" s="11"/>
      <c r="Q843" s="11"/>
      <c r="R843" s="11"/>
      <c r="S843" s="11"/>
      <c r="T843" s="11"/>
      <c r="U843" s="11"/>
      <c r="V843" s="11"/>
      <c r="W843" s="12"/>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x14ac:dyDescent="0.35">
      <c r="A844" s="7"/>
      <c r="B844" s="8"/>
      <c r="C844" s="13"/>
      <c r="D844" s="13"/>
      <c r="E844" s="13" t="s">
        <v>1</v>
      </c>
      <c r="F844" s="14"/>
      <c r="G844" s="15" t="s">
        <v>54</v>
      </c>
      <c r="H844" s="14"/>
      <c r="I844" s="14"/>
      <c r="J844" s="14"/>
      <c r="K844" s="14"/>
      <c r="L844" s="14"/>
      <c r="M844" s="14"/>
      <c r="N844" s="14"/>
      <c r="O844" s="14"/>
      <c r="P844" s="14"/>
      <c r="Q844" s="14"/>
      <c r="R844" s="14"/>
      <c r="S844" s="16"/>
      <c r="T844" s="14"/>
      <c r="U844" s="16"/>
      <c r="V844" s="16"/>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3"/>
      <c r="D845" s="13"/>
      <c r="E845" s="18"/>
      <c r="F845" s="14"/>
      <c r="G845" s="19"/>
      <c r="I845" s="14"/>
      <c r="J845" s="14"/>
      <c r="K845" s="14"/>
      <c r="L845" s="14"/>
      <c r="M845" s="14"/>
      <c r="N845" s="14"/>
      <c r="O845" s="14"/>
      <c r="P845" s="14"/>
      <c r="Q845" s="14"/>
      <c r="R845" s="14"/>
      <c r="S845" s="16"/>
      <c r="T845" s="20"/>
      <c r="U845" s="16"/>
      <c r="V845" s="16"/>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3"/>
      <c r="E846" s="18"/>
      <c r="F846" s="14"/>
      <c r="H846" s="14" t="s">
        <v>27</v>
      </c>
      <c r="I846" s="14"/>
      <c r="J846" s="14"/>
      <c r="K846" s="14"/>
      <c r="L846" s="14"/>
      <c r="M846" s="14"/>
      <c r="N846" s="14"/>
      <c r="O846" s="14"/>
      <c r="P846" s="14"/>
      <c r="Q846" s="14"/>
      <c r="R846" s="14"/>
      <c r="S846" s="16"/>
      <c r="T846" s="20"/>
      <c r="U846" s="16"/>
      <c r="V846" s="16"/>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21">
        <v>0</v>
      </c>
      <c r="D847" s="13"/>
      <c r="E847" s="18"/>
      <c r="F847" s="14"/>
      <c r="G847" s="22"/>
      <c r="H847" s="14"/>
      <c r="I847" s="14"/>
      <c r="J847" s="14"/>
      <c r="K847" s="14"/>
      <c r="L847" s="14"/>
      <c r="M847" s="14"/>
      <c r="N847" s="14"/>
      <c r="O847" s="14"/>
      <c r="P847" s="14"/>
      <c r="Q847" s="14"/>
      <c r="R847" s="14"/>
      <c r="S847" s="16"/>
      <c r="T847" s="20"/>
      <c r="U847" s="16"/>
      <c r="V847" s="16"/>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18"/>
      <c r="G848" s="18"/>
      <c r="H848" s="18"/>
      <c r="I848" s="18"/>
      <c r="J848" s="23"/>
      <c r="K848" s="23"/>
      <c r="L848" s="23"/>
      <c r="M848" s="23"/>
      <c r="N848" s="23"/>
      <c r="O848" s="23"/>
      <c r="P848" s="23"/>
      <c r="Q848" s="23"/>
      <c r="R848" s="23"/>
      <c r="S848" s="23"/>
      <c r="T848" s="23"/>
      <c r="U848" s="23"/>
      <c r="V848" s="23"/>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18"/>
      <c r="G849" s="18"/>
      <c r="H849" s="18"/>
      <c r="I849" s="18"/>
      <c r="J849" s="18"/>
      <c r="K849" s="18"/>
      <c r="L849" s="23"/>
      <c r="M849" s="23"/>
      <c r="N849" s="23"/>
      <c r="O849" s="23"/>
      <c r="P849" s="23"/>
      <c r="Q849" s="23"/>
      <c r="R849" s="23"/>
      <c r="S849" s="23"/>
      <c r="T849" s="23"/>
      <c r="U849" s="23"/>
      <c r="V849" s="23"/>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18"/>
      <c r="G850" s="14" t="s">
        <v>2</v>
      </c>
      <c r="H850" s="18"/>
      <c r="I850" s="24" t="s">
        <v>28</v>
      </c>
      <c r="J850" s="24" t="s">
        <v>29</v>
      </c>
      <c r="K850" s="24" t="s">
        <v>30</v>
      </c>
      <c r="L850" s="24" t="s">
        <v>31</v>
      </c>
      <c r="M850" s="24" t="s">
        <v>32</v>
      </c>
      <c r="N850" s="24"/>
      <c r="O850" s="24"/>
      <c r="P850" s="25"/>
      <c r="Q850" s="25"/>
      <c r="R850" s="25"/>
      <c r="S850" s="23"/>
      <c r="T850" s="23"/>
      <c r="U850" s="23"/>
      <c r="V850" s="23"/>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18"/>
      <c r="G851" s="18"/>
      <c r="H851" s="18"/>
      <c r="I851" s="24"/>
      <c r="J851" s="24"/>
      <c r="K851" s="24"/>
      <c r="L851" s="24"/>
      <c r="M851" s="24"/>
      <c r="N851" s="24"/>
      <c r="O851" s="24"/>
      <c r="P851" s="25"/>
      <c r="Q851" s="25"/>
      <c r="R851" s="25"/>
      <c r="S851" s="23"/>
      <c r="T851" s="23"/>
      <c r="U851" s="23"/>
      <c r="V851" s="23"/>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5.15" customHeight="1" outlineLevel="1" x14ac:dyDescent="0.35">
      <c r="A852" s="7"/>
      <c r="B852" s="8"/>
      <c r="C852" s="18"/>
      <c r="D852" s="18"/>
      <c r="E852" s="18"/>
      <c r="F852" s="18"/>
      <c r="G852" s="18"/>
      <c r="H852" s="18"/>
      <c r="I852" s="24"/>
      <c r="J852" s="24"/>
      <c r="K852" s="24"/>
      <c r="L852" s="24"/>
      <c r="M852" s="24"/>
      <c r="N852" s="24"/>
      <c r="O852" s="24"/>
      <c r="P852" s="25"/>
      <c r="Q852" s="25"/>
      <c r="R852" s="25"/>
      <c r="S852" s="23"/>
      <c r="T852" s="23"/>
      <c r="U852" s="23"/>
      <c r="V852" s="23"/>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5.15" customHeight="1" outlineLevel="1" x14ac:dyDescent="0.35">
      <c r="A853" s="7"/>
      <c r="B853" s="8"/>
      <c r="C853" s="18"/>
      <c r="D853" s="18"/>
      <c r="E853" s="18"/>
      <c r="F853" s="27"/>
      <c r="G853" s="28"/>
      <c r="H853" s="28"/>
      <c r="I853" s="29"/>
      <c r="J853" s="29"/>
      <c r="K853" s="29"/>
      <c r="L853" s="29"/>
      <c r="M853" s="29"/>
      <c r="N853" s="29"/>
      <c r="O853" s="29"/>
      <c r="P853" s="30"/>
      <c r="Q853" s="30"/>
      <c r="R853" s="30"/>
      <c r="S853" s="30"/>
      <c r="T853" s="30"/>
      <c r="U853" s="30"/>
      <c r="V853" s="31"/>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4.5" outlineLevel="1" x14ac:dyDescent="0.35">
      <c r="A854" s="7"/>
      <c r="B854" s="8"/>
      <c r="C854" s="18"/>
      <c r="D854" s="18"/>
      <c r="E854" s="18"/>
      <c r="F854" s="27"/>
      <c r="G854" s="28" t="s">
        <v>3</v>
      </c>
      <c r="H854" s="28" t="s">
        <v>4</v>
      </c>
      <c r="I854" s="242"/>
      <c r="J854" s="242"/>
      <c r="K854" s="242"/>
      <c r="L854" s="242"/>
      <c r="M854" s="242"/>
      <c r="N854" s="236"/>
      <c r="O854" s="236"/>
      <c r="P854" s="243"/>
      <c r="Q854" s="243"/>
      <c r="R854" s="243"/>
      <c r="S854" s="243"/>
      <c r="T854" s="243"/>
      <c r="U854" s="243"/>
      <c r="V854" s="43"/>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4.5" outlineLevel="1" x14ac:dyDescent="0.35">
      <c r="A855" s="7"/>
      <c r="B855" s="8"/>
      <c r="C855" s="18"/>
      <c r="D855" s="18"/>
      <c r="E855" s="18"/>
      <c r="F855" s="27"/>
      <c r="G855" s="28" t="s">
        <v>5</v>
      </c>
      <c r="H855" s="28" t="s">
        <v>6</v>
      </c>
      <c r="I855" s="242"/>
      <c r="J855" s="242"/>
      <c r="K855" s="242"/>
      <c r="L855" s="242"/>
      <c r="M855" s="242"/>
      <c r="N855" s="236"/>
      <c r="O855" s="236"/>
      <c r="P855" s="243"/>
      <c r="Q855" s="243"/>
      <c r="R855" s="243"/>
      <c r="S855" s="243"/>
      <c r="T855" s="243"/>
      <c r="U855" s="243"/>
      <c r="V855" s="43"/>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32" t="s">
        <v>7</v>
      </c>
      <c r="H856" s="32" t="s">
        <v>8</v>
      </c>
      <c r="I856" s="242"/>
      <c r="J856" s="242"/>
      <c r="K856" s="242"/>
      <c r="L856" s="242"/>
      <c r="M856" s="242"/>
      <c r="N856" s="236"/>
      <c r="O856" s="236"/>
      <c r="P856" s="208"/>
      <c r="Q856" s="208"/>
      <c r="R856" s="208"/>
      <c r="S856" s="208"/>
      <c r="T856" s="208"/>
      <c r="U856" s="208"/>
      <c r="V856" s="43"/>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35" t="s">
        <v>9</v>
      </c>
      <c r="H857" s="35" t="s">
        <v>10</v>
      </c>
      <c r="I857" s="242"/>
      <c r="J857" s="242"/>
      <c r="K857" s="242"/>
      <c r="L857" s="242"/>
      <c r="M857" s="242"/>
      <c r="N857" s="236"/>
      <c r="O857" s="236"/>
      <c r="P857" s="208"/>
      <c r="Q857" s="208"/>
      <c r="R857" s="208"/>
      <c r="S857" s="208"/>
      <c r="T857" s="208"/>
      <c r="U857" s="208"/>
      <c r="V857" s="43"/>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35" t="s">
        <v>11</v>
      </c>
      <c r="H858" s="35" t="s">
        <v>12</v>
      </c>
      <c r="I858" s="242"/>
      <c r="J858" s="242"/>
      <c r="K858" s="242"/>
      <c r="L858" s="242"/>
      <c r="M858" s="242"/>
      <c r="N858" s="236"/>
      <c r="O858" s="236"/>
      <c r="P858" s="208"/>
      <c r="Q858" s="208"/>
      <c r="R858" s="208"/>
      <c r="S858" s="208"/>
      <c r="T858" s="208"/>
      <c r="U858" s="208"/>
      <c r="V858" s="43"/>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35" t="s">
        <v>13</v>
      </c>
      <c r="H859" s="35" t="s">
        <v>14</v>
      </c>
      <c r="I859" s="242"/>
      <c r="J859" s="242"/>
      <c r="K859" s="242"/>
      <c r="L859" s="242"/>
      <c r="M859" s="242"/>
      <c r="N859" s="236"/>
      <c r="O859" s="236"/>
      <c r="P859" s="208"/>
      <c r="Q859" s="208"/>
      <c r="R859" s="208"/>
      <c r="S859" s="208"/>
      <c r="T859" s="208"/>
      <c r="U859" s="208"/>
      <c r="V859" s="43"/>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35" t="s">
        <v>15</v>
      </c>
      <c r="H860" s="35" t="s">
        <v>16</v>
      </c>
      <c r="I860" s="242"/>
      <c r="J860" s="242"/>
      <c r="K860" s="242"/>
      <c r="L860" s="242"/>
      <c r="M860" s="242"/>
      <c r="N860" s="236"/>
      <c r="O860" s="236"/>
      <c r="P860" s="208"/>
      <c r="Q860" s="208"/>
      <c r="R860" s="208"/>
      <c r="S860" s="208"/>
      <c r="T860" s="208"/>
      <c r="U860" s="208"/>
      <c r="V860" s="43"/>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35" t="s">
        <v>19</v>
      </c>
      <c r="H861" s="35" t="s">
        <v>20</v>
      </c>
      <c r="I861" s="242"/>
      <c r="J861" s="242"/>
      <c r="K861" s="242"/>
      <c r="L861" s="242"/>
      <c r="M861" s="242"/>
      <c r="N861" s="236"/>
      <c r="O861" s="236"/>
      <c r="P861" s="208"/>
      <c r="Q861" s="208"/>
      <c r="R861" s="208"/>
      <c r="S861" s="208"/>
      <c r="T861" s="208"/>
      <c r="U861" s="208"/>
      <c r="V861" s="4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35" t="s">
        <v>17</v>
      </c>
      <c r="H862" s="35" t="s">
        <v>18</v>
      </c>
      <c r="I862" s="242"/>
      <c r="J862" s="242"/>
      <c r="K862" s="242"/>
      <c r="L862" s="242"/>
      <c r="M862" s="242"/>
      <c r="N862" s="236"/>
      <c r="O862" s="236"/>
      <c r="P862" s="208"/>
      <c r="Q862" s="208"/>
      <c r="R862" s="208"/>
      <c r="S862" s="208"/>
      <c r="T862" s="208"/>
      <c r="U862" s="208"/>
      <c r="V862" s="43"/>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35" t="s">
        <v>22</v>
      </c>
      <c r="H863" s="35" t="s">
        <v>21</v>
      </c>
      <c r="I863" s="242"/>
      <c r="J863" s="242"/>
      <c r="K863" s="242"/>
      <c r="L863" s="242"/>
      <c r="M863" s="242"/>
      <c r="N863" s="236"/>
      <c r="O863" s="236"/>
      <c r="P863" s="208"/>
      <c r="Q863" s="208"/>
      <c r="R863" s="208"/>
      <c r="S863" s="208"/>
      <c r="T863" s="208"/>
      <c r="U863" s="208"/>
      <c r="V863" s="4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35" t="s">
        <v>22</v>
      </c>
      <c r="H864" s="35" t="s">
        <v>23</v>
      </c>
      <c r="I864" s="242"/>
      <c r="J864" s="242"/>
      <c r="K864" s="242"/>
      <c r="L864" s="242"/>
      <c r="M864" s="242"/>
      <c r="N864" s="236"/>
      <c r="O864" s="236"/>
      <c r="P864" s="208"/>
      <c r="Q864" s="208"/>
      <c r="R864" s="208"/>
      <c r="S864" s="208"/>
      <c r="T864" s="208"/>
      <c r="U864" s="208"/>
      <c r="V864" s="4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5.15" customHeight="1" outlineLevel="1" x14ac:dyDescent="0.35">
      <c r="A865" s="7"/>
      <c r="B865" s="8"/>
      <c r="C865" s="18"/>
      <c r="D865" s="18"/>
      <c r="E865" s="18"/>
      <c r="F865" s="37"/>
      <c r="G865" s="38"/>
      <c r="H865" s="38"/>
      <c r="I865" s="38"/>
      <c r="J865" s="39"/>
      <c r="K865" s="39"/>
      <c r="L865" s="39"/>
      <c r="M865" s="39"/>
      <c r="N865" s="39"/>
      <c r="O865" s="39"/>
      <c r="P865" s="39"/>
      <c r="Q865" s="39"/>
      <c r="R865" s="39"/>
      <c r="S865" s="39"/>
      <c r="T865" s="39"/>
      <c r="U865" s="39"/>
      <c r="V865" s="31"/>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25.25" customHeight="1" outlineLevel="1" x14ac:dyDescent="0.35">
      <c r="A866" s="7"/>
      <c r="B866" s="8"/>
      <c r="C866" s="40"/>
      <c r="D866" s="40"/>
      <c r="E866" s="40"/>
      <c r="F866" s="40"/>
      <c r="G866" s="41" t="str">
        <f>G844</f>
        <v>Deepflow</v>
      </c>
      <c r="H866" s="40"/>
      <c r="I866" s="40"/>
      <c r="J866" s="40"/>
      <c r="K866" s="40"/>
      <c r="L866" s="40"/>
      <c r="M866" s="40"/>
      <c r="N866" s="40"/>
      <c r="O866" s="40"/>
      <c r="P866" s="40"/>
      <c r="Q866" s="40"/>
      <c r="R866" s="40"/>
      <c r="S866" s="40"/>
      <c r="T866" s="40"/>
      <c r="U866" s="40"/>
      <c r="V866" s="40"/>
      <c r="W866" s="42" t="s">
        <v>24</v>
      </c>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8"/>
      <c r="D867" s="8"/>
      <c r="E867" s="8"/>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x14ac:dyDescent="0.35">
      <c r="A869" s="7"/>
      <c r="B869" s="8"/>
      <c r="C869" s="8"/>
      <c r="D869" s="8"/>
      <c r="E869" s="8"/>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x14ac:dyDescent="0.35">
      <c r="A870" s="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x14ac:dyDescent="0.35">
      <c r="A871" s="7"/>
      <c r="B871" s="8"/>
      <c r="C871" s="8"/>
      <c r="D871" s="8"/>
      <c r="E871" s="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sheetData>
  <mergeCells count="5">
    <mergeCell ref="H747:H749"/>
    <mergeCell ref="H117:J117"/>
    <mergeCell ref="J748:Q748"/>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930</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941</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Crop!G800</f>
        <v>landuse</v>
      </c>
      <c r="H20" s="26" t="s">
        <v>386</v>
      </c>
      <c r="I20" s="26" t="s">
        <v>56</v>
      </c>
      <c r="J20" s="26" t="s">
        <v>57</v>
      </c>
      <c r="K20" s="26" t="s">
        <v>58</v>
      </c>
      <c r="L20" s="26" t="s">
        <v>59</v>
      </c>
      <c r="M20" s="26" t="s">
        <v>884</v>
      </c>
      <c r="N20" s="26" t="s">
        <v>885</v>
      </c>
      <c r="O20" s="26" t="s">
        <v>886</v>
      </c>
      <c r="P20" s="26" t="s">
        <v>1197</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940</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1127</v>
      </c>
      <c r="J48" s="14"/>
      <c r="K48" s="252">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945</v>
      </c>
      <c r="J49" s="77"/>
      <c r="K49" s="252">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4" t="s">
        <v>938</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939</v>
      </c>
      <c r="K52" s="608">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4" t="s">
        <v>931</v>
      </c>
      <c r="H55" s="18"/>
      <c r="I55" s="18"/>
      <c r="J55" s="23"/>
      <c r="K55" s="24" t="s">
        <v>385</v>
      </c>
      <c r="L55" s="24" t="s">
        <v>135</v>
      </c>
      <c r="M55" s="24" t="s">
        <v>136</v>
      </c>
      <c r="N55" s="24" t="s">
        <v>137</v>
      </c>
      <c r="O55" s="24" t="s">
        <v>138</v>
      </c>
      <c r="P55" s="24" t="s">
        <v>139</v>
      </c>
      <c r="Q55" s="24" t="s">
        <v>140</v>
      </c>
      <c r="R55" s="24" t="s">
        <v>141</v>
      </c>
      <c r="S55" s="24" t="s">
        <v>142</v>
      </c>
      <c r="T55" s="24" t="s">
        <v>143</v>
      </c>
      <c r="U55" s="23"/>
      <c r="V55" s="23"/>
      <c r="W55" s="17"/>
      <c r="X55" s="9"/>
    </row>
    <row r="56" spans="1:24" outlineLevel="1" x14ac:dyDescent="0.35">
      <c r="A56" s="171"/>
      <c r="B56" s="8"/>
      <c r="C56" s="13"/>
      <c r="D56" s="13">
        <v>80</v>
      </c>
      <c r="E56" s="13" t="s">
        <v>1</v>
      </c>
      <c r="F56" s="14"/>
      <c r="G56" s="15"/>
      <c r="H56" s="14"/>
      <c r="I56" s="14"/>
      <c r="J56" s="14" t="s">
        <v>823</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5">
      <c r="A57" s="171"/>
      <c r="B57" s="8"/>
      <c r="C57" s="13"/>
      <c r="D57" s="13"/>
      <c r="E57" s="13"/>
      <c r="F57" s="14"/>
      <c r="G57" s="15"/>
      <c r="H57" s="14"/>
      <c r="I57" s="14"/>
      <c r="J57" s="14" t="s">
        <v>400</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5">
      <c r="A58" s="171"/>
      <c r="B58" s="8"/>
      <c r="C58" s="13"/>
      <c r="D58" s="13"/>
      <c r="E58" s="13"/>
      <c r="F58" s="14"/>
      <c r="G58" s="15"/>
      <c r="H58" s="14"/>
      <c r="I58" s="14"/>
      <c r="J58" s="14" t="s">
        <v>793</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5">
      <c r="A59" s="171"/>
      <c r="B59" s="8"/>
      <c r="C59" s="13"/>
      <c r="D59" s="13"/>
      <c r="E59" s="13"/>
      <c r="F59" s="14"/>
      <c r="G59" s="15"/>
      <c r="H59" s="14"/>
      <c r="I59" s="14"/>
      <c r="J59" s="14" t="s">
        <v>794</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5">
      <c r="A60" s="171"/>
      <c r="B60" s="8"/>
      <c r="C60" s="13"/>
      <c r="D60" s="13"/>
      <c r="E60" s="13"/>
      <c r="F60" s="14"/>
      <c r="G60" s="15"/>
      <c r="H60" s="14"/>
      <c r="I60" s="14"/>
      <c r="J60" s="14" t="s">
        <v>795</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5">
      <c r="A61" s="171"/>
      <c r="B61" s="8"/>
      <c r="C61" s="13"/>
      <c r="D61" s="13"/>
      <c r="E61" s="13"/>
      <c r="F61" s="14"/>
      <c r="G61" s="15"/>
      <c r="H61" s="14"/>
      <c r="I61" s="14"/>
      <c r="J61" s="14" t="s">
        <v>796</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5">
      <c r="A62" s="171"/>
      <c r="B62" s="8"/>
      <c r="C62" s="13"/>
      <c r="D62" s="13"/>
      <c r="E62" s="13"/>
      <c r="F62" s="14"/>
      <c r="G62" s="15"/>
      <c r="H62" s="14"/>
      <c r="I62" s="14"/>
      <c r="J62" s="14" t="s">
        <v>797</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5">
      <c r="A63" s="171"/>
      <c r="B63" s="8"/>
      <c r="C63" s="13"/>
      <c r="D63" s="13"/>
      <c r="E63" s="13"/>
      <c r="F63" s="14"/>
      <c r="G63" s="15"/>
      <c r="H63" s="14"/>
      <c r="I63" s="14"/>
      <c r="J63" s="14" t="s">
        <v>798</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5">
      <c r="A64" s="171"/>
      <c r="B64" s="8"/>
      <c r="C64" s="13"/>
      <c r="D64" s="13"/>
      <c r="E64" s="13"/>
      <c r="F64" s="14"/>
      <c r="G64" s="15"/>
      <c r="H64" s="14"/>
      <c r="I64" s="14"/>
      <c r="J64" s="14" t="s">
        <v>799</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5">
      <c r="A65" s="171"/>
      <c r="B65" s="8"/>
      <c r="C65" s="13"/>
      <c r="D65" s="13"/>
      <c r="E65" s="13"/>
      <c r="F65" s="14"/>
      <c r="G65" s="15"/>
      <c r="H65" s="14"/>
      <c r="I65" s="14"/>
      <c r="J65" s="14" t="s">
        <v>800</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935</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932</v>
      </c>
      <c r="H69" s="18"/>
      <c r="I69" s="18"/>
      <c r="J69" s="24" t="s">
        <v>754</v>
      </c>
      <c r="K69" s="24" t="s">
        <v>385</v>
      </c>
      <c r="L69" s="24" t="s">
        <v>135</v>
      </c>
      <c r="M69" s="24" t="s">
        <v>136</v>
      </c>
      <c r="N69" s="24" t="s">
        <v>137</v>
      </c>
      <c r="O69" s="24" t="s">
        <v>138</v>
      </c>
      <c r="P69" s="24" t="s">
        <v>139</v>
      </c>
      <c r="Q69" s="24" t="s">
        <v>140</v>
      </c>
      <c r="R69" s="24" t="s">
        <v>141</v>
      </c>
      <c r="S69" s="24" t="s">
        <v>142</v>
      </c>
      <c r="T69" s="24" t="s">
        <v>143</v>
      </c>
      <c r="U69" s="24"/>
      <c r="V69" s="23"/>
      <c r="W69" s="17"/>
      <c r="X69" s="9"/>
    </row>
    <row r="70" spans="1:24" outlineLevel="1" x14ac:dyDescent="0.35">
      <c r="A70" s="171"/>
      <c r="B70" s="8"/>
      <c r="C70" s="18"/>
      <c r="D70" s="18"/>
      <c r="E70" s="18"/>
      <c r="F70" s="18"/>
      <c r="G70" s="23"/>
      <c r="H70" s="18"/>
      <c r="I70" s="18"/>
      <c r="J70" s="24"/>
      <c r="K70" s="24" t="s">
        <v>934</v>
      </c>
      <c r="L70" s="24" t="s">
        <v>934</v>
      </c>
      <c r="M70" s="24" t="s">
        <v>934</v>
      </c>
      <c r="N70" s="24" t="s">
        <v>934</v>
      </c>
      <c r="O70" s="24" t="s">
        <v>934</v>
      </c>
      <c r="P70" s="24" t="s">
        <v>934</v>
      </c>
      <c r="Q70" s="24" t="s">
        <v>934</v>
      </c>
      <c r="R70" s="24" t="s">
        <v>934</v>
      </c>
      <c r="S70" s="24" t="s">
        <v>934</v>
      </c>
      <c r="T70" s="24" t="s">
        <v>934</v>
      </c>
      <c r="U70" s="24"/>
      <c r="V70" s="23"/>
      <c r="W70" s="17"/>
      <c r="X70" s="9"/>
    </row>
    <row r="71" spans="1:24" outlineLevel="1" x14ac:dyDescent="0.35">
      <c r="A71" s="171"/>
      <c r="B71" s="8"/>
      <c r="C71" s="18"/>
      <c r="D71" s="18"/>
      <c r="E71" s="18"/>
      <c r="F71" s="27"/>
      <c r="G71" s="27"/>
      <c r="H71" s="27"/>
      <c r="I71" t="s">
        <v>823</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5">
      <c r="A72" s="171"/>
      <c r="B72" s="8"/>
      <c r="C72" s="18"/>
      <c r="D72" s="18"/>
      <c r="E72" s="18"/>
      <c r="F72" s="27"/>
      <c r="G72" s="27"/>
      <c r="H72" s="27"/>
      <c r="I72" t="s">
        <v>823</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5">
      <c r="A73" s="171"/>
      <c r="B73" s="8"/>
      <c r="C73" s="18"/>
      <c r="D73" s="18"/>
      <c r="E73" s="18"/>
      <c r="F73" s="27"/>
      <c r="G73" s="93"/>
      <c r="H73" s="93"/>
      <c r="I73" t="s">
        <v>823</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5">
      <c r="A74" s="171"/>
      <c r="B74" s="8"/>
      <c r="C74" s="18"/>
      <c r="D74" s="18"/>
      <c r="E74" s="18"/>
      <c r="F74" s="27"/>
      <c r="G74" s="93"/>
      <c r="H74" s="93"/>
      <c r="I74" t="s">
        <v>823</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5">
      <c r="A75" s="171"/>
      <c r="B75" s="8"/>
      <c r="C75" s="18"/>
      <c r="D75" s="18"/>
      <c r="E75" s="18"/>
      <c r="F75" s="27"/>
      <c r="G75" s="93"/>
      <c r="H75" s="93"/>
      <c r="I75" t="s">
        <v>823</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5">
      <c r="A76" s="171"/>
      <c r="B76" s="8"/>
      <c r="C76" s="18"/>
      <c r="D76" s="18"/>
      <c r="E76" s="18"/>
      <c r="F76" s="27"/>
      <c r="G76" s="93"/>
      <c r="H76" s="93"/>
      <c r="I76" t="s">
        <v>823</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5">
      <c r="A77" s="171"/>
      <c r="B77" s="8"/>
      <c r="C77" s="18"/>
      <c r="D77" s="18"/>
      <c r="E77" s="18"/>
      <c r="F77" s="27"/>
      <c r="G77" s="93"/>
      <c r="H77" s="93"/>
      <c r="I77" t="s">
        <v>823</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5">
      <c r="A78" s="171"/>
      <c r="B78" s="8"/>
      <c r="C78" s="18"/>
      <c r="D78" s="18"/>
      <c r="E78" s="18"/>
      <c r="F78" s="27"/>
      <c r="G78" s="93"/>
      <c r="H78" s="93"/>
      <c r="I78" t="s">
        <v>823</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5">
      <c r="A79" s="171"/>
      <c r="B79" s="8"/>
      <c r="C79" s="18"/>
      <c r="D79" s="18"/>
      <c r="E79" s="18"/>
      <c r="F79" s="27"/>
      <c r="G79" s="93"/>
      <c r="H79" s="93"/>
      <c r="I79" t="s">
        <v>823</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5">
      <c r="A80" s="171"/>
      <c r="B80" s="8"/>
      <c r="C80" s="18"/>
      <c r="D80" s="18"/>
      <c r="E80" s="18"/>
      <c r="F80" s="27"/>
      <c r="G80" s="93"/>
      <c r="H80" s="93"/>
      <c r="I80" t="s">
        <v>823</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5">
      <c r="A81" s="171"/>
      <c r="B81" s="8"/>
      <c r="C81" s="18"/>
      <c r="D81" s="18"/>
      <c r="E81" s="18"/>
      <c r="F81" s="27"/>
      <c r="G81" s="93"/>
      <c r="H81" s="93"/>
      <c r="I81" t="s">
        <v>823</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5">
      <c r="A82" s="171"/>
      <c r="B82" s="8"/>
      <c r="C82" s="18"/>
      <c r="D82" s="18"/>
      <c r="E82" s="18"/>
      <c r="F82" s="27"/>
      <c r="G82" s="93"/>
      <c r="H82" s="93"/>
      <c r="I82" t="s">
        <v>823</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5">
      <c r="A83" s="171"/>
      <c r="B83" s="8"/>
      <c r="C83" s="18"/>
      <c r="D83" s="18"/>
      <c r="E83" s="18"/>
      <c r="F83" s="27"/>
      <c r="G83" s="93"/>
      <c r="H83" s="93"/>
      <c r="I83" t="s">
        <v>823</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5">
      <c r="A84" s="171"/>
      <c r="B84" s="8"/>
      <c r="C84" s="18"/>
      <c r="D84" s="18"/>
      <c r="E84" s="18"/>
      <c r="F84" s="27"/>
      <c r="G84" s="93"/>
      <c r="H84" s="93"/>
      <c r="I84" t="s">
        <v>823</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5">
      <c r="A85" s="171"/>
      <c r="B85" s="8"/>
      <c r="C85" s="18"/>
      <c r="D85" s="18"/>
      <c r="E85" s="18"/>
      <c r="F85" s="27"/>
      <c r="G85" s="93"/>
      <c r="H85" s="93"/>
      <c r="I85" t="s">
        <v>823</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5">
      <c r="A86" s="171"/>
      <c r="B86" s="8"/>
      <c r="C86" s="18"/>
      <c r="D86" s="18"/>
      <c r="E86" s="18"/>
      <c r="F86" s="27"/>
      <c r="G86" s="93"/>
      <c r="H86" s="93"/>
      <c r="I86" t="s">
        <v>823</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5">
      <c r="A87" s="171"/>
      <c r="B87" s="8"/>
      <c r="C87" s="18"/>
      <c r="D87" s="18"/>
      <c r="E87" s="18"/>
      <c r="F87" s="27"/>
      <c r="G87" s="93"/>
      <c r="H87" s="93"/>
      <c r="I87" t="s">
        <v>823</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5">
      <c r="A88" s="171"/>
      <c r="B88" s="8"/>
      <c r="C88" s="18"/>
      <c r="D88" s="18"/>
      <c r="E88" s="18"/>
      <c r="F88" s="27"/>
      <c r="G88" s="27"/>
      <c r="H88" s="27"/>
      <c r="I88" t="s">
        <v>400</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5">
      <c r="A89" s="171"/>
      <c r="B89" s="8"/>
      <c r="C89" s="18"/>
      <c r="D89" s="18"/>
      <c r="E89" s="18"/>
      <c r="F89" s="27"/>
      <c r="G89" s="93"/>
      <c r="H89" s="93"/>
      <c r="I89" t="s">
        <v>400</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5">
      <c r="A90" s="171"/>
      <c r="B90" s="8"/>
      <c r="C90" s="18"/>
      <c r="D90" s="18"/>
      <c r="E90" s="18"/>
      <c r="F90" s="27"/>
      <c r="G90" s="93"/>
      <c r="H90" s="93"/>
      <c r="I90" t="s">
        <v>400</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5">
      <c r="A91" s="171"/>
      <c r="B91" s="8"/>
      <c r="C91" s="18"/>
      <c r="D91" s="18"/>
      <c r="E91" s="18"/>
      <c r="F91" s="27"/>
      <c r="G91" s="93"/>
      <c r="H91" s="93"/>
      <c r="I91" t="s">
        <v>400</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5">
      <c r="A92" s="171"/>
      <c r="B92" s="8"/>
      <c r="C92" s="18"/>
      <c r="D92" s="18"/>
      <c r="E92" s="18"/>
      <c r="F92" s="27"/>
      <c r="G92" s="93"/>
      <c r="H92" s="93"/>
      <c r="I92" t="s">
        <v>400</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5">
      <c r="A93" s="171"/>
      <c r="B93" s="8"/>
      <c r="C93" s="18"/>
      <c r="D93" s="18"/>
      <c r="E93" s="18"/>
      <c r="F93" s="27"/>
      <c r="G93" s="93"/>
      <c r="H93" s="93"/>
      <c r="I93" t="s">
        <v>400</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5">
      <c r="A94" s="171"/>
      <c r="B94" s="8"/>
      <c r="C94" s="18"/>
      <c r="D94" s="18"/>
      <c r="E94" s="18"/>
      <c r="F94" s="27"/>
      <c r="G94" s="93"/>
      <c r="H94" s="93"/>
      <c r="I94" t="s">
        <v>400</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5">
      <c r="A95" s="171"/>
      <c r="B95" s="8"/>
      <c r="C95" s="18"/>
      <c r="D95" s="18"/>
      <c r="E95" s="18"/>
      <c r="F95" s="27"/>
      <c r="G95" s="93"/>
      <c r="H95" s="93"/>
      <c r="I95" t="s">
        <v>400</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5">
      <c r="A96" s="171"/>
      <c r="B96" s="8"/>
      <c r="C96" s="18"/>
      <c r="D96" s="18"/>
      <c r="E96" s="18"/>
      <c r="F96" s="27"/>
      <c r="G96" s="93"/>
      <c r="H96" s="93"/>
      <c r="I96" t="s">
        <v>400</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5">
      <c r="A97" s="171"/>
      <c r="B97" s="8"/>
      <c r="C97" s="18"/>
      <c r="D97" s="18"/>
      <c r="E97" s="18"/>
      <c r="F97" s="27"/>
      <c r="G97" s="93"/>
      <c r="H97" s="93"/>
      <c r="I97" t="s">
        <v>400</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5">
      <c r="A98" s="171"/>
      <c r="B98" s="8"/>
      <c r="C98" s="18"/>
      <c r="D98" s="18"/>
      <c r="E98" s="18"/>
      <c r="F98" s="27"/>
      <c r="G98" s="93"/>
      <c r="H98" s="93"/>
      <c r="I98" t="s">
        <v>400</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5">
      <c r="A99" s="171"/>
      <c r="B99" s="8"/>
      <c r="C99" s="18"/>
      <c r="D99" s="18"/>
      <c r="E99" s="18"/>
      <c r="F99" s="27"/>
      <c r="G99" s="93"/>
      <c r="H99" s="93"/>
      <c r="I99" t="s">
        <v>400</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5">
      <c r="A100" s="171"/>
      <c r="B100" s="8"/>
      <c r="C100" s="18"/>
      <c r="D100" s="18"/>
      <c r="E100" s="18"/>
      <c r="F100" s="27"/>
      <c r="G100" s="93"/>
      <c r="H100" s="93"/>
      <c r="I100" t="s">
        <v>400</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5">
      <c r="A101" s="171"/>
      <c r="B101" s="8"/>
      <c r="C101" s="18"/>
      <c r="D101" s="18"/>
      <c r="E101" s="18"/>
      <c r="F101" s="27"/>
      <c r="G101" s="93"/>
      <c r="H101" s="93"/>
      <c r="I101" t="s">
        <v>400</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5">
      <c r="A102" s="171"/>
      <c r="B102" s="8"/>
      <c r="C102" s="18"/>
      <c r="D102" s="18"/>
      <c r="E102" s="18"/>
      <c r="F102" s="27"/>
      <c r="G102" s="93"/>
      <c r="H102" s="93"/>
      <c r="I102" t="s">
        <v>400</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5">
      <c r="A103" s="171"/>
      <c r="B103" s="8"/>
      <c r="C103" s="18"/>
      <c r="D103" s="18"/>
      <c r="E103" s="18"/>
      <c r="F103" s="27"/>
      <c r="G103" s="93"/>
      <c r="H103" s="93"/>
      <c r="I103" t="s">
        <v>400</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5">
      <c r="A104" s="171"/>
      <c r="B104" s="8"/>
      <c r="C104" s="18"/>
      <c r="D104" s="18"/>
      <c r="E104" s="18"/>
      <c r="F104" s="27"/>
      <c r="G104" s="93"/>
      <c r="H104" s="93"/>
      <c r="I104" t="s">
        <v>400</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5">
      <c r="A105" s="171"/>
      <c r="B105" s="8"/>
      <c r="C105" s="18"/>
      <c r="D105" s="18"/>
      <c r="E105" s="18"/>
      <c r="F105" s="27"/>
      <c r="G105" s="27"/>
      <c r="H105" s="27"/>
      <c r="I105" t="s">
        <v>793</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5">
      <c r="A106" s="171"/>
      <c r="B106" s="8"/>
      <c r="C106" s="18"/>
      <c r="D106" s="18"/>
      <c r="E106" s="18"/>
      <c r="F106" s="27"/>
      <c r="G106" s="93"/>
      <c r="H106" s="93"/>
      <c r="I106" t="s">
        <v>793</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5">
      <c r="A107" s="171"/>
      <c r="B107" s="8"/>
      <c r="C107" s="18"/>
      <c r="D107" s="18"/>
      <c r="E107" s="18"/>
      <c r="F107" s="27"/>
      <c r="G107" s="93"/>
      <c r="H107" s="93"/>
      <c r="I107" t="s">
        <v>793</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5">
      <c r="A108" s="171"/>
      <c r="B108" s="8"/>
      <c r="C108" s="18"/>
      <c r="D108" s="18"/>
      <c r="E108" s="18"/>
      <c r="F108" s="27"/>
      <c r="G108" s="93"/>
      <c r="H108" s="93"/>
      <c r="I108" t="s">
        <v>793</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5">
      <c r="A109" s="171"/>
      <c r="B109" s="8"/>
      <c r="C109" s="18"/>
      <c r="D109" s="18"/>
      <c r="E109" s="18"/>
      <c r="F109" s="27"/>
      <c r="G109" s="93"/>
      <c r="H109" s="93"/>
      <c r="I109" t="s">
        <v>793</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5">
      <c r="A110" s="171"/>
      <c r="B110" s="8"/>
      <c r="C110" s="18"/>
      <c r="D110" s="18"/>
      <c r="E110" s="18"/>
      <c r="F110" s="27"/>
      <c r="G110" s="93"/>
      <c r="H110" s="93"/>
      <c r="I110" t="s">
        <v>793</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5">
      <c r="A111" s="171"/>
      <c r="B111" s="8"/>
      <c r="C111" s="18"/>
      <c r="D111" s="18"/>
      <c r="E111" s="18"/>
      <c r="F111" s="27"/>
      <c r="G111" s="93"/>
      <c r="H111" s="93"/>
      <c r="I111" t="s">
        <v>793</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5">
      <c r="A112" s="171"/>
      <c r="B112" s="8"/>
      <c r="C112" s="18"/>
      <c r="D112" s="18"/>
      <c r="E112" s="18"/>
      <c r="F112" s="27"/>
      <c r="G112" s="93"/>
      <c r="H112" s="93"/>
      <c r="I112" t="s">
        <v>793</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5">
      <c r="A113" s="171"/>
      <c r="B113" s="8"/>
      <c r="C113" s="18"/>
      <c r="D113" s="18"/>
      <c r="E113" s="18"/>
      <c r="F113" s="27"/>
      <c r="G113" s="93"/>
      <c r="H113" s="93"/>
      <c r="I113" t="s">
        <v>793</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5">
      <c r="A114" s="171"/>
      <c r="B114" s="8"/>
      <c r="C114" s="18"/>
      <c r="D114" s="18"/>
      <c r="E114" s="18"/>
      <c r="F114" s="27"/>
      <c r="G114" s="93"/>
      <c r="H114" s="93"/>
      <c r="I114" t="s">
        <v>793</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5">
      <c r="A115" s="171"/>
      <c r="B115" s="8"/>
      <c r="C115" s="18"/>
      <c r="D115" s="18"/>
      <c r="E115" s="18"/>
      <c r="F115" s="27"/>
      <c r="G115" s="93"/>
      <c r="H115" s="93"/>
      <c r="I115" t="s">
        <v>793</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5">
      <c r="A116" s="171"/>
      <c r="B116" s="8"/>
      <c r="C116" s="18"/>
      <c r="D116" s="18"/>
      <c r="E116" s="18"/>
      <c r="F116" s="27"/>
      <c r="G116" s="93"/>
      <c r="H116" s="93"/>
      <c r="I116" t="s">
        <v>793</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5">
      <c r="A117" s="171"/>
      <c r="B117" s="8"/>
      <c r="C117" s="18"/>
      <c r="D117" s="18"/>
      <c r="E117" s="18"/>
      <c r="F117" s="27"/>
      <c r="G117" s="93"/>
      <c r="H117" s="93"/>
      <c r="I117" t="s">
        <v>793</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5">
      <c r="A118" s="171"/>
      <c r="B118" s="8"/>
      <c r="C118" s="18"/>
      <c r="D118" s="18"/>
      <c r="E118" s="18"/>
      <c r="F118" s="27"/>
      <c r="G118" s="93"/>
      <c r="H118" s="93"/>
      <c r="I118" t="s">
        <v>793</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5">
      <c r="A119" s="171"/>
      <c r="B119" s="8"/>
      <c r="C119" s="18"/>
      <c r="D119" s="18"/>
      <c r="E119" s="18"/>
      <c r="F119" s="27"/>
      <c r="G119" s="93"/>
      <c r="H119" s="93"/>
      <c r="I119" t="s">
        <v>793</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5">
      <c r="A120" s="171"/>
      <c r="B120" s="8"/>
      <c r="C120" s="18"/>
      <c r="D120" s="18"/>
      <c r="E120" s="18"/>
      <c r="F120" s="27"/>
      <c r="G120" s="93"/>
      <c r="H120" s="93"/>
      <c r="I120" t="s">
        <v>793</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5">
      <c r="A121" s="171"/>
      <c r="B121" s="8"/>
      <c r="C121" s="18"/>
      <c r="D121" s="18"/>
      <c r="E121" s="18"/>
      <c r="F121" s="27"/>
      <c r="G121" s="93"/>
      <c r="H121" s="93"/>
      <c r="I121" t="s">
        <v>793</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5">
      <c r="A122" s="171"/>
      <c r="B122" s="8"/>
      <c r="C122" s="18"/>
      <c r="D122" s="18"/>
      <c r="E122" s="18"/>
      <c r="F122" s="27"/>
      <c r="G122" s="27"/>
      <c r="H122" s="27"/>
      <c r="I122" t="s">
        <v>794</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5">
      <c r="A123" s="171"/>
      <c r="B123" s="8"/>
      <c r="C123" s="18"/>
      <c r="D123" s="18"/>
      <c r="E123" s="18"/>
      <c r="F123" s="27"/>
      <c r="G123" s="93"/>
      <c r="H123" s="93"/>
      <c r="I123" t="s">
        <v>794</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5">
      <c r="A124" s="171"/>
      <c r="B124" s="8"/>
      <c r="C124" s="18"/>
      <c r="D124" s="18"/>
      <c r="E124" s="18"/>
      <c r="F124" s="27"/>
      <c r="G124" s="93"/>
      <c r="H124" s="93"/>
      <c r="I124" t="s">
        <v>794</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5">
      <c r="A125" s="171"/>
      <c r="B125" s="8"/>
      <c r="C125" s="18"/>
      <c r="D125" s="18"/>
      <c r="E125" s="18"/>
      <c r="F125" s="27"/>
      <c r="G125" s="93"/>
      <c r="H125" s="93"/>
      <c r="I125" t="s">
        <v>794</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5">
      <c r="A126" s="171"/>
      <c r="B126" s="8"/>
      <c r="C126" s="18"/>
      <c r="D126" s="18"/>
      <c r="E126" s="18"/>
      <c r="F126" s="27"/>
      <c r="G126" s="93"/>
      <c r="H126" s="93"/>
      <c r="I126" t="s">
        <v>794</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5">
      <c r="A127" s="171"/>
      <c r="B127" s="8"/>
      <c r="C127" s="18"/>
      <c r="D127" s="18"/>
      <c r="E127" s="18"/>
      <c r="F127" s="27"/>
      <c r="G127" s="93"/>
      <c r="H127" s="93"/>
      <c r="I127" t="s">
        <v>794</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5">
      <c r="A128" s="171"/>
      <c r="B128" s="8"/>
      <c r="C128" s="18"/>
      <c r="D128" s="18"/>
      <c r="E128" s="18"/>
      <c r="F128" s="27"/>
      <c r="G128" s="93"/>
      <c r="H128" s="93"/>
      <c r="I128" t="s">
        <v>794</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5">
      <c r="A129" s="171"/>
      <c r="B129" s="8"/>
      <c r="C129" s="18"/>
      <c r="D129" s="18"/>
      <c r="E129" s="18"/>
      <c r="F129" s="27"/>
      <c r="G129" s="93"/>
      <c r="H129" s="93"/>
      <c r="I129" t="s">
        <v>794</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5">
      <c r="A130" s="171"/>
      <c r="B130" s="8"/>
      <c r="C130" s="18"/>
      <c r="D130" s="18"/>
      <c r="E130" s="18"/>
      <c r="F130" s="27"/>
      <c r="G130" s="93"/>
      <c r="H130" s="93"/>
      <c r="I130" t="s">
        <v>794</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5">
      <c r="A131" s="171"/>
      <c r="B131" s="8"/>
      <c r="C131" s="18"/>
      <c r="D131" s="18"/>
      <c r="E131" s="18"/>
      <c r="F131" s="27"/>
      <c r="G131" s="93"/>
      <c r="H131" s="93"/>
      <c r="I131" t="s">
        <v>794</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5">
      <c r="A132" s="171"/>
      <c r="B132" s="8"/>
      <c r="C132" s="18"/>
      <c r="D132" s="18"/>
      <c r="E132" s="18"/>
      <c r="F132" s="27"/>
      <c r="G132" s="93"/>
      <c r="H132" s="93"/>
      <c r="I132" t="s">
        <v>794</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5">
      <c r="A133" s="171"/>
      <c r="B133" s="8"/>
      <c r="C133" s="18"/>
      <c r="D133" s="18"/>
      <c r="E133" s="18"/>
      <c r="F133" s="27"/>
      <c r="G133" s="93"/>
      <c r="H133" s="93"/>
      <c r="I133" t="s">
        <v>794</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5">
      <c r="A134" s="171"/>
      <c r="B134" s="8"/>
      <c r="C134" s="18"/>
      <c r="D134" s="18"/>
      <c r="E134" s="18"/>
      <c r="F134" s="27"/>
      <c r="G134" s="93"/>
      <c r="H134" s="93"/>
      <c r="I134" t="s">
        <v>794</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5">
      <c r="A135" s="171"/>
      <c r="B135" s="8"/>
      <c r="C135" s="18"/>
      <c r="D135" s="18"/>
      <c r="E135" s="18"/>
      <c r="F135" s="27"/>
      <c r="G135" s="93"/>
      <c r="H135" s="93"/>
      <c r="I135" t="s">
        <v>794</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5">
      <c r="A136" s="171"/>
      <c r="B136" s="8"/>
      <c r="C136" s="18"/>
      <c r="D136" s="18"/>
      <c r="E136" s="18"/>
      <c r="F136" s="27"/>
      <c r="G136" s="93"/>
      <c r="H136" s="93"/>
      <c r="I136" t="s">
        <v>794</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5">
      <c r="A137" s="171"/>
      <c r="B137" s="8"/>
      <c r="C137" s="18"/>
      <c r="D137" s="18"/>
      <c r="E137" s="18"/>
      <c r="F137" s="27"/>
      <c r="G137" s="93"/>
      <c r="H137" s="93"/>
      <c r="I137" t="s">
        <v>794</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5">
      <c r="A138" s="171"/>
      <c r="B138" s="8"/>
      <c r="C138" s="18"/>
      <c r="D138" s="18"/>
      <c r="E138" s="18"/>
      <c r="F138" s="27"/>
      <c r="G138" s="93"/>
      <c r="H138" s="93"/>
      <c r="I138" t="s">
        <v>794</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5">
      <c r="A139" s="171"/>
      <c r="B139" s="8"/>
      <c r="C139" s="18"/>
      <c r="D139" s="18"/>
      <c r="E139" s="18"/>
      <c r="F139" s="27"/>
      <c r="G139" s="27"/>
      <c r="H139" s="27"/>
      <c r="I139" t="s">
        <v>795</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5">
      <c r="A140" s="171"/>
      <c r="B140" s="8"/>
      <c r="C140" s="18"/>
      <c r="D140" s="18"/>
      <c r="E140" s="18"/>
      <c r="F140" s="27"/>
      <c r="G140" s="93"/>
      <c r="H140" s="93"/>
      <c r="I140" t="s">
        <v>795</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5">
      <c r="A141" s="171"/>
      <c r="B141" s="8"/>
      <c r="C141" s="18"/>
      <c r="D141" s="18"/>
      <c r="E141" s="18"/>
      <c r="F141" s="27"/>
      <c r="G141" s="93"/>
      <c r="H141" s="93"/>
      <c r="I141" t="s">
        <v>795</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5">
      <c r="A142" s="171"/>
      <c r="B142" s="8"/>
      <c r="C142" s="18"/>
      <c r="D142" s="18"/>
      <c r="E142" s="18"/>
      <c r="F142" s="27"/>
      <c r="G142" s="93"/>
      <c r="H142" s="93"/>
      <c r="I142" t="s">
        <v>795</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5">
      <c r="A143" s="171"/>
      <c r="B143" s="8"/>
      <c r="C143" s="18"/>
      <c r="D143" s="18"/>
      <c r="E143" s="18"/>
      <c r="F143" s="27"/>
      <c r="G143" s="93"/>
      <c r="H143" s="93"/>
      <c r="I143" t="s">
        <v>795</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5">
      <c r="A144" s="171"/>
      <c r="B144" s="8"/>
      <c r="C144" s="18"/>
      <c r="D144" s="18"/>
      <c r="E144" s="18"/>
      <c r="F144" s="27"/>
      <c r="G144" s="93"/>
      <c r="H144" s="93"/>
      <c r="I144" t="s">
        <v>795</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5">
      <c r="A145" s="171"/>
      <c r="B145" s="8"/>
      <c r="C145" s="18"/>
      <c r="D145" s="18"/>
      <c r="E145" s="18"/>
      <c r="F145" s="27"/>
      <c r="G145" s="93"/>
      <c r="H145" s="93"/>
      <c r="I145" t="s">
        <v>795</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5">
      <c r="A146" s="171"/>
      <c r="B146" s="8"/>
      <c r="C146" s="18"/>
      <c r="D146" s="18"/>
      <c r="E146" s="18"/>
      <c r="F146" s="27"/>
      <c r="G146" s="93"/>
      <c r="H146" s="93"/>
      <c r="I146" t="s">
        <v>795</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5">
      <c r="A147" s="171"/>
      <c r="B147" s="8"/>
      <c r="C147" s="18"/>
      <c r="D147" s="18"/>
      <c r="E147" s="18"/>
      <c r="F147" s="27"/>
      <c r="G147" s="93"/>
      <c r="H147" s="93"/>
      <c r="I147" t="s">
        <v>795</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5">
      <c r="A148" s="171"/>
      <c r="B148" s="8"/>
      <c r="C148" s="18"/>
      <c r="D148" s="18"/>
      <c r="E148" s="18"/>
      <c r="F148" s="27"/>
      <c r="G148" s="93"/>
      <c r="H148" s="93"/>
      <c r="I148" t="s">
        <v>795</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5">
      <c r="A149" s="171"/>
      <c r="B149" s="8"/>
      <c r="C149" s="18"/>
      <c r="D149" s="18"/>
      <c r="E149" s="18"/>
      <c r="F149" s="27"/>
      <c r="G149" s="93"/>
      <c r="H149" s="93"/>
      <c r="I149" t="s">
        <v>795</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5">
      <c r="A150" s="171"/>
      <c r="B150" s="8"/>
      <c r="C150" s="18"/>
      <c r="D150" s="18"/>
      <c r="E150" s="18"/>
      <c r="F150" s="27"/>
      <c r="G150" s="93"/>
      <c r="H150" s="93"/>
      <c r="I150" t="s">
        <v>795</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5">
      <c r="A151" s="171"/>
      <c r="B151" s="8"/>
      <c r="C151" s="18"/>
      <c r="D151" s="18"/>
      <c r="E151" s="18"/>
      <c r="F151" s="27"/>
      <c r="G151" s="93"/>
      <c r="H151" s="93"/>
      <c r="I151" t="s">
        <v>795</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5">
      <c r="A152" s="171"/>
      <c r="B152" s="8"/>
      <c r="C152" s="18"/>
      <c r="D152" s="18"/>
      <c r="E152" s="18"/>
      <c r="F152" s="27"/>
      <c r="G152" s="93"/>
      <c r="H152" s="93"/>
      <c r="I152" t="s">
        <v>795</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5">
      <c r="A153" s="171"/>
      <c r="B153" s="8"/>
      <c r="C153" s="18"/>
      <c r="D153" s="18"/>
      <c r="E153" s="18"/>
      <c r="F153" s="27"/>
      <c r="G153" s="93"/>
      <c r="H153" s="93"/>
      <c r="I153" t="s">
        <v>795</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5">
      <c r="A154" s="171"/>
      <c r="B154" s="8"/>
      <c r="C154" s="18"/>
      <c r="D154" s="18"/>
      <c r="E154" s="18"/>
      <c r="F154" s="27"/>
      <c r="G154" s="93"/>
      <c r="H154" s="93"/>
      <c r="I154" t="s">
        <v>795</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5">
      <c r="A155" s="171"/>
      <c r="B155" s="8"/>
      <c r="C155" s="18"/>
      <c r="D155" s="18"/>
      <c r="E155" s="18"/>
      <c r="F155" s="27"/>
      <c r="G155" s="93"/>
      <c r="H155" s="93"/>
      <c r="I155" t="s">
        <v>795</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5">
      <c r="A156" s="171"/>
      <c r="B156" s="8"/>
      <c r="C156" s="18"/>
      <c r="D156" s="18"/>
      <c r="E156" s="18"/>
      <c r="F156" s="27"/>
      <c r="G156" s="27"/>
      <c r="H156" s="27"/>
      <c r="I156" t="s">
        <v>796</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5">
      <c r="A157" s="171"/>
      <c r="B157" s="8"/>
      <c r="C157" s="18"/>
      <c r="D157" s="18"/>
      <c r="E157" s="18"/>
      <c r="F157" s="27"/>
      <c r="G157" s="93"/>
      <c r="H157" s="93"/>
      <c r="I157" t="s">
        <v>796</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5">
      <c r="A158" s="171"/>
      <c r="B158" s="8"/>
      <c r="C158" s="18"/>
      <c r="D158" s="18"/>
      <c r="E158" s="18"/>
      <c r="F158" s="27"/>
      <c r="G158" s="93"/>
      <c r="H158" s="93"/>
      <c r="I158" t="s">
        <v>796</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5">
      <c r="A159" s="171"/>
      <c r="B159" s="8"/>
      <c r="C159" s="18"/>
      <c r="D159" s="18"/>
      <c r="E159" s="18"/>
      <c r="F159" s="27"/>
      <c r="G159" s="93"/>
      <c r="H159" s="93"/>
      <c r="I159" t="s">
        <v>796</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5">
      <c r="A160" s="171"/>
      <c r="B160" s="8"/>
      <c r="C160" s="18"/>
      <c r="D160" s="18"/>
      <c r="E160" s="18"/>
      <c r="F160" s="27"/>
      <c r="G160" s="93"/>
      <c r="H160" s="93"/>
      <c r="I160" t="s">
        <v>796</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5">
      <c r="A161" s="171"/>
      <c r="B161" s="8"/>
      <c r="C161" s="18"/>
      <c r="D161" s="18"/>
      <c r="E161" s="18"/>
      <c r="F161" s="27"/>
      <c r="G161" s="93"/>
      <c r="H161" s="93"/>
      <c r="I161" t="s">
        <v>796</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5">
      <c r="A162" s="171"/>
      <c r="B162" s="8"/>
      <c r="C162" s="18"/>
      <c r="D162" s="18"/>
      <c r="E162" s="18"/>
      <c r="F162" s="27"/>
      <c r="G162" s="93"/>
      <c r="H162" s="93"/>
      <c r="I162" t="s">
        <v>796</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5">
      <c r="A163" s="171"/>
      <c r="B163" s="8"/>
      <c r="C163" s="18"/>
      <c r="D163" s="18"/>
      <c r="E163" s="18"/>
      <c r="F163" s="27"/>
      <c r="G163" s="93"/>
      <c r="H163" s="93"/>
      <c r="I163" t="s">
        <v>796</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5">
      <c r="A164" s="171"/>
      <c r="B164" s="8"/>
      <c r="C164" s="18"/>
      <c r="D164" s="18"/>
      <c r="E164" s="18"/>
      <c r="F164" s="27"/>
      <c r="G164" s="93"/>
      <c r="H164" s="93"/>
      <c r="I164" t="s">
        <v>796</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5">
      <c r="A165" s="171"/>
      <c r="B165" s="8"/>
      <c r="C165" s="18"/>
      <c r="D165" s="18"/>
      <c r="E165" s="18"/>
      <c r="F165" s="27"/>
      <c r="G165" s="93"/>
      <c r="H165" s="93"/>
      <c r="I165" t="s">
        <v>796</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5">
      <c r="A166" s="171"/>
      <c r="B166" s="8"/>
      <c r="C166" s="18"/>
      <c r="D166" s="18"/>
      <c r="E166" s="18"/>
      <c r="F166" s="27"/>
      <c r="G166" s="93"/>
      <c r="H166" s="93"/>
      <c r="I166" t="s">
        <v>796</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5">
      <c r="A167" s="171"/>
      <c r="B167" s="8"/>
      <c r="C167" s="18"/>
      <c r="D167" s="18"/>
      <c r="E167" s="18"/>
      <c r="F167" s="27"/>
      <c r="G167" s="93"/>
      <c r="H167" s="93"/>
      <c r="I167" t="s">
        <v>796</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5">
      <c r="A168" s="171"/>
      <c r="B168" s="8"/>
      <c r="C168" s="18"/>
      <c r="D168" s="18"/>
      <c r="E168" s="18"/>
      <c r="F168" s="27"/>
      <c r="G168" s="93"/>
      <c r="H168" s="93"/>
      <c r="I168" t="s">
        <v>796</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5">
      <c r="A169" s="171"/>
      <c r="B169" s="8"/>
      <c r="C169" s="18"/>
      <c r="D169" s="18"/>
      <c r="E169" s="18"/>
      <c r="F169" s="27"/>
      <c r="G169" s="93"/>
      <c r="H169" s="93"/>
      <c r="I169" t="s">
        <v>796</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5">
      <c r="A170" s="171"/>
      <c r="B170" s="8"/>
      <c r="C170" s="18"/>
      <c r="D170" s="18"/>
      <c r="E170" s="18"/>
      <c r="F170" s="27"/>
      <c r="G170" s="93"/>
      <c r="H170" s="93"/>
      <c r="I170" t="s">
        <v>796</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5">
      <c r="A171" s="171"/>
      <c r="B171" s="8"/>
      <c r="C171" s="18"/>
      <c r="D171" s="18"/>
      <c r="E171" s="18"/>
      <c r="F171" s="27"/>
      <c r="G171" s="93"/>
      <c r="H171" s="93"/>
      <c r="I171" t="s">
        <v>796</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5">
      <c r="A172" s="171"/>
      <c r="B172" s="8"/>
      <c r="C172" s="18"/>
      <c r="D172" s="18"/>
      <c r="E172" s="18"/>
      <c r="F172" s="27"/>
      <c r="G172" s="93"/>
      <c r="H172" s="93"/>
      <c r="I172" t="s">
        <v>796</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5">
      <c r="A173" s="171"/>
      <c r="B173" s="8"/>
      <c r="C173" s="18"/>
      <c r="D173" s="18"/>
      <c r="E173" s="18"/>
      <c r="F173" s="27"/>
      <c r="G173" s="27"/>
      <c r="H173" s="27"/>
      <c r="I173" t="s">
        <v>797</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5">
      <c r="A174" s="171"/>
      <c r="B174" s="8"/>
      <c r="C174" s="18"/>
      <c r="D174" s="18"/>
      <c r="E174" s="18"/>
      <c r="F174" s="27"/>
      <c r="G174" s="93"/>
      <c r="H174" s="93"/>
      <c r="I174" t="s">
        <v>797</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5">
      <c r="A175" s="171"/>
      <c r="B175" s="8"/>
      <c r="C175" s="18"/>
      <c r="D175" s="18"/>
      <c r="E175" s="18"/>
      <c r="F175" s="27"/>
      <c r="G175" s="93"/>
      <c r="H175" s="93"/>
      <c r="I175" t="s">
        <v>797</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5">
      <c r="A176" s="171"/>
      <c r="B176" s="8"/>
      <c r="C176" s="18"/>
      <c r="D176" s="18"/>
      <c r="E176" s="18"/>
      <c r="F176" s="27"/>
      <c r="G176" s="93"/>
      <c r="H176" s="93"/>
      <c r="I176" t="s">
        <v>797</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5">
      <c r="A177" s="171"/>
      <c r="B177" s="8"/>
      <c r="C177" s="18"/>
      <c r="D177" s="18"/>
      <c r="E177" s="18"/>
      <c r="F177" s="27"/>
      <c r="G177" s="93"/>
      <c r="H177" s="93"/>
      <c r="I177" t="s">
        <v>797</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5">
      <c r="A178" s="171"/>
      <c r="B178" s="8"/>
      <c r="C178" s="18"/>
      <c r="D178" s="18"/>
      <c r="E178" s="18"/>
      <c r="F178" s="27"/>
      <c r="G178" s="93"/>
      <c r="H178" s="93"/>
      <c r="I178" t="s">
        <v>797</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5">
      <c r="A179" s="171"/>
      <c r="B179" s="8"/>
      <c r="C179" s="18"/>
      <c r="D179" s="18"/>
      <c r="E179" s="18"/>
      <c r="F179" s="27"/>
      <c r="G179" s="93"/>
      <c r="H179" s="93"/>
      <c r="I179" t="s">
        <v>797</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5">
      <c r="A180" s="171"/>
      <c r="B180" s="8"/>
      <c r="C180" s="18"/>
      <c r="D180" s="18"/>
      <c r="E180" s="18"/>
      <c r="F180" s="27"/>
      <c r="G180" s="93"/>
      <c r="H180" s="93"/>
      <c r="I180" t="s">
        <v>797</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5">
      <c r="A181" s="171"/>
      <c r="B181" s="8"/>
      <c r="C181" s="18"/>
      <c r="D181" s="18"/>
      <c r="E181" s="18"/>
      <c r="F181" s="27"/>
      <c r="G181" s="93"/>
      <c r="H181" s="93"/>
      <c r="I181" t="s">
        <v>797</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5">
      <c r="A182" s="171"/>
      <c r="B182" s="8"/>
      <c r="C182" s="18"/>
      <c r="D182" s="18"/>
      <c r="E182" s="18"/>
      <c r="F182" s="27"/>
      <c r="G182" s="93"/>
      <c r="H182" s="93"/>
      <c r="I182" t="s">
        <v>797</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5">
      <c r="A183" s="171"/>
      <c r="B183" s="8"/>
      <c r="C183" s="18"/>
      <c r="D183" s="18"/>
      <c r="E183" s="18"/>
      <c r="F183" s="27"/>
      <c r="G183" s="93"/>
      <c r="H183" s="93"/>
      <c r="I183" t="s">
        <v>797</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5">
      <c r="A184" s="171"/>
      <c r="B184" s="8"/>
      <c r="C184" s="18"/>
      <c r="D184" s="18"/>
      <c r="E184" s="18"/>
      <c r="F184" s="27"/>
      <c r="G184" s="93"/>
      <c r="H184" s="93"/>
      <c r="I184" t="s">
        <v>797</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5">
      <c r="A185" s="171"/>
      <c r="B185" s="8"/>
      <c r="C185" s="18"/>
      <c r="D185" s="18"/>
      <c r="E185" s="18"/>
      <c r="F185" s="27"/>
      <c r="G185" s="93"/>
      <c r="H185" s="93"/>
      <c r="I185" t="s">
        <v>797</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5">
      <c r="A186" s="171"/>
      <c r="B186" s="8"/>
      <c r="C186" s="18"/>
      <c r="D186" s="18"/>
      <c r="E186" s="18"/>
      <c r="F186" s="27"/>
      <c r="G186" s="93"/>
      <c r="H186" s="93"/>
      <c r="I186" t="s">
        <v>797</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5">
      <c r="A187" s="171"/>
      <c r="B187" s="8"/>
      <c r="C187" s="18"/>
      <c r="D187" s="18"/>
      <c r="E187" s="18"/>
      <c r="F187" s="27"/>
      <c r="G187" s="93"/>
      <c r="H187" s="93"/>
      <c r="I187" t="s">
        <v>797</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5">
      <c r="A188" s="171"/>
      <c r="B188" s="8"/>
      <c r="C188" s="18"/>
      <c r="D188" s="18"/>
      <c r="E188" s="18"/>
      <c r="F188" s="27"/>
      <c r="G188" s="93"/>
      <c r="H188" s="93"/>
      <c r="I188" t="s">
        <v>797</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5">
      <c r="A189" s="171"/>
      <c r="B189" s="8"/>
      <c r="C189" s="18"/>
      <c r="D189" s="18"/>
      <c r="E189" s="18"/>
      <c r="F189" s="27"/>
      <c r="G189" s="93"/>
      <c r="H189" s="93"/>
      <c r="I189" t="s">
        <v>797</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5">
      <c r="A190" s="171"/>
      <c r="B190" s="8"/>
      <c r="C190" s="18"/>
      <c r="D190" s="18"/>
      <c r="E190" s="18"/>
      <c r="F190" s="27"/>
      <c r="G190" s="27"/>
      <c r="H190" s="27"/>
      <c r="I190" t="s">
        <v>798</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5">
      <c r="A191" s="171"/>
      <c r="B191" s="8"/>
      <c r="C191" s="18"/>
      <c r="D191" s="18"/>
      <c r="E191" s="18"/>
      <c r="F191" s="27"/>
      <c r="G191" s="93"/>
      <c r="H191" s="93"/>
      <c r="I191" t="s">
        <v>798</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5">
      <c r="A192" s="171"/>
      <c r="B192" s="8"/>
      <c r="C192" s="18"/>
      <c r="D192" s="18"/>
      <c r="E192" s="18"/>
      <c r="F192" s="27"/>
      <c r="G192" s="93"/>
      <c r="H192" s="93"/>
      <c r="I192" t="s">
        <v>798</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5">
      <c r="A193" s="171"/>
      <c r="B193" s="8"/>
      <c r="C193" s="18"/>
      <c r="D193" s="18"/>
      <c r="E193" s="18"/>
      <c r="F193" s="27"/>
      <c r="G193" s="93"/>
      <c r="H193" s="93"/>
      <c r="I193" t="s">
        <v>798</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5">
      <c r="A194" s="171"/>
      <c r="B194" s="8"/>
      <c r="C194" s="18"/>
      <c r="D194" s="18"/>
      <c r="E194" s="18"/>
      <c r="F194" s="27"/>
      <c r="G194" s="93"/>
      <c r="H194" s="93"/>
      <c r="I194" t="s">
        <v>798</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5">
      <c r="A195" s="171"/>
      <c r="B195" s="8"/>
      <c r="C195" s="18"/>
      <c r="D195" s="18"/>
      <c r="E195" s="18"/>
      <c r="F195" s="27"/>
      <c r="G195" s="93"/>
      <c r="H195" s="93"/>
      <c r="I195" t="s">
        <v>798</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5">
      <c r="A196" s="171"/>
      <c r="B196" s="8"/>
      <c r="C196" s="18"/>
      <c r="D196" s="18"/>
      <c r="E196" s="18"/>
      <c r="F196" s="27"/>
      <c r="G196" s="93"/>
      <c r="H196" s="93"/>
      <c r="I196" t="s">
        <v>798</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5">
      <c r="A197" s="171"/>
      <c r="B197" s="8"/>
      <c r="C197" s="18"/>
      <c r="D197" s="18"/>
      <c r="E197" s="18"/>
      <c r="F197" s="27"/>
      <c r="G197" s="93"/>
      <c r="H197" s="93"/>
      <c r="I197" t="s">
        <v>798</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5">
      <c r="A198" s="171"/>
      <c r="B198" s="8"/>
      <c r="C198" s="18"/>
      <c r="D198" s="18"/>
      <c r="E198" s="18"/>
      <c r="F198" s="27"/>
      <c r="G198" s="93"/>
      <c r="H198" s="93"/>
      <c r="I198" t="s">
        <v>798</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5">
      <c r="A199" s="171"/>
      <c r="B199" s="8"/>
      <c r="C199" s="18"/>
      <c r="D199" s="18"/>
      <c r="E199" s="18"/>
      <c r="F199" s="27"/>
      <c r="G199" s="93"/>
      <c r="H199" s="93"/>
      <c r="I199" t="s">
        <v>798</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5">
      <c r="A200" s="171"/>
      <c r="B200" s="8"/>
      <c r="C200" s="18"/>
      <c r="D200" s="18"/>
      <c r="E200" s="18"/>
      <c r="F200" s="27"/>
      <c r="G200" s="93"/>
      <c r="H200" s="93"/>
      <c r="I200" t="s">
        <v>798</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5">
      <c r="A201" s="171"/>
      <c r="B201" s="8"/>
      <c r="C201" s="18"/>
      <c r="D201" s="18"/>
      <c r="E201" s="18"/>
      <c r="F201" s="27"/>
      <c r="G201" s="93"/>
      <c r="H201" s="93"/>
      <c r="I201" t="s">
        <v>798</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5">
      <c r="A202" s="171"/>
      <c r="B202" s="8"/>
      <c r="C202" s="18"/>
      <c r="D202" s="18"/>
      <c r="E202" s="18"/>
      <c r="F202" s="27"/>
      <c r="G202" s="93"/>
      <c r="H202" s="93"/>
      <c r="I202" t="s">
        <v>798</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5">
      <c r="A203" s="171"/>
      <c r="B203" s="8"/>
      <c r="C203" s="18"/>
      <c r="D203" s="18"/>
      <c r="E203" s="18"/>
      <c r="F203" s="27"/>
      <c r="G203" s="93"/>
      <c r="H203" s="93"/>
      <c r="I203" t="s">
        <v>798</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5">
      <c r="A204" s="171"/>
      <c r="B204" s="8"/>
      <c r="C204" s="18"/>
      <c r="D204" s="18"/>
      <c r="E204" s="18"/>
      <c r="F204" s="27"/>
      <c r="G204" s="93"/>
      <c r="H204" s="93"/>
      <c r="I204" t="s">
        <v>798</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5">
      <c r="A205" s="171"/>
      <c r="B205" s="8"/>
      <c r="C205" s="18"/>
      <c r="D205" s="18"/>
      <c r="E205" s="18"/>
      <c r="F205" s="27"/>
      <c r="G205" s="93"/>
      <c r="H205" s="93"/>
      <c r="I205" t="s">
        <v>798</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5">
      <c r="A206" s="171"/>
      <c r="B206" s="8"/>
      <c r="C206" s="18"/>
      <c r="D206" s="18"/>
      <c r="E206" s="18"/>
      <c r="F206" s="27"/>
      <c r="G206" s="93"/>
      <c r="H206" s="93"/>
      <c r="I206" t="s">
        <v>798</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5">
      <c r="A207" s="171"/>
      <c r="B207" s="8"/>
      <c r="C207" s="18"/>
      <c r="D207" s="18"/>
      <c r="E207" s="18"/>
      <c r="F207" s="27"/>
      <c r="G207" s="27"/>
      <c r="H207" s="27"/>
      <c r="I207" t="s">
        <v>799</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5">
      <c r="A208" s="171"/>
      <c r="B208" s="8"/>
      <c r="C208" s="18"/>
      <c r="D208" s="18"/>
      <c r="E208" s="18"/>
      <c r="F208" s="27"/>
      <c r="G208" s="93"/>
      <c r="H208" s="93"/>
      <c r="I208" t="s">
        <v>799</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5">
      <c r="A209" s="171"/>
      <c r="B209" s="8"/>
      <c r="C209" s="18"/>
      <c r="D209" s="18"/>
      <c r="E209" s="18"/>
      <c r="F209" s="27"/>
      <c r="G209" s="93"/>
      <c r="H209" s="93"/>
      <c r="I209" t="s">
        <v>799</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5">
      <c r="A210" s="171"/>
      <c r="B210" s="8"/>
      <c r="C210" s="18"/>
      <c r="D210" s="18"/>
      <c r="E210" s="18"/>
      <c r="F210" s="27"/>
      <c r="G210" s="93"/>
      <c r="H210" s="93"/>
      <c r="I210" t="s">
        <v>799</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5">
      <c r="A211" s="171"/>
      <c r="B211" s="8"/>
      <c r="C211" s="18"/>
      <c r="D211" s="18"/>
      <c r="E211" s="18"/>
      <c r="F211" s="27"/>
      <c r="G211" s="93"/>
      <c r="H211" s="93"/>
      <c r="I211" t="s">
        <v>799</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5">
      <c r="A212" s="171"/>
      <c r="B212" s="8"/>
      <c r="C212" s="18"/>
      <c r="D212" s="18"/>
      <c r="E212" s="18"/>
      <c r="F212" s="27"/>
      <c r="G212" s="93"/>
      <c r="H212" s="93"/>
      <c r="I212" t="s">
        <v>799</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5">
      <c r="A213" s="171"/>
      <c r="B213" s="8"/>
      <c r="C213" s="18"/>
      <c r="D213" s="18"/>
      <c r="E213" s="18"/>
      <c r="F213" s="27"/>
      <c r="G213" s="93"/>
      <c r="H213" s="93"/>
      <c r="I213" t="s">
        <v>799</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5">
      <c r="A214" s="171"/>
      <c r="B214" s="8"/>
      <c r="C214" s="18"/>
      <c r="D214" s="18"/>
      <c r="E214" s="18"/>
      <c r="F214" s="27"/>
      <c r="G214" s="93"/>
      <c r="H214" s="93"/>
      <c r="I214" t="s">
        <v>799</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5">
      <c r="A215" s="171"/>
      <c r="B215" s="8"/>
      <c r="C215" s="18"/>
      <c r="D215" s="18"/>
      <c r="E215" s="18"/>
      <c r="F215" s="27"/>
      <c r="G215" s="93"/>
      <c r="H215" s="93"/>
      <c r="I215" t="s">
        <v>799</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5">
      <c r="A216" s="171"/>
      <c r="B216" s="8"/>
      <c r="C216" s="18"/>
      <c r="D216" s="18"/>
      <c r="E216" s="18"/>
      <c r="F216" s="27"/>
      <c r="G216" s="93"/>
      <c r="H216" s="93"/>
      <c r="I216" t="s">
        <v>799</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5">
      <c r="A217" s="171"/>
      <c r="B217" s="8"/>
      <c r="C217" s="18"/>
      <c r="D217" s="18"/>
      <c r="E217" s="18"/>
      <c r="F217" s="27"/>
      <c r="G217" s="93"/>
      <c r="H217" s="93"/>
      <c r="I217" t="s">
        <v>799</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5">
      <c r="A218" s="171"/>
      <c r="B218" s="8"/>
      <c r="C218" s="18"/>
      <c r="D218" s="18"/>
      <c r="E218" s="18"/>
      <c r="F218" s="27"/>
      <c r="G218" s="93"/>
      <c r="H218" s="93"/>
      <c r="I218" t="s">
        <v>799</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5">
      <c r="A219" s="171"/>
      <c r="B219" s="8"/>
      <c r="C219" s="18"/>
      <c r="D219" s="18"/>
      <c r="E219" s="18"/>
      <c r="F219" s="27"/>
      <c r="G219" s="93"/>
      <c r="H219" s="93"/>
      <c r="I219" t="s">
        <v>799</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5">
      <c r="A220" s="171"/>
      <c r="B220" s="8"/>
      <c r="C220" s="18"/>
      <c r="D220" s="18"/>
      <c r="E220" s="18"/>
      <c r="F220" s="27"/>
      <c r="G220" s="93"/>
      <c r="H220" s="93"/>
      <c r="I220" t="s">
        <v>799</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5">
      <c r="A221" s="171"/>
      <c r="B221" s="8"/>
      <c r="C221" s="18"/>
      <c r="D221" s="18"/>
      <c r="E221" s="18"/>
      <c r="F221" s="27"/>
      <c r="G221" s="93"/>
      <c r="H221" s="93"/>
      <c r="I221" t="s">
        <v>799</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5">
      <c r="A222" s="171"/>
      <c r="B222" s="8"/>
      <c r="C222" s="18"/>
      <c r="D222" s="18"/>
      <c r="E222" s="18"/>
      <c r="F222" s="27"/>
      <c r="G222" s="93"/>
      <c r="H222" s="93"/>
      <c r="I222" t="s">
        <v>799</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5">
      <c r="A223" s="171"/>
      <c r="B223" s="8"/>
      <c r="C223" s="18"/>
      <c r="D223" s="18"/>
      <c r="E223" s="18"/>
      <c r="F223" s="27"/>
      <c r="G223" s="93"/>
      <c r="H223" s="93"/>
      <c r="I223" t="s">
        <v>799</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5">
      <c r="A224" s="171"/>
      <c r="B224" s="8"/>
      <c r="C224" s="18"/>
      <c r="D224" s="18"/>
      <c r="E224" s="18"/>
      <c r="F224" s="27"/>
      <c r="G224" s="27"/>
      <c r="H224" s="27"/>
      <c r="I224" t="s">
        <v>800</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5">
      <c r="A225" s="171"/>
      <c r="B225" s="8"/>
      <c r="C225" s="18"/>
      <c r="D225" s="18"/>
      <c r="E225" s="18"/>
      <c r="F225" s="27"/>
      <c r="G225" s="93"/>
      <c r="H225" s="93"/>
      <c r="I225" t="s">
        <v>800</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5">
      <c r="A226" s="171"/>
      <c r="B226" s="8"/>
      <c r="C226" s="18"/>
      <c r="D226" s="18"/>
      <c r="E226" s="18"/>
      <c r="F226" s="27"/>
      <c r="G226" s="93"/>
      <c r="H226" s="93"/>
      <c r="I226" t="s">
        <v>800</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5">
      <c r="A227" s="171"/>
      <c r="B227" s="8"/>
      <c r="C227" s="18"/>
      <c r="D227" s="18"/>
      <c r="E227" s="18"/>
      <c r="F227" s="27"/>
      <c r="G227" s="93"/>
      <c r="H227" s="93"/>
      <c r="I227" t="s">
        <v>800</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5">
      <c r="A228" s="171"/>
      <c r="B228" s="8"/>
      <c r="C228" s="18"/>
      <c r="D228" s="18"/>
      <c r="E228" s="18"/>
      <c r="F228" s="27"/>
      <c r="G228" s="93"/>
      <c r="H228" s="93"/>
      <c r="I228" t="s">
        <v>800</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5">
      <c r="A229" s="171"/>
      <c r="B229" s="8"/>
      <c r="C229" s="18"/>
      <c r="D229" s="18"/>
      <c r="E229" s="18"/>
      <c r="F229" s="27"/>
      <c r="G229" s="93"/>
      <c r="H229" s="93"/>
      <c r="I229" t="s">
        <v>800</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5">
      <c r="A230" s="171"/>
      <c r="B230" s="8"/>
      <c r="C230" s="18"/>
      <c r="D230" s="18"/>
      <c r="E230" s="18"/>
      <c r="F230" s="27"/>
      <c r="G230" s="93"/>
      <c r="H230" s="93"/>
      <c r="I230" t="s">
        <v>800</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5">
      <c r="A231" s="171"/>
      <c r="B231" s="8"/>
      <c r="C231" s="18"/>
      <c r="D231" s="18"/>
      <c r="E231" s="18"/>
      <c r="F231" s="27"/>
      <c r="G231" s="93"/>
      <c r="H231" s="93"/>
      <c r="I231" t="s">
        <v>800</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5">
      <c r="A232" s="171"/>
      <c r="B232" s="8"/>
      <c r="C232" s="18"/>
      <c r="D232" s="18"/>
      <c r="E232" s="18"/>
      <c r="F232" s="27"/>
      <c r="G232" s="93"/>
      <c r="H232" s="93"/>
      <c r="I232" t="s">
        <v>800</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5">
      <c r="A233" s="171"/>
      <c r="B233" s="8"/>
      <c r="C233" s="18"/>
      <c r="D233" s="18"/>
      <c r="E233" s="18"/>
      <c r="F233" s="27"/>
      <c r="G233" s="93"/>
      <c r="H233" s="93"/>
      <c r="I233" t="s">
        <v>800</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5">
      <c r="A234" s="171"/>
      <c r="B234" s="8"/>
      <c r="C234" s="18"/>
      <c r="D234" s="18"/>
      <c r="E234" s="18"/>
      <c r="F234" s="27"/>
      <c r="G234" s="93"/>
      <c r="H234" s="93"/>
      <c r="I234" t="s">
        <v>800</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5">
      <c r="A235" s="171"/>
      <c r="B235" s="8"/>
      <c r="C235" s="18"/>
      <c r="D235" s="18"/>
      <c r="E235" s="18"/>
      <c r="F235" s="27"/>
      <c r="G235" s="93"/>
      <c r="H235" s="93"/>
      <c r="I235" t="s">
        <v>800</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5">
      <c r="A236" s="171"/>
      <c r="B236" s="8"/>
      <c r="C236" s="18"/>
      <c r="D236" s="18"/>
      <c r="E236" s="18"/>
      <c r="F236" s="27"/>
      <c r="G236" s="93"/>
      <c r="H236" s="93"/>
      <c r="I236" t="s">
        <v>800</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5">
      <c r="A237" s="171"/>
      <c r="B237" s="8"/>
      <c r="C237" s="18"/>
      <c r="D237" s="18"/>
      <c r="E237" s="18"/>
      <c r="F237" s="27"/>
      <c r="G237" s="93"/>
      <c r="H237" s="93"/>
      <c r="I237" t="s">
        <v>800</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5">
      <c r="A238" s="171"/>
      <c r="B238" s="8"/>
      <c r="C238" s="18"/>
      <c r="D238" s="18"/>
      <c r="E238" s="18"/>
      <c r="F238" s="27"/>
      <c r="G238" s="93"/>
      <c r="H238" s="93"/>
      <c r="I238" t="s">
        <v>800</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5">
      <c r="A239" s="171"/>
      <c r="B239" s="8"/>
      <c r="C239" s="18"/>
      <c r="D239" s="18"/>
      <c r="E239" s="18"/>
      <c r="F239" s="27"/>
      <c r="G239" s="93"/>
      <c r="H239" s="93"/>
      <c r="I239" t="s">
        <v>800</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5">
      <c r="A240" s="171"/>
      <c r="B240" s="8"/>
      <c r="C240" s="18"/>
      <c r="D240" s="18"/>
      <c r="E240" s="18"/>
      <c r="F240" s="27"/>
      <c r="G240" s="93"/>
      <c r="H240" s="93"/>
      <c r="I240" t="s">
        <v>800</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5">
      <c r="A242" s="171"/>
      <c r="B242" s="8"/>
      <c r="C242" s="18"/>
      <c r="D242" s="18"/>
      <c r="E242" s="18"/>
      <c r="F242" s="18"/>
      <c r="G242" s="145" t="s">
        <v>933</v>
      </c>
      <c r="H242" s="18"/>
      <c r="I242" s="18"/>
      <c r="J242" s="24"/>
      <c r="K242" s="24" t="s">
        <v>377</v>
      </c>
      <c r="L242" s="24" t="s">
        <v>378</v>
      </c>
      <c r="M242" s="24" t="s">
        <v>380</v>
      </c>
      <c r="N242" s="24" t="s">
        <v>381</v>
      </c>
      <c r="O242" s="24" t="s">
        <v>382</v>
      </c>
      <c r="P242" s="24" t="s">
        <v>384</v>
      </c>
      <c r="Q242" s="24" t="s">
        <v>887</v>
      </c>
      <c r="R242" s="24" t="s">
        <v>888</v>
      </c>
      <c r="S242" s="24" t="s">
        <v>1198</v>
      </c>
      <c r="T242" s="24"/>
      <c r="U242" s="24"/>
      <c r="V242" s="23"/>
      <c r="W242" s="17"/>
      <c r="X242" s="9"/>
    </row>
    <row r="243" spans="1:24" outlineLevel="1" x14ac:dyDescent="0.3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121</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928</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754</v>
      </c>
      <c r="K269" s="24" t="s">
        <v>385</v>
      </c>
      <c r="L269" s="24" t="s">
        <v>135</v>
      </c>
      <c r="M269" s="24" t="s">
        <v>136</v>
      </c>
      <c r="N269" s="24" t="s">
        <v>137</v>
      </c>
      <c r="O269" s="24" t="s">
        <v>138</v>
      </c>
      <c r="P269" s="24" t="s">
        <v>139</v>
      </c>
      <c r="Q269" s="24" t="s">
        <v>140</v>
      </c>
      <c r="R269" s="24" t="s">
        <v>141</v>
      </c>
      <c r="S269" s="24" t="s">
        <v>142</v>
      </c>
      <c r="T269" s="24" t="s">
        <v>143</v>
      </c>
      <c r="U269" s="24"/>
      <c r="V269" s="23"/>
      <c r="W269" s="17"/>
      <c r="X269" s="9"/>
    </row>
    <row r="270" spans="1:24" x14ac:dyDescent="0.35">
      <c r="A270" s="171"/>
      <c r="B270" s="8"/>
      <c r="C270" s="18"/>
      <c r="D270" s="18"/>
      <c r="E270" s="18"/>
      <c r="F270" s="18"/>
      <c r="G270" s="47" t="s">
        <v>454</v>
      </c>
      <c r="H270" s="18"/>
      <c r="I270" s="18"/>
      <c r="J270" s="24"/>
      <c r="K270" s="24" t="s">
        <v>454</v>
      </c>
      <c r="L270" s="24" t="s">
        <v>454</v>
      </c>
      <c r="M270" s="24" t="s">
        <v>454</v>
      </c>
      <c r="N270" s="24" t="s">
        <v>454</v>
      </c>
      <c r="O270" s="24" t="s">
        <v>454</v>
      </c>
      <c r="P270" s="24" t="s">
        <v>454</v>
      </c>
      <c r="Q270" s="24" t="s">
        <v>454</v>
      </c>
      <c r="R270" s="24" t="s">
        <v>454</v>
      </c>
      <c r="S270" s="24" t="s">
        <v>454</v>
      </c>
      <c r="T270" s="24" t="s">
        <v>454</v>
      </c>
      <c r="U270" s="24"/>
      <c r="V270" s="23"/>
      <c r="W270" s="17"/>
      <c r="X270" s="9"/>
    </row>
    <row r="271" spans="1:24" outlineLevel="1" x14ac:dyDescent="0.3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7" t="s">
        <v>937</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936</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750</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119</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942</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121</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929</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927</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5">
      <c r="A323" s="171"/>
      <c r="B323" s="8"/>
      <c r="C323" s="18"/>
      <c r="D323" s="18"/>
      <c r="E323" s="18"/>
      <c r="F323" s="18"/>
      <c r="G323" s="54" t="s">
        <v>946</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385</v>
      </c>
      <c r="L324" s="24" t="s">
        <v>135</v>
      </c>
      <c r="M324" s="24" t="s">
        <v>136</v>
      </c>
      <c r="N324" s="24" t="s">
        <v>137</v>
      </c>
      <c r="O324" s="24" t="s">
        <v>138</v>
      </c>
      <c r="P324" s="24" t="s">
        <v>139</v>
      </c>
      <c r="Q324" s="24" t="s">
        <v>140</v>
      </c>
      <c r="R324" s="24" t="s">
        <v>141</v>
      </c>
      <c r="S324" s="24" t="s">
        <v>142</v>
      </c>
      <c r="T324" s="24" t="s">
        <v>143</v>
      </c>
      <c r="U324" s="23"/>
      <c r="V324" s="23"/>
      <c r="W324" s="17"/>
      <c r="X324" s="9"/>
    </row>
    <row r="325" spans="1:24" outlineLevel="1" x14ac:dyDescent="0.3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121</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3"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3"/>
      <c r="G5" s="774" t="s">
        <v>1136</v>
      </c>
      <c r="H5" s="52"/>
      <c r="I5" s="52"/>
      <c r="J5" s="52"/>
      <c r="K5" s="52"/>
      <c r="L5" s="52"/>
      <c r="M5" s="52"/>
      <c r="N5" s="52"/>
      <c r="O5" s="52"/>
      <c r="P5" s="52"/>
      <c r="Q5" s="52"/>
      <c r="R5" s="52"/>
      <c r="S5" s="52"/>
      <c r="T5" s="45"/>
      <c r="U5" s="74"/>
      <c r="V5" s="775"/>
      <c r="W5" s="776"/>
      <c r="X5" s="17"/>
      <c r="Y5" s="9"/>
    </row>
    <row r="6" spans="1:25" ht="12.9" customHeight="1" x14ac:dyDescent="0.35">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1137</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1138</v>
      </c>
      <c r="H16" s="38"/>
      <c r="I16" s="38"/>
      <c r="J16" s="786">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335</v>
      </c>
      <c r="H17" s="38"/>
      <c r="I17" s="38"/>
      <c r="J17" s="786" t="s">
        <v>1139</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3"/>
      <c r="G24" s="774" t="s">
        <v>1140</v>
      </c>
      <c r="H24" s="52"/>
      <c r="I24" s="52"/>
      <c r="J24" s="52"/>
      <c r="K24" s="52"/>
      <c r="L24" s="52"/>
      <c r="M24" s="52"/>
      <c r="N24" s="52"/>
      <c r="O24" s="52"/>
      <c r="P24" s="52"/>
      <c r="Q24" s="52"/>
      <c r="R24" s="52"/>
      <c r="S24" s="52"/>
      <c r="T24" s="45"/>
      <c r="U24" s="74"/>
      <c r="V24" s="775"/>
      <c r="W24" s="776"/>
      <c r="X24" s="17"/>
      <c r="Y24" s="9"/>
    </row>
    <row r="25" spans="1:25" ht="12.9" customHeight="1" x14ac:dyDescent="0.3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1141</v>
      </c>
      <c r="K31" s="24" t="s">
        <v>1142</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1143</v>
      </c>
      <c r="H34" s="38"/>
      <c r="I34" s="787" t="s">
        <v>1144</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1145</v>
      </c>
      <c r="H35" s="38"/>
      <c r="I35" s="787"/>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1146</v>
      </c>
      <c r="H36" s="38"/>
      <c r="I36" s="787" t="s">
        <v>1147</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1148</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1149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1150</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79">
        <v>38530.672997685186</v>
      </c>
      <c r="H48" s="77"/>
      <c r="I48" s="14"/>
      <c r="J48" s="14" t="s">
        <v>1151</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1152</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1153</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1" t="s">
        <v>1154</v>
      </c>
      <c r="J52" s="591" t="s">
        <v>1155</v>
      </c>
      <c r="K52" s="102" t="s">
        <v>1156</v>
      </c>
      <c r="L52" s="24"/>
      <c r="M52" s="18" t="s">
        <v>1157</v>
      </c>
      <c r="N52" s="18"/>
      <c r="O52" s="24"/>
      <c r="P52" s="23" t="s">
        <v>1158</v>
      </c>
      <c r="Q52" s="24"/>
      <c r="R52" s="18" t="s">
        <v>1159</v>
      </c>
      <c r="S52" s="24"/>
      <c r="T52" s="880" t="s">
        <v>1280</v>
      </c>
      <c r="U52" s="23"/>
      <c r="V52" s="23"/>
      <c r="W52" s="17"/>
      <c r="X52" s="9"/>
    </row>
    <row r="53" spans="1:24" ht="12.9" customHeight="1" x14ac:dyDescent="0.35">
      <c r="A53" s="7"/>
      <c r="B53" s="8"/>
      <c r="C53" s="18"/>
      <c r="D53" s="18"/>
      <c r="E53" s="18"/>
      <c r="F53" s="18"/>
      <c r="G53" s="18"/>
      <c r="H53" s="18"/>
      <c r="I53" s="24" t="s">
        <v>1160</v>
      </c>
      <c r="J53" s="24" t="s">
        <v>1161</v>
      </c>
      <c r="K53" s="24" t="s">
        <v>1162</v>
      </c>
      <c r="L53" s="24"/>
      <c r="M53" s="18" t="s">
        <v>1163</v>
      </c>
      <c r="N53" s="18" t="s">
        <v>1164</v>
      </c>
      <c r="O53" s="24"/>
      <c r="P53" s="23" t="s">
        <v>1165</v>
      </c>
      <c r="Q53" s="24"/>
      <c r="R53" s="18" t="s">
        <v>1166</v>
      </c>
      <c r="S53" s="24"/>
      <c r="T53" s="880" t="s">
        <v>1281</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0"/>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1"/>
      <c r="U55" s="31"/>
      <c r="V55" s="31"/>
      <c r="W55" s="17"/>
      <c r="X55" s="9"/>
    </row>
    <row r="56" spans="1:24" ht="12.9" customHeight="1" x14ac:dyDescent="0.35">
      <c r="A56" s="7"/>
      <c r="B56" s="8"/>
      <c r="C56" s="18"/>
      <c r="D56" s="18"/>
      <c r="E56" s="18"/>
      <c r="F56" s="27"/>
      <c r="G56" s="791" t="s">
        <v>1167</v>
      </c>
      <c r="H56" s="792" t="s">
        <v>385</v>
      </c>
      <c r="I56" s="137">
        <v>50</v>
      </c>
      <c r="J56" s="793">
        <v>4.5</v>
      </c>
      <c r="K56" s="101">
        <v>0.01</v>
      </c>
      <c r="L56" s="530"/>
      <c r="M56" s="99">
        <v>0.23699999999999999</v>
      </c>
      <c r="N56" s="99">
        <v>0.64</v>
      </c>
      <c r="O56" s="530"/>
      <c r="P56" s="99">
        <v>0.6</v>
      </c>
      <c r="Q56" s="794"/>
      <c r="R56" s="99">
        <v>1</v>
      </c>
      <c r="S56" s="530"/>
      <c r="T56" s="882">
        <f t="shared" ref="T56:T119" si="0">MAX(12%,MIN(20%,20%-(P56-30%)*0.8))</f>
        <v>0.12</v>
      </c>
      <c r="U56" s="31"/>
      <c r="V56" s="31"/>
      <c r="W56" s="795"/>
      <c r="X56" s="9"/>
    </row>
    <row r="57" spans="1:24" ht="12.9" customHeight="1" x14ac:dyDescent="0.35">
      <c r="A57" s="7"/>
      <c r="B57" s="8"/>
      <c r="C57" s="18"/>
      <c r="D57" s="18"/>
      <c r="E57" s="18"/>
      <c r="F57" s="27"/>
      <c r="G57" s="791"/>
      <c r="H57" s="792" t="s">
        <v>135</v>
      </c>
      <c r="I57" s="137">
        <v>50</v>
      </c>
      <c r="J57" s="793">
        <v>4.5</v>
      </c>
      <c r="K57" s="101">
        <v>0.01</v>
      </c>
      <c r="L57" s="530"/>
      <c r="M57" s="99">
        <v>0.23699999999999999</v>
      </c>
      <c r="N57" s="791"/>
      <c r="O57" s="530"/>
      <c r="P57" s="99">
        <v>0.42</v>
      </c>
      <c r="Q57" s="794"/>
      <c r="R57" s="99">
        <v>1</v>
      </c>
      <c r="S57" s="530"/>
      <c r="T57" s="882">
        <f t="shared" si="0"/>
        <v>0.12</v>
      </c>
      <c r="U57" s="31"/>
      <c r="V57" s="31"/>
      <c r="W57" s="795"/>
      <c r="X57" s="9"/>
    </row>
    <row r="58" spans="1:24" ht="12.9" customHeight="1" x14ac:dyDescent="0.35">
      <c r="A58" s="7"/>
      <c r="B58" s="8"/>
      <c r="C58" s="18"/>
      <c r="D58" s="18"/>
      <c r="E58" s="18"/>
      <c r="F58" s="27"/>
      <c r="G58" s="791"/>
      <c r="H58" s="792" t="s">
        <v>136</v>
      </c>
      <c r="I58" s="137">
        <v>100</v>
      </c>
      <c r="J58" s="793">
        <v>2.2000000000000002</v>
      </c>
      <c r="K58" s="101">
        <v>0.01</v>
      </c>
      <c r="L58" s="530"/>
      <c r="M58" s="99">
        <v>0.23699999999999999</v>
      </c>
      <c r="N58" s="791"/>
      <c r="O58" s="530"/>
      <c r="P58" s="99">
        <v>0.32</v>
      </c>
      <c r="Q58" s="794"/>
      <c r="R58" s="99">
        <v>1</v>
      </c>
      <c r="S58" s="530"/>
      <c r="T58" s="882">
        <f t="shared" si="0"/>
        <v>0.184</v>
      </c>
      <c r="U58" s="31"/>
      <c r="V58" s="31"/>
      <c r="W58" s="795"/>
      <c r="X58" s="9"/>
    </row>
    <row r="59" spans="1:24" ht="12.9" customHeight="1" x14ac:dyDescent="0.35">
      <c r="A59" s="7"/>
      <c r="B59" s="8"/>
      <c r="C59" s="18"/>
      <c r="D59" s="18"/>
      <c r="E59" s="18"/>
      <c r="F59" s="27"/>
      <c r="G59" s="791"/>
      <c r="H59" s="792" t="s">
        <v>137</v>
      </c>
      <c r="I59" s="137">
        <v>100</v>
      </c>
      <c r="J59" s="793">
        <v>2.2000000000000002</v>
      </c>
      <c r="K59" s="101">
        <v>0.01</v>
      </c>
      <c r="L59" s="530"/>
      <c r="M59" s="99">
        <v>0.23699999999999999</v>
      </c>
      <c r="N59" s="791"/>
      <c r="O59" s="530"/>
      <c r="P59" s="99">
        <v>0.14000000000000001</v>
      </c>
      <c r="Q59" s="794"/>
      <c r="R59" s="99">
        <v>1</v>
      </c>
      <c r="S59" s="530"/>
      <c r="T59" s="882">
        <f t="shared" si="0"/>
        <v>0.2</v>
      </c>
      <c r="U59" s="31"/>
      <c r="V59" s="31"/>
      <c r="W59" s="795"/>
      <c r="X59" s="9"/>
    </row>
    <row r="60" spans="1:24" ht="12.9" customHeight="1" x14ac:dyDescent="0.35">
      <c r="A60" s="7"/>
      <c r="B60" s="8"/>
      <c r="C60" s="18"/>
      <c r="D60" s="18"/>
      <c r="E60" s="18"/>
      <c r="F60" s="37"/>
      <c r="G60" s="791"/>
      <c r="H60" s="792" t="s">
        <v>138</v>
      </c>
      <c r="I60" s="137">
        <v>150</v>
      </c>
      <c r="J60" s="793">
        <v>1.8</v>
      </c>
      <c r="K60" s="101">
        <v>0.01</v>
      </c>
      <c r="L60" s="530"/>
      <c r="M60" s="99">
        <v>0.23699999999999999</v>
      </c>
      <c r="N60" s="791"/>
      <c r="O60" s="530"/>
      <c r="P60" s="99">
        <v>0.12</v>
      </c>
      <c r="Q60" s="794"/>
      <c r="R60" s="99">
        <v>1</v>
      </c>
      <c r="S60" s="530"/>
      <c r="T60" s="882">
        <f t="shared" si="0"/>
        <v>0.2</v>
      </c>
      <c r="U60" s="31"/>
      <c r="V60" s="31"/>
      <c r="W60" s="795"/>
      <c r="X60" s="9"/>
    </row>
    <row r="61" spans="1:24" ht="12.9" customHeight="1" x14ac:dyDescent="0.35">
      <c r="A61" s="7"/>
      <c r="B61" s="8"/>
      <c r="C61" s="18"/>
      <c r="D61" s="18"/>
      <c r="E61" s="18"/>
      <c r="F61" s="34"/>
      <c r="G61" s="791"/>
      <c r="H61" s="792" t="s">
        <v>139</v>
      </c>
      <c r="I61" s="137">
        <v>300</v>
      </c>
      <c r="J61" s="793">
        <v>0.75</v>
      </c>
      <c r="K61" s="101">
        <v>0.01</v>
      </c>
      <c r="L61" s="530"/>
      <c r="M61" s="99">
        <v>0.23699999999999999</v>
      </c>
      <c r="N61" s="791"/>
      <c r="O61" s="530"/>
      <c r="P61" s="99">
        <v>0.23</v>
      </c>
      <c r="Q61" s="794"/>
      <c r="R61" s="99">
        <v>1</v>
      </c>
      <c r="S61" s="530"/>
      <c r="T61" s="882">
        <f>MAX(12%,MIN(20%,20%-(P61-30%)*0.8))</f>
        <v>0.2</v>
      </c>
      <c r="U61" s="31"/>
      <c r="V61" s="31"/>
      <c r="W61" s="795"/>
      <c r="X61" s="9"/>
    </row>
    <row r="62" spans="1:24" ht="12.9" customHeight="1" x14ac:dyDescent="0.35">
      <c r="A62" s="7"/>
      <c r="B62" s="8"/>
      <c r="C62" s="18"/>
      <c r="D62" s="18"/>
      <c r="E62" s="18"/>
      <c r="F62" s="34"/>
      <c r="G62" s="791"/>
      <c r="H62" s="792" t="s">
        <v>140</v>
      </c>
      <c r="I62" s="137">
        <v>300</v>
      </c>
      <c r="J62" s="793">
        <v>0.75</v>
      </c>
      <c r="K62" s="101">
        <v>0.01</v>
      </c>
      <c r="L62" s="530"/>
      <c r="M62" s="99">
        <v>0.23699999999999999</v>
      </c>
      <c r="N62" s="791"/>
      <c r="O62" s="530"/>
      <c r="P62" s="99">
        <v>0.32</v>
      </c>
      <c r="Q62" s="794"/>
      <c r="R62" s="99">
        <v>1</v>
      </c>
      <c r="S62" s="530"/>
      <c r="T62" s="882">
        <f t="shared" si="0"/>
        <v>0.184</v>
      </c>
      <c r="U62" s="31"/>
      <c r="V62" s="31"/>
      <c r="W62" s="795"/>
      <c r="X62" s="9"/>
    </row>
    <row r="63" spans="1:24" ht="12.9" customHeight="1" x14ac:dyDescent="0.35">
      <c r="A63" s="7"/>
      <c r="B63" s="8"/>
      <c r="C63" s="18"/>
      <c r="D63" s="18"/>
      <c r="E63" s="18"/>
      <c r="F63" s="34"/>
      <c r="G63" s="791"/>
      <c r="H63" s="792" t="s">
        <v>141</v>
      </c>
      <c r="I63" s="137">
        <v>325</v>
      </c>
      <c r="J63" s="793">
        <v>1</v>
      </c>
      <c r="K63" s="101">
        <v>0.01</v>
      </c>
      <c r="L63" s="530"/>
      <c r="M63" s="99">
        <v>0.23699999999999999</v>
      </c>
      <c r="N63" s="791"/>
      <c r="O63" s="530"/>
      <c r="P63" s="99">
        <v>0.42</v>
      </c>
      <c r="Q63" s="794"/>
      <c r="R63" s="99">
        <v>1</v>
      </c>
      <c r="S63" s="530"/>
      <c r="T63" s="882">
        <f t="shared" si="0"/>
        <v>0.12</v>
      </c>
      <c r="U63" s="31"/>
      <c r="V63" s="31"/>
      <c r="W63" s="795"/>
      <c r="X63" s="9"/>
    </row>
    <row r="64" spans="1:24" ht="12.9" customHeight="1" x14ac:dyDescent="0.35">
      <c r="A64" s="7"/>
      <c r="B64" s="8"/>
      <c r="C64" s="18"/>
      <c r="D64" s="18"/>
      <c r="E64" s="18"/>
      <c r="F64" s="34"/>
      <c r="G64" s="791"/>
      <c r="H64" s="792" t="s">
        <v>142</v>
      </c>
      <c r="I64" s="137">
        <v>350</v>
      </c>
      <c r="J64" s="793">
        <v>1.5</v>
      </c>
      <c r="K64" s="101">
        <v>0.01</v>
      </c>
      <c r="L64" s="530"/>
      <c r="M64" s="99">
        <v>0.23699999999999999</v>
      </c>
      <c r="N64" s="791"/>
      <c r="O64" s="530"/>
      <c r="P64" s="99">
        <v>0.51</v>
      </c>
      <c r="Q64" s="794"/>
      <c r="R64" s="99">
        <v>1</v>
      </c>
      <c r="S64" s="530"/>
      <c r="T64" s="882">
        <f t="shared" si="0"/>
        <v>0.12</v>
      </c>
      <c r="U64" s="31"/>
      <c r="V64" s="31"/>
      <c r="W64" s="795"/>
      <c r="X64" s="9"/>
    </row>
    <row r="65" spans="1:24" ht="12.9" customHeight="1" x14ac:dyDescent="0.35">
      <c r="A65" s="7"/>
      <c r="B65" s="8"/>
      <c r="C65" s="18"/>
      <c r="D65" s="18"/>
      <c r="E65" s="18"/>
      <c r="F65" s="34"/>
      <c r="G65" s="791"/>
      <c r="H65" s="792" t="s">
        <v>143</v>
      </c>
      <c r="I65" s="137">
        <v>50</v>
      </c>
      <c r="J65" s="793">
        <v>4.5</v>
      </c>
      <c r="K65" s="101">
        <v>0.01</v>
      </c>
      <c r="L65" s="530"/>
      <c r="M65" s="99">
        <v>0.23699999999999999</v>
      </c>
      <c r="N65" s="791"/>
      <c r="O65" s="530"/>
      <c r="P65" s="99">
        <v>0.6</v>
      </c>
      <c r="Q65" s="794"/>
      <c r="R65" s="99">
        <v>1</v>
      </c>
      <c r="S65" s="530"/>
      <c r="T65" s="882">
        <f>MAX(12%,MIN(20%,20%-(P65-30%)*0.8))</f>
        <v>0.12</v>
      </c>
      <c r="U65" s="31"/>
      <c r="V65" s="31"/>
      <c r="W65" s="795"/>
      <c r="X65" s="9"/>
    </row>
    <row r="66" spans="1:24" ht="12.9" customHeight="1" x14ac:dyDescent="0.35">
      <c r="A66" s="7"/>
      <c r="B66" s="8"/>
      <c r="C66" s="18"/>
      <c r="D66" s="18"/>
      <c r="E66" s="18"/>
      <c r="F66" s="27"/>
      <c r="G66" s="791" t="s">
        <v>1168</v>
      </c>
      <c r="H66" s="792" t="s">
        <v>385</v>
      </c>
      <c r="I66" s="137">
        <v>50</v>
      </c>
      <c r="J66" s="793">
        <v>4.5</v>
      </c>
      <c r="K66" s="101">
        <v>0.01</v>
      </c>
      <c r="L66" s="530"/>
      <c r="M66" s="796">
        <f>M65</f>
        <v>0.23699999999999999</v>
      </c>
      <c r="N66" s="791"/>
      <c r="O66" s="530"/>
      <c r="P66" s="99">
        <v>0.42</v>
      </c>
      <c r="Q66" s="794"/>
      <c r="R66" s="99">
        <v>1</v>
      </c>
      <c r="S66" s="530"/>
      <c r="T66" s="882">
        <f t="shared" si="0"/>
        <v>0.12</v>
      </c>
      <c r="U66" s="31"/>
      <c r="V66" s="31"/>
      <c r="W66" s="795"/>
      <c r="X66" s="9"/>
    </row>
    <row r="67" spans="1:24" ht="12.9" customHeight="1" outlineLevel="1" x14ac:dyDescent="0.35">
      <c r="A67" s="7"/>
      <c r="B67" s="8"/>
      <c r="C67" s="18"/>
      <c r="D67" s="18"/>
      <c r="E67" s="18"/>
      <c r="F67" s="27"/>
      <c r="G67" s="791"/>
      <c r="H67" s="792" t="s">
        <v>135</v>
      </c>
      <c r="I67" s="137">
        <v>100</v>
      </c>
      <c r="J67" s="793">
        <v>2.2000000000000002</v>
      </c>
      <c r="K67" s="101">
        <v>0.01</v>
      </c>
      <c r="L67" s="530"/>
      <c r="M67" s="796">
        <f t="shared" ref="M67:M130" si="1">M66</f>
        <v>0.23699999999999999</v>
      </c>
      <c r="N67" s="791"/>
      <c r="O67" s="530"/>
      <c r="P67" s="99">
        <v>0.42</v>
      </c>
      <c r="Q67" s="794"/>
      <c r="R67" s="99">
        <v>1</v>
      </c>
      <c r="S67" s="530"/>
      <c r="T67" s="882">
        <f t="shared" si="0"/>
        <v>0.12</v>
      </c>
      <c r="U67" s="31"/>
      <c r="V67" s="31"/>
      <c r="W67" s="795"/>
      <c r="X67" s="9"/>
    </row>
    <row r="68" spans="1:24" ht="12.9" customHeight="1" outlineLevel="1" x14ac:dyDescent="0.35">
      <c r="A68" s="7"/>
      <c r="B68" s="8"/>
      <c r="C68" s="18"/>
      <c r="D68" s="18"/>
      <c r="E68" s="18"/>
      <c r="F68" s="27"/>
      <c r="G68" s="791"/>
      <c r="H68" s="792" t="s">
        <v>136</v>
      </c>
      <c r="I68" s="137">
        <v>100</v>
      </c>
      <c r="J68" s="793">
        <v>2.2000000000000002</v>
      </c>
      <c r="K68" s="101">
        <v>0.01</v>
      </c>
      <c r="L68" s="530"/>
      <c r="M68" s="796">
        <f t="shared" si="1"/>
        <v>0.23699999999999999</v>
      </c>
      <c r="N68" s="791"/>
      <c r="O68" s="530"/>
      <c r="P68" s="99">
        <v>0.32</v>
      </c>
      <c r="Q68" s="794"/>
      <c r="R68" s="99">
        <v>1</v>
      </c>
      <c r="S68" s="530"/>
      <c r="T68" s="882">
        <f t="shared" si="0"/>
        <v>0.184</v>
      </c>
      <c r="U68" s="31"/>
      <c r="V68" s="31"/>
      <c r="W68" s="795"/>
      <c r="X68" s="9"/>
    </row>
    <row r="69" spans="1:24" ht="12.9" customHeight="1" outlineLevel="1" x14ac:dyDescent="0.35">
      <c r="A69" s="7"/>
      <c r="B69" s="8"/>
      <c r="C69" s="18"/>
      <c r="D69" s="18"/>
      <c r="E69" s="18"/>
      <c r="F69" s="27"/>
      <c r="G69" s="791"/>
      <c r="H69" s="792" t="s">
        <v>137</v>
      </c>
      <c r="I69" s="137">
        <v>150</v>
      </c>
      <c r="J69" s="793">
        <v>1.8</v>
      </c>
      <c r="K69" s="101">
        <v>0.01</v>
      </c>
      <c r="L69" s="530"/>
      <c r="M69" s="796">
        <f t="shared" si="1"/>
        <v>0.23699999999999999</v>
      </c>
      <c r="N69" s="791"/>
      <c r="O69" s="530"/>
      <c r="P69" s="99">
        <v>0.14000000000000001</v>
      </c>
      <c r="Q69" s="794"/>
      <c r="R69" s="99">
        <v>1</v>
      </c>
      <c r="S69" s="530"/>
      <c r="T69" s="882">
        <f t="shared" si="0"/>
        <v>0.2</v>
      </c>
      <c r="U69" s="31"/>
      <c r="V69" s="31"/>
      <c r="W69" s="795"/>
      <c r="X69" s="9"/>
    </row>
    <row r="70" spans="1:24" ht="12.9" customHeight="1" outlineLevel="1" x14ac:dyDescent="0.35">
      <c r="A70" s="7"/>
      <c r="B70" s="8"/>
      <c r="C70" s="18"/>
      <c r="D70" s="18"/>
      <c r="E70" s="18"/>
      <c r="F70" s="37"/>
      <c r="G70" s="791"/>
      <c r="H70" s="792" t="s">
        <v>138</v>
      </c>
      <c r="I70" s="137">
        <v>300</v>
      </c>
      <c r="J70" s="793">
        <v>0.75</v>
      </c>
      <c r="K70" s="101">
        <v>0.01</v>
      </c>
      <c r="L70" s="530"/>
      <c r="M70" s="796">
        <f t="shared" si="1"/>
        <v>0.23699999999999999</v>
      </c>
      <c r="N70" s="791"/>
      <c r="O70" s="530"/>
      <c r="P70" s="99">
        <v>0.12</v>
      </c>
      <c r="Q70" s="794"/>
      <c r="R70" s="99">
        <v>1</v>
      </c>
      <c r="S70" s="530"/>
      <c r="T70" s="882">
        <f t="shared" si="0"/>
        <v>0.2</v>
      </c>
      <c r="U70" s="31"/>
      <c r="V70" s="31"/>
      <c r="W70" s="795"/>
      <c r="X70" s="9"/>
    </row>
    <row r="71" spans="1:24" ht="12.9" customHeight="1" outlineLevel="1" x14ac:dyDescent="0.35">
      <c r="A71" s="7"/>
      <c r="B71" s="8"/>
      <c r="C71" s="18"/>
      <c r="D71" s="18"/>
      <c r="E71" s="18"/>
      <c r="F71" s="34"/>
      <c r="G71" s="791"/>
      <c r="H71" s="792" t="s">
        <v>139</v>
      </c>
      <c r="I71" s="137">
        <v>300</v>
      </c>
      <c r="J71" s="793">
        <v>0.75</v>
      </c>
      <c r="K71" s="101">
        <v>0.01</v>
      </c>
      <c r="L71" s="530"/>
      <c r="M71" s="796">
        <f t="shared" si="1"/>
        <v>0.23699999999999999</v>
      </c>
      <c r="N71" s="791"/>
      <c r="O71" s="530"/>
      <c r="P71" s="99">
        <v>0.23</v>
      </c>
      <c r="Q71" s="794"/>
      <c r="R71" s="99">
        <v>1</v>
      </c>
      <c r="S71" s="530"/>
      <c r="T71" s="882">
        <f t="shared" si="0"/>
        <v>0.2</v>
      </c>
      <c r="U71" s="31"/>
      <c r="V71" s="31"/>
      <c r="W71" s="795"/>
      <c r="X71" s="9"/>
    </row>
    <row r="72" spans="1:24" ht="12.9" customHeight="1" outlineLevel="1" x14ac:dyDescent="0.35">
      <c r="A72" s="7"/>
      <c r="B72" s="8"/>
      <c r="C72" s="18"/>
      <c r="D72" s="18"/>
      <c r="E72" s="18"/>
      <c r="F72" s="34"/>
      <c r="G72" s="791"/>
      <c r="H72" s="792" t="s">
        <v>140</v>
      </c>
      <c r="I72" s="137">
        <v>325</v>
      </c>
      <c r="J72" s="793">
        <v>1</v>
      </c>
      <c r="K72" s="101">
        <v>0.01</v>
      </c>
      <c r="L72" s="530"/>
      <c r="M72" s="796">
        <f t="shared" si="1"/>
        <v>0.23699999999999999</v>
      </c>
      <c r="N72" s="791"/>
      <c r="O72" s="530"/>
      <c r="P72" s="99">
        <v>0.32</v>
      </c>
      <c r="Q72" s="794"/>
      <c r="R72" s="99">
        <v>1</v>
      </c>
      <c r="S72" s="530"/>
      <c r="T72" s="882">
        <f t="shared" si="0"/>
        <v>0.184</v>
      </c>
      <c r="U72" s="31"/>
      <c r="V72" s="31"/>
      <c r="W72" s="795"/>
      <c r="X72" s="9"/>
    </row>
    <row r="73" spans="1:24" ht="12.9" customHeight="1" outlineLevel="1" x14ac:dyDescent="0.35">
      <c r="A73" s="7"/>
      <c r="B73" s="8"/>
      <c r="C73" s="18"/>
      <c r="D73" s="18"/>
      <c r="E73" s="18"/>
      <c r="F73" s="34"/>
      <c r="G73" s="791"/>
      <c r="H73" s="792" t="s">
        <v>141</v>
      </c>
      <c r="I73" s="137">
        <v>350</v>
      </c>
      <c r="J73" s="793">
        <v>1.5</v>
      </c>
      <c r="K73" s="101">
        <v>0.01</v>
      </c>
      <c r="L73" s="530"/>
      <c r="M73" s="796">
        <f t="shared" si="1"/>
        <v>0.23699999999999999</v>
      </c>
      <c r="N73" s="791"/>
      <c r="O73" s="530"/>
      <c r="P73" s="99">
        <v>0.42</v>
      </c>
      <c r="Q73" s="794"/>
      <c r="R73" s="99">
        <v>1</v>
      </c>
      <c r="S73" s="530"/>
      <c r="T73" s="882">
        <f t="shared" si="0"/>
        <v>0.12</v>
      </c>
      <c r="U73" s="31"/>
      <c r="V73" s="31"/>
      <c r="W73" s="795"/>
      <c r="X73" s="9"/>
    </row>
    <row r="74" spans="1:24" ht="12.9" customHeight="1" outlineLevel="1" x14ac:dyDescent="0.35">
      <c r="A74" s="7"/>
      <c r="B74" s="8"/>
      <c r="C74" s="18"/>
      <c r="D74" s="18"/>
      <c r="E74" s="18"/>
      <c r="F74" s="34"/>
      <c r="G74" s="791"/>
      <c r="H74" s="792" t="s">
        <v>142</v>
      </c>
      <c r="I74" s="137">
        <v>50</v>
      </c>
      <c r="J74" s="793">
        <v>4.5</v>
      </c>
      <c r="K74" s="101">
        <v>0.01</v>
      </c>
      <c r="L74" s="530"/>
      <c r="M74" s="796">
        <f t="shared" si="1"/>
        <v>0.23699999999999999</v>
      </c>
      <c r="N74" s="791"/>
      <c r="O74" s="530"/>
      <c r="P74" s="99">
        <v>0.51</v>
      </c>
      <c r="Q74" s="794"/>
      <c r="R74" s="99">
        <v>1</v>
      </c>
      <c r="S74" s="530"/>
      <c r="T74" s="882">
        <f t="shared" si="0"/>
        <v>0.12</v>
      </c>
      <c r="U74" s="31"/>
      <c r="V74" s="31"/>
      <c r="W74" s="795"/>
      <c r="X74" s="9"/>
    </row>
    <row r="75" spans="1:24" ht="12.9" customHeight="1" outlineLevel="1" x14ac:dyDescent="0.35">
      <c r="A75" s="7"/>
      <c r="B75" s="8"/>
      <c r="C75" s="18"/>
      <c r="D75" s="18"/>
      <c r="E75" s="18"/>
      <c r="F75" s="34"/>
      <c r="G75" s="791"/>
      <c r="H75" s="792" t="s">
        <v>143</v>
      </c>
      <c r="I75" s="137">
        <v>50</v>
      </c>
      <c r="J75" s="793">
        <v>4.5</v>
      </c>
      <c r="K75" s="101">
        <v>0.01</v>
      </c>
      <c r="L75" s="530"/>
      <c r="M75" s="796">
        <f t="shared" si="1"/>
        <v>0.23699999999999999</v>
      </c>
      <c r="N75" s="791"/>
      <c r="O75" s="530"/>
      <c r="P75" s="99">
        <v>0.6</v>
      </c>
      <c r="Q75" s="794"/>
      <c r="R75" s="99">
        <v>1</v>
      </c>
      <c r="S75" s="530"/>
      <c r="T75" s="882">
        <f t="shared" si="0"/>
        <v>0.12</v>
      </c>
      <c r="U75" s="31"/>
      <c r="V75" s="31"/>
      <c r="W75" s="795"/>
      <c r="X75" s="9"/>
    </row>
    <row r="76" spans="1:24" ht="12.9" customHeight="1" outlineLevel="1" x14ac:dyDescent="0.35">
      <c r="A76" s="7"/>
      <c r="B76" s="8"/>
      <c r="C76" s="18"/>
      <c r="D76" s="18"/>
      <c r="E76" s="18"/>
      <c r="F76" s="27"/>
      <c r="G76" s="791" t="s">
        <v>1169</v>
      </c>
      <c r="H76" s="792" t="s">
        <v>385</v>
      </c>
      <c r="I76" s="137">
        <v>50</v>
      </c>
      <c r="J76" s="793">
        <v>4.5</v>
      </c>
      <c r="K76" s="101">
        <v>0.01</v>
      </c>
      <c r="L76" s="530"/>
      <c r="M76" s="796">
        <f t="shared" si="1"/>
        <v>0.23699999999999999</v>
      </c>
      <c r="N76" s="791"/>
      <c r="O76" s="530"/>
      <c r="P76" s="99">
        <v>0.42</v>
      </c>
      <c r="Q76" s="794"/>
      <c r="R76" s="99">
        <v>1</v>
      </c>
      <c r="S76" s="530"/>
      <c r="T76" s="882">
        <f t="shared" si="0"/>
        <v>0.12</v>
      </c>
      <c r="U76" s="31"/>
      <c r="V76" s="31"/>
      <c r="W76" s="795"/>
      <c r="X76" s="9"/>
    </row>
    <row r="77" spans="1:24" ht="12.9" customHeight="1" outlineLevel="1" x14ac:dyDescent="0.35">
      <c r="A77" s="7"/>
      <c r="B77" s="8"/>
      <c r="C77" s="18"/>
      <c r="D77" s="18"/>
      <c r="E77" s="18"/>
      <c r="F77" s="27"/>
      <c r="G77" s="791"/>
      <c r="H77" s="792" t="s">
        <v>135</v>
      </c>
      <c r="I77" s="137">
        <v>100</v>
      </c>
      <c r="J77" s="793">
        <v>2.2000000000000002</v>
      </c>
      <c r="K77" s="101">
        <v>0.01</v>
      </c>
      <c r="L77" s="530"/>
      <c r="M77" s="796">
        <f t="shared" si="1"/>
        <v>0.23699999999999999</v>
      </c>
      <c r="N77" s="791"/>
      <c r="O77" s="530"/>
      <c r="P77" s="99">
        <v>0.42</v>
      </c>
      <c r="Q77" s="794"/>
      <c r="R77" s="99">
        <v>1</v>
      </c>
      <c r="S77" s="530"/>
      <c r="T77" s="882">
        <f t="shared" si="0"/>
        <v>0.12</v>
      </c>
      <c r="U77" s="31"/>
      <c r="V77" s="31"/>
      <c r="W77" s="795"/>
      <c r="X77" s="9"/>
    </row>
    <row r="78" spans="1:24" ht="12.9" customHeight="1" outlineLevel="1" x14ac:dyDescent="0.35">
      <c r="A78" s="7"/>
      <c r="B78" s="8"/>
      <c r="C78" s="18"/>
      <c r="D78" s="18"/>
      <c r="E78" s="18"/>
      <c r="F78" s="27"/>
      <c r="G78" s="791"/>
      <c r="H78" s="792" t="s">
        <v>136</v>
      </c>
      <c r="I78" s="137">
        <v>100</v>
      </c>
      <c r="J78" s="793">
        <v>2.2000000000000002</v>
      </c>
      <c r="K78" s="101">
        <v>0.01</v>
      </c>
      <c r="L78" s="530"/>
      <c r="M78" s="796">
        <f t="shared" si="1"/>
        <v>0.23699999999999999</v>
      </c>
      <c r="N78" s="791"/>
      <c r="O78" s="530"/>
      <c r="P78" s="99">
        <v>0.32</v>
      </c>
      <c r="Q78" s="794"/>
      <c r="R78" s="99">
        <v>1</v>
      </c>
      <c r="S78" s="530"/>
      <c r="T78" s="882">
        <f t="shared" si="0"/>
        <v>0.184</v>
      </c>
      <c r="U78" s="31"/>
      <c r="V78" s="31"/>
      <c r="W78" s="795"/>
      <c r="X78" s="9"/>
    </row>
    <row r="79" spans="1:24" ht="12.9" customHeight="1" outlineLevel="1" x14ac:dyDescent="0.35">
      <c r="A79" s="7"/>
      <c r="B79" s="8"/>
      <c r="C79" s="18"/>
      <c r="D79" s="18"/>
      <c r="E79" s="18"/>
      <c r="F79" s="27"/>
      <c r="G79" s="791"/>
      <c r="H79" s="792" t="s">
        <v>137</v>
      </c>
      <c r="I79" s="137">
        <v>150</v>
      </c>
      <c r="J79" s="793">
        <v>1.8</v>
      </c>
      <c r="K79" s="101">
        <v>0.01</v>
      </c>
      <c r="L79" s="530"/>
      <c r="M79" s="796">
        <f t="shared" si="1"/>
        <v>0.23699999999999999</v>
      </c>
      <c r="N79" s="791"/>
      <c r="O79" s="530"/>
      <c r="P79" s="99">
        <v>0.14000000000000001</v>
      </c>
      <c r="Q79" s="794"/>
      <c r="R79" s="99">
        <v>1</v>
      </c>
      <c r="S79" s="530"/>
      <c r="T79" s="882">
        <f t="shared" si="0"/>
        <v>0.2</v>
      </c>
      <c r="U79" s="31"/>
      <c r="V79" s="31"/>
      <c r="W79" s="795"/>
      <c r="X79" s="9"/>
    </row>
    <row r="80" spans="1:24" ht="12.9" customHeight="1" outlineLevel="1" x14ac:dyDescent="0.35">
      <c r="A80" s="7"/>
      <c r="B80" s="8"/>
      <c r="C80" s="18"/>
      <c r="D80" s="18"/>
      <c r="E80" s="18"/>
      <c r="F80" s="37"/>
      <c r="G80" s="791"/>
      <c r="H80" s="792" t="s">
        <v>138</v>
      </c>
      <c r="I80" s="137">
        <v>300</v>
      </c>
      <c r="J80" s="793">
        <v>0.75</v>
      </c>
      <c r="K80" s="101">
        <v>0.01</v>
      </c>
      <c r="L80" s="530"/>
      <c r="M80" s="796">
        <f t="shared" si="1"/>
        <v>0.23699999999999999</v>
      </c>
      <c r="N80" s="791"/>
      <c r="O80" s="530"/>
      <c r="P80" s="99">
        <v>0.12</v>
      </c>
      <c r="Q80" s="794"/>
      <c r="R80" s="99">
        <v>1</v>
      </c>
      <c r="S80" s="530"/>
      <c r="T80" s="882">
        <f t="shared" si="0"/>
        <v>0.2</v>
      </c>
      <c r="U80" s="31"/>
      <c r="V80" s="31"/>
      <c r="W80" s="795"/>
      <c r="X80" s="9"/>
    </row>
    <row r="81" spans="1:24" ht="12.9" customHeight="1" outlineLevel="1" x14ac:dyDescent="0.35">
      <c r="A81" s="7"/>
      <c r="B81" s="8"/>
      <c r="C81" s="18"/>
      <c r="D81" s="18"/>
      <c r="E81" s="18"/>
      <c r="F81" s="34"/>
      <c r="G81" s="791"/>
      <c r="H81" s="792" t="s">
        <v>139</v>
      </c>
      <c r="I81" s="137">
        <v>300</v>
      </c>
      <c r="J81" s="793">
        <v>0.75</v>
      </c>
      <c r="K81" s="101">
        <v>0.01</v>
      </c>
      <c r="L81" s="530"/>
      <c r="M81" s="796">
        <f t="shared" si="1"/>
        <v>0.23699999999999999</v>
      </c>
      <c r="N81" s="791"/>
      <c r="O81" s="530"/>
      <c r="P81" s="99">
        <v>0.23</v>
      </c>
      <c r="Q81" s="794"/>
      <c r="R81" s="99">
        <v>1</v>
      </c>
      <c r="S81" s="530"/>
      <c r="T81" s="882">
        <f t="shared" si="0"/>
        <v>0.2</v>
      </c>
      <c r="U81" s="31"/>
      <c r="V81" s="31"/>
      <c r="W81" s="795"/>
      <c r="X81" s="9"/>
    </row>
    <row r="82" spans="1:24" ht="12.9" customHeight="1" outlineLevel="1" x14ac:dyDescent="0.35">
      <c r="A82" s="7"/>
      <c r="B82" s="8"/>
      <c r="C82" s="18"/>
      <c r="D82" s="18"/>
      <c r="E82" s="18"/>
      <c r="F82" s="34"/>
      <c r="G82" s="791"/>
      <c r="H82" s="792" t="s">
        <v>140</v>
      </c>
      <c r="I82" s="137">
        <v>325</v>
      </c>
      <c r="J82" s="793">
        <v>1</v>
      </c>
      <c r="K82" s="101">
        <v>0.01</v>
      </c>
      <c r="L82" s="530"/>
      <c r="M82" s="796">
        <f t="shared" si="1"/>
        <v>0.23699999999999999</v>
      </c>
      <c r="N82" s="791"/>
      <c r="O82" s="530"/>
      <c r="P82" s="99">
        <v>0.32</v>
      </c>
      <c r="Q82" s="794"/>
      <c r="R82" s="99">
        <v>1</v>
      </c>
      <c r="S82" s="530"/>
      <c r="T82" s="882">
        <f t="shared" si="0"/>
        <v>0.184</v>
      </c>
      <c r="U82" s="31"/>
      <c r="V82" s="31"/>
      <c r="W82" s="795"/>
      <c r="X82" s="9"/>
    </row>
    <row r="83" spans="1:24" ht="12.9" customHeight="1" outlineLevel="1" x14ac:dyDescent="0.35">
      <c r="A83" s="7"/>
      <c r="B83" s="8"/>
      <c r="C83" s="18"/>
      <c r="D83" s="18"/>
      <c r="E83" s="18"/>
      <c r="F83" s="34"/>
      <c r="G83" s="791"/>
      <c r="H83" s="792" t="s">
        <v>141</v>
      </c>
      <c r="I83" s="137">
        <v>350</v>
      </c>
      <c r="J83" s="793">
        <v>1.5</v>
      </c>
      <c r="K83" s="101">
        <v>0.01</v>
      </c>
      <c r="L83" s="530"/>
      <c r="M83" s="796">
        <f t="shared" si="1"/>
        <v>0.23699999999999999</v>
      </c>
      <c r="N83" s="791"/>
      <c r="O83" s="530"/>
      <c r="P83" s="99">
        <v>0.42</v>
      </c>
      <c r="Q83" s="794"/>
      <c r="R83" s="99">
        <v>1</v>
      </c>
      <c r="S83" s="530"/>
      <c r="T83" s="882">
        <f t="shared" si="0"/>
        <v>0.12</v>
      </c>
      <c r="U83" s="31"/>
      <c r="V83" s="31"/>
      <c r="W83" s="795"/>
      <c r="X83" s="9"/>
    </row>
    <row r="84" spans="1:24" ht="12.9" customHeight="1" outlineLevel="1" x14ac:dyDescent="0.35">
      <c r="A84" s="7"/>
      <c r="B84" s="8"/>
      <c r="C84" s="18"/>
      <c r="D84" s="18"/>
      <c r="E84" s="18"/>
      <c r="F84" s="34"/>
      <c r="G84" s="791"/>
      <c r="H84" s="792" t="s">
        <v>142</v>
      </c>
      <c r="I84" s="137">
        <v>50</v>
      </c>
      <c r="J84" s="793">
        <v>4.5</v>
      </c>
      <c r="K84" s="101">
        <v>0.01</v>
      </c>
      <c r="L84" s="530"/>
      <c r="M84" s="796">
        <f t="shared" si="1"/>
        <v>0.23699999999999999</v>
      </c>
      <c r="N84" s="791"/>
      <c r="O84" s="530"/>
      <c r="P84" s="99">
        <v>0.51</v>
      </c>
      <c r="Q84" s="794"/>
      <c r="R84" s="99">
        <v>1</v>
      </c>
      <c r="S84" s="530"/>
      <c r="T84" s="882">
        <f t="shared" si="0"/>
        <v>0.12</v>
      </c>
      <c r="U84" s="31"/>
      <c r="V84" s="31"/>
      <c r="W84" s="795"/>
      <c r="X84" s="9"/>
    </row>
    <row r="85" spans="1:24" ht="12.9" customHeight="1" outlineLevel="1" x14ac:dyDescent="0.35">
      <c r="A85" s="7"/>
      <c r="B85" s="8"/>
      <c r="C85" s="18"/>
      <c r="D85" s="18"/>
      <c r="E85" s="18"/>
      <c r="F85" s="34"/>
      <c r="G85" s="791"/>
      <c r="H85" s="792" t="s">
        <v>143</v>
      </c>
      <c r="I85" s="137">
        <v>50</v>
      </c>
      <c r="J85" s="793">
        <v>4.5</v>
      </c>
      <c r="K85" s="101">
        <v>0.01</v>
      </c>
      <c r="L85" s="530"/>
      <c r="M85" s="796">
        <f t="shared" si="1"/>
        <v>0.23699999999999999</v>
      </c>
      <c r="N85" s="791"/>
      <c r="O85" s="530"/>
      <c r="P85" s="99">
        <v>0.6</v>
      </c>
      <c r="Q85" s="794"/>
      <c r="R85" s="99">
        <v>1</v>
      </c>
      <c r="S85" s="530"/>
      <c r="T85" s="882">
        <f t="shared" si="0"/>
        <v>0.12</v>
      </c>
      <c r="U85" s="31"/>
      <c r="V85" s="31"/>
      <c r="W85" s="795"/>
      <c r="X85" s="9"/>
    </row>
    <row r="86" spans="1:24" ht="12.9" customHeight="1" outlineLevel="1" x14ac:dyDescent="0.35">
      <c r="A86" s="7"/>
      <c r="B86" s="8"/>
      <c r="C86" s="18"/>
      <c r="D86" s="18"/>
      <c r="E86" s="18"/>
      <c r="F86" s="27"/>
      <c r="G86" s="791" t="s">
        <v>1170</v>
      </c>
      <c r="H86" s="792" t="s">
        <v>385</v>
      </c>
      <c r="I86" s="137">
        <v>50</v>
      </c>
      <c r="J86" s="793">
        <v>4.5</v>
      </c>
      <c r="K86" s="101">
        <v>0.01</v>
      </c>
      <c r="L86" s="530"/>
      <c r="M86" s="796">
        <f t="shared" si="1"/>
        <v>0.23699999999999999</v>
      </c>
      <c r="N86" s="791"/>
      <c r="O86" s="530"/>
      <c r="P86" s="99">
        <v>0.42</v>
      </c>
      <c r="Q86" s="794"/>
      <c r="R86" s="99">
        <v>1</v>
      </c>
      <c r="S86" s="530"/>
      <c r="T86" s="882">
        <f t="shared" si="0"/>
        <v>0.12</v>
      </c>
      <c r="U86" s="31"/>
      <c r="V86" s="31"/>
      <c r="W86" s="795"/>
      <c r="X86" s="9"/>
    </row>
    <row r="87" spans="1:24" ht="12.9" customHeight="1" outlineLevel="1" x14ac:dyDescent="0.35">
      <c r="A87" s="7"/>
      <c r="B87" s="8"/>
      <c r="C87" s="18"/>
      <c r="D87" s="18"/>
      <c r="E87" s="18"/>
      <c r="F87" s="27"/>
      <c r="G87" s="791"/>
      <c r="H87" s="792" t="s">
        <v>135</v>
      </c>
      <c r="I87" s="137">
        <v>100</v>
      </c>
      <c r="J87" s="793">
        <v>2.2000000000000002</v>
      </c>
      <c r="K87" s="101">
        <v>0.01</v>
      </c>
      <c r="L87" s="530"/>
      <c r="M87" s="796">
        <f t="shared" si="1"/>
        <v>0.23699999999999999</v>
      </c>
      <c r="N87" s="791"/>
      <c r="O87" s="530"/>
      <c r="P87" s="99">
        <v>0.42</v>
      </c>
      <c r="Q87" s="794"/>
      <c r="R87" s="99">
        <v>1</v>
      </c>
      <c r="S87" s="530"/>
      <c r="T87" s="882">
        <f t="shared" si="0"/>
        <v>0.12</v>
      </c>
      <c r="U87" s="31"/>
      <c r="V87" s="31"/>
      <c r="W87" s="795"/>
      <c r="X87" s="9"/>
    </row>
    <row r="88" spans="1:24" ht="12.9" customHeight="1" outlineLevel="1" x14ac:dyDescent="0.35">
      <c r="A88" s="7"/>
      <c r="B88" s="8"/>
      <c r="C88" s="18"/>
      <c r="D88" s="18"/>
      <c r="E88" s="18"/>
      <c r="F88" s="27"/>
      <c r="G88" s="791"/>
      <c r="H88" s="792" t="s">
        <v>136</v>
      </c>
      <c r="I88" s="137">
        <v>100</v>
      </c>
      <c r="J88" s="793">
        <v>2.2000000000000002</v>
      </c>
      <c r="K88" s="101">
        <v>0.01</v>
      </c>
      <c r="L88" s="530"/>
      <c r="M88" s="796">
        <f t="shared" si="1"/>
        <v>0.23699999999999999</v>
      </c>
      <c r="N88" s="791"/>
      <c r="O88" s="530"/>
      <c r="P88" s="99">
        <v>0.32</v>
      </c>
      <c r="Q88" s="794"/>
      <c r="R88" s="99">
        <v>1</v>
      </c>
      <c r="S88" s="530"/>
      <c r="T88" s="882">
        <f t="shared" si="0"/>
        <v>0.184</v>
      </c>
      <c r="U88" s="31"/>
      <c r="V88" s="31"/>
      <c r="W88" s="795"/>
      <c r="X88" s="9"/>
    </row>
    <row r="89" spans="1:24" ht="12.9" customHeight="1" outlineLevel="1" x14ac:dyDescent="0.35">
      <c r="A89" s="7"/>
      <c r="B89" s="8"/>
      <c r="C89" s="18"/>
      <c r="D89" s="18"/>
      <c r="E89" s="18"/>
      <c r="F89" s="27"/>
      <c r="G89" s="791"/>
      <c r="H89" s="792" t="s">
        <v>137</v>
      </c>
      <c r="I89" s="137">
        <v>150</v>
      </c>
      <c r="J89" s="793">
        <v>1.8</v>
      </c>
      <c r="K89" s="101">
        <v>0.01</v>
      </c>
      <c r="L89" s="530"/>
      <c r="M89" s="796">
        <f t="shared" si="1"/>
        <v>0.23699999999999999</v>
      </c>
      <c r="N89" s="791"/>
      <c r="O89" s="530"/>
      <c r="P89" s="99">
        <v>0.14000000000000001</v>
      </c>
      <c r="Q89" s="794"/>
      <c r="R89" s="99">
        <v>1</v>
      </c>
      <c r="S89" s="530"/>
      <c r="T89" s="882">
        <f t="shared" si="0"/>
        <v>0.2</v>
      </c>
      <c r="U89" s="31"/>
      <c r="V89" s="31"/>
      <c r="W89" s="795"/>
      <c r="X89" s="9"/>
    </row>
    <row r="90" spans="1:24" ht="12.9" customHeight="1" outlineLevel="1" x14ac:dyDescent="0.35">
      <c r="A90" s="7"/>
      <c r="B90" s="8"/>
      <c r="C90" s="18"/>
      <c r="D90" s="18"/>
      <c r="E90" s="18"/>
      <c r="F90" s="37"/>
      <c r="G90" s="791"/>
      <c r="H90" s="792" t="s">
        <v>138</v>
      </c>
      <c r="I90" s="137">
        <v>300</v>
      </c>
      <c r="J90" s="793">
        <v>0.75</v>
      </c>
      <c r="K90" s="101">
        <v>0.01</v>
      </c>
      <c r="L90" s="530"/>
      <c r="M90" s="796">
        <f t="shared" si="1"/>
        <v>0.23699999999999999</v>
      </c>
      <c r="N90" s="791"/>
      <c r="O90" s="530"/>
      <c r="P90" s="99">
        <v>0.12</v>
      </c>
      <c r="Q90" s="794"/>
      <c r="R90" s="99">
        <v>1</v>
      </c>
      <c r="S90" s="530"/>
      <c r="T90" s="882">
        <f t="shared" si="0"/>
        <v>0.2</v>
      </c>
      <c r="U90" s="31"/>
      <c r="V90" s="31"/>
      <c r="W90" s="795"/>
      <c r="X90" s="9"/>
    </row>
    <row r="91" spans="1:24" ht="12.9" customHeight="1" outlineLevel="1" x14ac:dyDescent="0.35">
      <c r="A91" s="7"/>
      <c r="B91" s="8"/>
      <c r="C91" s="18"/>
      <c r="D91" s="18"/>
      <c r="E91" s="18"/>
      <c r="F91" s="34"/>
      <c r="G91" s="791"/>
      <c r="H91" s="792" t="s">
        <v>139</v>
      </c>
      <c r="I91" s="137">
        <v>300</v>
      </c>
      <c r="J91" s="793">
        <v>0.75</v>
      </c>
      <c r="K91" s="101">
        <v>0.01</v>
      </c>
      <c r="L91" s="530"/>
      <c r="M91" s="796">
        <f t="shared" si="1"/>
        <v>0.23699999999999999</v>
      </c>
      <c r="N91" s="791"/>
      <c r="O91" s="530"/>
      <c r="P91" s="99">
        <v>0.23</v>
      </c>
      <c r="Q91" s="794"/>
      <c r="R91" s="99">
        <v>1</v>
      </c>
      <c r="S91" s="530"/>
      <c r="T91" s="882">
        <f t="shared" si="0"/>
        <v>0.2</v>
      </c>
      <c r="U91" s="31"/>
      <c r="V91" s="31"/>
      <c r="W91" s="795"/>
      <c r="X91" s="9"/>
    </row>
    <row r="92" spans="1:24" ht="12.9" customHeight="1" outlineLevel="1" x14ac:dyDescent="0.35">
      <c r="A92" s="7"/>
      <c r="B92" s="8"/>
      <c r="C92" s="18"/>
      <c r="D92" s="18"/>
      <c r="E92" s="18"/>
      <c r="F92" s="34"/>
      <c r="G92" s="791"/>
      <c r="H92" s="792" t="s">
        <v>140</v>
      </c>
      <c r="I92" s="137">
        <v>325</v>
      </c>
      <c r="J92" s="793">
        <v>1</v>
      </c>
      <c r="K92" s="101">
        <v>0.01</v>
      </c>
      <c r="L92" s="530"/>
      <c r="M92" s="796">
        <f t="shared" si="1"/>
        <v>0.23699999999999999</v>
      </c>
      <c r="N92" s="791"/>
      <c r="O92" s="530"/>
      <c r="P92" s="99">
        <v>0.32</v>
      </c>
      <c r="Q92" s="794"/>
      <c r="R92" s="99">
        <v>1</v>
      </c>
      <c r="S92" s="530"/>
      <c r="T92" s="882">
        <f t="shared" si="0"/>
        <v>0.184</v>
      </c>
      <c r="U92" s="31"/>
      <c r="V92" s="31"/>
      <c r="W92" s="795"/>
      <c r="X92" s="9"/>
    </row>
    <row r="93" spans="1:24" ht="12.9" customHeight="1" outlineLevel="1" x14ac:dyDescent="0.35">
      <c r="A93" s="7"/>
      <c r="B93" s="8"/>
      <c r="C93" s="18"/>
      <c r="D93" s="18"/>
      <c r="E93" s="18"/>
      <c r="F93" s="34"/>
      <c r="G93" s="791"/>
      <c r="H93" s="792" t="s">
        <v>141</v>
      </c>
      <c r="I93" s="137">
        <v>350</v>
      </c>
      <c r="J93" s="793">
        <v>1.5</v>
      </c>
      <c r="K93" s="101">
        <v>0.01</v>
      </c>
      <c r="L93" s="530"/>
      <c r="M93" s="796">
        <f t="shared" si="1"/>
        <v>0.23699999999999999</v>
      </c>
      <c r="N93" s="791"/>
      <c r="O93" s="530"/>
      <c r="P93" s="99">
        <v>0.42</v>
      </c>
      <c r="Q93" s="794"/>
      <c r="R93" s="99">
        <v>1</v>
      </c>
      <c r="S93" s="530"/>
      <c r="T93" s="882">
        <f t="shared" si="0"/>
        <v>0.12</v>
      </c>
      <c r="U93" s="31"/>
      <c r="V93" s="31"/>
      <c r="W93" s="795"/>
      <c r="X93" s="9"/>
    </row>
    <row r="94" spans="1:24" ht="12.9" customHeight="1" outlineLevel="1" x14ac:dyDescent="0.35">
      <c r="A94" s="7"/>
      <c r="B94" s="8"/>
      <c r="C94" s="18"/>
      <c r="D94" s="18"/>
      <c r="E94" s="18"/>
      <c r="F94" s="34"/>
      <c r="G94" s="791"/>
      <c r="H94" s="792" t="s">
        <v>142</v>
      </c>
      <c r="I94" s="137">
        <v>50</v>
      </c>
      <c r="J94" s="793">
        <v>4.5</v>
      </c>
      <c r="K94" s="101">
        <v>0.01</v>
      </c>
      <c r="L94" s="530"/>
      <c r="M94" s="796">
        <f t="shared" si="1"/>
        <v>0.23699999999999999</v>
      </c>
      <c r="N94" s="791"/>
      <c r="O94" s="530"/>
      <c r="P94" s="99">
        <v>0.51</v>
      </c>
      <c r="Q94" s="794"/>
      <c r="R94" s="99">
        <v>1</v>
      </c>
      <c r="S94" s="530"/>
      <c r="T94" s="882">
        <f t="shared" si="0"/>
        <v>0.12</v>
      </c>
      <c r="U94" s="31"/>
      <c r="V94" s="31"/>
      <c r="W94" s="795"/>
      <c r="X94" s="9"/>
    </row>
    <row r="95" spans="1:24" ht="12.9" customHeight="1" outlineLevel="1" x14ac:dyDescent="0.35">
      <c r="A95" s="7"/>
      <c r="B95" s="8"/>
      <c r="C95" s="18"/>
      <c r="D95" s="18"/>
      <c r="E95" s="18"/>
      <c r="F95" s="34"/>
      <c r="G95" s="791"/>
      <c r="H95" s="792" t="s">
        <v>143</v>
      </c>
      <c r="I95" s="137">
        <v>50</v>
      </c>
      <c r="J95" s="793">
        <v>4.5</v>
      </c>
      <c r="K95" s="101">
        <v>0.01</v>
      </c>
      <c r="L95" s="530"/>
      <c r="M95" s="796">
        <f t="shared" si="1"/>
        <v>0.23699999999999999</v>
      </c>
      <c r="N95" s="791"/>
      <c r="O95" s="530"/>
      <c r="P95" s="99">
        <v>0.6</v>
      </c>
      <c r="Q95" s="794"/>
      <c r="R95" s="99">
        <v>1</v>
      </c>
      <c r="S95" s="530"/>
      <c r="T95" s="882">
        <f t="shared" si="0"/>
        <v>0.12</v>
      </c>
      <c r="U95" s="31"/>
      <c r="V95" s="31"/>
      <c r="W95" s="795"/>
      <c r="X95" s="9"/>
    </row>
    <row r="96" spans="1:24" ht="12.9" customHeight="1" outlineLevel="1" x14ac:dyDescent="0.35">
      <c r="A96" s="7"/>
      <c r="B96" s="8"/>
      <c r="C96" s="18"/>
      <c r="D96" s="18"/>
      <c r="E96" s="18"/>
      <c r="F96" s="27"/>
      <c r="G96" s="791" t="s">
        <v>1171</v>
      </c>
      <c r="H96" s="792" t="s">
        <v>385</v>
      </c>
      <c r="I96" s="137">
        <v>50</v>
      </c>
      <c r="J96" s="793">
        <v>4.5</v>
      </c>
      <c r="K96" s="101">
        <v>0.01</v>
      </c>
      <c r="L96" s="530"/>
      <c r="M96" s="796">
        <f t="shared" si="1"/>
        <v>0.23699999999999999</v>
      </c>
      <c r="N96" s="791"/>
      <c r="O96" s="530"/>
      <c r="P96" s="99">
        <v>0.42</v>
      </c>
      <c r="Q96" s="794"/>
      <c r="R96" s="99">
        <v>1</v>
      </c>
      <c r="S96" s="530"/>
      <c r="T96" s="882">
        <f t="shared" si="0"/>
        <v>0.12</v>
      </c>
      <c r="U96" s="31"/>
      <c r="V96" s="31"/>
      <c r="W96" s="795"/>
      <c r="X96" s="9"/>
    </row>
    <row r="97" spans="1:24" ht="12.9" customHeight="1" outlineLevel="1" x14ac:dyDescent="0.35">
      <c r="A97" s="7"/>
      <c r="B97" s="8"/>
      <c r="C97" s="18"/>
      <c r="D97" s="18"/>
      <c r="E97" s="18"/>
      <c r="F97" s="27"/>
      <c r="G97" s="791"/>
      <c r="H97" s="792" t="s">
        <v>135</v>
      </c>
      <c r="I97" s="137">
        <v>100</v>
      </c>
      <c r="J97" s="793">
        <v>2.2000000000000002</v>
      </c>
      <c r="K97" s="101">
        <v>0.01</v>
      </c>
      <c r="L97" s="530"/>
      <c r="M97" s="796">
        <f t="shared" si="1"/>
        <v>0.23699999999999999</v>
      </c>
      <c r="N97" s="791"/>
      <c r="O97" s="530"/>
      <c r="P97" s="99">
        <v>0.42</v>
      </c>
      <c r="Q97" s="794"/>
      <c r="R97" s="99">
        <v>1</v>
      </c>
      <c r="S97" s="530"/>
      <c r="T97" s="882">
        <f t="shared" si="0"/>
        <v>0.12</v>
      </c>
      <c r="U97" s="31"/>
      <c r="V97" s="31"/>
      <c r="W97" s="795"/>
      <c r="X97" s="9"/>
    </row>
    <row r="98" spans="1:24" ht="12.9" customHeight="1" outlineLevel="1" x14ac:dyDescent="0.35">
      <c r="A98" s="7"/>
      <c r="B98" s="8"/>
      <c r="C98" s="18"/>
      <c r="D98" s="18"/>
      <c r="E98" s="18"/>
      <c r="F98" s="27"/>
      <c r="G98" s="791"/>
      <c r="H98" s="792" t="s">
        <v>136</v>
      </c>
      <c r="I98" s="137">
        <v>100</v>
      </c>
      <c r="J98" s="793">
        <v>2.2000000000000002</v>
      </c>
      <c r="K98" s="101">
        <v>0.01</v>
      </c>
      <c r="L98" s="530"/>
      <c r="M98" s="796">
        <f t="shared" si="1"/>
        <v>0.23699999999999999</v>
      </c>
      <c r="N98" s="791"/>
      <c r="O98" s="530"/>
      <c r="P98" s="99">
        <v>0.32</v>
      </c>
      <c r="Q98" s="794"/>
      <c r="R98" s="99">
        <v>1</v>
      </c>
      <c r="S98" s="530"/>
      <c r="T98" s="882">
        <f t="shared" si="0"/>
        <v>0.184</v>
      </c>
      <c r="U98" s="31"/>
      <c r="V98" s="31"/>
      <c r="W98" s="795"/>
      <c r="X98" s="9"/>
    </row>
    <row r="99" spans="1:24" ht="12.9" customHeight="1" outlineLevel="1" x14ac:dyDescent="0.35">
      <c r="A99" s="7"/>
      <c r="B99" s="8"/>
      <c r="C99" s="18"/>
      <c r="D99" s="18"/>
      <c r="E99" s="18"/>
      <c r="F99" s="27"/>
      <c r="G99" s="791"/>
      <c r="H99" s="792" t="s">
        <v>137</v>
      </c>
      <c r="I99" s="137">
        <v>150</v>
      </c>
      <c r="J99" s="793">
        <v>1.8</v>
      </c>
      <c r="K99" s="101">
        <v>0.01</v>
      </c>
      <c r="L99" s="530"/>
      <c r="M99" s="796">
        <f t="shared" si="1"/>
        <v>0.23699999999999999</v>
      </c>
      <c r="N99" s="791"/>
      <c r="O99" s="530"/>
      <c r="P99" s="99">
        <v>0.14000000000000001</v>
      </c>
      <c r="Q99" s="794"/>
      <c r="R99" s="99">
        <v>1</v>
      </c>
      <c r="S99" s="530"/>
      <c r="T99" s="882">
        <f t="shared" si="0"/>
        <v>0.2</v>
      </c>
      <c r="U99" s="31"/>
      <c r="V99" s="31"/>
      <c r="W99" s="795"/>
      <c r="X99" s="9"/>
    </row>
    <row r="100" spans="1:24" ht="12.9" customHeight="1" outlineLevel="1" x14ac:dyDescent="0.35">
      <c r="A100" s="7"/>
      <c r="B100" s="8"/>
      <c r="C100" s="18"/>
      <c r="D100" s="18"/>
      <c r="E100" s="18"/>
      <c r="F100" s="37"/>
      <c r="G100" s="791"/>
      <c r="H100" s="792" t="s">
        <v>138</v>
      </c>
      <c r="I100" s="137">
        <v>300</v>
      </c>
      <c r="J100" s="793">
        <v>0.75</v>
      </c>
      <c r="K100" s="101">
        <v>0.01</v>
      </c>
      <c r="L100" s="530"/>
      <c r="M100" s="796">
        <f t="shared" si="1"/>
        <v>0.23699999999999999</v>
      </c>
      <c r="N100" s="791"/>
      <c r="O100" s="530"/>
      <c r="P100" s="99">
        <v>0.12</v>
      </c>
      <c r="Q100" s="794"/>
      <c r="R100" s="99">
        <v>1</v>
      </c>
      <c r="S100" s="530"/>
      <c r="T100" s="882">
        <f t="shared" si="0"/>
        <v>0.2</v>
      </c>
      <c r="U100" s="31"/>
      <c r="V100" s="31"/>
      <c r="W100" s="795"/>
      <c r="X100" s="9"/>
    </row>
    <row r="101" spans="1:24" ht="12.9" customHeight="1" outlineLevel="1" x14ac:dyDescent="0.35">
      <c r="A101" s="7"/>
      <c r="B101" s="8"/>
      <c r="C101" s="18"/>
      <c r="D101" s="18"/>
      <c r="E101" s="18"/>
      <c r="F101" s="34"/>
      <c r="G101" s="791"/>
      <c r="H101" s="792" t="s">
        <v>139</v>
      </c>
      <c r="I101" s="137">
        <v>300</v>
      </c>
      <c r="J101" s="793">
        <v>0.75</v>
      </c>
      <c r="K101" s="101">
        <v>0.01</v>
      </c>
      <c r="L101" s="530"/>
      <c r="M101" s="796">
        <f t="shared" si="1"/>
        <v>0.23699999999999999</v>
      </c>
      <c r="N101" s="791"/>
      <c r="O101" s="530"/>
      <c r="P101" s="99">
        <v>0.23</v>
      </c>
      <c r="Q101" s="794"/>
      <c r="R101" s="99">
        <v>1</v>
      </c>
      <c r="S101" s="530"/>
      <c r="T101" s="882">
        <f t="shared" si="0"/>
        <v>0.2</v>
      </c>
      <c r="U101" s="31"/>
      <c r="V101" s="31"/>
      <c r="W101" s="795"/>
      <c r="X101" s="9"/>
    </row>
    <row r="102" spans="1:24" ht="12.9" customHeight="1" outlineLevel="1" x14ac:dyDescent="0.35">
      <c r="A102" s="7"/>
      <c r="B102" s="8"/>
      <c r="C102" s="18"/>
      <c r="D102" s="18"/>
      <c r="E102" s="18"/>
      <c r="F102" s="34"/>
      <c r="G102" s="791"/>
      <c r="H102" s="792" t="s">
        <v>140</v>
      </c>
      <c r="I102" s="137">
        <v>325</v>
      </c>
      <c r="J102" s="793">
        <v>1</v>
      </c>
      <c r="K102" s="101">
        <v>0.01</v>
      </c>
      <c r="L102" s="530"/>
      <c r="M102" s="796">
        <f t="shared" si="1"/>
        <v>0.23699999999999999</v>
      </c>
      <c r="N102" s="791"/>
      <c r="O102" s="530"/>
      <c r="P102" s="99">
        <v>0.32</v>
      </c>
      <c r="Q102" s="794"/>
      <c r="R102" s="99">
        <v>1</v>
      </c>
      <c r="S102" s="530"/>
      <c r="T102" s="882">
        <f t="shared" si="0"/>
        <v>0.184</v>
      </c>
      <c r="U102" s="31"/>
      <c r="V102" s="31"/>
      <c r="W102" s="795"/>
      <c r="X102" s="9"/>
    </row>
    <row r="103" spans="1:24" ht="12.9" customHeight="1" outlineLevel="1" x14ac:dyDescent="0.35">
      <c r="A103" s="7"/>
      <c r="B103" s="8"/>
      <c r="C103" s="18"/>
      <c r="D103" s="18"/>
      <c r="E103" s="18"/>
      <c r="F103" s="34"/>
      <c r="G103" s="791"/>
      <c r="H103" s="792" t="s">
        <v>141</v>
      </c>
      <c r="I103" s="137">
        <v>350</v>
      </c>
      <c r="J103" s="793">
        <v>1.5</v>
      </c>
      <c r="K103" s="101">
        <v>0.01</v>
      </c>
      <c r="L103" s="530"/>
      <c r="M103" s="796">
        <f t="shared" si="1"/>
        <v>0.23699999999999999</v>
      </c>
      <c r="N103" s="791"/>
      <c r="O103" s="530"/>
      <c r="P103" s="99">
        <v>0.42</v>
      </c>
      <c r="Q103" s="794"/>
      <c r="R103" s="99">
        <v>1</v>
      </c>
      <c r="S103" s="530"/>
      <c r="T103" s="882">
        <f t="shared" si="0"/>
        <v>0.12</v>
      </c>
      <c r="U103" s="31"/>
      <c r="V103" s="31"/>
      <c r="W103" s="795"/>
      <c r="X103" s="9"/>
    </row>
    <row r="104" spans="1:24" ht="12.9" customHeight="1" outlineLevel="1" x14ac:dyDescent="0.35">
      <c r="A104" s="7"/>
      <c r="B104" s="8"/>
      <c r="C104" s="18"/>
      <c r="D104" s="18"/>
      <c r="E104" s="18"/>
      <c r="F104" s="34"/>
      <c r="G104" s="791"/>
      <c r="H104" s="792" t="s">
        <v>142</v>
      </c>
      <c r="I104" s="137">
        <v>50</v>
      </c>
      <c r="J104" s="793">
        <v>4.5</v>
      </c>
      <c r="K104" s="101">
        <v>0.01</v>
      </c>
      <c r="L104" s="530"/>
      <c r="M104" s="796">
        <f t="shared" si="1"/>
        <v>0.23699999999999999</v>
      </c>
      <c r="N104" s="791"/>
      <c r="O104" s="530"/>
      <c r="P104" s="99">
        <v>0.51</v>
      </c>
      <c r="Q104" s="794"/>
      <c r="R104" s="99">
        <v>1</v>
      </c>
      <c r="S104" s="530"/>
      <c r="T104" s="882">
        <f t="shared" si="0"/>
        <v>0.12</v>
      </c>
      <c r="U104" s="31"/>
      <c r="V104" s="31"/>
      <c r="W104" s="795"/>
      <c r="X104" s="9"/>
    </row>
    <row r="105" spans="1:24" ht="12.9" customHeight="1" outlineLevel="1" x14ac:dyDescent="0.35">
      <c r="A105" s="7"/>
      <c r="B105" s="8"/>
      <c r="C105" s="18"/>
      <c r="D105" s="18"/>
      <c r="E105" s="18"/>
      <c r="F105" s="34"/>
      <c r="G105" s="791"/>
      <c r="H105" s="792" t="s">
        <v>143</v>
      </c>
      <c r="I105" s="137">
        <v>50</v>
      </c>
      <c r="J105" s="793">
        <v>4.5</v>
      </c>
      <c r="K105" s="101">
        <v>0.01</v>
      </c>
      <c r="L105" s="530"/>
      <c r="M105" s="796">
        <f t="shared" si="1"/>
        <v>0.23699999999999999</v>
      </c>
      <c r="N105" s="791"/>
      <c r="O105" s="530"/>
      <c r="P105" s="99">
        <v>0.6</v>
      </c>
      <c r="Q105" s="794"/>
      <c r="R105" s="99">
        <v>1</v>
      </c>
      <c r="S105" s="530"/>
      <c r="T105" s="882">
        <f t="shared" si="0"/>
        <v>0.12</v>
      </c>
      <c r="U105" s="31"/>
      <c r="V105" s="31"/>
      <c r="W105" s="795"/>
      <c r="X105" s="9"/>
    </row>
    <row r="106" spans="1:24" ht="12.9" customHeight="1" outlineLevel="1" x14ac:dyDescent="0.35">
      <c r="A106" s="7"/>
      <c r="B106" s="8"/>
      <c r="C106" s="18"/>
      <c r="D106" s="18"/>
      <c r="E106" s="18"/>
      <c r="F106" s="27"/>
      <c r="G106" s="791" t="s">
        <v>1172</v>
      </c>
      <c r="H106" s="792" t="s">
        <v>385</v>
      </c>
      <c r="I106" s="137">
        <v>50</v>
      </c>
      <c r="J106" s="793">
        <v>4.5</v>
      </c>
      <c r="K106" s="101">
        <v>0.01</v>
      </c>
      <c r="L106" s="530"/>
      <c r="M106" s="796">
        <f t="shared" si="1"/>
        <v>0.23699999999999999</v>
      </c>
      <c r="N106" s="791"/>
      <c r="O106" s="530"/>
      <c r="P106" s="99">
        <v>0.42</v>
      </c>
      <c r="Q106" s="794"/>
      <c r="R106" s="99">
        <v>1</v>
      </c>
      <c r="S106" s="530"/>
      <c r="T106" s="882">
        <f t="shared" si="0"/>
        <v>0.12</v>
      </c>
      <c r="U106" s="31"/>
      <c r="V106" s="31"/>
      <c r="W106" s="795"/>
      <c r="X106" s="9"/>
    </row>
    <row r="107" spans="1:24" ht="12.9" customHeight="1" outlineLevel="1" x14ac:dyDescent="0.35">
      <c r="A107" s="7"/>
      <c r="B107" s="8"/>
      <c r="C107" s="18"/>
      <c r="D107" s="18"/>
      <c r="E107" s="18"/>
      <c r="F107" s="27"/>
      <c r="G107" s="791"/>
      <c r="H107" s="792" t="s">
        <v>135</v>
      </c>
      <c r="I107" s="137">
        <v>100</v>
      </c>
      <c r="J107" s="793">
        <v>2.2000000000000002</v>
      </c>
      <c r="K107" s="101">
        <v>0.01</v>
      </c>
      <c r="L107" s="530"/>
      <c r="M107" s="796">
        <f t="shared" si="1"/>
        <v>0.23699999999999999</v>
      </c>
      <c r="N107" s="791"/>
      <c r="O107" s="530"/>
      <c r="P107" s="99">
        <v>0.42</v>
      </c>
      <c r="Q107" s="794"/>
      <c r="R107" s="99">
        <v>1</v>
      </c>
      <c r="S107" s="530"/>
      <c r="T107" s="882">
        <f t="shared" si="0"/>
        <v>0.12</v>
      </c>
      <c r="U107" s="31"/>
      <c r="V107" s="31"/>
      <c r="W107" s="795"/>
      <c r="X107" s="9"/>
    </row>
    <row r="108" spans="1:24" ht="12.9" customHeight="1" outlineLevel="1" x14ac:dyDescent="0.35">
      <c r="A108" s="7"/>
      <c r="B108" s="8"/>
      <c r="C108" s="18"/>
      <c r="D108" s="18"/>
      <c r="E108" s="18"/>
      <c r="F108" s="27"/>
      <c r="G108" s="791"/>
      <c r="H108" s="792" t="s">
        <v>136</v>
      </c>
      <c r="I108" s="137">
        <v>100</v>
      </c>
      <c r="J108" s="793">
        <v>2.2000000000000002</v>
      </c>
      <c r="K108" s="101">
        <v>0.01</v>
      </c>
      <c r="L108" s="530"/>
      <c r="M108" s="796">
        <f t="shared" si="1"/>
        <v>0.23699999999999999</v>
      </c>
      <c r="N108" s="791"/>
      <c r="O108" s="530"/>
      <c r="P108" s="99">
        <v>0.32</v>
      </c>
      <c r="Q108" s="794"/>
      <c r="R108" s="99">
        <v>1</v>
      </c>
      <c r="S108" s="530"/>
      <c r="T108" s="882">
        <f t="shared" si="0"/>
        <v>0.184</v>
      </c>
      <c r="U108" s="31"/>
      <c r="V108" s="31"/>
      <c r="W108" s="795"/>
      <c r="X108" s="9"/>
    </row>
    <row r="109" spans="1:24" ht="12.9" customHeight="1" outlineLevel="1" x14ac:dyDescent="0.35">
      <c r="A109" s="7"/>
      <c r="B109" s="8"/>
      <c r="C109" s="18"/>
      <c r="D109" s="18"/>
      <c r="E109" s="18"/>
      <c r="F109" s="27"/>
      <c r="G109" s="791"/>
      <c r="H109" s="792" t="s">
        <v>137</v>
      </c>
      <c r="I109" s="137">
        <v>150</v>
      </c>
      <c r="J109" s="793">
        <v>1.8</v>
      </c>
      <c r="K109" s="101">
        <v>0.01</v>
      </c>
      <c r="L109" s="530"/>
      <c r="M109" s="796">
        <f t="shared" si="1"/>
        <v>0.23699999999999999</v>
      </c>
      <c r="N109" s="791"/>
      <c r="O109" s="530"/>
      <c r="P109" s="99">
        <v>0.14000000000000001</v>
      </c>
      <c r="Q109" s="794"/>
      <c r="R109" s="99">
        <v>1</v>
      </c>
      <c r="S109" s="530"/>
      <c r="T109" s="882">
        <f t="shared" si="0"/>
        <v>0.2</v>
      </c>
      <c r="U109" s="31"/>
      <c r="V109" s="31"/>
      <c r="W109" s="795"/>
      <c r="X109" s="9"/>
    </row>
    <row r="110" spans="1:24" ht="12.9" customHeight="1" outlineLevel="1" x14ac:dyDescent="0.35">
      <c r="A110" s="7"/>
      <c r="B110" s="8"/>
      <c r="C110" s="18"/>
      <c r="D110" s="18"/>
      <c r="E110" s="18"/>
      <c r="F110" s="37"/>
      <c r="G110" s="791"/>
      <c r="H110" s="792" t="s">
        <v>138</v>
      </c>
      <c r="I110" s="137">
        <v>300</v>
      </c>
      <c r="J110" s="793">
        <v>0.75</v>
      </c>
      <c r="K110" s="101">
        <v>0.01</v>
      </c>
      <c r="L110" s="530"/>
      <c r="M110" s="796">
        <f t="shared" si="1"/>
        <v>0.23699999999999999</v>
      </c>
      <c r="N110" s="791"/>
      <c r="O110" s="530"/>
      <c r="P110" s="99">
        <v>0.12</v>
      </c>
      <c r="Q110" s="794"/>
      <c r="R110" s="99">
        <v>1</v>
      </c>
      <c r="S110" s="530"/>
      <c r="T110" s="882">
        <f t="shared" si="0"/>
        <v>0.2</v>
      </c>
      <c r="U110" s="31"/>
      <c r="V110" s="31"/>
      <c r="W110" s="795"/>
      <c r="X110" s="9"/>
    </row>
    <row r="111" spans="1:24" ht="12.9" customHeight="1" outlineLevel="1" x14ac:dyDescent="0.35">
      <c r="A111" s="7"/>
      <c r="B111" s="8"/>
      <c r="C111" s="18"/>
      <c r="D111" s="18"/>
      <c r="E111" s="18"/>
      <c r="F111" s="34"/>
      <c r="G111" s="791"/>
      <c r="H111" s="792" t="s">
        <v>139</v>
      </c>
      <c r="I111" s="137">
        <v>300</v>
      </c>
      <c r="J111" s="793">
        <v>0.75</v>
      </c>
      <c r="K111" s="101">
        <v>0.01</v>
      </c>
      <c r="L111" s="530"/>
      <c r="M111" s="796">
        <f t="shared" si="1"/>
        <v>0.23699999999999999</v>
      </c>
      <c r="N111" s="791"/>
      <c r="O111" s="530"/>
      <c r="P111" s="99">
        <v>0.23</v>
      </c>
      <c r="Q111" s="794"/>
      <c r="R111" s="99">
        <v>1</v>
      </c>
      <c r="S111" s="530"/>
      <c r="T111" s="882">
        <f t="shared" si="0"/>
        <v>0.2</v>
      </c>
      <c r="U111" s="31"/>
      <c r="V111" s="31"/>
      <c r="W111" s="795"/>
      <c r="X111" s="9"/>
    </row>
    <row r="112" spans="1:24" ht="12.9" customHeight="1" outlineLevel="1" x14ac:dyDescent="0.35">
      <c r="A112" s="7"/>
      <c r="B112" s="8"/>
      <c r="C112" s="18"/>
      <c r="D112" s="18"/>
      <c r="E112" s="18"/>
      <c r="F112" s="34"/>
      <c r="G112" s="791"/>
      <c r="H112" s="792" t="s">
        <v>140</v>
      </c>
      <c r="I112" s="137">
        <v>325</v>
      </c>
      <c r="J112" s="793">
        <v>1</v>
      </c>
      <c r="K112" s="101">
        <v>0.01</v>
      </c>
      <c r="L112" s="530"/>
      <c r="M112" s="796">
        <f t="shared" si="1"/>
        <v>0.23699999999999999</v>
      </c>
      <c r="N112" s="791"/>
      <c r="O112" s="530"/>
      <c r="P112" s="99">
        <v>0.32</v>
      </c>
      <c r="Q112" s="794"/>
      <c r="R112" s="99">
        <v>1</v>
      </c>
      <c r="S112" s="530"/>
      <c r="T112" s="882">
        <f t="shared" si="0"/>
        <v>0.184</v>
      </c>
      <c r="U112" s="31"/>
      <c r="V112" s="31"/>
      <c r="W112" s="795"/>
      <c r="X112" s="9"/>
    </row>
    <row r="113" spans="1:24" ht="12.9" customHeight="1" outlineLevel="1" x14ac:dyDescent="0.35">
      <c r="A113" s="7"/>
      <c r="B113" s="8"/>
      <c r="C113" s="18"/>
      <c r="D113" s="18"/>
      <c r="E113" s="18"/>
      <c r="F113" s="34"/>
      <c r="G113" s="791"/>
      <c r="H113" s="792" t="s">
        <v>141</v>
      </c>
      <c r="I113" s="137">
        <v>350</v>
      </c>
      <c r="J113" s="793">
        <v>1.5</v>
      </c>
      <c r="K113" s="101">
        <v>0.01</v>
      </c>
      <c r="L113" s="530"/>
      <c r="M113" s="796">
        <f t="shared" si="1"/>
        <v>0.23699999999999999</v>
      </c>
      <c r="N113" s="791"/>
      <c r="O113" s="530"/>
      <c r="P113" s="99">
        <v>0.42</v>
      </c>
      <c r="Q113" s="794"/>
      <c r="R113" s="99">
        <v>1</v>
      </c>
      <c r="S113" s="530"/>
      <c r="T113" s="882">
        <f t="shared" si="0"/>
        <v>0.12</v>
      </c>
      <c r="U113" s="31"/>
      <c r="V113" s="31"/>
      <c r="W113" s="795"/>
      <c r="X113" s="9"/>
    </row>
    <row r="114" spans="1:24" ht="12.9" customHeight="1" outlineLevel="1" x14ac:dyDescent="0.35">
      <c r="A114" s="7"/>
      <c r="B114" s="8"/>
      <c r="C114" s="18"/>
      <c r="D114" s="18"/>
      <c r="E114" s="18"/>
      <c r="F114" s="34"/>
      <c r="G114" s="791"/>
      <c r="H114" s="792" t="s">
        <v>142</v>
      </c>
      <c r="I114" s="137">
        <v>50</v>
      </c>
      <c r="J114" s="793">
        <v>4.5</v>
      </c>
      <c r="K114" s="101">
        <v>0.01</v>
      </c>
      <c r="L114" s="530"/>
      <c r="M114" s="796">
        <f t="shared" si="1"/>
        <v>0.23699999999999999</v>
      </c>
      <c r="N114" s="791"/>
      <c r="O114" s="530"/>
      <c r="P114" s="99">
        <v>0.51</v>
      </c>
      <c r="Q114" s="794"/>
      <c r="R114" s="99">
        <v>1</v>
      </c>
      <c r="S114" s="530"/>
      <c r="T114" s="882">
        <f t="shared" si="0"/>
        <v>0.12</v>
      </c>
      <c r="U114" s="31"/>
      <c r="V114" s="31"/>
      <c r="W114" s="795"/>
      <c r="X114" s="9"/>
    </row>
    <row r="115" spans="1:24" ht="12.9" customHeight="1" outlineLevel="1" x14ac:dyDescent="0.35">
      <c r="A115" s="7"/>
      <c r="B115" s="8"/>
      <c r="C115" s="18"/>
      <c r="D115" s="18"/>
      <c r="E115" s="18"/>
      <c r="F115" s="34"/>
      <c r="G115" s="791"/>
      <c r="H115" s="792" t="s">
        <v>143</v>
      </c>
      <c r="I115" s="137">
        <v>50</v>
      </c>
      <c r="J115" s="793">
        <v>4.5</v>
      </c>
      <c r="K115" s="101">
        <v>0.01</v>
      </c>
      <c r="L115" s="530"/>
      <c r="M115" s="796">
        <f t="shared" si="1"/>
        <v>0.23699999999999999</v>
      </c>
      <c r="N115" s="791"/>
      <c r="O115" s="530"/>
      <c r="P115" s="99">
        <v>0.6</v>
      </c>
      <c r="Q115" s="794"/>
      <c r="R115" s="99">
        <v>1</v>
      </c>
      <c r="S115" s="530"/>
      <c r="T115" s="882">
        <f t="shared" si="0"/>
        <v>0.12</v>
      </c>
      <c r="U115" s="31"/>
      <c r="V115" s="31"/>
      <c r="W115" s="795"/>
      <c r="X115" s="9"/>
    </row>
    <row r="116" spans="1:24" ht="12.9" customHeight="1" outlineLevel="1" x14ac:dyDescent="0.35">
      <c r="A116" s="7"/>
      <c r="B116" s="8"/>
      <c r="C116" s="18"/>
      <c r="D116" s="18"/>
      <c r="E116" s="18"/>
      <c r="F116" s="27"/>
      <c r="G116" s="791" t="s">
        <v>1173</v>
      </c>
      <c r="H116" s="792" t="s">
        <v>385</v>
      </c>
      <c r="I116" s="137">
        <v>50</v>
      </c>
      <c r="J116" s="793">
        <v>4.5</v>
      </c>
      <c r="K116" s="101">
        <v>0.01</v>
      </c>
      <c r="L116" s="530"/>
      <c r="M116" s="796">
        <f t="shared" si="1"/>
        <v>0.23699999999999999</v>
      </c>
      <c r="N116" s="791"/>
      <c r="O116" s="530"/>
      <c r="P116" s="99">
        <v>0.42</v>
      </c>
      <c r="Q116" s="794"/>
      <c r="R116" s="99">
        <v>1</v>
      </c>
      <c r="S116" s="530"/>
      <c r="T116" s="882">
        <f t="shared" si="0"/>
        <v>0.12</v>
      </c>
      <c r="U116" s="31"/>
      <c r="V116" s="31"/>
      <c r="W116" s="795"/>
      <c r="X116" s="9"/>
    </row>
    <row r="117" spans="1:24" ht="12.9" customHeight="1" outlineLevel="1" x14ac:dyDescent="0.35">
      <c r="A117" s="7"/>
      <c r="B117" s="8"/>
      <c r="C117" s="18"/>
      <c r="D117" s="18"/>
      <c r="E117" s="18"/>
      <c r="F117" s="27"/>
      <c r="G117" s="791"/>
      <c r="H117" s="792" t="s">
        <v>135</v>
      </c>
      <c r="I117" s="137">
        <v>100</v>
      </c>
      <c r="J117" s="793">
        <v>2.2000000000000002</v>
      </c>
      <c r="K117" s="101">
        <v>0.01</v>
      </c>
      <c r="L117" s="530"/>
      <c r="M117" s="796">
        <f t="shared" si="1"/>
        <v>0.23699999999999999</v>
      </c>
      <c r="N117" s="791"/>
      <c r="O117" s="530"/>
      <c r="P117" s="99">
        <v>0.42</v>
      </c>
      <c r="Q117" s="794"/>
      <c r="R117" s="99">
        <v>1</v>
      </c>
      <c r="S117" s="530"/>
      <c r="T117" s="882">
        <f t="shared" si="0"/>
        <v>0.12</v>
      </c>
      <c r="U117" s="31"/>
      <c r="V117" s="31"/>
      <c r="W117" s="795"/>
      <c r="X117" s="9"/>
    </row>
    <row r="118" spans="1:24" ht="12.9" customHeight="1" outlineLevel="1" x14ac:dyDescent="0.35">
      <c r="A118" s="7"/>
      <c r="B118" s="8"/>
      <c r="C118" s="18"/>
      <c r="D118" s="18"/>
      <c r="E118" s="18"/>
      <c r="F118" s="27"/>
      <c r="G118" s="791"/>
      <c r="H118" s="792" t="s">
        <v>136</v>
      </c>
      <c r="I118" s="137">
        <v>100</v>
      </c>
      <c r="J118" s="793">
        <v>2.2000000000000002</v>
      </c>
      <c r="K118" s="101">
        <v>0.01</v>
      </c>
      <c r="L118" s="530"/>
      <c r="M118" s="796">
        <f t="shared" si="1"/>
        <v>0.23699999999999999</v>
      </c>
      <c r="N118" s="791"/>
      <c r="O118" s="530"/>
      <c r="P118" s="99">
        <v>0.32</v>
      </c>
      <c r="Q118" s="794"/>
      <c r="R118" s="99">
        <v>1</v>
      </c>
      <c r="S118" s="530"/>
      <c r="T118" s="882">
        <f t="shared" si="0"/>
        <v>0.184</v>
      </c>
      <c r="U118" s="31"/>
      <c r="V118" s="31"/>
      <c r="W118" s="795"/>
      <c r="X118" s="9"/>
    </row>
    <row r="119" spans="1:24" ht="12.9" customHeight="1" outlineLevel="1" x14ac:dyDescent="0.35">
      <c r="A119" s="7"/>
      <c r="B119" s="8"/>
      <c r="C119" s="18"/>
      <c r="D119" s="18"/>
      <c r="E119" s="18"/>
      <c r="F119" s="27"/>
      <c r="G119" s="791"/>
      <c r="H119" s="792" t="s">
        <v>137</v>
      </c>
      <c r="I119" s="137">
        <v>150</v>
      </c>
      <c r="J119" s="793">
        <v>1.8</v>
      </c>
      <c r="K119" s="101">
        <v>0.01</v>
      </c>
      <c r="L119" s="530"/>
      <c r="M119" s="796">
        <f t="shared" si="1"/>
        <v>0.23699999999999999</v>
      </c>
      <c r="N119" s="791"/>
      <c r="O119" s="530"/>
      <c r="P119" s="99">
        <v>0.14000000000000001</v>
      </c>
      <c r="Q119" s="794"/>
      <c r="R119" s="99">
        <v>1</v>
      </c>
      <c r="S119" s="530"/>
      <c r="T119" s="882">
        <f t="shared" si="0"/>
        <v>0.2</v>
      </c>
      <c r="U119" s="31"/>
      <c r="V119" s="31"/>
      <c r="W119" s="795"/>
      <c r="X119" s="9"/>
    </row>
    <row r="120" spans="1:24" ht="12.9" customHeight="1" outlineLevel="1" x14ac:dyDescent="0.35">
      <c r="A120" s="7"/>
      <c r="B120" s="8"/>
      <c r="C120" s="18"/>
      <c r="D120" s="18"/>
      <c r="E120" s="18"/>
      <c r="F120" s="37"/>
      <c r="G120" s="791"/>
      <c r="H120" s="792" t="s">
        <v>138</v>
      </c>
      <c r="I120" s="137">
        <v>300</v>
      </c>
      <c r="J120" s="793">
        <v>0.75</v>
      </c>
      <c r="K120" s="101">
        <v>0.01</v>
      </c>
      <c r="L120" s="530"/>
      <c r="M120" s="796">
        <f t="shared" si="1"/>
        <v>0.23699999999999999</v>
      </c>
      <c r="N120" s="791"/>
      <c r="O120" s="530"/>
      <c r="P120" s="99">
        <v>0.12</v>
      </c>
      <c r="Q120" s="794"/>
      <c r="R120" s="99">
        <v>1</v>
      </c>
      <c r="S120" s="530"/>
      <c r="T120" s="882">
        <f t="shared" ref="T120:T155" si="2">MAX(12%,MIN(20%,20%-(P120-30%)*0.8))</f>
        <v>0.2</v>
      </c>
      <c r="U120" s="31"/>
      <c r="V120" s="31"/>
      <c r="W120" s="795"/>
      <c r="X120" s="9"/>
    </row>
    <row r="121" spans="1:24" ht="12.9" customHeight="1" outlineLevel="1" x14ac:dyDescent="0.35">
      <c r="A121" s="7"/>
      <c r="B121" s="8"/>
      <c r="C121" s="18"/>
      <c r="D121" s="18"/>
      <c r="E121" s="18"/>
      <c r="F121" s="34"/>
      <c r="G121" s="791"/>
      <c r="H121" s="792" t="s">
        <v>139</v>
      </c>
      <c r="I121" s="137">
        <v>300</v>
      </c>
      <c r="J121" s="793">
        <v>0.75</v>
      </c>
      <c r="K121" s="101">
        <v>0.01</v>
      </c>
      <c r="L121" s="530"/>
      <c r="M121" s="796">
        <f t="shared" si="1"/>
        <v>0.23699999999999999</v>
      </c>
      <c r="N121" s="791"/>
      <c r="O121" s="530"/>
      <c r="P121" s="99">
        <v>0.23</v>
      </c>
      <c r="Q121" s="794"/>
      <c r="R121" s="99">
        <v>1</v>
      </c>
      <c r="S121" s="530"/>
      <c r="T121" s="882">
        <f t="shared" si="2"/>
        <v>0.2</v>
      </c>
      <c r="U121" s="31"/>
      <c r="V121" s="31"/>
      <c r="W121" s="795"/>
      <c r="X121" s="9"/>
    </row>
    <row r="122" spans="1:24" ht="12.9" customHeight="1" outlineLevel="1" x14ac:dyDescent="0.35">
      <c r="A122" s="7"/>
      <c r="B122" s="8"/>
      <c r="C122" s="18"/>
      <c r="D122" s="18"/>
      <c r="E122" s="18"/>
      <c r="F122" s="34"/>
      <c r="G122" s="791"/>
      <c r="H122" s="792" t="s">
        <v>140</v>
      </c>
      <c r="I122" s="137">
        <v>325</v>
      </c>
      <c r="J122" s="793">
        <v>1</v>
      </c>
      <c r="K122" s="101">
        <v>0.01</v>
      </c>
      <c r="L122" s="530"/>
      <c r="M122" s="796">
        <f t="shared" si="1"/>
        <v>0.23699999999999999</v>
      </c>
      <c r="N122" s="791"/>
      <c r="O122" s="530"/>
      <c r="P122" s="99">
        <v>0.32</v>
      </c>
      <c r="Q122" s="794"/>
      <c r="R122" s="99">
        <v>1</v>
      </c>
      <c r="S122" s="530"/>
      <c r="T122" s="882">
        <f t="shared" si="2"/>
        <v>0.184</v>
      </c>
      <c r="U122" s="31"/>
      <c r="V122" s="31"/>
      <c r="W122" s="795"/>
      <c r="X122" s="9"/>
    </row>
    <row r="123" spans="1:24" ht="12.9" customHeight="1" outlineLevel="1" x14ac:dyDescent="0.35">
      <c r="A123" s="7"/>
      <c r="B123" s="8"/>
      <c r="C123" s="18"/>
      <c r="D123" s="18"/>
      <c r="E123" s="18"/>
      <c r="F123" s="34"/>
      <c r="G123" s="791"/>
      <c r="H123" s="792" t="s">
        <v>141</v>
      </c>
      <c r="I123" s="137">
        <v>350</v>
      </c>
      <c r="J123" s="793">
        <v>1.5</v>
      </c>
      <c r="K123" s="101">
        <v>0.01</v>
      </c>
      <c r="L123" s="530"/>
      <c r="M123" s="796">
        <f t="shared" si="1"/>
        <v>0.23699999999999999</v>
      </c>
      <c r="N123" s="791"/>
      <c r="O123" s="530"/>
      <c r="P123" s="99">
        <v>0.42</v>
      </c>
      <c r="Q123" s="794"/>
      <c r="R123" s="99">
        <v>1</v>
      </c>
      <c r="S123" s="530"/>
      <c r="T123" s="882">
        <f t="shared" si="2"/>
        <v>0.12</v>
      </c>
      <c r="U123" s="31"/>
      <c r="V123" s="31"/>
      <c r="W123" s="795"/>
      <c r="X123" s="9"/>
    </row>
    <row r="124" spans="1:24" ht="12.9" customHeight="1" outlineLevel="1" x14ac:dyDescent="0.35">
      <c r="A124" s="7"/>
      <c r="B124" s="8"/>
      <c r="C124" s="18"/>
      <c r="D124" s="18"/>
      <c r="E124" s="18"/>
      <c r="F124" s="34"/>
      <c r="G124" s="791"/>
      <c r="H124" s="792" t="s">
        <v>142</v>
      </c>
      <c r="I124" s="137">
        <v>50</v>
      </c>
      <c r="J124" s="793">
        <v>4.5</v>
      </c>
      <c r="K124" s="101">
        <v>0.01</v>
      </c>
      <c r="L124" s="530"/>
      <c r="M124" s="796">
        <f t="shared" si="1"/>
        <v>0.23699999999999999</v>
      </c>
      <c r="N124" s="791"/>
      <c r="O124" s="530"/>
      <c r="P124" s="99">
        <v>0.51</v>
      </c>
      <c r="Q124" s="794"/>
      <c r="R124" s="99">
        <v>1</v>
      </c>
      <c r="S124" s="530"/>
      <c r="T124" s="882">
        <f t="shared" si="2"/>
        <v>0.12</v>
      </c>
      <c r="U124" s="31"/>
      <c r="V124" s="31"/>
      <c r="W124" s="795"/>
      <c r="X124" s="9"/>
    </row>
    <row r="125" spans="1:24" ht="12.9" customHeight="1" outlineLevel="1" x14ac:dyDescent="0.35">
      <c r="A125" s="7"/>
      <c r="B125" s="8"/>
      <c r="C125" s="18"/>
      <c r="D125" s="18"/>
      <c r="E125" s="18"/>
      <c r="F125" s="34"/>
      <c r="G125" s="791"/>
      <c r="H125" s="792" t="s">
        <v>143</v>
      </c>
      <c r="I125" s="137">
        <v>50</v>
      </c>
      <c r="J125" s="793">
        <v>4.5</v>
      </c>
      <c r="K125" s="101">
        <v>0.01</v>
      </c>
      <c r="L125" s="530"/>
      <c r="M125" s="796">
        <f t="shared" si="1"/>
        <v>0.23699999999999999</v>
      </c>
      <c r="N125" s="791"/>
      <c r="O125" s="530"/>
      <c r="P125" s="99">
        <v>0.6</v>
      </c>
      <c r="Q125" s="794"/>
      <c r="R125" s="99">
        <v>1</v>
      </c>
      <c r="S125" s="530"/>
      <c r="T125" s="882">
        <f t="shared" si="2"/>
        <v>0.12</v>
      </c>
      <c r="U125" s="31"/>
      <c r="V125" s="31"/>
      <c r="W125" s="795"/>
      <c r="X125" s="9"/>
    </row>
    <row r="126" spans="1:24" ht="12.9" customHeight="1" outlineLevel="1" x14ac:dyDescent="0.35">
      <c r="A126" s="7"/>
      <c r="B126" s="8"/>
      <c r="C126" s="18"/>
      <c r="D126" s="18"/>
      <c r="E126" s="18"/>
      <c r="F126" s="27"/>
      <c r="G126" s="791" t="s">
        <v>1174</v>
      </c>
      <c r="H126" s="792" t="s">
        <v>385</v>
      </c>
      <c r="I126" s="137">
        <v>50</v>
      </c>
      <c r="J126" s="793">
        <v>4.5</v>
      </c>
      <c r="K126" s="101">
        <v>0.01</v>
      </c>
      <c r="L126" s="530"/>
      <c r="M126" s="796">
        <f t="shared" si="1"/>
        <v>0.23699999999999999</v>
      </c>
      <c r="N126" s="791"/>
      <c r="O126" s="530"/>
      <c r="P126" s="99">
        <v>0.42</v>
      </c>
      <c r="Q126" s="794"/>
      <c r="R126" s="99">
        <v>1</v>
      </c>
      <c r="S126" s="530"/>
      <c r="T126" s="882">
        <f t="shared" si="2"/>
        <v>0.12</v>
      </c>
      <c r="U126" s="31"/>
      <c r="V126" s="31"/>
      <c r="W126" s="795"/>
      <c r="X126" s="9"/>
    </row>
    <row r="127" spans="1:24" ht="12.9" customHeight="1" outlineLevel="1" x14ac:dyDescent="0.35">
      <c r="A127" s="7"/>
      <c r="B127" s="8"/>
      <c r="C127" s="18"/>
      <c r="D127" s="18"/>
      <c r="E127" s="18"/>
      <c r="F127" s="27"/>
      <c r="G127" s="791"/>
      <c r="H127" s="792" t="s">
        <v>135</v>
      </c>
      <c r="I127" s="137">
        <v>100</v>
      </c>
      <c r="J127" s="793">
        <v>2.2000000000000002</v>
      </c>
      <c r="K127" s="101">
        <v>0.01</v>
      </c>
      <c r="L127" s="530"/>
      <c r="M127" s="796">
        <f t="shared" si="1"/>
        <v>0.23699999999999999</v>
      </c>
      <c r="N127" s="791"/>
      <c r="O127" s="530"/>
      <c r="P127" s="99">
        <v>0.42</v>
      </c>
      <c r="Q127" s="794"/>
      <c r="R127" s="99">
        <v>1</v>
      </c>
      <c r="S127" s="530"/>
      <c r="T127" s="882">
        <f t="shared" si="2"/>
        <v>0.12</v>
      </c>
      <c r="U127" s="31"/>
      <c r="V127" s="31"/>
      <c r="W127" s="795"/>
      <c r="X127" s="9"/>
    </row>
    <row r="128" spans="1:24" ht="12.9" customHeight="1" outlineLevel="1" x14ac:dyDescent="0.35">
      <c r="A128" s="7"/>
      <c r="B128" s="8"/>
      <c r="C128" s="18"/>
      <c r="D128" s="18"/>
      <c r="E128" s="18"/>
      <c r="F128" s="27"/>
      <c r="G128" s="791"/>
      <c r="H128" s="792" t="s">
        <v>136</v>
      </c>
      <c r="I128" s="137">
        <v>100</v>
      </c>
      <c r="J128" s="793">
        <v>2.2000000000000002</v>
      </c>
      <c r="K128" s="101">
        <v>0.01</v>
      </c>
      <c r="L128" s="530"/>
      <c r="M128" s="796">
        <f t="shared" si="1"/>
        <v>0.23699999999999999</v>
      </c>
      <c r="N128" s="791"/>
      <c r="O128" s="530"/>
      <c r="P128" s="99">
        <v>0.32</v>
      </c>
      <c r="Q128" s="794"/>
      <c r="R128" s="99">
        <v>1</v>
      </c>
      <c r="S128" s="530"/>
      <c r="T128" s="882">
        <f t="shared" si="2"/>
        <v>0.184</v>
      </c>
      <c r="U128" s="31"/>
      <c r="V128" s="31"/>
      <c r="W128" s="795"/>
      <c r="X128" s="9"/>
    </row>
    <row r="129" spans="1:24" ht="12.9" customHeight="1" outlineLevel="1" x14ac:dyDescent="0.35">
      <c r="A129" s="7"/>
      <c r="B129" s="8"/>
      <c r="C129" s="18"/>
      <c r="D129" s="18"/>
      <c r="E129" s="18"/>
      <c r="F129" s="27"/>
      <c r="G129" s="791"/>
      <c r="H129" s="792" t="s">
        <v>137</v>
      </c>
      <c r="I129" s="137">
        <v>150</v>
      </c>
      <c r="J129" s="793">
        <v>1.8</v>
      </c>
      <c r="K129" s="101">
        <v>0.01</v>
      </c>
      <c r="L129" s="530"/>
      <c r="M129" s="796">
        <f t="shared" si="1"/>
        <v>0.23699999999999999</v>
      </c>
      <c r="N129" s="791"/>
      <c r="O129" s="530"/>
      <c r="P129" s="99">
        <v>0.14000000000000001</v>
      </c>
      <c r="Q129" s="794"/>
      <c r="R129" s="99">
        <v>1</v>
      </c>
      <c r="S129" s="530"/>
      <c r="T129" s="882">
        <f t="shared" si="2"/>
        <v>0.2</v>
      </c>
      <c r="U129" s="31"/>
      <c r="V129" s="31"/>
      <c r="W129" s="795"/>
      <c r="X129" s="9"/>
    </row>
    <row r="130" spans="1:24" ht="12.9" customHeight="1" outlineLevel="1" x14ac:dyDescent="0.35">
      <c r="A130" s="7"/>
      <c r="B130" s="8"/>
      <c r="C130" s="18"/>
      <c r="D130" s="18"/>
      <c r="E130" s="18"/>
      <c r="F130" s="37"/>
      <c r="G130" s="791"/>
      <c r="H130" s="792" t="s">
        <v>138</v>
      </c>
      <c r="I130" s="137">
        <v>300</v>
      </c>
      <c r="J130" s="793">
        <v>0.75</v>
      </c>
      <c r="K130" s="101">
        <v>0.01</v>
      </c>
      <c r="L130" s="530"/>
      <c r="M130" s="796">
        <f t="shared" si="1"/>
        <v>0.23699999999999999</v>
      </c>
      <c r="N130" s="791"/>
      <c r="O130" s="530"/>
      <c r="P130" s="99">
        <v>0.12</v>
      </c>
      <c r="Q130" s="794"/>
      <c r="R130" s="99">
        <v>1</v>
      </c>
      <c r="S130" s="530"/>
      <c r="T130" s="882">
        <f t="shared" si="2"/>
        <v>0.2</v>
      </c>
      <c r="U130" s="31"/>
      <c r="V130" s="31"/>
      <c r="W130" s="795"/>
      <c r="X130" s="9"/>
    </row>
    <row r="131" spans="1:24" ht="12.9" customHeight="1" outlineLevel="1" x14ac:dyDescent="0.35">
      <c r="A131" s="7"/>
      <c r="B131" s="8"/>
      <c r="C131" s="18"/>
      <c r="D131" s="18"/>
      <c r="E131" s="18"/>
      <c r="F131" s="34"/>
      <c r="G131" s="791"/>
      <c r="H131" s="792" t="s">
        <v>139</v>
      </c>
      <c r="I131" s="137">
        <v>300</v>
      </c>
      <c r="J131" s="793">
        <v>0.75</v>
      </c>
      <c r="K131" s="101">
        <v>0.01</v>
      </c>
      <c r="L131" s="530"/>
      <c r="M131" s="796">
        <f t="shared" ref="M131:M155" si="3">M130</f>
        <v>0.23699999999999999</v>
      </c>
      <c r="N131" s="791"/>
      <c r="O131" s="530"/>
      <c r="P131" s="99">
        <v>0.23</v>
      </c>
      <c r="Q131" s="794"/>
      <c r="R131" s="99">
        <v>1</v>
      </c>
      <c r="S131" s="530"/>
      <c r="T131" s="882">
        <f t="shared" si="2"/>
        <v>0.2</v>
      </c>
      <c r="U131" s="31"/>
      <c r="V131" s="31"/>
      <c r="W131" s="795"/>
      <c r="X131" s="9"/>
    </row>
    <row r="132" spans="1:24" ht="12.9" customHeight="1" outlineLevel="1" x14ac:dyDescent="0.35">
      <c r="A132" s="7"/>
      <c r="B132" s="8"/>
      <c r="C132" s="18"/>
      <c r="D132" s="18"/>
      <c r="E132" s="18"/>
      <c r="F132" s="34"/>
      <c r="G132" s="791"/>
      <c r="H132" s="792" t="s">
        <v>140</v>
      </c>
      <c r="I132" s="137">
        <v>325</v>
      </c>
      <c r="J132" s="793">
        <v>1</v>
      </c>
      <c r="K132" s="101">
        <v>0.01</v>
      </c>
      <c r="L132" s="530"/>
      <c r="M132" s="796">
        <f t="shared" si="3"/>
        <v>0.23699999999999999</v>
      </c>
      <c r="N132" s="791"/>
      <c r="O132" s="530"/>
      <c r="P132" s="99">
        <v>0.32</v>
      </c>
      <c r="Q132" s="794"/>
      <c r="R132" s="99">
        <v>1</v>
      </c>
      <c r="S132" s="530"/>
      <c r="T132" s="882">
        <f t="shared" si="2"/>
        <v>0.184</v>
      </c>
      <c r="U132" s="31"/>
      <c r="V132" s="31"/>
      <c r="W132" s="795"/>
      <c r="X132" s="9"/>
    </row>
    <row r="133" spans="1:24" ht="12.9" customHeight="1" outlineLevel="1" x14ac:dyDescent="0.35">
      <c r="A133" s="7"/>
      <c r="B133" s="8"/>
      <c r="C133" s="18"/>
      <c r="D133" s="18"/>
      <c r="E133" s="18"/>
      <c r="F133" s="34"/>
      <c r="G133" s="791"/>
      <c r="H133" s="792" t="s">
        <v>141</v>
      </c>
      <c r="I133" s="137">
        <v>350</v>
      </c>
      <c r="J133" s="793">
        <v>1.5</v>
      </c>
      <c r="K133" s="101">
        <v>0.01</v>
      </c>
      <c r="L133" s="530"/>
      <c r="M133" s="796">
        <f t="shared" si="3"/>
        <v>0.23699999999999999</v>
      </c>
      <c r="N133" s="791"/>
      <c r="O133" s="530"/>
      <c r="P133" s="99">
        <v>0.42</v>
      </c>
      <c r="Q133" s="794"/>
      <c r="R133" s="99">
        <v>1</v>
      </c>
      <c r="S133" s="530"/>
      <c r="T133" s="882">
        <f t="shared" si="2"/>
        <v>0.12</v>
      </c>
      <c r="U133" s="31"/>
      <c r="V133" s="31"/>
      <c r="W133" s="795"/>
      <c r="X133" s="9"/>
    </row>
    <row r="134" spans="1:24" ht="12.9" customHeight="1" outlineLevel="1" x14ac:dyDescent="0.35">
      <c r="A134" s="7"/>
      <c r="B134" s="8"/>
      <c r="C134" s="18"/>
      <c r="D134" s="18"/>
      <c r="E134" s="18"/>
      <c r="F134" s="34"/>
      <c r="G134" s="791"/>
      <c r="H134" s="792" t="s">
        <v>142</v>
      </c>
      <c r="I134" s="137">
        <v>50</v>
      </c>
      <c r="J134" s="793">
        <v>4.5</v>
      </c>
      <c r="K134" s="101">
        <v>0.01</v>
      </c>
      <c r="L134" s="530"/>
      <c r="M134" s="796">
        <f t="shared" si="3"/>
        <v>0.23699999999999999</v>
      </c>
      <c r="N134" s="791"/>
      <c r="O134" s="530"/>
      <c r="P134" s="99">
        <v>0.51</v>
      </c>
      <c r="Q134" s="794"/>
      <c r="R134" s="99">
        <v>1</v>
      </c>
      <c r="S134" s="530"/>
      <c r="T134" s="882">
        <f t="shared" si="2"/>
        <v>0.12</v>
      </c>
      <c r="U134" s="31"/>
      <c r="V134" s="31"/>
      <c r="W134" s="795"/>
      <c r="X134" s="9"/>
    </row>
    <row r="135" spans="1:24" ht="12.9" customHeight="1" outlineLevel="1" x14ac:dyDescent="0.35">
      <c r="A135" s="7"/>
      <c r="B135" s="8"/>
      <c r="C135" s="18"/>
      <c r="D135" s="18"/>
      <c r="E135" s="18"/>
      <c r="F135" s="34"/>
      <c r="G135" s="791"/>
      <c r="H135" s="792" t="s">
        <v>143</v>
      </c>
      <c r="I135" s="137">
        <v>50</v>
      </c>
      <c r="J135" s="793">
        <v>4.5</v>
      </c>
      <c r="K135" s="101">
        <v>0.01</v>
      </c>
      <c r="L135" s="530"/>
      <c r="M135" s="796">
        <f t="shared" si="3"/>
        <v>0.23699999999999999</v>
      </c>
      <c r="N135" s="791"/>
      <c r="O135" s="530"/>
      <c r="P135" s="99">
        <v>0.6</v>
      </c>
      <c r="Q135" s="794"/>
      <c r="R135" s="99">
        <v>1</v>
      </c>
      <c r="S135" s="530"/>
      <c r="T135" s="882">
        <f t="shared" si="2"/>
        <v>0.12</v>
      </c>
      <c r="U135" s="31"/>
      <c r="V135" s="31"/>
      <c r="W135" s="795"/>
      <c r="X135" s="9"/>
    </row>
    <row r="136" spans="1:24" ht="12.9" customHeight="1" outlineLevel="1" x14ac:dyDescent="0.35">
      <c r="A136" s="7"/>
      <c r="B136" s="8"/>
      <c r="C136" s="18"/>
      <c r="D136" s="18"/>
      <c r="E136" s="18"/>
      <c r="F136" s="27"/>
      <c r="G136" s="791" t="s">
        <v>1175</v>
      </c>
      <c r="H136" s="792" t="s">
        <v>385</v>
      </c>
      <c r="I136" s="137">
        <v>50</v>
      </c>
      <c r="J136" s="793">
        <v>4.5</v>
      </c>
      <c r="K136" s="101">
        <v>0.01</v>
      </c>
      <c r="L136" s="530"/>
      <c r="M136" s="796">
        <f t="shared" si="3"/>
        <v>0.23699999999999999</v>
      </c>
      <c r="N136" s="791"/>
      <c r="O136" s="530"/>
      <c r="P136" s="99">
        <v>0.42</v>
      </c>
      <c r="Q136" s="794"/>
      <c r="R136" s="99">
        <v>1</v>
      </c>
      <c r="S136" s="530"/>
      <c r="T136" s="882">
        <f t="shared" si="2"/>
        <v>0.12</v>
      </c>
      <c r="U136" s="31"/>
      <c r="V136" s="31"/>
      <c r="W136" s="795"/>
      <c r="X136" s="9"/>
    </row>
    <row r="137" spans="1:24" ht="12.9" customHeight="1" outlineLevel="1" x14ac:dyDescent="0.35">
      <c r="A137" s="7"/>
      <c r="B137" s="8"/>
      <c r="C137" s="18"/>
      <c r="D137" s="18"/>
      <c r="E137" s="18"/>
      <c r="F137" s="27"/>
      <c r="G137" s="791"/>
      <c r="H137" s="792" t="s">
        <v>135</v>
      </c>
      <c r="I137" s="137">
        <v>100</v>
      </c>
      <c r="J137" s="793">
        <v>2.2000000000000002</v>
      </c>
      <c r="K137" s="101">
        <v>0.01</v>
      </c>
      <c r="L137" s="530"/>
      <c r="M137" s="796">
        <f t="shared" si="3"/>
        <v>0.23699999999999999</v>
      </c>
      <c r="N137" s="791"/>
      <c r="O137" s="530"/>
      <c r="P137" s="99">
        <v>0.42</v>
      </c>
      <c r="Q137" s="794"/>
      <c r="R137" s="99">
        <v>1</v>
      </c>
      <c r="S137" s="530"/>
      <c r="T137" s="882">
        <f t="shared" si="2"/>
        <v>0.12</v>
      </c>
      <c r="U137" s="31"/>
      <c r="V137" s="31"/>
      <c r="W137" s="795"/>
      <c r="X137" s="9"/>
    </row>
    <row r="138" spans="1:24" ht="12.9" customHeight="1" outlineLevel="1" x14ac:dyDescent="0.35">
      <c r="A138" s="7"/>
      <c r="B138" s="8"/>
      <c r="C138" s="18"/>
      <c r="D138" s="18"/>
      <c r="E138" s="18"/>
      <c r="F138" s="27"/>
      <c r="G138" s="791"/>
      <c r="H138" s="792" t="s">
        <v>136</v>
      </c>
      <c r="I138" s="137">
        <v>100</v>
      </c>
      <c r="J138" s="793">
        <v>2.2000000000000002</v>
      </c>
      <c r="K138" s="101">
        <v>0.01</v>
      </c>
      <c r="L138" s="530"/>
      <c r="M138" s="796">
        <f t="shared" si="3"/>
        <v>0.23699999999999999</v>
      </c>
      <c r="N138" s="791"/>
      <c r="O138" s="530"/>
      <c r="P138" s="99">
        <v>0.32</v>
      </c>
      <c r="Q138" s="794"/>
      <c r="R138" s="99">
        <v>1</v>
      </c>
      <c r="S138" s="530"/>
      <c r="T138" s="882">
        <f t="shared" si="2"/>
        <v>0.184</v>
      </c>
      <c r="U138" s="31"/>
      <c r="V138" s="31"/>
      <c r="W138" s="795"/>
      <c r="X138" s="9"/>
    </row>
    <row r="139" spans="1:24" ht="12.9" customHeight="1" outlineLevel="1" x14ac:dyDescent="0.35">
      <c r="A139" s="7"/>
      <c r="B139" s="8"/>
      <c r="C139" s="18"/>
      <c r="D139" s="18"/>
      <c r="E139" s="18"/>
      <c r="F139" s="27"/>
      <c r="G139" s="791"/>
      <c r="H139" s="792" t="s">
        <v>137</v>
      </c>
      <c r="I139" s="137">
        <v>150</v>
      </c>
      <c r="J139" s="793">
        <v>1.8</v>
      </c>
      <c r="K139" s="101">
        <v>0.01</v>
      </c>
      <c r="L139" s="530"/>
      <c r="M139" s="796">
        <f t="shared" si="3"/>
        <v>0.23699999999999999</v>
      </c>
      <c r="N139" s="791"/>
      <c r="O139" s="530"/>
      <c r="P139" s="99">
        <v>0.14000000000000001</v>
      </c>
      <c r="Q139" s="794"/>
      <c r="R139" s="99">
        <v>1</v>
      </c>
      <c r="S139" s="530"/>
      <c r="T139" s="882">
        <f t="shared" si="2"/>
        <v>0.2</v>
      </c>
      <c r="U139" s="31"/>
      <c r="V139" s="31"/>
      <c r="W139" s="795"/>
      <c r="X139" s="9"/>
    </row>
    <row r="140" spans="1:24" ht="12.9" customHeight="1" outlineLevel="1" x14ac:dyDescent="0.35">
      <c r="A140" s="7"/>
      <c r="B140" s="8"/>
      <c r="C140" s="18"/>
      <c r="D140" s="18"/>
      <c r="E140" s="18"/>
      <c r="F140" s="37"/>
      <c r="G140" s="791"/>
      <c r="H140" s="792" t="s">
        <v>138</v>
      </c>
      <c r="I140" s="137">
        <v>300</v>
      </c>
      <c r="J140" s="793">
        <v>0.75</v>
      </c>
      <c r="K140" s="101">
        <v>0.01</v>
      </c>
      <c r="L140" s="530"/>
      <c r="M140" s="796">
        <f t="shared" si="3"/>
        <v>0.23699999999999999</v>
      </c>
      <c r="N140" s="791"/>
      <c r="O140" s="530"/>
      <c r="P140" s="99">
        <v>0.12</v>
      </c>
      <c r="Q140" s="794"/>
      <c r="R140" s="99">
        <v>1</v>
      </c>
      <c r="S140" s="530"/>
      <c r="T140" s="882">
        <f t="shared" si="2"/>
        <v>0.2</v>
      </c>
      <c r="U140" s="31"/>
      <c r="V140" s="31"/>
      <c r="W140" s="795"/>
      <c r="X140" s="9"/>
    </row>
    <row r="141" spans="1:24" ht="12.9" customHeight="1" outlineLevel="1" x14ac:dyDescent="0.35">
      <c r="A141" s="7"/>
      <c r="B141" s="8"/>
      <c r="C141" s="18"/>
      <c r="D141" s="18"/>
      <c r="E141" s="18"/>
      <c r="F141" s="34"/>
      <c r="G141" s="791"/>
      <c r="H141" s="792" t="s">
        <v>139</v>
      </c>
      <c r="I141" s="137">
        <v>300</v>
      </c>
      <c r="J141" s="793">
        <v>0.75</v>
      </c>
      <c r="K141" s="101">
        <v>0.01</v>
      </c>
      <c r="L141" s="530"/>
      <c r="M141" s="796">
        <f t="shared" si="3"/>
        <v>0.23699999999999999</v>
      </c>
      <c r="N141" s="791"/>
      <c r="O141" s="530"/>
      <c r="P141" s="99">
        <v>0.23</v>
      </c>
      <c r="Q141" s="794"/>
      <c r="R141" s="99">
        <v>1</v>
      </c>
      <c r="S141" s="530"/>
      <c r="T141" s="882">
        <f t="shared" si="2"/>
        <v>0.2</v>
      </c>
      <c r="U141" s="31"/>
      <c r="V141" s="31"/>
      <c r="W141" s="795"/>
      <c r="X141" s="9"/>
    </row>
    <row r="142" spans="1:24" ht="12.9" customHeight="1" outlineLevel="1" x14ac:dyDescent="0.35">
      <c r="A142" s="7"/>
      <c r="B142" s="8"/>
      <c r="C142" s="18"/>
      <c r="D142" s="18"/>
      <c r="E142" s="18"/>
      <c r="F142" s="34"/>
      <c r="G142" s="791"/>
      <c r="H142" s="792" t="s">
        <v>140</v>
      </c>
      <c r="I142" s="137">
        <v>325</v>
      </c>
      <c r="J142" s="793">
        <v>1</v>
      </c>
      <c r="K142" s="101">
        <v>0.01</v>
      </c>
      <c r="L142" s="530"/>
      <c r="M142" s="796">
        <f t="shared" si="3"/>
        <v>0.23699999999999999</v>
      </c>
      <c r="N142" s="791"/>
      <c r="O142" s="530"/>
      <c r="P142" s="99">
        <v>0.32</v>
      </c>
      <c r="Q142" s="794"/>
      <c r="R142" s="99">
        <v>1</v>
      </c>
      <c r="S142" s="530"/>
      <c r="T142" s="882">
        <f t="shared" si="2"/>
        <v>0.184</v>
      </c>
      <c r="U142" s="31"/>
      <c r="V142" s="31"/>
      <c r="W142" s="795"/>
      <c r="X142" s="9"/>
    </row>
    <row r="143" spans="1:24" ht="12.9" customHeight="1" outlineLevel="1" x14ac:dyDescent="0.35">
      <c r="A143" s="7"/>
      <c r="B143" s="8"/>
      <c r="C143" s="18"/>
      <c r="D143" s="18"/>
      <c r="E143" s="18"/>
      <c r="F143" s="34"/>
      <c r="G143" s="791"/>
      <c r="H143" s="792" t="s">
        <v>141</v>
      </c>
      <c r="I143" s="137">
        <v>350</v>
      </c>
      <c r="J143" s="793">
        <v>1.5</v>
      </c>
      <c r="K143" s="101">
        <v>0.01</v>
      </c>
      <c r="L143" s="530"/>
      <c r="M143" s="796">
        <f t="shared" si="3"/>
        <v>0.23699999999999999</v>
      </c>
      <c r="N143" s="791"/>
      <c r="O143" s="530"/>
      <c r="P143" s="99">
        <v>0.42</v>
      </c>
      <c r="Q143" s="794"/>
      <c r="R143" s="99">
        <v>1</v>
      </c>
      <c r="S143" s="530"/>
      <c r="T143" s="882">
        <f t="shared" si="2"/>
        <v>0.12</v>
      </c>
      <c r="U143" s="31"/>
      <c r="V143" s="31"/>
      <c r="W143" s="795"/>
      <c r="X143" s="9"/>
    </row>
    <row r="144" spans="1:24" ht="12.9" customHeight="1" outlineLevel="1" x14ac:dyDescent="0.35">
      <c r="A144" s="7"/>
      <c r="B144" s="8"/>
      <c r="C144" s="18"/>
      <c r="D144" s="18"/>
      <c r="E144" s="18"/>
      <c r="F144" s="34"/>
      <c r="G144" s="791"/>
      <c r="H144" s="792" t="s">
        <v>142</v>
      </c>
      <c r="I144" s="137">
        <v>50</v>
      </c>
      <c r="J144" s="793">
        <v>4.5</v>
      </c>
      <c r="K144" s="101">
        <v>0.01</v>
      </c>
      <c r="L144" s="530"/>
      <c r="M144" s="796">
        <f t="shared" si="3"/>
        <v>0.23699999999999999</v>
      </c>
      <c r="N144" s="791"/>
      <c r="O144" s="530"/>
      <c r="P144" s="99">
        <v>0.51</v>
      </c>
      <c r="Q144" s="794"/>
      <c r="R144" s="99">
        <v>1</v>
      </c>
      <c r="S144" s="530"/>
      <c r="T144" s="882">
        <f t="shared" si="2"/>
        <v>0.12</v>
      </c>
      <c r="U144" s="31"/>
      <c r="V144" s="31"/>
      <c r="W144" s="795"/>
      <c r="X144" s="9"/>
    </row>
    <row r="145" spans="1:25" ht="12.9" customHeight="1" outlineLevel="1" x14ac:dyDescent="0.35">
      <c r="A145" s="7"/>
      <c r="B145" s="8"/>
      <c r="C145" s="18"/>
      <c r="D145" s="18"/>
      <c r="E145" s="18"/>
      <c r="F145" s="34"/>
      <c r="G145" s="791"/>
      <c r="H145" s="792" t="s">
        <v>143</v>
      </c>
      <c r="I145" s="137">
        <v>50</v>
      </c>
      <c r="J145" s="793">
        <v>4.5</v>
      </c>
      <c r="K145" s="101">
        <v>0.01</v>
      </c>
      <c r="L145" s="530"/>
      <c r="M145" s="796">
        <f t="shared" si="3"/>
        <v>0.23699999999999999</v>
      </c>
      <c r="N145" s="791"/>
      <c r="O145" s="530"/>
      <c r="P145" s="99">
        <v>0.6</v>
      </c>
      <c r="Q145" s="794"/>
      <c r="R145" s="99">
        <v>1</v>
      </c>
      <c r="S145" s="530"/>
      <c r="T145" s="882">
        <f t="shared" si="2"/>
        <v>0.12</v>
      </c>
      <c r="U145" s="31"/>
      <c r="V145" s="31"/>
      <c r="W145" s="795"/>
      <c r="X145" s="9"/>
    </row>
    <row r="146" spans="1:25" ht="12.9" customHeight="1" outlineLevel="1" x14ac:dyDescent="0.35">
      <c r="A146" s="7"/>
      <c r="B146" s="8"/>
      <c r="C146" s="18"/>
      <c r="D146" s="18"/>
      <c r="E146" s="18"/>
      <c r="F146" s="27"/>
      <c r="G146" s="791" t="s">
        <v>1176</v>
      </c>
      <c r="H146" s="792" t="s">
        <v>385</v>
      </c>
      <c r="I146" s="137">
        <v>50</v>
      </c>
      <c r="J146" s="793">
        <v>4.5</v>
      </c>
      <c r="K146" s="101">
        <v>0.01</v>
      </c>
      <c r="L146" s="530"/>
      <c r="M146" s="796">
        <f t="shared" si="3"/>
        <v>0.23699999999999999</v>
      </c>
      <c r="N146" s="791"/>
      <c r="O146" s="530"/>
      <c r="P146" s="99">
        <v>0.42</v>
      </c>
      <c r="Q146" s="794"/>
      <c r="R146" s="99">
        <v>1</v>
      </c>
      <c r="S146" s="530"/>
      <c r="T146" s="882">
        <f t="shared" si="2"/>
        <v>0.12</v>
      </c>
      <c r="U146" s="31"/>
      <c r="V146" s="31"/>
      <c r="W146" s="795"/>
      <c r="X146" s="9"/>
    </row>
    <row r="147" spans="1:25" ht="12.9" customHeight="1" outlineLevel="1" x14ac:dyDescent="0.35">
      <c r="A147" s="7"/>
      <c r="B147" s="8"/>
      <c r="C147" s="18"/>
      <c r="D147" s="18"/>
      <c r="E147" s="18"/>
      <c r="F147" s="27"/>
      <c r="G147" s="791"/>
      <c r="H147" s="792" t="s">
        <v>135</v>
      </c>
      <c r="I147" s="137">
        <v>100</v>
      </c>
      <c r="J147" s="793">
        <v>2.2000000000000002</v>
      </c>
      <c r="K147" s="101">
        <v>0.01</v>
      </c>
      <c r="L147" s="530"/>
      <c r="M147" s="796">
        <f t="shared" si="3"/>
        <v>0.23699999999999999</v>
      </c>
      <c r="N147" s="791"/>
      <c r="O147" s="530"/>
      <c r="P147" s="99">
        <v>0.42</v>
      </c>
      <c r="Q147" s="794"/>
      <c r="R147" s="99">
        <v>1</v>
      </c>
      <c r="S147" s="530"/>
      <c r="T147" s="882">
        <f t="shared" si="2"/>
        <v>0.12</v>
      </c>
      <c r="U147" s="31"/>
      <c r="V147" s="31"/>
      <c r="W147" s="795"/>
      <c r="X147" s="9"/>
    </row>
    <row r="148" spans="1:25" ht="12.9" customHeight="1" outlineLevel="1" x14ac:dyDescent="0.35">
      <c r="A148" s="7"/>
      <c r="B148" s="8"/>
      <c r="C148" s="18"/>
      <c r="D148" s="18"/>
      <c r="E148" s="18"/>
      <c r="F148" s="27"/>
      <c r="G148" s="791"/>
      <c r="H148" s="792" t="s">
        <v>136</v>
      </c>
      <c r="I148" s="137">
        <v>100</v>
      </c>
      <c r="J148" s="793">
        <v>2.2000000000000002</v>
      </c>
      <c r="K148" s="101">
        <v>0.01</v>
      </c>
      <c r="L148" s="530"/>
      <c r="M148" s="796">
        <f t="shared" si="3"/>
        <v>0.23699999999999999</v>
      </c>
      <c r="N148" s="791"/>
      <c r="O148" s="530"/>
      <c r="P148" s="99">
        <v>0.32</v>
      </c>
      <c r="Q148" s="794"/>
      <c r="R148" s="99">
        <v>1</v>
      </c>
      <c r="S148" s="530"/>
      <c r="T148" s="882">
        <f t="shared" si="2"/>
        <v>0.184</v>
      </c>
      <c r="U148" s="31"/>
      <c r="V148" s="31"/>
      <c r="W148" s="795"/>
      <c r="X148" s="9"/>
    </row>
    <row r="149" spans="1:25" ht="12.9" customHeight="1" outlineLevel="1" x14ac:dyDescent="0.35">
      <c r="A149" s="7"/>
      <c r="B149" s="8"/>
      <c r="C149" s="18"/>
      <c r="D149" s="18"/>
      <c r="E149" s="18"/>
      <c r="F149" s="27"/>
      <c r="G149" s="791"/>
      <c r="H149" s="792" t="s">
        <v>137</v>
      </c>
      <c r="I149" s="137">
        <v>150</v>
      </c>
      <c r="J149" s="793">
        <v>1.8</v>
      </c>
      <c r="K149" s="101">
        <v>0.01</v>
      </c>
      <c r="L149" s="530"/>
      <c r="M149" s="796">
        <f t="shared" si="3"/>
        <v>0.23699999999999999</v>
      </c>
      <c r="N149" s="791"/>
      <c r="O149" s="530"/>
      <c r="P149" s="99">
        <v>0.14000000000000001</v>
      </c>
      <c r="Q149" s="794"/>
      <c r="R149" s="99">
        <v>1</v>
      </c>
      <c r="S149" s="530"/>
      <c r="T149" s="882">
        <f t="shared" si="2"/>
        <v>0.2</v>
      </c>
      <c r="U149" s="31"/>
      <c r="V149" s="31"/>
      <c r="W149" s="795"/>
      <c r="X149" s="9"/>
    </row>
    <row r="150" spans="1:25" ht="12.9" customHeight="1" outlineLevel="1" x14ac:dyDescent="0.35">
      <c r="A150" s="7"/>
      <c r="B150" s="8"/>
      <c r="C150" s="18"/>
      <c r="D150" s="18"/>
      <c r="E150" s="18"/>
      <c r="F150" s="37"/>
      <c r="G150" s="791"/>
      <c r="H150" s="792" t="s">
        <v>138</v>
      </c>
      <c r="I150" s="137">
        <v>300</v>
      </c>
      <c r="J150" s="793">
        <v>0.75</v>
      </c>
      <c r="K150" s="101">
        <v>0.01</v>
      </c>
      <c r="L150" s="530"/>
      <c r="M150" s="796">
        <f t="shared" si="3"/>
        <v>0.23699999999999999</v>
      </c>
      <c r="N150" s="791"/>
      <c r="O150" s="530"/>
      <c r="P150" s="99">
        <v>0.12</v>
      </c>
      <c r="Q150" s="794"/>
      <c r="R150" s="99">
        <v>1</v>
      </c>
      <c r="S150" s="530"/>
      <c r="T150" s="882">
        <f t="shared" si="2"/>
        <v>0.2</v>
      </c>
      <c r="U150" s="31"/>
      <c r="V150" s="31"/>
      <c r="W150" s="795"/>
      <c r="X150" s="9"/>
    </row>
    <row r="151" spans="1:25" ht="12.9" customHeight="1" outlineLevel="1" x14ac:dyDescent="0.35">
      <c r="A151" s="7"/>
      <c r="B151" s="8"/>
      <c r="C151" s="18"/>
      <c r="D151" s="18"/>
      <c r="E151" s="18"/>
      <c r="F151" s="34"/>
      <c r="G151" s="791"/>
      <c r="H151" s="792" t="s">
        <v>139</v>
      </c>
      <c r="I151" s="137">
        <v>300</v>
      </c>
      <c r="J151" s="793">
        <v>0.75</v>
      </c>
      <c r="K151" s="101">
        <v>0.01</v>
      </c>
      <c r="L151" s="530"/>
      <c r="M151" s="796">
        <f t="shared" si="3"/>
        <v>0.23699999999999999</v>
      </c>
      <c r="N151" s="791"/>
      <c r="O151" s="530"/>
      <c r="P151" s="99">
        <v>0.23</v>
      </c>
      <c r="Q151" s="794"/>
      <c r="R151" s="99">
        <v>1</v>
      </c>
      <c r="S151" s="530"/>
      <c r="T151" s="882">
        <f t="shared" si="2"/>
        <v>0.2</v>
      </c>
      <c r="U151" s="31"/>
      <c r="V151" s="31"/>
      <c r="W151" s="795"/>
      <c r="X151" s="9"/>
    </row>
    <row r="152" spans="1:25" ht="12.9" customHeight="1" outlineLevel="1" x14ac:dyDescent="0.35">
      <c r="A152" s="7"/>
      <c r="B152" s="8"/>
      <c r="C152" s="18"/>
      <c r="D152" s="18"/>
      <c r="E152" s="18"/>
      <c r="F152" s="34"/>
      <c r="G152" s="791"/>
      <c r="H152" s="792" t="s">
        <v>140</v>
      </c>
      <c r="I152" s="137">
        <v>325</v>
      </c>
      <c r="J152" s="793">
        <v>1</v>
      </c>
      <c r="K152" s="101">
        <v>0.01</v>
      </c>
      <c r="L152" s="530"/>
      <c r="M152" s="796">
        <f t="shared" si="3"/>
        <v>0.23699999999999999</v>
      </c>
      <c r="N152" s="791"/>
      <c r="O152" s="530"/>
      <c r="P152" s="99">
        <v>0.32</v>
      </c>
      <c r="Q152" s="794"/>
      <c r="R152" s="99">
        <v>1</v>
      </c>
      <c r="S152" s="530"/>
      <c r="T152" s="882">
        <f t="shared" si="2"/>
        <v>0.184</v>
      </c>
      <c r="U152" s="31"/>
      <c r="V152" s="31"/>
      <c r="W152" s="795"/>
      <c r="X152" s="9"/>
    </row>
    <row r="153" spans="1:25" ht="12.9" customHeight="1" outlineLevel="1" x14ac:dyDescent="0.35">
      <c r="A153" s="7"/>
      <c r="B153" s="8"/>
      <c r="C153" s="18"/>
      <c r="D153" s="18"/>
      <c r="E153" s="18"/>
      <c r="F153" s="34"/>
      <c r="G153" s="791"/>
      <c r="H153" s="792" t="s">
        <v>141</v>
      </c>
      <c r="I153" s="137">
        <v>350</v>
      </c>
      <c r="J153" s="793">
        <v>1.5</v>
      </c>
      <c r="K153" s="101">
        <v>0.01</v>
      </c>
      <c r="L153" s="530"/>
      <c r="M153" s="796">
        <f t="shared" si="3"/>
        <v>0.23699999999999999</v>
      </c>
      <c r="N153" s="791"/>
      <c r="O153" s="530"/>
      <c r="P153" s="99">
        <v>0.42</v>
      </c>
      <c r="Q153" s="794"/>
      <c r="R153" s="99">
        <v>1</v>
      </c>
      <c r="S153" s="530"/>
      <c r="T153" s="882">
        <f t="shared" si="2"/>
        <v>0.12</v>
      </c>
      <c r="U153" s="31"/>
      <c r="V153" s="31"/>
      <c r="W153" s="795"/>
      <c r="X153" s="9"/>
    </row>
    <row r="154" spans="1:25" ht="12.9" customHeight="1" outlineLevel="1" x14ac:dyDescent="0.35">
      <c r="A154" s="7"/>
      <c r="B154" s="8"/>
      <c r="C154" s="18"/>
      <c r="D154" s="18"/>
      <c r="E154" s="18"/>
      <c r="F154" s="34"/>
      <c r="G154" s="791"/>
      <c r="H154" s="792" t="s">
        <v>142</v>
      </c>
      <c r="I154" s="137">
        <v>50</v>
      </c>
      <c r="J154" s="793">
        <v>4.5</v>
      </c>
      <c r="K154" s="101">
        <v>0.01</v>
      </c>
      <c r="L154" s="530"/>
      <c r="M154" s="796">
        <f t="shared" si="3"/>
        <v>0.23699999999999999</v>
      </c>
      <c r="N154" s="791"/>
      <c r="O154" s="530"/>
      <c r="P154" s="99">
        <v>0.51</v>
      </c>
      <c r="Q154" s="794"/>
      <c r="R154" s="99">
        <v>1</v>
      </c>
      <c r="S154" s="530"/>
      <c r="T154" s="882">
        <f t="shared" si="2"/>
        <v>0.12</v>
      </c>
      <c r="U154" s="31"/>
      <c r="V154" s="31"/>
      <c r="W154" s="795"/>
      <c r="X154" s="9"/>
    </row>
    <row r="155" spans="1:25" ht="12.9" customHeight="1" outlineLevel="1" x14ac:dyDescent="0.35">
      <c r="A155" s="7"/>
      <c r="B155" s="8"/>
      <c r="C155" s="18"/>
      <c r="D155" s="18"/>
      <c r="E155" s="18"/>
      <c r="F155" s="34"/>
      <c r="G155" s="791"/>
      <c r="H155" s="792" t="s">
        <v>143</v>
      </c>
      <c r="I155" s="137">
        <v>50</v>
      </c>
      <c r="J155" s="793">
        <v>4.5</v>
      </c>
      <c r="K155" s="101">
        <v>0.01</v>
      </c>
      <c r="L155" s="530"/>
      <c r="M155" s="796">
        <f t="shared" si="3"/>
        <v>0.23699999999999999</v>
      </c>
      <c r="N155" s="791"/>
      <c r="O155" s="530"/>
      <c r="P155" s="99">
        <v>0.6</v>
      </c>
      <c r="Q155" s="794"/>
      <c r="R155" s="99">
        <v>1</v>
      </c>
      <c r="S155" s="530"/>
      <c r="T155" s="882">
        <f t="shared" si="2"/>
        <v>0.12</v>
      </c>
      <c r="U155" s="31"/>
      <c r="V155" s="31"/>
      <c r="W155" s="795"/>
      <c r="X155" s="9"/>
    </row>
    <row r="156" spans="1:25" ht="17.25" customHeight="1" x14ac:dyDescent="0.3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1177</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386</v>
      </c>
      <c r="J170" s="24" t="s">
        <v>56</v>
      </c>
      <c r="K170" s="24" t="s">
        <v>57</v>
      </c>
      <c r="L170" s="24" t="s">
        <v>58</v>
      </c>
      <c r="M170" s="24" t="s">
        <v>59</v>
      </c>
      <c r="N170" s="24" t="s">
        <v>884</v>
      </c>
      <c r="O170" s="24" t="s">
        <v>885</v>
      </c>
      <c r="P170" s="24" t="s">
        <v>886</v>
      </c>
      <c r="Q170" s="24" t="s">
        <v>1197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1178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1179</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1180</v>
      </c>
      <c r="J187" s="102"/>
      <c r="K187" s="102"/>
      <c r="L187" s="102"/>
      <c r="M187" s="102"/>
      <c r="N187" s="245"/>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1181</v>
      </c>
      <c r="J188" s="24" t="s">
        <v>1182</v>
      </c>
      <c r="K188" s="24" t="s">
        <v>1183</v>
      </c>
      <c r="L188" s="24" t="s">
        <v>1184</v>
      </c>
      <c r="M188" s="24" t="s">
        <v>1185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1186</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1187</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1188</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1189</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1190</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766</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1125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823</v>
      </c>
      <c r="G20" s="483" t="s">
        <v>765</v>
      </c>
      <c r="H20" s="483" t="s">
        <v>757</v>
      </c>
      <c r="I20" s="483" t="s">
        <v>758</v>
      </c>
      <c r="J20" s="483" t="s">
        <v>759</v>
      </c>
      <c r="K20" s="483" t="s">
        <v>760</v>
      </c>
      <c r="L20" s="483" t="s">
        <v>761</v>
      </c>
      <c r="M20" s="483" t="s">
        <v>762</v>
      </c>
      <c r="N20" s="483" t="s">
        <v>763</v>
      </c>
      <c r="O20" s="483" t="s">
        <v>764</v>
      </c>
      <c r="P20" s="23"/>
      <c r="Q20" s="23"/>
      <c r="R20" s="23"/>
      <c r="S20" s="23"/>
      <c r="T20" s="23" t="s">
        <v>93</v>
      </c>
      <c r="U20" s="23" t="s">
        <v>823</v>
      </c>
      <c r="V20" s="23" t="s">
        <v>765</v>
      </c>
      <c r="W20" s="23" t="s">
        <v>757</v>
      </c>
      <c r="X20" s="23" t="s">
        <v>758</v>
      </c>
      <c r="Y20" s="23" t="s">
        <v>759</v>
      </c>
      <c r="Z20" s="23" t="s">
        <v>760</v>
      </c>
      <c r="AA20" s="23" t="s">
        <v>761</v>
      </c>
      <c r="AB20" s="23" t="s">
        <v>762</v>
      </c>
      <c r="AC20" s="23" t="s">
        <v>763</v>
      </c>
      <c r="AD20" s="23" t="s">
        <v>764</v>
      </c>
      <c r="AE20" s="23"/>
      <c r="AF20" s="23"/>
      <c r="AG20" s="23"/>
      <c r="AH20" s="23"/>
      <c r="AI20" s="23"/>
      <c r="AJ20" s="23"/>
      <c r="AK20" s="23"/>
      <c r="AL20" s="17"/>
      <c r="AM20" s="9"/>
      <c r="AN20" s="9"/>
      <c r="AO20" s="9"/>
    </row>
    <row r="21" spans="1:41" outlineLevel="1" x14ac:dyDescent="0.35">
      <c r="A21" s="7"/>
      <c r="B21" s="8"/>
      <c r="C21" s="18"/>
      <c r="D21" s="27"/>
      <c r="E21" s="498" t="s">
        <v>387</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1079</v>
      </c>
      <c r="T21" t="s">
        <v>387</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5">
      <c r="A22" s="7"/>
      <c r="B22" s="8"/>
      <c r="C22" s="18"/>
      <c r="D22" s="27"/>
      <c r="E22" s="499" t="s">
        <v>388</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388</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5">
      <c r="A23" s="7"/>
      <c r="B23" s="8"/>
      <c r="C23" s="18"/>
      <c r="D23" s="27"/>
      <c r="E23" s="499" t="s">
        <v>389</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389</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5">
      <c r="A24" s="7"/>
      <c r="B24" s="8"/>
      <c r="C24" s="18"/>
      <c r="D24" s="27"/>
      <c r="E24" s="499" t="s">
        <v>390</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390</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5">
      <c r="A25" s="7"/>
      <c r="B25" s="8"/>
      <c r="C25" s="18"/>
      <c r="D25" s="27"/>
      <c r="E25" s="499" t="s">
        <v>391</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391</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5">
      <c r="A26" s="7"/>
      <c r="B26" s="8"/>
      <c r="C26" s="18"/>
      <c r="D26" s="27"/>
      <c r="E26" s="499" t="s">
        <v>392</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1080</v>
      </c>
      <c r="T26" t="s">
        <v>392</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5">
      <c r="A27" s="7"/>
      <c r="B27" s="8"/>
      <c r="C27" s="18"/>
      <c r="D27" s="27"/>
      <c r="E27" s="499" t="s">
        <v>393</v>
      </c>
      <c r="F27" s="642">
        <v>43770</v>
      </c>
      <c r="G27" s="642">
        <v>43787</v>
      </c>
      <c r="H27" s="642">
        <v>43752</v>
      </c>
      <c r="I27" s="642">
        <v>43787</v>
      </c>
      <c r="J27" s="642">
        <v>43752</v>
      </c>
      <c r="K27" s="642">
        <v>43787</v>
      </c>
      <c r="L27" s="642">
        <v>43752</v>
      </c>
      <c r="M27" s="2">
        <f t="shared" si="0"/>
        <v>43752</v>
      </c>
      <c r="N27" s="2">
        <f t="shared" si="1"/>
        <v>43752</v>
      </c>
      <c r="O27" s="2">
        <f>N27</f>
        <v>43752</v>
      </c>
      <c r="P27" t="s">
        <v>1078</v>
      </c>
      <c r="T27" t="s">
        <v>393</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5">
      <c r="A28" s="7"/>
      <c r="B28" s="8"/>
      <c r="C28" s="18"/>
      <c r="D28" s="27"/>
      <c r="E28" s="499" t="s">
        <v>394</v>
      </c>
      <c r="F28" s="642">
        <v>43809</v>
      </c>
      <c r="G28" s="642">
        <v>43852</v>
      </c>
      <c r="H28" s="642">
        <v>43852</v>
      </c>
      <c r="I28" s="642">
        <v>43852</v>
      </c>
      <c r="J28" s="642">
        <v>43852</v>
      </c>
      <c r="K28" s="642">
        <v>43852</v>
      </c>
      <c r="L28" s="642">
        <v>43852</v>
      </c>
      <c r="M28" s="2">
        <f t="shared" si="0"/>
        <v>43852</v>
      </c>
      <c r="N28" s="2">
        <f t="shared" si="1"/>
        <v>43852</v>
      </c>
      <c r="O28" s="2">
        <f>N28</f>
        <v>43852</v>
      </c>
      <c r="T28" t="s">
        <v>394</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5">
      <c r="A29" s="7"/>
      <c r="B29" s="8"/>
      <c r="C29" s="18"/>
      <c r="D29" s="27"/>
      <c r="E29" s="499" t="s">
        <v>395</v>
      </c>
      <c r="F29" s="642">
        <v>43852</v>
      </c>
      <c r="G29" s="642">
        <v>43891</v>
      </c>
      <c r="H29" s="642">
        <v>43891</v>
      </c>
      <c r="I29" s="642">
        <v>43891</v>
      </c>
      <c r="J29" s="642">
        <v>43891</v>
      </c>
      <c r="K29" s="642">
        <v>43891</v>
      </c>
      <c r="L29" s="642">
        <v>43891</v>
      </c>
      <c r="M29" s="2">
        <f t="shared" si="0"/>
        <v>43891</v>
      </c>
      <c r="N29" s="2">
        <f t="shared" si="1"/>
        <v>43891</v>
      </c>
      <c r="O29" s="2">
        <f>N29</f>
        <v>43891</v>
      </c>
      <c r="T29" t="s">
        <v>395</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5">
      <c r="A30" s="7"/>
      <c r="B30" s="8"/>
      <c r="C30" s="18"/>
      <c r="D30" s="27"/>
      <c r="E30" s="500" t="s">
        <v>396</v>
      </c>
      <c r="F30" s="642">
        <v>43891</v>
      </c>
      <c r="G30" s="642">
        <v>43922</v>
      </c>
      <c r="H30" s="642">
        <v>43922</v>
      </c>
      <c r="I30" s="642">
        <v>43922</v>
      </c>
      <c r="J30" s="642">
        <v>43922</v>
      </c>
      <c r="K30" s="642">
        <v>43922</v>
      </c>
      <c r="L30" s="642">
        <v>43922</v>
      </c>
      <c r="M30" s="2">
        <f t="shared" si="0"/>
        <v>43922</v>
      </c>
      <c r="N30" s="2">
        <f t="shared" si="1"/>
        <v>43922</v>
      </c>
      <c r="O30" s="2">
        <f>N30</f>
        <v>43922</v>
      </c>
      <c r="T30" t="s">
        <v>396</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5">
      <c r="A31" s="7"/>
      <c r="B31" s="8"/>
      <c r="C31" s="18"/>
      <c r="D31" s="27"/>
      <c r="E31" t="s">
        <v>397</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397</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767</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823</v>
      </c>
      <c r="H46" s="483" t="s">
        <v>765</v>
      </c>
      <c r="I46" s="483" t="s">
        <v>757</v>
      </c>
      <c r="J46" s="483" t="s">
        <v>758</v>
      </c>
      <c r="K46" s="483" t="s">
        <v>759</v>
      </c>
      <c r="L46" s="483" t="s">
        <v>760</v>
      </c>
      <c r="M46" s="483" t="s">
        <v>761</v>
      </c>
      <c r="N46" s="483" t="s">
        <v>762</v>
      </c>
      <c r="O46" s="483" t="s">
        <v>763</v>
      </c>
      <c r="P46" s="483" t="s">
        <v>764</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96</v>
      </c>
      <c r="G48" s="763">
        <v>21</v>
      </c>
      <c r="H48" s="763">
        <v>28</v>
      </c>
      <c r="I48" s="763">
        <v>28</v>
      </c>
      <c r="J48" s="763">
        <v>28</v>
      </c>
      <c r="K48" s="763">
        <v>28</v>
      </c>
      <c r="L48" s="763">
        <v>14</v>
      </c>
      <c r="M48" s="763">
        <v>14</v>
      </c>
      <c r="N48" s="763">
        <v>0</v>
      </c>
      <c r="O48" s="763">
        <v>0</v>
      </c>
      <c r="P48" s="763">
        <v>0</v>
      </c>
      <c r="Q48" s="36" t="s">
        <v>772</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3">
        <v>7</v>
      </c>
      <c r="H49" s="763">
        <v>7</v>
      </c>
      <c r="I49" s="763">
        <v>7</v>
      </c>
      <c r="J49" s="763">
        <v>7</v>
      </c>
      <c r="K49" s="763">
        <v>7</v>
      </c>
      <c r="L49" s="763">
        <v>7</v>
      </c>
      <c r="M49" s="763">
        <v>7</v>
      </c>
      <c r="N49" s="763">
        <v>7</v>
      </c>
      <c r="O49" s="763">
        <v>7</v>
      </c>
      <c r="P49" s="763">
        <v>7</v>
      </c>
      <c r="Q49" s="36" t="s">
        <v>809</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3">
        <v>7</v>
      </c>
      <c r="H50" s="763">
        <v>7</v>
      </c>
      <c r="I50" s="763">
        <v>7</v>
      </c>
      <c r="J50" s="763">
        <v>7</v>
      </c>
      <c r="K50" s="763">
        <v>7</v>
      </c>
      <c r="L50" s="763">
        <v>7</v>
      </c>
      <c r="M50" s="763">
        <v>7</v>
      </c>
      <c r="N50" s="763">
        <v>7</v>
      </c>
      <c r="O50" s="763">
        <v>7</v>
      </c>
      <c r="P50" s="763">
        <v>7</v>
      </c>
      <c r="Q50" s="36" t="s">
        <v>809</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1126</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1" t="s">
        <v>97</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1126</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2"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99</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1126</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100</v>
      </c>
      <c r="G62" s="763">
        <v>7</v>
      </c>
      <c r="H62" s="763">
        <v>7</v>
      </c>
      <c r="I62" s="763">
        <v>7</v>
      </c>
      <c r="J62" s="763">
        <v>7</v>
      </c>
      <c r="K62" s="763">
        <v>7</v>
      </c>
      <c r="L62" s="763">
        <v>7</v>
      </c>
      <c r="M62" s="763">
        <v>7</v>
      </c>
      <c r="N62" s="763">
        <v>7</v>
      </c>
      <c r="O62" s="763">
        <v>7</v>
      </c>
      <c r="P62" s="763">
        <v>7</v>
      </c>
      <c r="Q62" s="36" t="s">
        <v>769</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3">
        <v>28</v>
      </c>
      <c r="H63" s="763">
        <v>28</v>
      </c>
      <c r="I63" s="763">
        <v>28</v>
      </c>
      <c r="J63" s="763">
        <v>28</v>
      </c>
      <c r="K63" s="763">
        <v>28</v>
      </c>
      <c r="L63" s="763">
        <v>28</v>
      </c>
      <c r="M63" s="763">
        <v>28</v>
      </c>
      <c r="N63" s="763">
        <v>28</v>
      </c>
      <c r="O63" s="763">
        <v>28</v>
      </c>
      <c r="P63" s="763">
        <v>28</v>
      </c>
      <c r="Q63" s="36" t="s">
        <v>771</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1126</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756</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5" t="s">
        <v>769</v>
      </c>
      <c r="H95" s="895"/>
      <c r="I95" s="895"/>
      <c r="J95" s="895"/>
      <c r="K95" s="895" t="s">
        <v>770</v>
      </c>
      <c r="L95" s="895"/>
      <c r="M95" s="895" t="s">
        <v>771</v>
      </c>
      <c r="N95" s="895"/>
      <c r="O95" s="18"/>
      <c r="P95" s="23"/>
      <c r="Q95" s="23"/>
      <c r="R95" s="23"/>
      <c r="S95" s="23"/>
      <c r="T95" s="23"/>
      <c r="U95" s="18" t="s">
        <v>1125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823</v>
      </c>
      <c r="G97" s="483" t="s">
        <v>765</v>
      </c>
      <c r="H97" s="483" t="s">
        <v>757</v>
      </c>
      <c r="I97" s="483" t="s">
        <v>758</v>
      </c>
      <c r="J97" s="483" t="s">
        <v>759</v>
      </c>
      <c r="K97" s="483" t="s">
        <v>760</v>
      </c>
      <c r="L97" s="483" t="s">
        <v>761</v>
      </c>
      <c r="M97" s="483" t="s">
        <v>762</v>
      </c>
      <c r="N97" s="483" t="s">
        <v>763</v>
      </c>
      <c r="O97" s="483" t="s">
        <v>764</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5">
      <c r="A98" s="7"/>
      <c r="B98" s="8"/>
      <c r="C98" s="18"/>
      <c r="D98" s="34"/>
      <c r="E98" s="28" t="s">
        <v>773</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787</v>
      </c>
      <c r="R98" s="3"/>
      <c r="S98" s="3"/>
      <c r="T98" s="3" t="s">
        <v>773</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5">
      <c r="A99" s="7"/>
      <c r="B99" s="8"/>
      <c r="C99" s="18"/>
      <c r="D99" s="34"/>
      <c r="E99" s="28" t="s">
        <v>774</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774</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5">
      <c r="A100" s="7"/>
      <c r="B100" s="8"/>
      <c r="C100" s="18"/>
      <c r="D100" s="34"/>
      <c r="E100" s="28" t="s">
        <v>775</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775</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5">
      <c r="A101" s="7"/>
      <c r="B101" s="8"/>
      <c r="C101" s="18"/>
      <c r="D101" s="27"/>
      <c r="E101" s="28" t="s">
        <v>776</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776</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5">
      <c r="A102" s="7"/>
      <c r="B102" s="8"/>
      <c r="C102" s="18"/>
      <c r="D102" s="27"/>
      <c r="E102" s="28" t="s">
        <v>777</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960</v>
      </c>
      <c r="R102" s="157"/>
      <c r="S102" s="620"/>
      <c r="T102" s="620" t="s">
        <v>777</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5">
      <c r="A103" s="7"/>
      <c r="B103" s="8"/>
      <c r="C103" s="18"/>
      <c r="D103" s="27"/>
      <c r="E103" s="28" t="s">
        <v>778</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959</v>
      </c>
      <c r="R103" s="157"/>
      <c r="S103" s="157"/>
      <c r="T103" s="157" t="s">
        <v>778</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5">
      <c r="A104" s="7"/>
      <c r="B104" s="8"/>
      <c r="C104" s="18"/>
      <c r="D104" s="27"/>
      <c r="E104" s="28" t="s">
        <v>779</v>
      </c>
      <c r="F104" s="484">
        <v>43678</v>
      </c>
      <c r="G104" s="484">
        <v>43678</v>
      </c>
      <c r="H104" s="484">
        <v>43678</v>
      </c>
      <c r="I104" s="484">
        <v>43678</v>
      </c>
      <c r="J104" s="484">
        <v>43678</v>
      </c>
      <c r="K104" s="484">
        <v>43678</v>
      </c>
      <c r="L104" s="484">
        <v>43678</v>
      </c>
      <c r="M104" s="484">
        <v>43678</v>
      </c>
      <c r="N104" s="484">
        <v>43678</v>
      </c>
      <c r="O104" s="484">
        <v>43678</v>
      </c>
      <c r="R104" s="157"/>
      <c r="S104" s="157"/>
      <c r="T104" s="157" t="s">
        <v>779</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5">
      <c r="A105" s="7"/>
      <c r="B105" s="8"/>
      <c r="C105" s="18"/>
      <c r="D105" s="27"/>
      <c r="E105" s="28" t="s">
        <v>780</v>
      </c>
      <c r="F105" s="484">
        <v>43709</v>
      </c>
      <c r="G105" s="484">
        <v>43709</v>
      </c>
      <c r="H105" s="484">
        <v>43709</v>
      </c>
      <c r="I105" s="484">
        <v>43709</v>
      </c>
      <c r="J105" s="484">
        <v>43678</v>
      </c>
      <c r="K105" s="484">
        <v>43678</v>
      </c>
      <c r="L105" s="484">
        <v>43678</v>
      </c>
      <c r="M105" s="484">
        <v>43709</v>
      </c>
      <c r="N105" s="484">
        <v>43709</v>
      </c>
      <c r="O105" s="484">
        <v>43709</v>
      </c>
      <c r="R105" s="157"/>
      <c r="S105" s="157"/>
      <c r="T105" s="157" t="s">
        <v>780</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5">
      <c r="A106" s="7"/>
      <c r="B106" s="8"/>
      <c r="C106" s="18"/>
      <c r="D106" s="27"/>
      <c r="E106" s="28" t="s">
        <v>781</v>
      </c>
      <c r="F106" s="626">
        <v>43739</v>
      </c>
      <c r="G106" s="626">
        <v>43739</v>
      </c>
      <c r="H106" s="626">
        <v>43739</v>
      </c>
      <c r="I106" s="626">
        <v>43739</v>
      </c>
      <c r="J106" s="626">
        <v>43739</v>
      </c>
      <c r="K106" s="626">
        <v>43739</v>
      </c>
      <c r="L106" s="626">
        <v>43739</v>
      </c>
      <c r="M106" s="626">
        <v>43739</v>
      </c>
      <c r="N106" s="626">
        <v>43739</v>
      </c>
      <c r="O106" s="626">
        <v>43739</v>
      </c>
      <c r="R106" s="157"/>
      <c r="S106" s="157"/>
      <c r="T106" s="157" t="s">
        <v>781</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5">
      <c r="A107" s="7"/>
      <c r="B107" s="8"/>
      <c r="C107" s="18"/>
      <c r="D107" s="27"/>
      <c r="E107" s="28" t="s">
        <v>782</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785</v>
      </c>
      <c r="R107" s="157"/>
      <c r="S107" s="157"/>
      <c r="T107" s="157" t="s">
        <v>782</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5">
      <c r="A108" s="7"/>
      <c r="B108" s="8"/>
      <c r="C108" s="18"/>
      <c r="D108" s="27"/>
      <c r="E108" s="28" t="s">
        <v>492</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786</v>
      </c>
      <c r="R108" s="157"/>
      <c r="S108" s="157"/>
      <c r="T108" s="157" t="s">
        <v>492</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5">
      <c r="A109" s="7"/>
      <c r="B109" s="8"/>
      <c r="C109" s="18"/>
      <c r="D109" s="27"/>
      <c r="E109" s="28" t="s">
        <v>783</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788</v>
      </c>
      <c r="R109" s="3"/>
      <c r="S109" s="3"/>
      <c r="T109" s="3" t="s">
        <v>783</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5">
      <c r="A110" s="7"/>
      <c r="B110" s="8"/>
      <c r="C110" s="18"/>
      <c r="D110" s="27"/>
      <c r="E110" s="28" t="s">
        <v>784</v>
      </c>
      <c r="F110" s="484">
        <v>43862</v>
      </c>
      <c r="G110" s="484">
        <v>43862</v>
      </c>
      <c r="H110" s="484">
        <v>43862</v>
      </c>
      <c r="I110" s="484">
        <v>43862</v>
      </c>
      <c r="J110" s="484">
        <v>43862</v>
      </c>
      <c r="K110" s="484">
        <v>43862</v>
      </c>
      <c r="L110" s="484">
        <v>43862</v>
      </c>
      <c r="M110" s="484">
        <v>43862</v>
      </c>
      <c r="N110" s="484">
        <v>43862</v>
      </c>
      <c r="O110" s="484">
        <v>43862</v>
      </c>
      <c r="R110" s="3"/>
      <c r="S110" s="3"/>
      <c r="T110" s="3" t="s">
        <v>784</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5">
      <c r="A111" s="7"/>
      <c r="B111" s="8"/>
      <c r="C111" s="18"/>
      <c r="D111" s="27"/>
      <c r="E111" s="28" t="s">
        <v>789</v>
      </c>
      <c r="F111" s="484">
        <v>43891</v>
      </c>
      <c r="G111" s="484">
        <v>43891</v>
      </c>
      <c r="H111" s="484">
        <v>43891</v>
      </c>
      <c r="I111" s="484">
        <v>43891</v>
      </c>
      <c r="J111" s="484">
        <v>43891</v>
      </c>
      <c r="K111" s="484">
        <v>43891</v>
      </c>
      <c r="L111" s="484">
        <v>43891</v>
      </c>
      <c r="M111" s="484">
        <v>43891</v>
      </c>
      <c r="N111" s="484">
        <v>43891</v>
      </c>
      <c r="O111" s="484">
        <v>43891</v>
      </c>
      <c r="R111" s="3"/>
      <c r="S111" s="3"/>
      <c r="T111" s="3" t="s">
        <v>789</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5">
      <c r="A112" s="7"/>
      <c r="B112" s="8"/>
      <c r="C112" s="18"/>
      <c r="D112" s="34"/>
      <c r="E112" s="28" t="s">
        <v>1105</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1134</v>
      </c>
      <c r="R112" s="3"/>
      <c r="S112" s="3"/>
      <c r="T112" s="3" t="s">
        <v>1105</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F22:L22 L23:L28 G27:K28 F27:F31 G29:L31 M31:O31">
    <cfRule type="expression" dxfId="7" priority="9">
      <formula>(F22&lt;F21)</formula>
    </cfRule>
  </conditionalFormatting>
  <conditionalFormatting sqref="G21:L21 M21:O30 G22:J22 L22 J23:J26">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112</v>
      </c>
      <c r="AE4" s="12"/>
      <c r="AF4" s="71"/>
    </row>
    <row r="5" spans="1:32" ht="13.25" customHeight="1" outlineLevel="1" collapsed="1" x14ac:dyDescent="0.35">
      <c r="A5" s="7"/>
      <c r="B5" s="69"/>
      <c r="C5" s="13"/>
      <c r="D5" s="13">
        <v>0</v>
      </c>
      <c r="E5" s="13" t="s">
        <v>1</v>
      </c>
      <c r="F5" s="72"/>
      <c r="G5" s="73" t="s">
        <v>113</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114</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115</v>
      </c>
      <c r="D13" s="18"/>
      <c r="E13" s="18"/>
      <c r="F13" s="18"/>
      <c r="G13" s="24"/>
      <c r="H13" s="24"/>
      <c r="I13" s="24"/>
      <c r="J13" s="87" t="s">
        <v>116</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117</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118</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1065</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1249</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1248</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1066</v>
      </c>
      <c r="I24" s="89"/>
      <c r="J24" s="89" t="s">
        <v>387</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388</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389</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390</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391</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392</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393</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394</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395</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396</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119</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113</v>
      </c>
      <c r="H35" s="40"/>
      <c r="I35" s="40"/>
      <c r="J35" s="40"/>
      <c r="K35" s="40"/>
      <c r="L35" s="40"/>
      <c r="M35" s="40"/>
      <c r="N35" s="40"/>
      <c r="O35" s="40"/>
      <c r="P35" s="40"/>
      <c r="Q35" s="40"/>
      <c r="R35" s="40"/>
      <c r="S35" s="40"/>
      <c r="T35" s="96"/>
      <c r="U35" s="96"/>
      <c r="V35" s="96"/>
      <c r="W35" s="96"/>
      <c r="X35" s="96"/>
      <c r="Y35" s="96"/>
      <c r="Z35" s="96"/>
      <c r="AA35" s="96"/>
      <c r="AB35" s="96"/>
      <c r="AC35" s="96"/>
      <c r="AD35" s="97" t="s">
        <v>120</v>
      </c>
      <c r="AE35" s="42" t="s">
        <v>121</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112</v>
      </c>
      <c r="AE40" s="12"/>
      <c r="AF40" s="9"/>
    </row>
    <row r="41" spans="1:32" ht="13.25" customHeight="1" outlineLevel="1" collapsed="1" x14ac:dyDescent="0.35">
      <c r="A41" s="7"/>
      <c r="B41" s="98"/>
      <c r="C41" s="13"/>
      <c r="D41" s="13">
        <v>0</v>
      </c>
      <c r="E41" s="13" t="s">
        <v>1</v>
      </c>
      <c r="F41" s="72"/>
      <c r="G41" s="73" t="s">
        <v>122</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123</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115</v>
      </c>
      <c r="D49" s="18"/>
      <c r="E49" s="18"/>
      <c r="F49" s="18"/>
      <c r="G49" s="24"/>
      <c r="H49" s="24"/>
      <c r="I49" s="24"/>
      <c r="J49" s="87" t="s">
        <v>116</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124</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125</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829</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1268</v>
      </c>
      <c r="I55" s="93"/>
      <c r="J55" s="91"/>
      <c r="K55" s="223" t="s">
        <v>1076</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126</v>
      </c>
      <c r="I56" s="93"/>
      <c r="J56" s="91"/>
      <c r="K56" s="223" t="s">
        <v>1075</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127</v>
      </c>
      <c r="I57" s="93"/>
      <c r="J57" s="91"/>
      <c r="K57" s="223" t="s">
        <v>128</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129</v>
      </c>
      <c r="I58" s="93"/>
      <c r="J58" s="91"/>
      <c r="K58" s="224" t="s">
        <v>1077</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376</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6" t="s">
        <v>1269</v>
      </c>
      <c r="I61" s="897"/>
      <c r="J61" s="897"/>
      <c r="K61" s="897"/>
      <c r="L61" s="897"/>
      <c r="M61" s="897"/>
      <c r="N61" s="897"/>
      <c r="O61" s="897"/>
      <c r="P61" s="897"/>
      <c r="Q61" s="897"/>
      <c r="R61" s="897"/>
      <c r="S61" s="897"/>
      <c r="T61" s="898"/>
      <c r="U61" s="513"/>
      <c r="V61" s="513"/>
      <c r="W61" s="513"/>
      <c r="X61" s="513"/>
      <c r="Y61" s="513"/>
      <c r="Z61" s="89"/>
      <c r="AA61" s="14"/>
      <c r="AB61" s="14"/>
      <c r="AC61" s="14"/>
      <c r="AD61" s="14"/>
      <c r="AE61" s="17"/>
      <c r="AF61" s="9"/>
    </row>
    <row r="62" spans="1:32" ht="5.15" customHeight="1" outlineLevel="1" x14ac:dyDescent="0.35">
      <c r="A62" s="7"/>
      <c r="B62" s="98"/>
      <c r="C62" s="13" t="s">
        <v>119</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122</v>
      </c>
      <c r="H63" s="40"/>
      <c r="I63" s="40"/>
      <c r="J63" s="40"/>
      <c r="K63" s="40"/>
      <c r="L63" s="40"/>
      <c r="M63" s="40"/>
      <c r="N63" s="40"/>
      <c r="O63" s="40"/>
      <c r="P63" s="40"/>
      <c r="Q63" s="40"/>
      <c r="R63" s="40"/>
      <c r="S63" s="40"/>
      <c r="T63" s="96"/>
      <c r="U63" s="96"/>
      <c r="V63" s="96"/>
      <c r="W63" s="96"/>
      <c r="X63" s="96"/>
      <c r="Y63" s="96"/>
      <c r="Z63" s="96"/>
      <c r="AA63" s="96"/>
      <c r="AB63" s="96"/>
      <c r="AC63" s="96"/>
      <c r="AD63" s="97" t="s">
        <v>120</v>
      </c>
      <c r="AE63" s="42" t="s">
        <v>121</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112</v>
      </c>
      <c r="AE67" s="12"/>
      <c r="AF67" s="9"/>
    </row>
    <row r="68" spans="1:32" ht="13.25" customHeight="1" outlineLevel="1" collapsed="1" x14ac:dyDescent="0.35">
      <c r="A68" s="7"/>
      <c r="B68" s="98"/>
      <c r="C68" s="13"/>
      <c r="D68" s="13">
        <v>0</v>
      </c>
      <c r="E68" s="13" t="s">
        <v>1</v>
      </c>
      <c r="F68" s="72"/>
      <c r="G68" s="73" t="s">
        <v>130</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customHeight="1" outlineLevel="1" x14ac:dyDescent="0.35">
      <c r="A69" s="7"/>
      <c r="B69" s="98"/>
      <c r="C69" s="13"/>
      <c r="D69" s="13"/>
      <c r="E69" s="18"/>
      <c r="F69" s="76"/>
      <c r="G69" s="77" t="s">
        <v>131</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customHeight="1" outlineLevel="1" x14ac:dyDescent="0.35">
      <c r="A75" s="7"/>
      <c r="B75" s="98"/>
      <c r="C75" s="18"/>
      <c r="D75" s="18"/>
      <c r="E75" s="18"/>
      <c r="F75" s="18"/>
      <c r="G75" s="24" t="s">
        <v>132</v>
      </c>
      <c r="H75" s="24" t="s">
        <v>133</v>
      </c>
      <c r="I75" s="24"/>
      <c r="J75" s="24" t="s">
        <v>823</v>
      </c>
      <c r="K75" s="24" t="s">
        <v>400</v>
      </c>
      <c r="L75" s="24" t="s">
        <v>793</v>
      </c>
      <c r="M75" s="24" t="s">
        <v>794</v>
      </c>
      <c r="N75" s="24" t="s">
        <v>795</v>
      </c>
      <c r="O75" s="24" t="s">
        <v>796</v>
      </c>
      <c r="P75" s="24" t="s">
        <v>797</v>
      </c>
      <c r="Q75" s="24" t="s">
        <v>798</v>
      </c>
      <c r="R75" s="24" t="s">
        <v>799</v>
      </c>
      <c r="S75" s="24" t="s">
        <v>800</v>
      </c>
      <c r="T75" s="24"/>
      <c r="U75" s="24"/>
      <c r="V75" s="24"/>
      <c r="W75" s="24"/>
      <c r="X75" s="24"/>
      <c r="Y75" s="24"/>
      <c r="Z75" s="24"/>
      <c r="AA75" s="25"/>
      <c r="AB75" s="25"/>
      <c r="AC75" s="25"/>
      <c r="AD75" s="25"/>
      <c r="AE75" s="17"/>
      <c r="AF75" s="9"/>
    </row>
    <row r="76" spans="1:32" ht="5.15" customHeight="1" outlineLevel="1" x14ac:dyDescent="0.35">
      <c r="A76" s="7"/>
      <c r="B76" s="98"/>
      <c r="C76" s="13" t="s">
        <v>115</v>
      </c>
      <c r="D76" s="18"/>
      <c r="E76" s="18"/>
      <c r="F76" s="18"/>
      <c r="G76" s="24"/>
      <c r="H76" s="24"/>
      <c r="I76" s="24"/>
      <c r="J76" s="87" t="s">
        <v>116</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customHeight="1" outlineLevel="1" x14ac:dyDescent="0.35">
      <c r="A78" s="7"/>
      <c r="B78" s="98"/>
      <c r="C78" s="18"/>
      <c r="D78" s="18"/>
      <c r="E78" s="18"/>
      <c r="F78" s="14"/>
      <c r="G78" s="93" t="s">
        <v>821</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1217</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3" t="s">
        <v>889</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t="s">
        <v>822</v>
      </c>
      <c r="H81" s="94"/>
      <c r="I81" s="94"/>
      <c r="J81" s="101">
        <v>4.0000000000000001E-3</v>
      </c>
      <c r="K81" s="94" t="s">
        <v>1081</v>
      </c>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customHeight="1" outlineLevel="1" x14ac:dyDescent="0.35">
      <c r="A85" s="7"/>
      <c r="B85" s="98"/>
      <c r="C85" s="13" t="s">
        <v>119</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120</v>
      </c>
      <c r="AE86" s="42" t="s">
        <v>121</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112</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1191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1192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377</v>
      </c>
      <c r="K98" s="24" t="s">
        <v>378</v>
      </c>
      <c r="L98" s="24" t="s">
        <v>380</v>
      </c>
      <c r="M98" s="24" t="s">
        <v>381</v>
      </c>
      <c r="N98" s="24" t="s">
        <v>382</v>
      </c>
      <c r="O98" s="24" t="s">
        <v>384</v>
      </c>
      <c r="P98" s="24" t="s">
        <v>887</v>
      </c>
      <c r="Q98" s="24" t="s">
        <v>888</v>
      </c>
      <c r="R98" s="24" t="s">
        <v>1198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115</v>
      </c>
      <c r="D99" s="18"/>
      <c r="E99" s="18"/>
      <c r="F99" s="18"/>
      <c r="G99" s="24"/>
      <c r="H99" s="24"/>
      <c r="I99" s="24"/>
      <c r="J99" s="87" t="s">
        <v>116</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1193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119</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120</v>
      </c>
      <c r="AE105" s="42" t="s">
        <v>121</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972</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973</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263</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379</v>
      </c>
      <c r="J117" s="102" t="s">
        <v>975</v>
      </c>
      <c r="K117" s="102"/>
      <c r="L117" s="102"/>
      <c r="M117" s="102"/>
      <c r="N117" s="102"/>
      <c r="O117" s="102"/>
      <c r="P117" s="102"/>
      <c r="Q117" s="102"/>
      <c r="R117" s="102"/>
      <c r="S117" s="24"/>
      <c r="T117" s="102" t="s">
        <v>1202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459</v>
      </c>
      <c r="I118" s="24" t="s">
        <v>38</v>
      </c>
      <c r="J118" s="24" t="s">
        <v>377</v>
      </c>
      <c r="K118" s="24" t="s">
        <v>378</v>
      </c>
      <c r="L118" s="24" t="s">
        <v>380</v>
      </c>
      <c r="M118" s="24" t="s">
        <v>381</v>
      </c>
      <c r="N118" s="24" t="s">
        <v>382</v>
      </c>
      <c r="O118" s="24" t="s">
        <v>384</v>
      </c>
      <c r="P118" s="24" t="s">
        <v>887</v>
      </c>
      <c r="Q118" s="24" t="s">
        <v>888</v>
      </c>
      <c r="R118" s="24" t="s">
        <v>1198</v>
      </c>
      <c r="S118" s="24"/>
      <c r="T118" s="24" t="s">
        <v>385</v>
      </c>
      <c r="U118" s="24" t="s">
        <v>135</v>
      </c>
      <c r="V118" s="24" t="s">
        <v>136</v>
      </c>
      <c r="W118" s="24" t="s">
        <v>137</v>
      </c>
      <c r="X118" s="24" t="s">
        <v>138</v>
      </c>
      <c r="Y118" s="24" t="s">
        <v>139</v>
      </c>
      <c r="Z118" s="24" t="s">
        <v>140</v>
      </c>
      <c r="AA118" s="24" t="s">
        <v>141</v>
      </c>
      <c r="AB118" s="24" t="s">
        <v>142</v>
      </c>
      <c r="AC118" s="24" t="s">
        <v>143</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116</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8" t="s">
        <v>823</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400</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793</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794</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795</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796</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797</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798</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799</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8" t="s">
        <v>800</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121</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112</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154</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155</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115</v>
      </c>
      <c r="D146" s="18"/>
      <c r="E146" s="18"/>
      <c r="F146" s="18"/>
      <c r="G146" s="24"/>
      <c r="H146" s="24"/>
      <c r="I146" s="24"/>
      <c r="J146" s="87" t="s">
        <v>116</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158</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1128</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159</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1128</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270</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1128</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160</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1128</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321</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322</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161</v>
      </c>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163</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263</v>
      </c>
      <c r="I162" s="125"/>
      <c r="J162" s="125"/>
      <c r="K162" s="125"/>
      <c r="L162" s="126" t="s">
        <v>379</v>
      </c>
      <c r="M162" s="127" t="s">
        <v>164</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377</v>
      </c>
      <c r="N163" s="129" t="s">
        <v>378</v>
      </c>
      <c r="O163" s="129" t="s">
        <v>380</v>
      </c>
      <c r="P163" s="129" t="s">
        <v>381</v>
      </c>
      <c r="Q163" s="129" t="s">
        <v>382</v>
      </c>
      <c r="R163" s="129" t="s">
        <v>384</v>
      </c>
      <c r="S163" s="129" t="s">
        <v>887</v>
      </c>
      <c r="T163" s="129" t="s">
        <v>888</v>
      </c>
      <c r="U163" s="129" t="s">
        <v>1198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165</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166</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167</v>
      </c>
      <c r="I166" s="94"/>
      <c r="J166" s="94"/>
      <c r="K166" s="94"/>
      <c r="L166" s="99">
        <v>1</v>
      </c>
      <c r="M166" s="89"/>
      <c r="N166" s="89"/>
      <c r="O166" s="89"/>
      <c r="P166" s="89"/>
      <c r="Q166" s="89"/>
      <c r="R166" s="89"/>
      <c r="S166" s="89"/>
      <c r="T166" s="89"/>
      <c r="U166" s="132" t="s">
        <v>168</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271</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119</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120</v>
      </c>
      <c r="AE169" s="42" t="s">
        <v>121</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112</v>
      </c>
      <c r="AE173" s="12"/>
      <c r="AF173" s="9"/>
    </row>
    <row r="174" spans="1:62" ht="13.25" customHeight="1" outlineLevel="1" collapsed="1" x14ac:dyDescent="0.35">
      <c r="A174" s="7"/>
      <c r="B174" s="98"/>
      <c r="C174" s="13"/>
      <c r="D174" s="13">
        <v>0</v>
      </c>
      <c r="E174" s="13" t="s">
        <v>1</v>
      </c>
      <c r="F174" s="72"/>
      <c r="G174" s="73" t="s">
        <v>974</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976</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977</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328</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145</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146</v>
      </c>
      <c r="I181" s="118" t="s">
        <v>147</v>
      </c>
      <c r="J181" s="118" t="s">
        <v>148</v>
      </c>
      <c r="K181" s="118" t="s">
        <v>149</v>
      </c>
      <c r="L181" s="118" t="s">
        <v>150</v>
      </c>
      <c r="M181" s="118" t="s">
        <v>327</v>
      </c>
      <c r="N181" s="118" t="s">
        <v>151</v>
      </c>
      <c r="O181" s="118" t="s">
        <v>1131</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152</v>
      </c>
      <c r="I182" s="120" t="s">
        <v>152</v>
      </c>
      <c r="J182" s="120" t="s">
        <v>152</v>
      </c>
      <c r="K182" s="120" t="s">
        <v>152</v>
      </c>
      <c r="L182" s="120" t="s">
        <v>152</v>
      </c>
      <c r="M182" s="120" t="s">
        <v>72</v>
      </c>
      <c r="N182" s="194">
        <v>0.3</v>
      </c>
      <c r="O182" s="87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152</v>
      </c>
      <c r="I183" s="120" t="s">
        <v>152</v>
      </c>
      <c r="J183" s="120" t="s">
        <v>152</v>
      </c>
      <c r="K183" s="120" t="s">
        <v>152</v>
      </c>
      <c r="L183" s="120" t="s">
        <v>152</v>
      </c>
      <c r="M183" s="120" t="s">
        <v>77</v>
      </c>
      <c r="N183" s="194">
        <v>0.3</v>
      </c>
      <c r="O183" s="87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152</v>
      </c>
      <c r="I184" s="120" t="s">
        <v>152</v>
      </c>
      <c r="J184" s="120" t="s">
        <v>152</v>
      </c>
      <c r="K184" s="120" t="s">
        <v>152</v>
      </c>
      <c r="L184" s="120" t="s">
        <v>1228</v>
      </c>
      <c r="M184" s="120" t="s">
        <v>1230</v>
      </c>
      <c r="N184" s="194">
        <v>1</v>
      </c>
      <c r="O184" s="87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152</v>
      </c>
      <c r="I185" s="120" t="s">
        <v>152</v>
      </c>
      <c r="J185" s="120" t="s">
        <v>152</v>
      </c>
      <c r="K185" s="120" t="s">
        <v>152</v>
      </c>
      <c r="L185" s="120" t="s">
        <v>1229</v>
      </c>
      <c r="M185" s="120" t="s">
        <v>1230</v>
      </c>
      <c r="N185" s="194">
        <v>0.8</v>
      </c>
      <c r="O185" s="87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152</v>
      </c>
      <c r="I186" s="120" t="s">
        <v>152</v>
      </c>
      <c r="J186" s="120" t="s">
        <v>152</v>
      </c>
      <c r="K186" s="120" t="s">
        <v>1231</v>
      </c>
      <c r="L186" s="120" t="s">
        <v>78</v>
      </c>
      <c r="M186" s="120" t="s">
        <v>1230</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152</v>
      </c>
      <c r="I187" s="120" t="s">
        <v>152</v>
      </c>
      <c r="J187" s="120" t="s">
        <v>152</v>
      </c>
      <c r="K187" s="120" t="s">
        <v>1231</v>
      </c>
      <c r="L187" s="120" t="s">
        <v>79</v>
      </c>
      <c r="M187" s="120" t="s">
        <v>1230</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152</v>
      </c>
      <c r="I188" s="120" t="s">
        <v>152</v>
      </c>
      <c r="J188" s="120" t="s">
        <v>152</v>
      </c>
      <c r="K188" s="120" t="s">
        <v>1231</v>
      </c>
      <c r="L188" s="120" t="s">
        <v>153</v>
      </c>
      <c r="M188" s="120" t="s">
        <v>1230</v>
      </c>
      <c r="N188" s="194">
        <v>0.7</v>
      </c>
      <c r="O188" s="879">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152</v>
      </c>
      <c r="I189" s="120" t="s">
        <v>152</v>
      </c>
      <c r="J189" s="120" t="s">
        <v>152</v>
      </c>
      <c r="K189" s="120" t="s">
        <v>225</v>
      </c>
      <c r="L189" s="120" t="s">
        <v>78</v>
      </c>
      <c r="M189" s="120" t="s">
        <v>1230</v>
      </c>
      <c r="N189" s="194">
        <v>0.2</v>
      </c>
      <c r="O189" s="879">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152</v>
      </c>
      <c r="I190" s="120" t="s">
        <v>152</v>
      </c>
      <c r="J190" s="120" t="s">
        <v>152</v>
      </c>
      <c r="K190" s="120" t="s">
        <v>225</v>
      </c>
      <c r="L190" s="120" t="s">
        <v>79</v>
      </c>
      <c r="M190" s="120" t="s">
        <v>1230</v>
      </c>
      <c r="N190" s="194">
        <v>0.2</v>
      </c>
      <c r="O190" s="879">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152</v>
      </c>
      <c r="I191" s="120" t="s">
        <v>152</v>
      </c>
      <c r="J191" s="120" t="s">
        <v>152</v>
      </c>
      <c r="K191" s="120" t="s">
        <v>225</v>
      </c>
      <c r="L191" s="120" t="s">
        <v>80</v>
      </c>
      <c r="M191" s="120" t="s">
        <v>1230</v>
      </c>
      <c r="N191" s="194">
        <v>0.4</v>
      </c>
      <c r="O191" s="879">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152</v>
      </c>
      <c r="I192" s="120" t="s">
        <v>152</v>
      </c>
      <c r="J192" s="120" t="s">
        <v>152</v>
      </c>
      <c r="K192" s="120" t="s">
        <v>225</v>
      </c>
      <c r="L192" s="120" t="s">
        <v>153</v>
      </c>
      <c r="M192" s="120" t="s">
        <v>1230</v>
      </c>
      <c r="N192" s="194">
        <v>0.7</v>
      </c>
      <c r="O192" s="879">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119</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120</v>
      </c>
      <c r="AE194" s="42" t="s">
        <v>121</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323</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169</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1103</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459</v>
      </c>
      <c r="J205" s="24" t="s">
        <v>754</v>
      </c>
      <c r="K205" s="102" t="s">
        <v>170</v>
      </c>
      <c r="L205" s="102"/>
      <c r="M205" s="24"/>
      <c r="N205" s="24"/>
      <c r="O205" s="24"/>
      <c r="P205" s="24"/>
      <c r="Q205" s="24"/>
      <c r="R205" s="24"/>
      <c r="S205" s="24"/>
      <c r="T205" s="24"/>
      <c r="U205" s="24"/>
      <c r="V205" s="102" t="s">
        <v>171</v>
      </c>
      <c r="W205" s="102"/>
      <c r="X205" s="24"/>
      <c r="Y205" s="24"/>
      <c r="Z205" s="24"/>
      <c r="AA205" s="24"/>
      <c r="AB205" s="24"/>
      <c r="AC205" s="24"/>
      <c r="AD205" s="24"/>
      <c r="AE205" s="102" t="s">
        <v>383</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377</v>
      </c>
      <c r="L206" s="24" t="s">
        <v>378</v>
      </c>
      <c r="M206" s="24" t="s">
        <v>380</v>
      </c>
      <c r="N206" s="24" t="s">
        <v>381</v>
      </c>
      <c r="O206" s="24" t="s">
        <v>382</v>
      </c>
      <c r="P206" s="24" t="s">
        <v>384</v>
      </c>
      <c r="Q206" s="24" t="s">
        <v>887</v>
      </c>
      <c r="R206" s="24" t="s">
        <v>888</v>
      </c>
      <c r="S206" s="24" t="s">
        <v>1198</v>
      </c>
      <c r="T206" s="24"/>
      <c r="U206" s="24"/>
      <c r="V206" s="24" t="s">
        <v>377</v>
      </c>
      <c r="W206" s="24" t="s">
        <v>378</v>
      </c>
      <c r="X206" s="24" t="s">
        <v>380</v>
      </c>
      <c r="Y206" s="24" t="s">
        <v>381</v>
      </c>
      <c r="Z206" s="24" t="s">
        <v>382</v>
      </c>
      <c r="AA206" s="24" t="s">
        <v>384</v>
      </c>
      <c r="AB206" s="24" t="s">
        <v>887</v>
      </c>
      <c r="AC206" s="24" t="s">
        <v>888</v>
      </c>
      <c r="AD206" s="24" t="s">
        <v>1198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823</v>
      </c>
      <c r="J207" s="104" t="s">
        <v>387</v>
      </c>
      <c r="K207" s="249">
        <f>L207</f>
        <v>175.91060606060611</v>
      </c>
      <c r="L207" s="249">
        <f>M207</f>
        <v>175.91060606060611</v>
      </c>
      <c r="M207" s="137">
        <v>175.91060606060611</v>
      </c>
      <c r="N207" s="137">
        <v>0</v>
      </c>
      <c r="O207" s="137">
        <v>0</v>
      </c>
      <c r="P207" s="137">
        <v>0</v>
      </c>
      <c r="Q207" s="137">
        <v>0</v>
      </c>
      <c r="R207" s="137">
        <v>0</v>
      </c>
      <c r="S207" s="137">
        <v>0</v>
      </c>
      <c r="T207" s="89"/>
      <c r="U207" s="104" t="s">
        <v>385</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388</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135</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389</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136</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390</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137</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391</v>
      </c>
      <c r="K211" s="249">
        <f t="shared" ref="K211:L211" si="35">L211</f>
        <v>475.125</v>
      </c>
      <c r="L211" s="249">
        <f t="shared" si="35"/>
        <v>475.125</v>
      </c>
      <c r="M211" s="137">
        <v>475.125</v>
      </c>
      <c r="N211" s="137">
        <v>0</v>
      </c>
      <c r="O211" s="137">
        <v>0</v>
      </c>
      <c r="P211" s="137">
        <v>0</v>
      </c>
      <c r="Q211" s="137">
        <v>0</v>
      </c>
      <c r="R211" s="137">
        <v>0</v>
      </c>
      <c r="S211" s="137">
        <v>0</v>
      </c>
      <c r="T211" s="89"/>
      <c r="U211" s="104" t="s">
        <v>138</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392</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139</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393</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140</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394</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141</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395</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142</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396</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143</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400</v>
      </c>
      <c r="J217" s="104" t="s">
        <v>387</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385</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388</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135</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389</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136</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390</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137</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391</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138</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392</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139</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393</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140</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394</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141</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395</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142</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396</v>
      </c>
      <c r="K226" s="249">
        <f t="shared" ref="K226:L226" si="50">L226</f>
        <v>162.359375</v>
      </c>
      <c r="L226" s="249">
        <f t="shared" si="50"/>
        <v>162.359375</v>
      </c>
      <c r="M226" s="137">
        <v>162.359375</v>
      </c>
      <c r="N226" s="137">
        <v>0</v>
      </c>
      <c r="O226" s="137">
        <v>0</v>
      </c>
      <c r="P226" s="137">
        <v>0</v>
      </c>
      <c r="Q226" s="137">
        <v>0</v>
      </c>
      <c r="R226" s="137">
        <v>0</v>
      </c>
      <c r="S226" s="137">
        <v>0</v>
      </c>
      <c r="T226" s="89"/>
      <c r="U226" s="104" t="s">
        <v>143</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793</v>
      </c>
      <c r="J227" s="104" t="s">
        <v>387</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385</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388</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135</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389</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136</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390</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137</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391</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138</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392</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139</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393</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140</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394</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141</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395</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142</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396</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143</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794</v>
      </c>
      <c r="J237" s="104" t="s">
        <v>387</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385</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388</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135</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389</v>
      </c>
      <c r="K239" s="249">
        <f t="shared" ref="K239:L239" si="63">L239</f>
        <v>315.31</v>
      </c>
      <c r="L239" s="249">
        <f t="shared" si="63"/>
        <v>315.31</v>
      </c>
      <c r="M239" s="137">
        <v>315.31</v>
      </c>
      <c r="N239" s="137">
        <v>0</v>
      </c>
      <c r="O239" s="137">
        <v>0</v>
      </c>
      <c r="P239" s="137">
        <v>0</v>
      </c>
      <c r="Q239" s="137">
        <v>0</v>
      </c>
      <c r="R239" s="137">
        <v>0</v>
      </c>
      <c r="S239" s="137">
        <v>0</v>
      </c>
      <c r="T239" s="89"/>
      <c r="U239" s="104" t="s">
        <v>136</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390</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137</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391</v>
      </c>
      <c r="K241" s="249">
        <f t="shared" ref="K241:L241" si="65">L241</f>
        <v>425.755</v>
      </c>
      <c r="L241" s="249">
        <f t="shared" si="65"/>
        <v>425.755</v>
      </c>
      <c r="M241" s="137">
        <v>425.755</v>
      </c>
      <c r="N241" s="137">
        <v>0</v>
      </c>
      <c r="O241" s="137">
        <v>0</v>
      </c>
      <c r="P241" s="137">
        <v>0</v>
      </c>
      <c r="Q241" s="137">
        <v>0</v>
      </c>
      <c r="R241" s="137">
        <v>0</v>
      </c>
      <c r="S241" s="137">
        <v>0</v>
      </c>
      <c r="T241" s="89"/>
      <c r="U241" s="104" t="s">
        <v>138</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392</v>
      </c>
      <c r="K242" s="249">
        <f t="shared" ref="K242:L242" si="66">L242</f>
        <v>393.55</v>
      </c>
      <c r="L242" s="249">
        <f t="shared" si="66"/>
        <v>393.55</v>
      </c>
      <c r="M242" s="137">
        <v>393.55</v>
      </c>
      <c r="N242" s="137">
        <v>0</v>
      </c>
      <c r="O242" s="137">
        <v>0</v>
      </c>
      <c r="P242" s="137">
        <v>0</v>
      </c>
      <c r="Q242" s="137">
        <v>0</v>
      </c>
      <c r="R242" s="137">
        <v>0</v>
      </c>
      <c r="S242" s="137">
        <v>0</v>
      </c>
      <c r="T242" s="89"/>
      <c r="U242" s="104" t="s">
        <v>139</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393</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140</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394</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141</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395</v>
      </c>
      <c r="K245" s="249">
        <f t="shared" ref="K245:L245" si="69">L245</f>
        <v>283.71875</v>
      </c>
      <c r="L245" s="249">
        <f t="shared" si="69"/>
        <v>283.71875</v>
      </c>
      <c r="M245" s="137">
        <v>283.71875</v>
      </c>
      <c r="N245" s="137">
        <v>0</v>
      </c>
      <c r="O245" s="137">
        <v>0</v>
      </c>
      <c r="P245" s="137">
        <v>0</v>
      </c>
      <c r="Q245" s="137">
        <v>0</v>
      </c>
      <c r="R245" s="137">
        <v>0</v>
      </c>
      <c r="S245" s="137">
        <v>0</v>
      </c>
      <c r="T245" s="89"/>
      <c r="U245" s="104" t="s">
        <v>142</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396</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143</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795</v>
      </c>
      <c r="J247" s="104" t="s">
        <v>387</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385</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388</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135</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389</v>
      </c>
      <c r="K249" s="249">
        <f t="shared" ref="K249:L249" si="73">L249</f>
        <v>315.31</v>
      </c>
      <c r="L249" s="249">
        <f t="shared" si="73"/>
        <v>315.31</v>
      </c>
      <c r="M249" s="137">
        <v>315.31</v>
      </c>
      <c r="N249" s="137">
        <v>0</v>
      </c>
      <c r="O249" s="137">
        <v>0</v>
      </c>
      <c r="P249" s="137">
        <v>0</v>
      </c>
      <c r="Q249" s="137">
        <v>0</v>
      </c>
      <c r="R249" s="137">
        <v>0</v>
      </c>
      <c r="S249" s="137">
        <v>0</v>
      </c>
      <c r="T249" s="89"/>
      <c r="U249" s="104" t="s">
        <v>136</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390</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137</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391</v>
      </c>
      <c r="K251" s="249">
        <f t="shared" ref="K251:L251" si="75">L251</f>
        <v>425.755</v>
      </c>
      <c r="L251" s="249">
        <f t="shared" si="75"/>
        <v>425.755</v>
      </c>
      <c r="M251" s="137">
        <v>425.755</v>
      </c>
      <c r="N251" s="137">
        <v>0</v>
      </c>
      <c r="O251" s="137">
        <v>0</v>
      </c>
      <c r="P251" s="137">
        <v>0</v>
      </c>
      <c r="Q251" s="137">
        <v>0</v>
      </c>
      <c r="R251" s="137">
        <v>0</v>
      </c>
      <c r="S251" s="137">
        <v>0</v>
      </c>
      <c r="T251" s="89"/>
      <c r="U251" s="104" t="s">
        <v>138</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392</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139</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393</v>
      </c>
      <c r="K253" s="249">
        <f t="shared" ref="K253:L253" si="77">L253</f>
        <v>274</v>
      </c>
      <c r="L253" s="249">
        <f t="shared" si="77"/>
        <v>274</v>
      </c>
      <c r="M253" s="137">
        <v>274</v>
      </c>
      <c r="N253" s="137">
        <v>0</v>
      </c>
      <c r="O253" s="137">
        <v>0</v>
      </c>
      <c r="P253" s="137">
        <v>0</v>
      </c>
      <c r="Q253" s="137">
        <v>0</v>
      </c>
      <c r="R253" s="137">
        <v>0</v>
      </c>
      <c r="S253" s="137">
        <v>0</v>
      </c>
      <c r="T253" s="89"/>
      <c r="U253" s="104" t="s">
        <v>140</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394</v>
      </c>
      <c r="K254" s="249">
        <f t="shared" ref="K254:L254" si="78">L254</f>
        <v>144.35</v>
      </c>
      <c r="L254" s="249">
        <f t="shared" si="78"/>
        <v>144.35</v>
      </c>
      <c r="M254" s="137">
        <v>144.35</v>
      </c>
      <c r="N254" s="137">
        <v>0</v>
      </c>
      <c r="O254" s="137">
        <v>0</v>
      </c>
      <c r="P254" s="137">
        <v>0</v>
      </c>
      <c r="Q254" s="137">
        <v>0</v>
      </c>
      <c r="R254" s="137">
        <v>0</v>
      </c>
      <c r="S254" s="137">
        <v>0</v>
      </c>
      <c r="T254" s="89"/>
      <c r="U254" s="104" t="s">
        <v>141</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395</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142</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396</v>
      </c>
      <c r="K256" s="249">
        <f t="shared" ref="K256:L256" si="80">L256</f>
        <v>1085.125</v>
      </c>
      <c r="L256" s="249">
        <f t="shared" si="80"/>
        <v>1085.125</v>
      </c>
      <c r="M256" s="137">
        <v>1085.125</v>
      </c>
      <c r="N256" s="137">
        <v>0</v>
      </c>
      <c r="O256" s="137">
        <v>0</v>
      </c>
      <c r="P256" s="137">
        <v>0</v>
      </c>
      <c r="Q256" s="137">
        <v>0</v>
      </c>
      <c r="R256" s="137">
        <v>0</v>
      </c>
      <c r="S256" s="137">
        <v>0</v>
      </c>
      <c r="T256" s="89"/>
      <c r="U256" s="104" t="s">
        <v>143</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796</v>
      </c>
      <c r="J257" s="104" t="s">
        <v>387</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385</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388</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135</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389</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136</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390</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137</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391</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138</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392</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139</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393</v>
      </c>
      <c r="K263" s="249">
        <f t="shared" ref="K263:L263" si="87">L263</f>
        <v>561.375</v>
      </c>
      <c r="L263" s="249">
        <f t="shared" si="87"/>
        <v>561.375</v>
      </c>
      <c r="M263" s="137">
        <v>561.375</v>
      </c>
      <c r="N263" s="137">
        <v>0</v>
      </c>
      <c r="O263" s="137">
        <v>0</v>
      </c>
      <c r="P263" s="137">
        <v>0</v>
      </c>
      <c r="Q263" s="137">
        <v>0</v>
      </c>
      <c r="R263" s="137">
        <v>0</v>
      </c>
      <c r="S263" s="137">
        <v>0</v>
      </c>
      <c r="T263" s="89"/>
      <c r="U263" s="104" t="s">
        <v>140</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394</v>
      </c>
      <c r="K264" s="249">
        <f t="shared" ref="K264:L264" si="88">L264</f>
        <v>10.13125</v>
      </c>
      <c r="L264" s="249">
        <f t="shared" si="88"/>
        <v>10.13125</v>
      </c>
      <c r="M264" s="137">
        <v>10.13125</v>
      </c>
      <c r="N264" s="137">
        <v>0</v>
      </c>
      <c r="O264" s="137">
        <v>0</v>
      </c>
      <c r="P264" s="137">
        <v>0</v>
      </c>
      <c r="Q264" s="137">
        <v>0</v>
      </c>
      <c r="R264" s="137">
        <v>0</v>
      </c>
      <c r="S264" s="137">
        <v>0</v>
      </c>
      <c r="T264" s="89"/>
      <c r="U264" s="104" t="s">
        <v>141</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395</v>
      </c>
      <c r="K265" s="249">
        <f t="shared" ref="K265:L265" si="89">L265</f>
        <v>88.65625</v>
      </c>
      <c r="L265" s="249">
        <f t="shared" si="89"/>
        <v>88.65625</v>
      </c>
      <c r="M265" s="137">
        <v>88.65625</v>
      </c>
      <c r="N265" s="137">
        <v>0</v>
      </c>
      <c r="O265" s="137">
        <v>0</v>
      </c>
      <c r="P265" s="137">
        <v>0</v>
      </c>
      <c r="Q265" s="137">
        <v>0</v>
      </c>
      <c r="R265" s="137">
        <v>0</v>
      </c>
      <c r="S265" s="137">
        <v>0</v>
      </c>
      <c r="T265" s="89"/>
      <c r="U265" s="104" t="s">
        <v>142</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396</v>
      </c>
      <c r="K266" s="249">
        <f t="shared" ref="K266:L266" si="90">L266</f>
        <v>272.95</v>
      </c>
      <c r="L266" s="249">
        <f t="shared" si="90"/>
        <v>272.95</v>
      </c>
      <c r="M266" s="137">
        <v>272.95</v>
      </c>
      <c r="N266" s="137">
        <v>0</v>
      </c>
      <c r="O266" s="137">
        <v>0</v>
      </c>
      <c r="P266" s="137">
        <v>0</v>
      </c>
      <c r="Q266" s="137">
        <v>0</v>
      </c>
      <c r="R266" s="137">
        <v>0</v>
      </c>
      <c r="S266" s="137">
        <v>0</v>
      </c>
      <c r="T266" s="89"/>
      <c r="U266" s="104" t="s">
        <v>143</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797</v>
      </c>
      <c r="J267" s="104" t="s">
        <v>387</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385</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388</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135</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389</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136</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390</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137</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391</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138</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392</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139</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393</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140</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394</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141</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395</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142</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396</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143</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798</v>
      </c>
      <c r="J277" s="104" t="s">
        <v>387</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385</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388</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135</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389</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136</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390</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137</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391</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138</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392</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139</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393</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140</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394</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141</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395</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142</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396</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143</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799</v>
      </c>
      <c r="J287" s="104" t="s">
        <v>387</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385</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388</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135</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389</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136</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390</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137</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391</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138</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392</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139</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393</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140</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394</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141</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395</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142</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396</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143</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800</v>
      </c>
      <c r="J297" s="104" t="s">
        <v>387</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385</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388</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135</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389</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136</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390</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137</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391</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138</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392</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139</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393</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140</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394</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141</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395</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142</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396</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143</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119</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121</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324</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169</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1103</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459</v>
      </c>
      <c r="J319" s="24"/>
      <c r="K319" s="102" t="s">
        <v>172</v>
      </c>
      <c r="L319" s="102"/>
      <c r="M319" s="24"/>
      <c r="N319" s="24"/>
      <c r="O319" s="24"/>
      <c r="P319" s="24"/>
      <c r="Q319" s="24"/>
      <c r="R319" s="24"/>
      <c r="S319" s="24"/>
      <c r="T319" s="24"/>
      <c r="U319" s="24"/>
      <c r="V319" s="102" t="s">
        <v>173</v>
      </c>
      <c r="W319" s="102"/>
      <c r="X319" s="24"/>
      <c r="Y319" s="24"/>
      <c r="Z319" s="24"/>
      <c r="AA319" s="24"/>
      <c r="AB319" s="24"/>
      <c r="AC319" s="24"/>
      <c r="AD319" s="24"/>
      <c r="AE319" s="102" t="s">
        <v>383</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377</v>
      </c>
      <c r="L320" s="24" t="s">
        <v>378</v>
      </c>
      <c r="M320" s="24" t="s">
        <v>380</v>
      </c>
      <c r="N320" s="24" t="s">
        <v>381</v>
      </c>
      <c r="O320" s="24" t="s">
        <v>382</v>
      </c>
      <c r="P320" s="24" t="s">
        <v>384</v>
      </c>
      <c r="Q320" s="24" t="s">
        <v>887</v>
      </c>
      <c r="R320" s="24" t="s">
        <v>888</v>
      </c>
      <c r="S320" s="24" t="s">
        <v>1198</v>
      </c>
      <c r="T320" s="24"/>
      <c r="U320" s="24"/>
      <c r="V320" s="24" t="s">
        <v>377</v>
      </c>
      <c r="W320" s="24" t="s">
        <v>378</v>
      </c>
      <c r="X320" s="24" t="s">
        <v>380</v>
      </c>
      <c r="Y320" s="24" t="s">
        <v>381</v>
      </c>
      <c r="Z320" s="24" t="s">
        <v>382</v>
      </c>
      <c r="AA320" s="24" t="s">
        <v>384</v>
      </c>
      <c r="AB320" s="24" t="s">
        <v>887</v>
      </c>
      <c r="AC320" s="24" t="s">
        <v>888</v>
      </c>
      <c r="AD320" s="24" t="s">
        <v>1198</v>
      </c>
      <c r="AE320" s="24" t="s">
        <v>382</v>
      </c>
      <c r="AF320" s="24" t="s">
        <v>382</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823</v>
      </c>
      <c r="J321" s="104" t="s">
        <v>385</v>
      </c>
      <c r="K321" s="249">
        <f>L321</f>
        <v>262.73863636363637</v>
      </c>
      <c r="L321" s="249">
        <f>M321</f>
        <v>262.73863636363637</v>
      </c>
      <c r="M321" s="137">
        <v>262.73863636363637</v>
      </c>
      <c r="N321" s="137">
        <v>0</v>
      </c>
      <c r="O321" s="137">
        <v>0</v>
      </c>
      <c r="P321" s="137">
        <v>0</v>
      </c>
      <c r="Q321" s="137">
        <v>0</v>
      </c>
      <c r="R321" s="137">
        <v>0</v>
      </c>
      <c r="S321" s="137">
        <v>0</v>
      </c>
      <c r="T321" s="89"/>
      <c r="U321" s="104" t="s">
        <v>385</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135</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135</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136</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136</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137</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137</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138</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138</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139</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139</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140</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140</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141</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141</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142</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142</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143</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143</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400</v>
      </c>
      <c r="J331" s="104" t="s">
        <v>385</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385</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135</v>
      </c>
      <c r="K332" s="249">
        <f t="shared" ref="K332:L332" si="146">L332</f>
        <v>476.4</v>
      </c>
      <c r="L332" s="249">
        <f t="shared" si="146"/>
        <v>476.4</v>
      </c>
      <c r="M332" s="137">
        <v>476.4</v>
      </c>
      <c r="N332" s="137">
        <v>0</v>
      </c>
      <c r="O332" s="137">
        <v>0</v>
      </c>
      <c r="P332" s="137">
        <v>0</v>
      </c>
      <c r="Q332" s="137">
        <v>0</v>
      </c>
      <c r="R332" s="137">
        <v>0</v>
      </c>
      <c r="S332" s="137">
        <v>0</v>
      </c>
      <c r="T332" s="89"/>
      <c r="U332" s="104" t="s">
        <v>135</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136</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136</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137</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137</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138</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138</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139</v>
      </c>
      <c r="K336" s="249">
        <f t="shared" ref="K336:L336" si="150">L336</f>
        <v>1795.3125</v>
      </c>
      <c r="L336" s="249">
        <f t="shared" si="150"/>
        <v>1795.3125</v>
      </c>
      <c r="M336" s="137">
        <v>1795.3125</v>
      </c>
      <c r="N336" s="137">
        <v>0</v>
      </c>
      <c r="O336" s="137">
        <v>0</v>
      </c>
      <c r="P336" s="137">
        <v>0</v>
      </c>
      <c r="Q336" s="137">
        <v>0</v>
      </c>
      <c r="R336" s="137">
        <v>0</v>
      </c>
      <c r="S336" s="137">
        <v>0</v>
      </c>
      <c r="T336" s="89"/>
      <c r="U336" s="104" t="s">
        <v>139</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140</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140</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141</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141</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142</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142</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143</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143</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793</v>
      </c>
      <c r="J341" s="104" t="s">
        <v>385</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385</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135</v>
      </c>
      <c r="K342" s="249">
        <f t="shared" ref="K342:L342" si="156">L342</f>
        <v>476.4</v>
      </c>
      <c r="L342" s="249">
        <f t="shared" si="156"/>
        <v>476.4</v>
      </c>
      <c r="M342" s="137">
        <v>476.4</v>
      </c>
      <c r="N342" s="137">
        <v>0</v>
      </c>
      <c r="O342" s="137">
        <v>0</v>
      </c>
      <c r="P342" s="137">
        <v>0</v>
      </c>
      <c r="Q342" s="137">
        <v>0</v>
      </c>
      <c r="R342" s="137">
        <v>0</v>
      </c>
      <c r="S342" s="137">
        <v>0</v>
      </c>
      <c r="T342" s="89"/>
      <c r="U342" s="104" t="s">
        <v>135</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136</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136</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137</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137</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138</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138</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139</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139</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140</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140</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141</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141</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142</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142</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143</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143</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794</v>
      </c>
      <c r="J351" s="104" t="s">
        <v>385</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385</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135</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135</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136</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136</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137</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137</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138</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138</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139</v>
      </c>
      <c r="K356" s="249">
        <f t="shared" ref="K356:L356" si="170">L356</f>
        <v>1136.05</v>
      </c>
      <c r="L356" s="249">
        <f t="shared" si="170"/>
        <v>1136.05</v>
      </c>
      <c r="M356" s="137">
        <v>1136.05</v>
      </c>
      <c r="N356" s="137">
        <v>0</v>
      </c>
      <c r="O356" s="137">
        <v>0</v>
      </c>
      <c r="P356" s="137">
        <v>0</v>
      </c>
      <c r="Q356" s="137">
        <v>0</v>
      </c>
      <c r="R356" s="137">
        <v>0</v>
      </c>
      <c r="S356" s="137">
        <v>0</v>
      </c>
      <c r="T356" s="89"/>
      <c r="U356" s="104" t="s">
        <v>139</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140</v>
      </c>
      <c r="K357" s="249">
        <f t="shared" ref="K357:L357" si="171">L357</f>
        <v>2347.09375</v>
      </c>
      <c r="L357" s="249">
        <f t="shared" si="171"/>
        <v>2347.09375</v>
      </c>
      <c r="M357" s="137">
        <v>2347.09375</v>
      </c>
      <c r="N357" s="137">
        <v>0</v>
      </c>
      <c r="O357" s="137">
        <v>0</v>
      </c>
      <c r="P357" s="137">
        <v>0</v>
      </c>
      <c r="Q357" s="137">
        <v>0</v>
      </c>
      <c r="R357" s="137">
        <v>0</v>
      </c>
      <c r="S357" s="137">
        <v>0</v>
      </c>
      <c r="T357" s="89"/>
      <c r="U357" s="104" t="s">
        <v>140</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141</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141</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142</v>
      </c>
      <c r="K359" s="249">
        <f t="shared" ref="K359:L359" si="173">L359</f>
        <v>308.375</v>
      </c>
      <c r="L359" s="249">
        <f t="shared" si="173"/>
        <v>308.375</v>
      </c>
      <c r="M359" s="137">
        <v>308.375</v>
      </c>
      <c r="N359" s="137">
        <v>0</v>
      </c>
      <c r="O359" s="137">
        <v>0</v>
      </c>
      <c r="P359" s="137">
        <v>0</v>
      </c>
      <c r="Q359" s="137">
        <v>0</v>
      </c>
      <c r="R359" s="137">
        <v>0</v>
      </c>
      <c r="S359" s="137">
        <v>0</v>
      </c>
      <c r="T359" s="89"/>
      <c r="U359" s="104" t="s">
        <v>142</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143</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143</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795</v>
      </c>
      <c r="J361" s="104" t="s">
        <v>385</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385</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135</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135</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136</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136</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137</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137</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138</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138</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139</v>
      </c>
      <c r="K366" s="249">
        <f t="shared" ref="K366:L366" si="180">L366</f>
        <v>464.35</v>
      </c>
      <c r="L366" s="249">
        <f t="shared" si="180"/>
        <v>464.35</v>
      </c>
      <c r="M366" s="137">
        <v>464.35</v>
      </c>
      <c r="N366" s="137">
        <v>0</v>
      </c>
      <c r="O366" s="137">
        <v>0</v>
      </c>
      <c r="P366" s="137">
        <v>0</v>
      </c>
      <c r="Q366" s="137">
        <v>0</v>
      </c>
      <c r="R366" s="137">
        <v>0</v>
      </c>
      <c r="S366" s="137">
        <v>0</v>
      </c>
      <c r="T366" s="89"/>
      <c r="U366" s="104" t="s">
        <v>139</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140</v>
      </c>
      <c r="K367" s="249">
        <f t="shared" ref="K367:L367" si="181">L367</f>
        <v>1427.575</v>
      </c>
      <c r="L367" s="249">
        <f t="shared" si="181"/>
        <v>1427.575</v>
      </c>
      <c r="M367" s="137">
        <v>1427.575</v>
      </c>
      <c r="N367" s="137">
        <v>0</v>
      </c>
      <c r="O367" s="137">
        <v>0</v>
      </c>
      <c r="P367" s="137">
        <v>0</v>
      </c>
      <c r="Q367" s="137">
        <v>0</v>
      </c>
      <c r="R367" s="137">
        <v>0</v>
      </c>
      <c r="S367" s="137">
        <v>0</v>
      </c>
      <c r="T367" s="89"/>
      <c r="U367" s="104" t="s">
        <v>140</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141</v>
      </c>
      <c r="K368" s="249">
        <f t="shared" ref="K368:L368" si="182">L368</f>
        <v>144.35</v>
      </c>
      <c r="L368" s="249">
        <f t="shared" si="182"/>
        <v>144.35</v>
      </c>
      <c r="M368" s="137">
        <v>144.35</v>
      </c>
      <c r="N368" s="137">
        <v>0</v>
      </c>
      <c r="O368" s="137">
        <v>0</v>
      </c>
      <c r="P368" s="137">
        <v>0</v>
      </c>
      <c r="Q368" s="137">
        <v>0</v>
      </c>
      <c r="R368" s="137">
        <v>0</v>
      </c>
      <c r="S368" s="137">
        <v>0</v>
      </c>
      <c r="T368" s="89"/>
      <c r="U368" s="104" t="s">
        <v>141</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142</v>
      </c>
      <c r="K369" s="249">
        <f t="shared" ref="K369:L369" si="183">L369</f>
        <v>587.5</v>
      </c>
      <c r="L369" s="249">
        <f t="shared" si="183"/>
        <v>587.5</v>
      </c>
      <c r="M369" s="137">
        <v>587.5</v>
      </c>
      <c r="N369" s="137">
        <v>0</v>
      </c>
      <c r="O369" s="137">
        <v>0</v>
      </c>
      <c r="P369" s="137">
        <v>0</v>
      </c>
      <c r="Q369" s="137">
        <v>0</v>
      </c>
      <c r="R369" s="137">
        <v>0</v>
      </c>
      <c r="S369" s="137">
        <v>0</v>
      </c>
      <c r="T369" s="89"/>
      <c r="U369" s="104" t="s">
        <v>142</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143</v>
      </c>
      <c r="K370" s="249">
        <f t="shared" ref="K370:L370" si="184">L370</f>
        <v>1534.95</v>
      </c>
      <c r="L370" s="249">
        <f t="shared" si="184"/>
        <v>1534.95</v>
      </c>
      <c r="M370" s="137">
        <v>1534.95</v>
      </c>
      <c r="N370" s="137">
        <v>0</v>
      </c>
      <c r="O370" s="137">
        <v>0</v>
      </c>
      <c r="P370" s="137">
        <v>0</v>
      </c>
      <c r="Q370" s="137">
        <v>0</v>
      </c>
      <c r="R370" s="137">
        <v>0</v>
      </c>
      <c r="S370" s="137">
        <v>0</v>
      </c>
      <c r="T370" s="89"/>
      <c r="U370" s="104" t="s">
        <v>143</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796</v>
      </c>
      <c r="J371" s="104" t="s">
        <v>385</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385</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135</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135</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136</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136</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137</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137</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138</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138</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139</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139</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140</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140</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141</v>
      </c>
      <c r="K378" s="249">
        <f t="shared" ref="K378:L378" si="192">L378</f>
        <v>10.13125</v>
      </c>
      <c r="L378" s="249">
        <f t="shared" si="192"/>
        <v>10.13125</v>
      </c>
      <c r="M378" s="137">
        <v>10.13125</v>
      </c>
      <c r="N378" s="137">
        <v>0</v>
      </c>
      <c r="O378" s="137">
        <v>0</v>
      </c>
      <c r="P378" s="137">
        <v>0</v>
      </c>
      <c r="Q378" s="137">
        <v>0</v>
      </c>
      <c r="R378" s="137">
        <v>0</v>
      </c>
      <c r="S378" s="137">
        <v>0</v>
      </c>
      <c r="T378" s="89"/>
      <c r="U378" s="104" t="s">
        <v>141</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142</v>
      </c>
      <c r="K379" s="249">
        <f t="shared" ref="K379:L379" si="193">L379</f>
        <v>88.65625</v>
      </c>
      <c r="L379" s="249">
        <f t="shared" si="193"/>
        <v>88.65625</v>
      </c>
      <c r="M379" s="137">
        <v>88.65625</v>
      </c>
      <c r="N379" s="137">
        <v>0</v>
      </c>
      <c r="O379" s="137">
        <v>0</v>
      </c>
      <c r="P379" s="137">
        <v>0</v>
      </c>
      <c r="Q379" s="137">
        <v>0</v>
      </c>
      <c r="R379" s="137">
        <v>0</v>
      </c>
      <c r="S379" s="137">
        <v>0</v>
      </c>
      <c r="T379" s="89"/>
      <c r="U379" s="104" t="s">
        <v>142</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143</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143</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797</v>
      </c>
      <c r="J381" s="104" t="s">
        <v>385</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385</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135</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135</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136</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136</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137</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137</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138</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138</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139</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139</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140</v>
      </c>
      <c r="K387" s="249">
        <f t="shared" ref="K387:L387" si="203">L387</f>
        <v>1467.62</v>
      </c>
      <c r="L387" s="249">
        <f t="shared" si="203"/>
        <v>1467.62</v>
      </c>
      <c r="M387" s="137">
        <v>1467.62</v>
      </c>
      <c r="N387" s="137">
        <v>0</v>
      </c>
      <c r="O387" s="137">
        <v>0</v>
      </c>
      <c r="P387" s="137">
        <v>0</v>
      </c>
      <c r="Q387" s="137">
        <v>0</v>
      </c>
      <c r="R387" s="137">
        <v>0</v>
      </c>
      <c r="S387" s="137">
        <v>0</v>
      </c>
      <c r="T387" s="89"/>
      <c r="U387" s="104" t="s">
        <v>140</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141</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141</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142</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142</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143</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143</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798</v>
      </c>
      <c r="J391" s="104" t="s">
        <v>385</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385</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135</v>
      </c>
      <c r="K392" s="249">
        <f t="shared" ref="K392:L392" si="209">L392</f>
        <v>0</v>
      </c>
      <c r="L392" s="249">
        <f t="shared" si="209"/>
        <v>0</v>
      </c>
      <c r="M392" s="249">
        <f t="shared" si="208"/>
        <v>0</v>
      </c>
      <c r="N392" s="137">
        <v>0</v>
      </c>
      <c r="O392" s="137">
        <v>0</v>
      </c>
      <c r="P392" s="137">
        <v>0</v>
      </c>
      <c r="Q392" s="137">
        <v>0</v>
      </c>
      <c r="R392" s="137">
        <v>0</v>
      </c>
      <c r="S392" s="137">
        <v>0</v>
      </c>
      <c r="T392" s="89"/>
      <c r="U392" s="104" t="s">
        <v>135</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136</v>
      </c>
      <c r="K393" s="249">
        <f t="shared" ref="K393:L393" si="210">L393</f>
        <v>0</v>
      </c>
      <c r="L393" s="249">
        <f t="shared" si="210"/>
        <v>0</v>
      </c>
      <c r="M393" s="249">
        <f t="shared" si="208"/>
        <v>0</v>
      </c>
      <c r="N393" s="137">
        <v>0</v>
      </c>
      <c r="O393" s="137">
        <v>0</v>
      </c>
      <c r="P393" s="137">
        <v>0</v>
      </c>
      <c r="Q393" s="137">
        <v>0</v>
      </c>
      <c r="R393" s="137">
        <v>0</v>
      </c>
      <c r="S393" s="137">
        <v>0</v>
      </c>
      <c r="T393" s="89"/>
      <c r="U393" s="104" t="s">
        <v>136</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137</v>
      </c>
      <c r="K394" s="249">
        <f t="shared" ref="K394:L394" si="211">L394</f>
        <v>0</v>
      </c>
      <c r="L394" s="249">
        <f t="shared" si="211"/>
        <v>0</v>
      </c>
      <c r="M394" s="249">
        <f t="shared" si="208"/>
        <v>0</v>
      </c>
      <c r="N394" s="137">
        <v>0</v>
      </c>
      <c r="O394" s="137">
        <v>0</v>
      </c>
      <c r="P394" s="137">
        <v>0</v>
      </c>
      <c r="Q394" s="137">
        <v>0</v>
      </c>
      <c r="R394" s="137">
        <v>0</v>
      </c>
      <c r="S394" s="137">
        <v>0</v>
      </c>
      <c r="T394" s="89"/>
      <c r="U394" s="104" t="s">
        <v>137</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138</v>
      </c>
      <c r="K395" s="249">
        <f t="shared" ref="K395:L395" si="212">L395</f>
        <v>0</v>
      </c>
      <c r="L395" s="249">
        <f t="shared" si="212"/>
        <v>0</v>
      </c>
      <c r="M395" s="249">
        <f t="shared" si="208"/>
        <v>0</v>
      </c>
      <c r="N395" s="137">
        <v>0</v>
      </c>
      <c r="O395" s="137">
        <v>0</v>
      </c>
      <c r="P395" s="137">
        <v>0</v>
      </c>
      <c r="Q395" s="137">
        <v>0</v>
      </c>
      <c r="R395" s="137">
        <v>0</v>
      </c>
      <c r="S395" s="137">
        <v>0</v>
      </c>
      <c r="T395" s="89"/>
      <c r="U395" s="104" t="s">
        <v>138</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139</v>
      </c>
      <c r="K396" s="249">
        <f t="shared" ref="K396:L396" si="213">L396</f>
        <v>0</v>
      </c>
      <c r="L396" s="249">
        <f t="shared" si="213"/>
        <v>0</v>
      </c>
      <c r="M396" s="249">
        <f t="shared" si="208"/>
        <v>0</v>
      </c>
      <c r="N396" s="137">
        <v>0</v>
      </c>
      <c r="O396" s="137">
        <v>0</v>
      </c>
      <c r="P396" s="137">
        <v>0</v>
      </c>
      <c r="Q396" s="137">
        <v>0</v>
      </c>
      <c r="R396" s="137">
        <v>0</v>
      </c>
      <c r="S396" s="137">
        <v>0</v>
      </c>
      <c r="T396" s="89"/>
      <c r="U396" s="104" t="s">
        <v>139</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140</v>
      </c>
      <c r="K397" s="249">
        <f t="shared" ref="K397:L397" si="214">L397</f>
        <v>0</v>
      </c>
      <c r="L397" s="249">
        <f t="shared" si="214"/>
        <v>0</v>
      </c>
      <c r="M397" s="249">
        <f t="shared" si="208"/>
        <v>0</v>
      </c>
      <c r="N397" s="137">
        <v>0</v>
      </c>
      <c r="O397" s="137">
        <v>0</v>
      </c>
      <c r="P397" s="137">
        <v>0</v>
      </c>
      <c r="Q397" s="137">
        <v>0</v>
      </c>
      <c r="R397" s="137">
        <v>0</v>
      </c>
      <c r="S397" s="137">
        <v>0</v>
      </c>
      <c r="T397" s="89"/>
      <c r="U397" s="104" t="s">
        <v>140</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141</v>
      </c>
      <c r="K398" s="249">
        <f t="shared" ref="K398:L398" si="215">L398</f>
        <v>0</v>
      </c>
      <c r="L398" s="249">
        <f t="shared" si="215"/>
        <v>0</v>
      </c>
      <c r="M398" s="249">
        <f t="shared" si="208"/>
        <v>0</v>
      </c>
      <c r="N398" s="137">
        <v>0</v>
      </c>
      <c r="O398" s="137">
        <v>0</v>
      </c>
      <c r="P398" s="137">
        <v>0</v>
      </c>
      <c r="Q398" s="137">
        <v>0</v>
      </c>
      <c r="R398" s="137">
        <v>0</v>
      </c>
      <c r="S398" s="137">
        <v>0</v>
      </c>
      <c r="T398" s="89"/>
      <c r="U398" s="104" t="s">
        <v>141</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142</v>
      </c>
      <c r="K399" s="249">
        <f t="shared" ref="K399:L399" si="216">L399</f>
        <v>0</v>
      </c>
      <c r="L399" s="249">
        <f t="shared" si="216"/>
        <v>0</v>
      </c>
      <c r="M399" s="249">
        <f t="shared" si="208"/>
        <v>0</v>
      </c>
      <c r="N399" s="137">
        <v>0</v>
      </c>
      <c r="O399" s="137">
        <v>0</v>
      </c>
      <c r="P399" s="137">
        <v>0</v>
      </c>
      <c r="Q399" s="137">
        <v>0</v>
      </c>
      <c r="R399" s="137">
        <v>0</v>
      </c>
      <c r="S399" s="137">
        <v>0</v>
      </c>
      <c r="T399" s="89"/>
      <c r="U399" s="104" t="s">
        <v>142</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143</v>
      </c>
      <c r="K400" s="249">
        <f t="shared" ref="K400:L400" si="217">L400</f>
        <v>0</v>
      </c>
      <c r="L400" s="249">
        <f t="shared" si="217"/>
        <v>0</v>
      </c>
      <c r="M400" s="249">
        <f t="shared" si="208"/>
        <v>0</v>
      </c>
      <c r="N400" s="137">
        <v>0</v>
      </c>
      <c r="O400" s="137">
        <v>0</v>
      </c>
      <c r="P400" s="137">
        <v>0</v>
      </c>
      <c r="Q400" s="137">
        <v>0</v>
      </c>
      <c r="R400" s="137">
        <v>0</v>
      </c>
      <c r="S400" s="137">
        <v>0</v>
      </c>
      <c r="T400" s="89"/>
      <c r="U400" s="104" t="s">
        <v>143</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799</v>
      </c>
      <c r="J401" s="104" t="s">
        <v>385</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385</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135</v>
      </c>
      <c r="K402" s="249">
        <f t="shared" ref="K402:L402" si="220">L402</f>
        <v>0</v>
      </c>
      <c r="L402" s="249">
        <f t="shared" si="220"/>
        <v>0</v>
      </c>
      <c r="M402" s="249">
        <f t="shared" si="219"/>
        <v>0</v>
      </c>
      <c r="N402" s="137">
        <v>0</v>
      </c>
      <c r="O402" s="137">
        <v>0</v>
      </c>
      <c r="P402" s="137">
        <v>0</v>
      </c>
      <c r="Q402" s="137">
        <v>0</v>
      </c>
      <c r="R402" s="137">
        <v>0</v>
      </c>
      <c r="S402" s="137">
        <v>0</v>
      </c>
      <c r="T402" s="89"/>
      <c r="U402" s="104" t="s">
        <v>135</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136</v>
      </c>
      <c r="K403" s="249">
        <f t="shared" ref="K403:L403" si="221">L403</f>
        <v>0</v>
      </c>
      <c r="L403" s="249">
        <f t="shared" si="221"/>
        <v>0</v>
      </c>
      <c r="M403" s="249">
        <f t="shared" si="219"/>
        <v>0</v>
      </c>
      <c r="N403" s="137">
        <v>0</v>
      </c>
      <c r="O403" s="137">
        <v>0</v>
      </c>
      <c r="P403" s="137">
        <v>0</v>
      </c>
      <c r="Q403" s="137">
        <v>0</v>
      </c>
      <c r="R403" s="137">
        <v>0</v>
      </c>
      <c r="S403" s="137">
        <v>0</v>
      </c>
      <c r="T403" s="89"/>
      <c r="U403" s="104" t="s">
        <v>136</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137</v>
      </c>
      <c r="K404" s="249">
        <f t="shared" ref="K404:L404" si="222">L404</f>
        <v>0</v>
      </c>
      <c r="L404" s="249">
        <f t="shared" si="222"/>
        <v>0</v>
      </c>
      <c r="M404" s="249">
        <f t="shared" si="219"/>
        <v>0</v>
      </c>
      <c r="N404" s="137">
        <v>0</v>
      </c>
      <c r="O404" s="137">
        <v>0</v>
      </c>
      <c r="P404" s="137">
        <v>0</v>
      </c>
      <c r="Q404" s="137">
        <v>0</v>
      </c>
      <c r="R404" s="137">
        <v>0</v>
      </c>
      <c r="S404" s="137">
        <v>0</v>
      </c>
      <c r="T404" s="89"/>
      <c r="U404" s="104" t="s">
        <v>137</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138</v>
      </c>
      <c r="K405" s="249">
        <f t="shared" ref="K405:L405" si="223">L405</f>
        <v>0</v>
      </c>
      <c r="L405" s="249">
        <f t="shared" si="223"/>
        <v>0</v>
      </c>
      <c r="M405" s="249">
        <f t="shared" si="219"/>
        <v>0</v>
      </c>
      <c r="N405" s="137">
        <v>0</v>
      </c>
      <c r="O405" s="137">
        <v>0</v>
      </c>
      <c r="P405" s="137">
        <v>0</v>
      </c>
      <c r="Q405" s="137">
        <v>0</v>
      </c>
      <c r="R405" s="137">
        <v>0</v>
      </c>
      <c r="S405" s="137">
        <v>0</v>
      </c>
      <c r="T405" s="89"/>
      <c r="U405" s="104" t="s">
        <v>138</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139</v>
      </c>
      <c r="K406" s="249">
        <f t="shared" ref="K406:L406" si="224">L406</f>
        <v>0</v>
      </c>
      <c r="L406" s="249">
        <f t="shared" si="224"/>
        <v>0</v>
      </c>
      <c r="M406" s="249">
        <f t="shared" si="219"/>
        <v>0</v>
      </c>
      <c r="N406" s="137">
        <v>0</v>
      </c>
      <c r="O406" s="137">
        <v>0</v>
      </c>
      <c r="P406" s="137">
        <v>0</v>
      </c>
      <c r="Q406" s="137">
        <v>0</v>
      </c>
      <c r="R406" s="137">
        <v>0</v>
      </c>
      <c r="S406" s="137">
        <v>0</v>
      </c>
      <c r="T406" s="89"/>
      <c r="U406" s="104" t="s">
        <v>139</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140</v>
      </c>
      <c r="K407" s="249">
        <f t="shared" ref="K407:L407" si="225">L407</f>
        <v>0</v>
      </c>
      <c r="L407" s="249">
        <f t="shared" si="225"/>
        <v>0</v>
      </c>
      <c r="M407" s="249">
        <f t="shared" si="219"/>
        <v>0</v>
      </c>
      <c r="N407" s="137">
        <v>0</v>
      </c>
      <c r="O407" s="137">
        <v>0</v>
      </c>
      <c r="P407" s="137">
        <v>0</v>
      </c>
      <c r="Q407" s="137">
        <v>0</v>
      </c>
      <c r="R407" s="137">
        <v>0</v>
      </c>
      <c r="S407" s="137">
        <v>0</v>
      </c>
      <c r="T407" s="89"/>
      <c r="U407" s="104" t="s">
        <v>140</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141</v>
      </c>
      <c r="K408" s="249">
        <f t="shared" ref="K408:L408" si="226">L408</f>
        <v>0</v>
      </c>
      <c r="L408" s="249">
        <f t="shared" si="226"/>
        <v>0</v>
      </c>
      <c r="M408" s="249">
        <f t="shared" si="219"/>
        <v>0</v>
      </c>
      <c r="N408" s="137">
        <v>0</v>
      </c>
      <c r="O408" s="137">
        <v>0</v>
      </c>
      <c r="P408" s="137">
        <v>0</v>
      </c>
      <c r="Q408" s="137">
        <v>0</v>
      </c>
      <c r="R408" s="137">
        <v>0</v>
      </c>
      <c r="S408" s="137">
        <v>0</v>
      </c>
      <c r="T408" s="89"/>
      <c r="U408" s="104" t="s">
        <v>141</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142</v>
      </c>
      <c r="K409" s="249">
        <f t="shared" ref="K409:L409" si="227">L409</f>
        <v>0</v>
      </c>
      <c r="L409" s="249">
        <f t="shared" si="227"/>
        <v>0</v>
      </c>
      <c r="M409" s="249">
        <f t="shared" si="219"/>
        <v>0</v>
      </c>
      <c r="N409" s="137">
        <v>0</v>
      </c>
      <c r="O409" s="137">
        <v>0</v>
      </c>
      <c r="P409" s="137">
        <v>0</v>
      </c>
      <c r="Q409" s="137">
        <v>0</v>
      </c>
      <c r="R409" s="137">
        <v>0</v>
      </c>
      <c r="S409" s="137">
        <v>0</v>
      </c>
      <c r="T409" s="89"/>
      <c r="U409" s="104" t="s">
        <v>142</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143</v>
      </c>
      <c r="K410" s="249">
        <f t="shared" ref="K410:L410" si="228">L410</f>
        <v>0</v>
      </c>
      <c r="L410" s="249">
        <f t="shared" si="228"/>
        <v>0</v>
      </c>
      <c r="M410" s="249">
        <f t="shared" si="219"/>
        <v>0</v>
      </c>
      <c r="N410" s="137">
        <v>0</v>
      </c>
      <c r="O410" s="137">
        <v>0</v>
      </c>
      <c r="P410" s="137">
        <v>0</v>
      </c>
      <c r="Q410" s="137">
        <v>0</v>
      </c>
      <c r="R410" s="137">
        <v>0</v>
      </c>
      <c r="S410" s="137">
        <v>0</v>
      </c>
      <c r="T410" s="89"/>
      <c r="U410" s="104" t="s">
        <v>143</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800</v>
      </c>
      <c r="J411" s="104" t="s">
        <v>385</v>
      </c>
      <c r="K411" s="249">
        <f t="shared" ref="K411:L411" si="229">L411</f>
        <v>0</v>
      </c>
      <c r="L411" s="249">
        <f t="shared" si="229"/>
        <v>0</v>
      </c>
      <c r="M411" s="249">
        <f t="shared" si="219"/>
        <v>0</v>
      </c>
      <c r="N411" s="137">
        <v>0</v>
      </c>
      <c r="O411" s="137">
        <v>0</v>
      </c>
      <c r="P411" s="137">
        <v>0</v>
      </c>
      <c r="Q411" s="137">
        <v>0</v>
      </c>
      <c r="R411" s="137">
        <v>0</v>
      </c>
      <c r="S411" s="137">
        <v>0</v>
      </c>
      <c r="T411" s="89"/>
      <c r="U411" s="104" t="s">
        <v>385</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135</v>
      </c>
      <c r="K412" s="249">
        <f t="shared" ref="K412:L412" si="230">L412</f>
        <v>0</v>
      </c>
      <c r="L412" s="249">
        <f t="shared" si="230"/>
        <v>0</v>
      </c>
      <c r="M412" s="249">
        <f t="shared" si="219"/>
        <v>0</v>
      </c>
      <c r="N412" s="137">
        <v>0</v>
      </c>
      <c r="O412" s="137">
        <v>0</v>
      </c>
      <c r="P412" s="137">
        <v>0</v>
      </c>
      <c r="Q412" s="137">
        <v>0</v>
      </c>
      <c r="R412" s="137">
        <v>0</v>
      </c>
      <c r="S412" s="137">
        <v>0</v>
      </c>
      <c r="T412" s="89"/>
      <c r="U412" s="104" t="s">
        <v>135</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136</v>
      </c>
      <c r="K413" s="249">
        <f t="shared" ref="K413:L413" si="231">L413</f>
        <v>0</v>
      </c>
      <c r="L413" s="249">
        <f t="shared" si="231"/>
        <v>0</v>
      </c>
      <c r="M413" s="249">
        <f t="shared" si="219"/>
        <v>0</v>
      </c>
      <c r="N413" s="137">
        <v>0</v>
      </c>
      <c r="O413" s="137">
        <v>0</v>
      </c>
      <c r="P413" s="137">
        <v>0</v>
      </c>
      <c r="Q413" s="137">
        <v>0</v>
      </c>
      <c r="R413" s="137">
        <v>0</v>
      </c>
      <c r="S413" s="137">
        <v>0</v>
      </c>
      <c r="T413" s="89"/>
      <c r="U413" s="104" t="s">
        <v>136</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137</v>
      </c>
      <c r="K414" s="249">
        <f t="shared" ref="K414:L414" si="232">L414</f>
        <v>0</v>
      </c>
      <c r="L414" s="249">
        <f t="shared" si="232"/>
        <v>0</v>
      </c>
      <c r="M414" s="249">
        <f t="shared" si="219"/>
        <v>0</v>
      </c>
      <c r="N414" s="137">
        <v>0</v>
      </c>
      <c r="O414" s="137">
        <v>0</v>
      </c>
      <c r="P414" s="137">
        <v>0</v>
      </c>
      <c r="Q414" s="137">
        <v>0</v>
      </c>
      <c r="R414" s="137">
        <v>0</v>
      </c>
      <c r="S414" s="137">
        <v>0</v>
      </c>
      <c r="T414" s="89"/>
      <c r="U414" s="104" t="s">
        <v>137</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138</v>
      </c>
      <c r="K415" s="249">
        <f t="shared" ref="K415:L415" si="233">L415</f>
        <v>0</v>
      </c>
      <c r="L415" s="249">
        <f t="shared" si="233"/>
        <v>0</v>
      </c>
      <c r="M415" s="249">
        <f t="shared" si="219"/>
        <v>0</v>
      </c>
      <c r="N415" s="137">
        <v>0</v>
      </c>
      <c r="O415" s="137">
        <v>0</v>
      </c>
      <c r="P415" s="137">
        <v>0</v>
      </c>
      <c r="Q415" s="137">
        <v>0</v>
      </c>
      <c r="R415" s="137">
        <v>0</v>
      </c>
      <c r="S415" s="137">
        <v>0</v>
      </c>
      <c r="T415" s="89"/>
      <c r="U415" s="104" t="s">
        <v>138</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139</v>
      </c>
      <c r="K416" s="249">
        <f t="shared" ref="K416:L416" si="234">L416</f>
        <v>0</v>
      </c>
      <c r="L416" s="249">
        <f t="shared" si="234"/>
        <v>0</v>
      </c>
      <c r="M416" s="249">
        <f t="shared" si="219"/>
        <v>0</v>
      </c>
      <c r="N416" s="137">
        <v>0</v>
      </c>
      <c r="O416" s="137">
        <v>0</v>
      </c>
      <c r="P416" s="137">
        <v>0</v>
      </c>
      <c r="Q416" s="137">
        <v>0</v>
      </c>
      <c r="R416" s="137">
        <v>0</v>
      </c>
      <c r="S416" s="137">
        <v>0</v>
      </c>
      <c r="T416" s="89"/>
      <c r="U416" s="104" t="s">
        <v>139</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140</v>
      </c>
      <c r="K417" s="249">
        <f t="shared" ref="K417:L417" si="235">L417</f>
        <v>0</v>
      </c>
      <c r="L417" s="249">
        <f t="shared" si="235"/>
        <v>0</v>
      </c>
      <c r="M417" s="249">
        <f t="shared" si="219"/>
        <v>0</v>
      </c>
      <c r="N417" s="137">
        <v>0</v>
      </c>
      <c r="O417" s="137">
        <v>0</v>
      </c>
      <c r="P417" s="137">
        <v>0</v>
      </c>
      <c r="Q417" s="137">
        <v>0</v>
      </c>
      <c r="R417" s="137">
        <v>0</v>
      </c>
      <c r="S417" s="137">
        <v>0</v>
      </c>
      <c r="T417" s="89"/>
      <c r="U417" s="104" t="s">
        <v>140</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141</v>
      </c>
      <c r="K418" s="249">
        <f t="shared" ref="K418:L418" si="236">L418</f>
        <v>0</v>
      </c>
      <c r="L418" s="249">
        <f t="shared" si="236"/>
        <v>0</v>
      </c>
      <c r="M418" s="249">
        <f t="shared" si="219"/>
        <v>0</v>
      </c>
      <c r="N418" s="137">
        <v>0</v>
      </c>
      <c r="O418" s="137">
        <v>0</v>
      </c>
      <c r="P418" s="137">
        <v>0</v>
      </c>
      <c r="Q418" s="137">
        <v>0</v>
      </c>
      <c r="R418" s="137">
        <v>0</v>
      </c>
      <c r="S418" s="137">
        <v>0</v>
      </c>
      <c r="T418" s="89"/>
      <c r="U418" s="104" t="s">
        <v>141</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142</v>
      </c>
      <c r="K419" s="249">
        <f t="shared" ref="K419:L419" si="237">L419</f>
        <v>0</v>
      </c>
      <c r="L419" s="249">
        <f t="shared" si="237"/>
        <v>0</v>
      </c>
      <c r="M419" s="249">
        <f t="shared" si="219"/>
        <v>0</v>
      </c>
      <c r="N419" s="137">
        <v>0</v>
      </c>
      <c r="O419" s="137">
        <v>0</v>
      </c>
      <c r="P419" s="137">
        <v>0</v>
      </c>
      <c r="Q419" s="137">
        <v>0</v>
      </c>
      <c r="R419" s="137">
        <v>0</v>
      </c>
      <c r="S419" s="137">
        <v>0</v>
      </c>
      <c r="T419" s="89"/>
      <c r="U419" s="104" t="s">
        <v>142</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143</v>
      </c>
      <c r="K420" s="249">
        <f t="shared" ref="K420:L420" si="238">L420</f>
        <v>0</v>
      </c>
      <c r="L420" s="249">
        <f t="shared" si="238"/>
        <v>0</v>
      </c>
      <c r="M420" s="249">
        <f t="shared" si="219"/>
        <v>0</v>
      </c>
      <c r="N420" s="137">
        <v>0</v>
      </c>
      <c r="O420" s="137">
        <v>0</v>
      </c>
      <c r="P420" s="137">
        <v>0</v>
      </c>
      <c r="Q420" s="137">
        <v>0</v>
      </c>
      <c r="R420" s="137">
        <v>0</v>
      </c>
      <c r="S420" s="137">
        <v>0</v>
      </c>
      <c r="T420" s="89"/>
      <c r="U420" s="104" t="s">
        <v>143</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119</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121</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112</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174</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175</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176</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178</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177</v>
      </c>
      <c r="L433" s="24"/>
      <c r="M433" s="24" t="s">
        <v>834</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179</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115</v>
      </c>
      <c r="D435" s="18"/>
      <c r="E435" s="18"/>
      <c r="F435" s="18"/>
      <c r="G435" s="24"/>
      <c r="H435" s="24"/>
      <c r="I435" s="24"/>
      <c r="J435" s="87" t="s">
        <v>116</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385</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135</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136</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137</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138</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139</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140</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141</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142</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143</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219</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180</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220</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221</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181</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119</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120</v>
      </c>
      <c r="AE454" s="42" t="s">
        <v>121</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112</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182</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183</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1" t="s">
        <v>1212</v>
      </c>
      <c r="K464" s="591"/>
      <c r="L464" s="102"/>
      <c r="M464" s="102"/>
      <c r="N464" s="102"/>
      <c r="O464" s="591"/>
      <c r="P464" s="102"/>
      <c r="Q464" s="102"/>
      <c r="R464" s="102"/>
      <c r="S464" s="102"/>
      <c r="T464" s="23"/>
      <c r="U464" s="135" t="s">
        <v>810</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157</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115</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387</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388</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389</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390</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391</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392</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393</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394</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395</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396</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119</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120</v>
      </c>
      <c r="W480" s="97"/>
      <c r="X480" s="97"/>
      <c r="Y480" s="97"/>
      <c r="Z480" s="97"/>
      <c r="AA480" s="97"/>
      <c r="AB480" s="97"/>
      <c r="AC480" s="97"/>
      <c r="AD480" s="97"/>
      <c r="AE480" s="42" t="s">
        <v>121</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185</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831</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187</v>
      </c>
      <c r="U489" s="23"/>
      <c r="V489" s="23" t="s">
        <v>186</v>
      </c>
      <c r="W489" s="23"/>
      <c r="X489" s="23"/>
      <c r="Y489" s="23"/>
      <c r="Z489" s="23"/>
      <c r="AA489" s="23"/>
      <c r="AB489" s="23"/>
      <c r="AC489" s="245" t="s">
        <v>890</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830</v>
      </c>
      <c r="K490" s="18"/>
      <c r="L490" s="23"/>
      <c r="M490" s="23"/>
      <c r="N490" s="23"/>
      <c r="O490" s="23"/>
      <c r="P490" s="23"/>
      <c r="Q490" s="23"/>
      <c r="R490" s="23"/>
      <c r="S490" s="23"/>
      <c r="T490" s="24" t="s">
        <v>188</v>
      </c>
      <c r="U490" s="23"/>
      <c r="V490" s="23" t="s">
        <v>833</v>
      </c>
      <c r="W490" s="23"/>
      <c r="X490" s="24" t="s">
        <v>189</v>
      </c>
      <c r="Y490" s="24"/>
      <c r="Z490" s="25"/>
      <c r="AA490" s="25"/>
      <c r="AB490" s="25"/>
      <c r="AC490" s="577" t="s">
        <v>813</v>
      </c>
      <c r="AD490" s="577" t="s">
        <v>891</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7"/>
      <c r="H491" s="577" t="s">
        <v>813</v>
      </c>
      <c r="I491" s="578" t="s">
        <v>157</v>
      </c>
      <c r="J491" s="578" t="s">
        <v>386</v>
      </c>
      <c r="K491" s="578" t="s">
        <v>56</v>
      </c>
      <c r="L491" s="578" t="s">
        <v>57</v>
      </c>
      <c r="M491" s="578" t="s">
        <v>58</v>
      </c>
      <c r="N491" s="578" t="s">
        <v>59</v>
      </c>
      <c r="O491" s="578" t="s">
        <v>884</v>
      </c>
      <c r="P491" s="578" t="s">
        <v>885</v>
      </c>
      <c r="Q491" s="578" t="s">
        <v>886</v>
      </c>
      <c r="R491" s="578" t="s">
        <v>1197</v>
      </c>
      <c r="S491" s="577"/>
      <c r="T491" s="577" t="s">
        <v>190</v>
      </c>
      <c r="U491" s="577"/>
      <c r="V491" s="577" t="s">
        <v>832</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823</v>
      </c>
      <c r="I492" s="106" t="s">
        <v>387</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388</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389</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390</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391</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392</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393</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394</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395</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396</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400</v>
      </c>
      <c r="I502" s="106" t="s">
        <v>387</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388</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389</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390</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391</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392</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393</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394</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395</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396</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793</v>
      </c>
      <c r="I512" s="106" t="s">
        <v>387</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388</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389</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390</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391</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392</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393</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394</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395</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396</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794</v>
      </c>
      <c r="I522" s="106" t="s">
        <v>387</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388</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389</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390</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391</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392</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393</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394</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395</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396</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795</v>
      </c>
      <c r="I532" s="106" t="s">
        <v>387</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388</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389</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390</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391</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392</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393</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394</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395</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396</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796</v>
      </c>
      <c r="I542" s="106" t="s">
        <v>387</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388</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389</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390</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391</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392</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393</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394</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395</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396</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797</v>
      </c>
      <c r="I552" s="106" t="s">
        <v>387</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388</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389</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390</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391</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392</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393</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394</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395</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396</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798</v>
      </c>
      <c r="I562" s="106" t="s">
        <v>387</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388</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389</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390</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391</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392</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393</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394</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395</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396</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799</v>
      </c>
      <c r="I572" s="106" t="s">
        <v>387</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388</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389</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390</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391</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392</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393</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394</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395</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396</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800</v>
      </c>
      <c r="I582" s="106" t="s">
        <v>387</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388</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389</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390</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391</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392</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393</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394</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395</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396</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119</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121</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112</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1082</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899" t="s">
        <v>1085</v>
      </c>
      <c r="H599" s="899"/>
      <c r="I599" s="899"/>
      <c r="J599" s="899"/>
      <c r="K599" s="899"/>
      <c r="L599" s="899"/>
      <c r="M599" s="899"/>
      <c r="N599" s="899"/>
      <c r="O599" s="899"/>
      <c r="P599" s="899"/>
      <c r="Q599" s="899"/>
      <c r="R599" s="899"/>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459</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157</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115</v>
      </c>
      <c r="D606" s="18"/>
      <c r="E606" s="18"/>
      <c r="F606" s="18"/>
      <c r="G606" s="24"/>
      <c r="H606" s="24"/>
      <c r="I606" s="24"/>
      <c r="J606" s="87" t="s">
        <v>116</v>
      </c>
      <c r="K606" s="87" t="s">
        <v>116</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1083</v>
      </c>
      <c r="J608" s="89"/>
      <c r="K608" s="89"/>
      <c r="L608" s="89" t="s">
        <v>1104</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1084</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t="s">
        <v>1278</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119</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184</v>
      </c>
      <c r="S613" s="40"/>
      <c r="T613" s="96"/>
      <c r="U613" s="96"/>
      <c r="V613" s="97" t="s">
        <v>120</v>
      </c>
      <c r="W613" s="97"/>
      <c r="X613" s="97"/>
      <c r="Y613" s="97"/>
      <c r="Z613" s="97"/>
      <c r="AA613" s="97"/>
      <c r="AB613" s="97"/>
      <c r="AC613" s="97"/>
      <c r="AD613" s="97"/>
      <c r="AE613" s="42" t="s">
        <v>121</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112</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191</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192</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838</v>
      </c>
      <c r="O622" s="144"/>
      <c r="P622" s="47" t="s">
        <v>835</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837</v>
      </c>
      <c r="O623" s="18"/>
      <c r="P623" s="47" t="s">
        <v>836</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811</v>
      </c>
      <c r="O624" s="24"/>
      <c r="P624" s="24" t="s">
        <v>812</v>
      </c>
      <c r="Q624" s="23"/>
      <c r="R624" s="24"/>
      <c r="S624" s="102" t="s">
        <v>195</v>
      </c>
      <c r="T624" s="102"/>
      <c r="U624" s="24"/>
      <c r="V624" s="25" t="s">
        <v>189</v>
      </c>
      <c r="W624" s="25"/>
      <c r="X624" s="25"/>
      <c r="Y624" s="25"/>
      <c r="Z624" s="25"/>
      <c r="AA624" s="25"/>
      <c r="AB624" s="25"/>
      <c r="AC624" s="245" t="s">
        <v>890</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807</v>
      </c>
      <c r="I625" s="24" t="s">
        <v>157</v>
      </c>
      <c r="J625" s="24" t="s">
        <v>196</v>
      </c>
      <c r="K625" s="24" t="s">
        <v>197</v>
      </c>
      <c r="L625" s="24" t="s">
        <v>199</v>
      </c>
      <c r="M625" s="24"/>
      <c r="N625" s="24" t="s">
        <v>198</v>
      </c>
      <c r="O625" s="24"/>
      <c r="P625" s="24" t="s">
        <v>198</v>
      </c>
      <c r="Q625" s="23"/>
      <c r="R625" s="24"/>
      <c r="S625" s="24" t="s">
        <v>201</v>
      </c>
      <c r="T625" s="24" t="s">
        <v>200</v>
      </c>
      <c r="U625" s="24"/>
      <c r="V625" s="25"/>
      <c r="W625" s="25"/>
      <c r="X625" s="25"/>
      <c r="Y625" s="25"/>
      <c r="Z625" s="25"/>
      <c r="AA625" s="25"/>
      <c r="AB625" s="25"/>
      <c r="AC625" s="25" t="s">
        <v>813</v>
      </c>
      <c r="AD625" s="25" t="s">
        <v>891</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115</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G628" s="94"/>
      <c r="H628" s="109" t="s">
        <v>823</v>
      </c>
      <c r="I628" s="104" t="s">
        <v>387</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G629" s="94"/>
      <c r="I629" s="104" t="s">
        <v>388</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G630" s="94"/>
      <c r="I630" s="104" t="s">
        <v>389</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G631" s="94"/>
      <c r="I631" s="104" t="s">
        <v>390</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G632" s="94"/>
      <c r="I632" s="104" t="s">
        <v>391</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G633" s="94"/>
      <c r="I633" s="104" t="s">
        <v>392</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G634" s="94"/>
      <c r="I634" s="104" t="s">
        <v>393</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G635" s="94"/>
      <c r="I635" s="104" t="s">
        <v>394</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G636" s="94"/>
      <c r="I636" s="104" t="s">
        <v>395</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G637" s="94"/>
      <c r="I637" s="104" t="s">
        <v>396</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G638" s="94"/>
      <c r="H638" s="109" t="s">
        <v>400</v>
      </c>
      <c r="I638" s="104" t="s">
        <v>387</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G639" s="94"/>
      <c r="I639" s="104" t="s">
        <v>388</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G640" s="94"/>
      <c r="I640" s="104" t="s">
        <v>389</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G641" s="94"/>
      <c r="I641" s="104" t="s">
        <v>390</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G642" s="94"/>
      <c r="I642" s="104" t="s">
        <v>391</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G643" s="94"/>
      <c r="I643" s="104" t="s">
        <v>392</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G644" s="94"/>
      <c r="I644" s="104" t="s">
        <v>393</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G645" s="94"/>
      <c r="I645" s="104" t="s">
        <v>394</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G646" s="94"/>
      <c r="I646" s="104" t="s">
        <v>395</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G647" s="94"/>
      <c r="I647" s="104" t="s">
        <v>396</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G648" s="94"/>
      <c r="H648" s="109" t="s">
        <v>793</v>
      </c>
      <c r="I648" s="104" t="s">
        <v>387</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G649" s="94"/>
      <c r="I649" s="104" t="s">
        <v>388</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G650" s="94"/>
      <c r="I650" s="104" t="s">
        <v>389</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G651" s="94"/>
      <c r="I651" s="104" t="s">
        <v>390</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G652" s="94"/>
      <c r="I652" s="104" t="s">
        <v>391</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G653" s="94"/>
      <c r="I653" s="104" t="s">
        <v>392</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G654" s="94"/>
      <c r="I654" s="104" t="s">
        <v>393</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G655" s="94"/>
      <c r="I655" s="104" t="s">
        <v>394</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G656" s="94"/>
      <c r="I656" s="104" t="s">
        <v>395</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G657" s="94"/>
      <c r="I657" s="104" t="s">
        <v>396</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G658" s="94"/>
      <c r="H658" s="109" t="s">
        <v>794</v>
      </c>
      <c r="I658" s="104" t="s">
        <v>387</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G659" s="94"/>
      <c r="I659" s="104" t="s">
        <v>388</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G660" s="94"/>
      <c r="I660" s="104" t="s">
        <v>389</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G661" s="94"/>
      <c r="I661" s="104" t="s">
        <v>390</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G662" s="94"/>
      <c r="I662" s="104" t="s">
        <v>391</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G663" s="94"/>
      <c r="I663" s="104" t="s">
        <v>392</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G664" s="94"/>
      <c r="I664" s="104" t="s">
        <v>393</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G665" s="94"/>
      <c r="I665" s="104" t="s">
        <v>394</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G666" s="94"/>
      <c r="I666" s="104" t="s">
        <v>395</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G667" s="94"/>
      <c r="I667" s="104" t="s">
        <v>396</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G668" s="94"/>
      <c r="H668" s="109" t="s">
        <v>795</v>
      </c>
      <c r="I668" s="104" t="s">
        <v>387</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G669" s="94"/>
      <c r="I669" s="104" t="s">
        <v>388</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G670" s="94"/>
      <c r="I670" s="104" t="s">
        <v>389</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G671" s="94"/>
      <c r="I671" s="104" t="s">
        <v>390</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G672" s="94"/>
      <c r="I672" s="104" t="s">
        <v>391</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G673" s="94"/>
      <c r="I673" s="104" t="s">
        <v>392</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G674" s="94"/>
      <c r="I674" s="104" t="s">
        <v>393</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G675" s="94"/>
      <c r="I675" s="104" t="s">
        <v>394</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G676" s="94"/>
      <c r="I676" s="104" t="s">
        <v>395</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G677" s="94"/>
      <c r="I677" s="104" t="s">
        <v>396</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G678" s="94"/>
      <c r="H678" s="109" t="s">
        <v>796</v>
      </c>
      <c r="I678" s="104" t="s">
        <v>387</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G679" s="94"/>
      <c r="I679" s="104" t="s">
        <v>388</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G680" s="94"/>
      <c r="I680" s="104" t="s">
        <v>389</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G681" s="94"/>
      <c r="I681" s="104" t="s">
        <v>390</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G682" s="94"/>
      <c r="I682" s="104" t="s">
        <v>391</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G683" s="94"/>
      <c r="I683" s="104" t="s">
        <v>392</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G684" s="94"/>
      <c r="I684" s="104" t="s">
        <v>393</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G685" s="94"/>
      <c r="I685" s="104" t="s">
        <v>394</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G686" s="94"/>
      <c r="I686" s="104" t="s">
        <v>395</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G687" s="94"/>
      <c r="I687" s="104" t="s">
        <v>396</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G688" s="94"/>
      <c r="H688" s="109" t="s">
        <v>797</v>
      </c>
      <c r="I688" s="104" t="s">
        <v>387</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G689" s="94"/>
      <c r="I689" s="104" t="s">
        <v>388</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G690" s="94"/>
      <c r="I690" s="104" t="s">
        <v>389</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G691" s="94"/>
      <c r="I691" s="104" t="s">
        <v>390</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G692" s="94"/>
      <c r="I692" s="104" t="s">
        <v>391</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G693" s="94"/>
      <c r="I693" s="104" t="s">
        <v>392</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G694" s="94"/>
      <c r="I694" s="104" t="s">
        <v>393</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G695" s="94"/>
      <c r="I695" s="104" t="s">
        <v>394</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G696" s="94"/>
      <c r="I696" s="104" t="s">
        <v>395</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G697" s="94"/>
      <c r="I697" s="104" t="s">
        <v>396</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G698" s="94"/>
      <c r="H698" s="109" t="s">
        <v>798</v>
      </c>
      <c r="I698" s="104" t="s">
        <v>387</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G699" s="94"/>
      <c r="I699" s="104" t="s">
        <v>388</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G700" s="94"/>
      <c r="I700" s="104" t="s">
        <v>389</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G701" s="94"/>
      <c r="I701" s="104" t="s">
        <v>390</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G702" s="94"/>
      <c r="I702" s="104" t="s">
        <v>391</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G703" s="94"/>
      <c r="I703" s="104" t="s">
        <v>392</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G704" s="94"/>
      <c r="I704" s="104" t="s">
        <v>393</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G705" s="94"/>
      <c r="I705" s="104" t="s">
        <v>394</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G706" s="94"/>
      <c r="I706" s="104" t="s">
        <v>395</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G707" s="94"/>
      <c r="I707" s="104" t="s">
        <v>396</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G708" s="94"/>
      <c r="H708" s="109" t="s">
        <v>799</v>
      </c>
      <c r="I708" s="104" t="s">
        <v>387</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G709" s="94"/>
      <c r="I709" s="104" t="s">
        <v>388</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G710" s="94"/>
      <c r="I710" s="104" t="s">
        <v>389</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G711" s="94"/>
      <c r="I711" s="104" t="s">
        <v>390</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G712" s="94"/>
      <c r="I712" s="104" t="s">
        <v>391</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G713" s="94"/>
      <c r="I713" s="104" t="s">
        <v>392</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G714" s="94"/>
      <c r="I714" s="104" t="s">
        <v>393</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G715" s="94"/>
      <c r="I715" s="104" t="s">
        <v>394</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G716" s="94"/>
      <c r="I716" s="104" t="s">
        <v>395</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G717" s="94"/>
      <c r="I717" s="104" t="s">
        <v>396</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G718" s="94"/>
      <c r="H718" s="109" t="s">
        <v>800</v>
      </c>
      <c r="I718" s="104" t="s">
        <v>387</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G719" s="94"/>
      <c r="I719" s="104" t="s">
        <v>388</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G720" s="94"/>
      <c r="I720" s="104" t="s">
        <v>389</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G721" s="94"/>
      <c r="I721" s="104" t="s">
        <v>390</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G722" s="94"/>
      <c r="I722" s="104" t="s">
        <v>391</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G723" s="94"/>
      <c r="I723" s="104" t="s">
        <v>392</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G724" s="94"/>
      <c r="I724" s="104" t="s">
        <v>393</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G725" s="94"/>
      <c r="I725" s="104" t="s">
        <v>394</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G726" s="94"/>
      <c r="I726" s="104" t="s">
        <v>395</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G727" s="94"/>
      <c r="I727" s="104" t="s">
        <v>396</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119</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120</v>
      </c>
      <c r="W732" s="97"/>
      <c r="X732" s="97"/>
      <c r="Y732" s="97"/>
      <c r="Z732" s="97"/>
      <c r="AA732" s="97"/>
      <c r="AB732" s="97"/>
      <c r="AC732" s="97"/>
      <c r="AD732" s="97"/>
      <c r="AE732" s="42" t="s">
        <v>121</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112</v>
      </c>
      <c r="AE736" s="12"/>
      <c r="AF736" s="9"/>
    </row>
    <row r="737" spans="1:32" ht="13.25" customHeight="1" outlineLevel="1" collapsed="1" x14ac:dyDescent="0.35">
      <c r="A737" s="7"/>
      <c r="B737" s="98"/>
      <c r="C737" s="13"/>
      <c r="D737" s="13">
        <v>0</v>
      </c>
      <c r="E737" s="13" t="s">
        <v>1</v>
      </c>
      <c r="F737" s="72"/>
      <c r="G737" s="73" t="s">
        <v>202</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customHeight="1" outlineLevel="1" x14ac:dyDescent="0.35">
      <c r="A738" s="7"/>
      <c r="B738" s="98"/>
      <c r="C738" s="13"/>
      <c r="D738" s="13"/>
      <c r="E738" s="18"/>
      <c r="F738" s="76"/>
      <c r="G738" s="77" t="s">
        <v>203</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customHeight="1" outlineLevel="1" x14ac:dyDescent="0.35">
      <c r="A743" s="7"/>
      <c r="B743" s="98"/>
      <c r="C743" s="18"/>
      <c r="D743" s="18"/>
      <c r="E743" s="18"/>
      <c r="F743" s="18"/>
      <c r="G743" s="18"/>
      <c r="H743" s="18"/>
      <c r="I743" s="25"/>
      <c r="J743" s="25"/>
      <c r="K743" s="24"/>
      <c r="L743" s="891"/>
      <c r="M743" s="892"/>
      <c r="N743" s="892"/>
      <c r="O743" s="24"/>
      <c r="P743" s="24"/>
      <c r="Q743" s="24"/>
      <c r="R743" s="24"/>
      <c r="S743" s="24"/>
      <c r="T743" s="24"/>
      <c r="U743" s="24"/>
      <c r="V743" s="24"/>
      <c r="W743" s="24"/>
      <c r="X743" s="24"/>
      <c r="Y743" s="24"/>
      <c r="Z743" s="24"/>
      <c r="AA743" s="25"/>
      <c r="AB743" s="25"/>
      <c r="AC743" s="25"/>
      <c r="AD743" s="25"/>
      <c r="AE743" s="17"/>
      <c r="AF743" s="9"/>
    </row>
    <row r="744" spans="1:32" ht="13.25" customHeight="1" outlineLevel="1" x14ac:dyDescent="0.35">
      <c r="A744" s="7"/>
      <c r="B744" s="98"/>
      <c r="C744" s="18"/>
      <c r="D744" s="18"/>
      <c r="E744" s="18"/>
      <c r="F744" s="18"/>
      <c r="G744" s="135" t="s">
        <v>204</v>
      </c>
      <c r="H744" s="135"/>
      <c r="I744" s="135"/>
      <c r="J744" s="135"/>
      <c r="K744" s="135"/>
      <c r="L744" s="135"/>
      <c r="M744" s="135" t="s">
        <v>205</v>
      </c>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8"/>
      <c r="C745" s="13" t="s">
        <v>115</v>
      </c>
      <c r="D745" s="18"/>
      <c r="E745" s="18"/>
      <c r="F745" s="18"/>
      <c r="G745" s="18"/>
      <c r="H745" s="18"/>
      <c r="I745" s="24"/>
      <c r="J745" s="149"/>
      <c r="K745" s="149"/>
      <c r="L745" s="113" t="s">
        <v>116</v>
      </c>
      <c r="M745" s="24"/>
      <c r="N745" s="24"/>
      <c r="O745" s="24"/>
      <c r="P745" s="24"/>
      <c r="Q745" s="24"/>
      <c r="R745" s="24"/>
      <c r="S745" s="24"/>
      <c r="T745" s="24"/>
      <c r="U745" s="24"/>
      <c r="V745" s="24"/>
      <c r="W745" s="24"/>
      <c r="X745" s="24"/>
      <c r="Y745" s="24"/>
      <c r="Z745" s="24"/>
      <c r="AA745" s="25"/>
      <c r="AB745" s="25"/>
      <c r="AC745" s="25"/>
      <c r="AD745" s="25"/>
      <c r="AE745" s="17"/>
      <c r="AF745" s="9"/>
    </row>
    <row r="746" spans="1:32" ht="5.15"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customHeight="1" outlineLevel="1" x14ac:dyDescent="0.35">
      <c r="A747" s="7"/>
      <c r="B747" s="98"/>
      <c r="C747" s="18"/>
      <c r="D747" s="18"/>
      <c r="E747" s="18"/>
      <c r="F747" s="14"/>
      <c r="H747" s="35"/>
      <c r="I747" s="35"/>
      <c r="J747" s="30"/>
      <c r="K747" s="33"/>
      <c r="L747" s="33" t="s">
        <v>373</v>
      </c>
      <c r="M747" s="106" t="s">
        <v>386</v>
      </c>
      <c r="N747" s="106" t="s">
        <v>56</v>
      </c>
      <c r="O747" s="106" t="s">
        <v>57</v>
      </c>
      <c r="P747" s="106" t="s">
        <v>58</v>
      </c>
      <c r="Q747" s="106" t="s">
        <v>59</v>
      </c>
      <c r="R747" s="106" t="s">
        <v>884</v>
      </c>
      <c r="S747" s="106" t="s">
        <v>885</v>
      </c>
      <c r="T747" s="106" t="s">
        <v>886</v>
      </c>
      <c r="U747" s="106" t="s">
        <v>1197</v>
      </c>
      <c r="V747" s="94"/>
      <c r="W747" s="94"/>
      <c r="X747" s="94"/>
      <c r="Y747" s="94"/>
      <c r="Z747" s="94"/>
      <c r="AA747" s="14"/>
      <c r="AB747" s="14"/>
      <c r="AC747" s="14"/>
      <c r="AD747" s="14"/>
      <c r="AE747" s="17"/>
      <c r="AF747" s="9"/>
    </row>
    <row r="748" spans="1:32" ht="13.25" customHeight="1" outlineLevel="1" x14ac:dyDescent="0.35">
      <c r="A748" s="7"/>
      <c r="B748" s="98"/>
      <c r="C748" s="18"/>
      <c r="D748" s="18"/>
      <c r="E748" s="18"/>
      <c r="F748" s="14"/>
      <c r="H748" s="35"/>
      <c r="I748" s="35"/>
      <c r="K748" t="s">
        <v>823</v>
      </c>
      <c r="L748" s="104" t="s">
        <v>385</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5" customHeight="1" outlineLevel="1" x14ac:dyDescent="0.35">
      <c r="A749" s="7"/>
      <c r="B749" s="98"/>
      <c r="C749" s="18"/>
      <c r="D749" s="18"/>
      <c r="E749" s="18"/>
      <c r="F749" s="14"/>
      <c r="G749" s="50"/>
      <c r="H749" s="35"/>
      <c r="I749" s="35"/>
      <c r="J749" s="33"/>
      <c r="K749" s="33"/>
      <c r="L749" s="104" t="s">
        <v>135</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5" customHeight="1" outlineLevel="1" x14ac:dyDescent="0.35">
      <c r="A750" s="7"/>
      <c r="B750" s="98"/>
      <c r="C750" s="18"/>
      <c r="D750" s="18"/>
      <c r="E750" s="18"/>
      <c r="F750" s="14"/>
      <c r="G750" s="50"/>
      <c r="H750" s="35"/>
      <c r="I750" s="35"/>
      <c r="J750" s="33"/>
      <c r="K750" s="33"/>
      <c r="L750" s="104" t="s">
        <v>136</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5" customHeight="1" outlineLevel="1" x14ac:dyDescent="0.35">
      <c r="A751" s="7"/>
      <c r="B751" s="98"/>
      <c r="C751" s="18"/>
      <c r="D751" s="18"/>
      <c r="E751" s="18"/>
      <c r="F751" s="14"/>
      <c r="G751" s="50"/>
      <c r="H751" s="35"/>
      <c r="I751" s="35"/>
      <c r="J751" s="33"/>
      <c r="K751" s="33"/>
      <c r="L751" s="104" t="s">
        <v>137</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5" customHeight="1" outlineLevel="1" x14ac:dyDescent="0.35">
      <c r="A752" s="7"/>
      <c r="B752" s="98"/>
      <c r="C752" s="18"/>
      <c r="D752" s="18"/>
      <c r="E752" s="18"/>
      <c r="F752" s="14"/>
      <c r="G752" s="50"/>
      <c r="H752" s="35"/>
      <c r="I752" s="35"/>
      <c r="J752" s="33"/>
      <c r="K752" s="33"/>
      <c r="L752" s="104" t="s">
        <v>138</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5" customHeight="1" outlineLevel="1" x14ac:dyDescent="0.35">
      <c r="A753" s="7"/>
      <c r="B753" s="98"/>
      <c r="C753" s="18"/>
      <c r="D753" s="18"/>
      <c r="E753" s="18"/>
      <c r="F753" s="14"/>
      <c r="G753" s="50"/>
      <c r="H753" s="35"/>
      <c r="I753" s="35"/>
      <c r="J753" s="33"/>
      <c r="K753" s="33"/>
      <c r="L753" s="104" t="s">
        <v>139</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5" customHeight="1" outlineLevel="1" x14ac:dyDescent="0.35">
      <c r="A754" s="7"/>
      <c r="B754" s="98"/>
      <c r="C754" s="18"/>
      <c r="D754" s="18"/>
      <c r="E754" s="18"/>
      <c r="F754" s="14"/>
      <c r="G754" s="50"/>
      <c r="H754" s="35"/>
      <c r="I754" s="35"/>
      <c r="J754" s="33"/>
      <c r="K754" s="33"/>
      <c r="L754" s="104" t="s">
        <v>140</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5" customHeight="1" outlineLevel="1" x14ac:dyDescent="0.35">
      <c r="A755" s="7"/>
      <c r="B755" s="98"/>
      <c r="C755" s="18"/>
      <c r="D755" s="18"/>
      <c r="E755" s="18"/>
      <c r="F755" s="14"/>
      <c r="G755" s="50"/>
      <c r="H755" s="35"/>
      <c r="I755" s="35"/>
      <c r="J755" s="33"/>
      <c r="K755" s="33"/>
      <c r="L755" s="104" t="s">
        <v>141</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5" customHeight="1" outlineLevel="1" x14ac:dyDescent="0.35">
      <c r="A756" s="7"/>
      <c r="B756" s="98"/>
      <c r="C756" s="18"/>
      <c r="D756" s="18"/>
      <c r="E756" s="18"/>
      <c r="F756" s="14"/>
      <c r="G756" s="50"/>
      <c r="H756" s="35"/>
      <c r="I756" s="35"/>
      <c r="J756" s="33"/>
      <c r="K756" s="33"/>
      <c r="L756" s="104" t="s">
        <v>142</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5" customHeight="1" outlineLevel="1" x14ac:dyDescent="0.35">
      <c r="A757" s="7"/>
      <c r="B757" s="98"/>
      <c r="C757" s="18"/>
      <c r="D757" s="18"/>
      <c r="E757" s="18"/>
      <c r="F757" s="14"/>
      <c r="G757" s="50"/>
      <c r="H757" s="35"/>
      <c r="I757" s="35"/>
      <c r="J757" s="33"/>
      <c r="K757" s="33"/>
      <c r="L757" s="104" t="s">
        <v>143</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400</v>
      </c>
      <c r="L758" s="104" t="s">
        <v>385</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135</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136</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137</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138</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139</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140</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141</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142</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143</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793</v>
      </c>
      <c r="L768" s="104" t="s">
        <v>385</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135</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136</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137</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138</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139</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140</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141</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142</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143</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794</v>
      </c>
      <c r="L778" s="104" t="s">
        <v>385</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135</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136</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137</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138</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139</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140</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141</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142</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143</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795</v>
      </c>
      <c r="L788" s="104" t="s">
        <v>385</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135</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136</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137</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138</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139</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140</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141</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142</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143</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796</v>
      </c>
      <c r="L798" s="104" t="s">
        <v>385</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135</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136</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137</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138</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139</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140</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141</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142</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143</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797</v>
      </c>
      <c r="L808" s="104" t="s">
        <v>385</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135</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136</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137</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138</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139</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140</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141</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142</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143</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798</v>
      </c>
      <c r="L818" s="104" t="s">
        <v>385</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135</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136</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137</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138</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139</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140</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141</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142</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143</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799</v>
      </c>
      <c r="L828" s="104" t="s">
        <v>385</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135</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136</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137</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138</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139</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140</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141</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142</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143</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800</v>
      </c>
      <c r="L838" s="104" t="s">
        <v>385</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135</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136</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137</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138</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139</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140</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141</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142</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143</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outlineLevel="1" collapsed="1" x14ac:dyDescent="0.35">
      <c r="A848" s="107"/>
      <c r="B848" s="98"/>
      <c r="C848" s="13" t="s">
        <v>119</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customHeight="1" outlineLevel="1" x14ac:dyDescent="0.35">
      <c r="A851" s="7"/>
      <c r="B851" s="98"/>
      <c r="C851" s="13" t="s">
        <v>119</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120</v>
      </c>
      <c r="AE852" s="42" t="s">
        <v>121</v>
      </c>
      <c r="AF852" s="9"/>
    </row>
    <row r="853" spans="1:62"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collapsed="1" x14ac:dyDescent="0.35">
      <c r="A857" s="107"/>
      <c r="B857" s="8"/>
      <c r="C857" s="13"/>
      <c r="D857" s="13">
        <v>53658.706903201055</v>
      </c>
      <c r="E857" s="13" t="s">
        <v>1</v>
      </c>
      <c r="F857" s="14"/>
      <c r="G857" s="15" t="s">
        <v>206</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3"/>
      <c r="D858" s="13"/>
      <c r="E858" s="18"/>
      <c r="F858" s="14"/>
      <c r="G858" s="14" t="s">
        <v>207</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18"/>
      <c r="G862" s="18"/>
      <c r="H862" s="18"/>
      <c r="I862" s="24" t="s">
        <v>209</v>
      </c>
      <c r="J862" s="18"/>
      <c r="K862" s="23"/>
      <c r="L862" s="23"/>
      <c r="M862" s="23"/>
      <c r="N862" s="23"/>
      <c r="O862" s="23"/>
      <c r="P862" s="23"/>
      <c r="Q862" s="23"/>
      <c r="R862" s="23"/>
      <c r="S862" s="23"/>
      <c r="T862" s="24" t="s">
        <v>210</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18"/>
      <c r="G863" s="18" t="s">
        <v>208</v>
      </c>
      <c r="H863" s="18"/>
      <c r="I863" s="24" t="s">
        <v>211</v>
      </c>
      <c r="J863" s="24"/>
      <c r="K863" s="24"/>
      <c r="L863" s="24"/>
      <c r="M863" s="24"/>
      <c r="N863" s="24"/>
      <c r="O863" s="24"/>
      <c r="P863" s="24"/>
      <c r="Q863" s="24"/>
      <c r="R863" s="24"/>
      <c r="S863" s="23"/>
      <c r="T863" s="24" t="s">
        <v>212</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8"/>
      <c r="D865" s="18"/>
      <c r="E865" s="18"/>
      <c r="F865" s="18"/>
      <c r="G865" s="18"/>
      <c r="H865" s="18"/>
      <c r="I865" s="87" t="s">
        <v>116</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27"/>
      <c r="G867" s="151" t="s">
        <v>387</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customHeight="1" outlineLevel="1" x14ac:dyDescent="0.35">
      <c r="A868" s="107"/>
      <c r="B868" s="8"/>
      <c r="C868" s="18"/>
      <c r="D868" s="18"/>
      <c r="E868" s="18"/>
      <c r="F868" s="27"/>
      <c r="G868" s="151" t="s">
        <v>388</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customHeight="1" outlineLevel="1" x14ac:dyDescent="0.35">
      <c r="A869" s="107"/>
      <c r="B869" s="8"/>
      <c r="C869" s="18"/>
      <c r="D869" s="18"/>
      <c r="E869" s="18"/>
      <c r="F869" s="34"/>
      <c r="G869" s="151" t="s">
        <v>389</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customHeight="1" outlineLevel="1" x14ac:dyDescent="0.35">
      <c r="A870" s="107"/>
      <c r="B870" s="8"/>
      <c r="C870" s="18"/>
      <c r="D870" s="18"/>
      <c r="E870" s="18"/>
      <c r="F870" s="34"/>
      <c r="G870" s="151" t="s">
        <v>390</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customHeight="1" outlineLevel="1" x14ac:dyDescent="0.35">
      <c r="A871" s="107"/>
      <c r="B871" s="8"/>
      <c r="C871" s="18"/>
      <c r="D871" s="18"/>
      <c r="E871" s="18"/>
      <c r="F871" s="34"/>
      <c r="G871" s="151" t="s">
        <v>391</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customHeight="1" outlineLevel="1" x14ac:dyDescent="0.35">
      <c r="A872" s="107"/>
      <c r="B872" s="8"/>
      <c r="C872" s="18"/>
      <c r="D872" s="18"/>
      <c r="E872" s="18"/>
      <c r="F872" s="34"/>
      <c r="G872" s="151" t="s">
        <v>392</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customHeight="1" outlineLevel="1" x14ac:dyDescent="0.35">
      <c r="A873" s="107"/>
      <c r="B873" s="8"/>
      <c r="C873" s="18"/>
      <c r="D873" s="18"/>
      <c r="E873" s="18"/>
      <c r="F873" s="34"/>
      <c r="G873" s="151" t="s">
        <v>393</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customHeight="1" outlineLevel="1" x14ac:dyDescent="0.35">
      <c r="A874" s="107"/>
      <c r="B874" s="8"/>
      <c r="C874" s="18"/>
      <c r="D874" s="18"/>
      <c r="E874" s="18"/>
      <c r="F874" s="34"/>
      <c r="G874" s="151" t="s">
        <v>394</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customHeight="1" outlineLevel="1" x14ac:dyDescent="0.35">
      <c r="A875" s="107"/>
      <c r="B875" s="8"/>
      <c r="C875" s="18"/>
      <c r="D875" s="18"/>
      <c r="E875" s="18"/>
      <c r="F875" s="34"/>
      <c r="G875" s="151" t="s">
        <v>395</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customHeight="1" outlineLevel="1" x14ac:dyDescent="0.35">
      <c r="A876" s="107"/>
      <c r="B876" s="8"/>
      <c r="C876" s="18"/>
      <c r="D876" s="18"/>
      <c r="E876" s="18"/>
      <c r="F876" s="27"/>
      <c r="G876" s="151" t="s">
        <v>396</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customHeight="1" outlineLevel="1" x14ac:dyDescent="0.35">
      <c r="A879" s="107"/>
      <c r="B879" s="8"/>
      <c r="C879" s="13" t="s">
        <v>119</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121</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5">
      <c r="A885" s="107"/>
      <c r="B885" s="108"/>
      <c r="C885" s="13"/>
      <c r="D885" s="13">
        <v>9535.2401303751758</v>
      </c>
      <c r="E885" s="13" t="s">
        <v>1</v>
      </c>
      <c r="F885" s="14"/>
      <c r="G885" s="15" t="s">
        <v>895</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3"/>
      <c r="D886" s="13"/>
      <c r="E886" s="18"/>
      <c r="F886" s="14"/>
      <c r="G886" s="14" t="s">
        <v>213</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18"/>
      <c r="G891" s="18"/>
      <c r="H891" s="18"/>
      <c r="I891" s="18"/>
      <c r="J891" s="18" t="s">
        <v>208</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5">
      <c r="A892" s="107"/>
      <c r="B892" s="108"/>
      <c r="C892" s="18"/>
      <c r="D892" s="18"/>
      <c r="E892" s="18"/>
      <c r="F892" s="18"/>
      <c r="G892" s="18"/>
      <c r="H892" s="18"/>
      <c r="I892" s="18"/>
      <c r="J892" s="24" t="s">
        <v>214</v>
      </c>
      <c r="K892" s="24" t="s">
        <v>386</v>
      </c>
      <c r="L892" s="24" t="s">
        <v>56</v>
      </c>
      <c r="M892" s="24" t="s">
        <v>57</v>
      </c>
      <c r="N892" s="24" t="s">
        <v>58</v>
      </c>
      <c r="O892" s="24" t="s">
        <v>59</v>
      </c>
      <c r="P892" s="24" t="s">
        <v>884</v>
      </c>
      <c r="Q892" s="24" t="s">
        <v>885</v>
      </c>
      <c r="R892" s="24" t="s">
        <v>886</v>
      </c>
      <c r="S892" s="24" t="s">
        <v>1197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5">
      <c r="A893" s="107"/>
      <c r="B893" s="108"/>
      <c r="C893" s="18"/>
      <c r="D893" s="18"/>
      <c r="E893" s="18"/>
      <c r="F893" s="27"/>
      <c r="G893" s="93"/>
      <c r="H893" s="93"/>
      <c r="I893" s="93" t="s">
        <v>823</v>
      </c>
      <c r="J893" s="151" t="s">
        <v>387</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5">
      <c r="A894" s="107"/>
      <c r="B894" s="108"/>
      <c r="C894" s="18"/>
      <c r="D894" s="18"/>
      <c r="E894" s="18"/>
      <c r="F894" s="27"/>
      <c r="G894" s="93"/>
      <c r="H894" s="93"/>
      <c r="I894" s="93"/>
      <c r="J894" s="151" t="s">
        <v>388</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5">
      <c r="A895" s="107"/>
      <c r="B895" s="108"/>
      <c r="C895" s="18"/>
      <c r="D895" s="18"/>
      <c r="E895" s="18"/>
      <c r="F895" s="27"/>
      <c r="G895" s="93"/>
      <c r="H895" s="93"/>
      <c r="I895" s="93"/>
      <c r="J895" s="151" t="s">
        <v>389</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5">
      <c r="A896" s="107"/>
      <c r="B896" s="108"/>
      <c r="C896" s="18"/>
      <c r="D896" s="18"/>
      <c r="E896" s="18"/>
      <c r="F896" s="27"/>
      <c r="G896" s="93"/>
      <c r="H896" s="93"/>
      <c r="I896" s="93"/>
      <c r="J896" s="151" t="s">
        <v>390</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5">
      <c r="A897" s="107"/>
      <c r="B897" s="108"/>
      <c r="C897" s="18"/>
      <c r="D897" s="18"/>
      <c r="E897" s="18"/>
      <c r="F897" s="27"/>
      <c r="G897" s="93"/>
      <c r="H897" s="93"/>
      <c r="I897" s="93"/>
      <c r="J897" s="151" t="s">
        <v>391</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5">
      <c r="A898" s="107"/>
      <c r="B898" s="108"/>
      <c r="C898" s="18"/>
      <c r="D898" s="18"/>
      <c r="E898" s="18"/>
      <c r="F898" s="27"/>
      <c r="G898" s="93"/>
      <c r="H898" s="93"/>
      <c r="I898" s="93"/>
      <c r="J898" s="151" t="s">
        <v>392</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5">
      <c r="A899" s="107"/>
      <c r="B899" s="108"/>
      <c r="C899" s="18"/>
      <c r="D899" s="18"/>
      <c r="E899" s="18"/>
      <c r="F899" s="27"/>
      <c r="G899" s="93"/>
      <c r="H899" s="93"/>
      <c r="I899" s="93"/>
      <c r="J899" s="151" t="s">
        <v>393</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5">
      <c r="A900" s="107"/>
      <c r="B900" s="108"/>
      <c r="C900" s="18"/>
      <c r="D900" s="18"/>
      <c r="E900" s="18"/>
      <c r="F900" s="27"/>
      <c r="G900" s="93"/>
      <c r="H900" s="93"/>
      <c r="I900" s="93"/>
      <c r="J900" s="151" t="s">
        <v>394</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5">
      <c r="A901" s="107"/>
      <c r="B901" s="108"/>
      <c r="C901" s="18"/>
      <c r="D901" s="18"/>
      <c r="E901" s="18"/>
      <c r="F901" s="27"/>
      <c r="G901" s="93"/>
      <c r="H901" s="93"/>
      <c r="I901" s="93"/>
      <c r="J901" s="151" t="s">
        <v>395</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5">
      <c r="A902" s="107"/>
      <c r="B902" s="108"/>
      <c r="C902" s="18"/>
      <c r="D902" s="18"/>
      <c r="E902" s="18"/>
      <c r="F902" s="27"/>
      <c r="G902" s="93"/>
      <c r="H902" s="93"/>
      <c r="I902" s="93"/>
      <c r="J902" s="151" t="s">
        <v>396</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customHeight="1" outlineLevel="2" x14ac:dyDescent="0.35">
      <c r="A903" s="107"/>
      <c r="B903" s="98"/>
      <c r="C903" s="18"/>
      <c r="D903" s="18"/>
      <c r="E903" s="18"/>
      <c r="F903" s="14"/>
      <c r="G903" s="89"/>
      <c r="H903" s="89"/>
      <c r="I903" s="104" t="s">
        <v>400</v>
      </c>
      <c r="J903" s="104" t="s">
        <v>385</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customHeight="1" outlineLevel="2" x14ac:dyDescent="0.35">
      <c r="A904" s="107"/>
      <c r="B904" s="98"/>
      <c r="C904" s="18"/>
      <c r="D904" s="18"/>
      <c r="E904" s="18"/>
      <c r="F904" s="14"/>
      <c r="G904" s="89"/>
      <c r="H904" s="89"/>
      <c r="I904" s="104"/>
      <c r="J904" s="104" t="s">
        <v>135</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customHeight="1" outlineLevel="2" x14ac:dyDescent="0.35">
      <c r="A905" s="107"/>
      <c r="B905" s="98"/>
      <c r="C905" s="18"/>
      <c r="D905" s="18"/>
      <c r="E905" s="18"/>
      <c r="F905" s="14"/>
      <c r="G905" s="89"/>
      <c r="H905" s="89"/>
      <c r="I905" s="104"/>
      <c r="J905" s="104" t="s">
        <v>136</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customHeight="1" outlineLevel="2" x14ac:dyDescent="0.35">
      <c r="A906" s="107"/>
      <c r="B906" s="98"/>
      <c r="C906" s="18"/>
      <c r="D906" s="18"/>
      <c r="E906" s="18"/>
      <c r="F906" s="14"/>
      <c r="G906" s="89"/>
      <c r="H906" s="89"/>
      <c r="I906" s="104"/>
      <c r="J906" s="104" t="s">
        <v>137</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customHeight="1" outlineLevel="2" x14ac:dyDescent="0.35">
      <c r="A907" s="107"/>
      <c r="B907" s="98"/>
      <c r="C907" s="18"/>
      <c r="D907" s="18"/>
      <c r="E907" s="18"/>
      <c r="F907" s="14"/>
      <c r="G907" s="89"/>
      <c r="H907" s="89"/>
      <c r="I907" s="104"/>
      <c r="J907" s="104" t="s">
        <v>138</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customHeight="1" outlineLevel="2" x14ac:dyDescent="0.35">
      <c r="A908" s="107"/>
      <c r="B908" s="98"/>
      <c r="C908" s="18"/>
      <c r="D908" s="18"/>
      <c r="E908" s="18"/>
      <c r="F908" s="14"/>
      <c r="G908" s="89"/>
      <c r="H908" s="89"/>
      <c r="I908" s="104"/>
      <c r="J908" s="104" t="s">
        <v>139</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customHeight="1" outlineLevel="2" x14ac:dyDescent="0.35">
      <c r="A909" s="107"/>
      <c r="B909" s="98"/>
      <c r="C909" s="18"/>
      <c r="D909" s="18"/>
      <c r="E909" s="18"/>
      <c r="F909" s="14"/>
      <c r="G909" s="89"/>
      <c r="H909" s="89"/>
      <c r="I909" s="104"/>
      <c r="J909" s="104" t="s">
        <v>140</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customHeight="1" outlineLevel="2" x14ac:dyDescent="0.35">
      <c r="A910" s="107"/>
      <c r="B910" s="98"/>
      <c r="C910" s="18"/>
      <c r="D910" s="18"/>
      <c r="E910" s="18"/>
      <c r="F910" s="14"/>
      <c r="G910" s="89"/>
      <c r="H910" s="89"/>
      <c r="I910" s="104"/>
      <c r="J910" s="104" t="s">
        <v>141</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customHeight="1" outlineLevel="2" x14ac:dyDescent="0.35">
      <c r="A911" s="107"/>
      <c r="B911" s="98"/>
      <c r="C911" s="18"/>
      <c r="D911" s="18"/>
      <c r="E911" s="18"/>
      <c r="F911" s="14"/>
      <c r="G911" s="89"/>
      <c r="H911" s="89"/>
      <c r="I911" s="104"/>
      <c r="J911" s="104" t="s">
        <v>142</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customHeight="1" outlineLevel="2" x14ac:dyDescent="0.35">
      <c r="A912" s="107"/>
      <c r="B912" s="98"/>
      <c r="C912" s="18"/>
      <c r="D912" s="18"/>
      <c r="E912" s="18"/>
      <c r="F912" s="14"/>
      <c r="G912" s="89"/>
      <c r="H912" s="89"/>
      <c r="I912" s="104"/>
      <c r="J912" s="104" t="s">
        <v>143</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customHeight="1" outlineLevel="2" x14ac:dyDescent="0.35">
      <c r="A913" s="107"/>
      <c r="B913" s="98"/>
      <c r="C913" s="18"/>
      <c r="D913" s="18"/>
      <c r="E913" s="18"/>
      <c r="F913" s="14"/>
      <c r="G913" s="89"/>
      <c r="H913" s="89"/>
      <c r="I913" s="104" t="s">
        <v>793</v>
      </c>
      <c r="J913" s="104" t="s">
        <v>385</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customHeight="1" outlineLevel="2" x14ac:dyDescent="0.35">
      <c r="A914" s="107"/>
      <c r="B914" s="98"/>
      <c r="C914" s="18"/>
      <c r="D914" s="18"/>
      <c r="E914" s="18"/>
      <c r="F914" s="14"/>
      <c r="G914" s="89"/>
      <c r="H914" s="89"/>
      <c r="I914" s="104"/>
      <c r="J914" s="104" t="s">
        <v>135</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customHeight="1" outlineLevel="2" x14ac:dyDescent="0.35">
      <c r="A915" s="107"/>
      <c r="B915" s="98"/>
      <c r="C915" s="18"/>
      <c r="D915" s="18"/>
      <c r="E915" s="18"/>
      <c r="F915" s="14"/>
      <c r="G915" s="89"/>
      <c r="H915" s="89"/>
      <c r="I915" s="104"/>
      <c r="J915" s="104" t="s">
        <v>136</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customHeight="1" outlineLevel="2" x14ac:dyDescent="0.35">
      <c r="A916" s="107"/>
      <c r="B916" s="98"/>
      <c r="C916" s="18"/>
      <c r="D916" s="18"/>
      <c r="E916" s="18"/>
      <c r="F916" s="14"/>
      <c r="G916" s="89"/>
      <c r="H916" s="89"/>
      <c r="I916" s="104"/>
      <c r="J916" s="104" t="s">
        <v>137</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customHeight="1" outlineLevel="2" x14ac:dyDescent="0.35">
      <c r="A917" s="107"/>
      <c r="B917" s="98"/>
      <c r="C917" s="18"/>
      <c r="D917" s="18"/>
      <c r="E917" s="18"/>
      <c r="F917" s="14"/>
      <c r="G917" s="89"/>
      <c r="H917" s="89"/>
      <c r="I917" s="104"/>
      <c r="J917" s="104" t="s">
        <v>138</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customHeight="1" outlineLevel="2" x14ac:dyDescent="0.35">
      <c r="A918" s="107"/>
      <c r="B918" s="98"/>
      <c r="C918" s="18"/>
      <c r="D918" s="18"/>
      <c r="E918" s="18"/>
      <c r="F918" s="14"/>
      <c r="G918" s="89"/>
      <c r="H918" s="89"/>
      <c r="I918" s="104"/>
      <c r="J918" s="104" t="s">
        <v>139</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customHeight="1" outlineLevel="2" x14ac:dyDescent="0.35">
      <c r="A919" s="107"/>
      <c r="B919" s="98"/>
      <c r="C919" s="18"/>
      <c r="D919" s="18"/>
      <c r="E919" s="18"/>
      <c r="F919" s="14"/>
      <c r="G919" s="89"/>
      <c r="H919" s="89"/>
      <c r="I919" s="104"/>
      <c r="J919" s="104" t="s">
        <v>140</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customHeight="1" outlineLevel="2" x14ac:dyDescent="0.35">
      <c r="A920" s="107"/>
      <c r="B920" s="98"/>
      <c r="C920" s="18"/>
      <c r="D920" s="18"/>
      <c r="E920" s="18"/>
      <c r="F920" s="14"/>
      <c r="G920" s="89"/>
      <c r="H920" s="89"/>
      <c r="I920" s="104"/>
      <c r="J920" s="104" t="s">
        <v>141</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customHeight="1" outlineLevel="2" x14ac:dyDescent="0.35">
      <c r="A921" s="107"/>
      <c r="B921" s="98"/>
      <c r="C921" s="18"/>
      <c r="D921" s="18"/>
      <c r="E921" s="18"/>
      <c r="F921" s="14"/>
      <c r="G921" s="89"/>
      <c r="H921" s="89"/>
      <c r="I921" s="104"/>
      <c r="J921" s="104" t="s">
        <v>142</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customHeight="1" outlineLevel="2" x14ac:dyDescent="0.35">
      <c r="A922" s="107"/>
      <c r="B922" s="98"/>
      <c r="C922" s="18"/>
      <c r="D922" s="18"/>
      <c r="E922" s="18"/>
      <c r="F922" s="14"/>
      <c r="G922" s="89"/>
      <c r="H922" s="89"/>
      <c r="I922" s="104"/>
      <c r="J922" s="104" t="s">
        <v>143</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customHeight="1" outlineLevel="2" x14ac:dyDescent="0.35">
      <c r="A923" s="107"/>
      <c r="B923" s="98"/>
      <c r="C923" s="18"/>
      <c r="D923" s="18"/>
      <c r="E923" s="18"/>
      <c r="F923" s="14"/>
      <c r="G923" s="89"/>
      <c r="H923" s="89"/>
      <c r="I923" s="104" t="s">
        <v>794</v>
      </c>
      <c r="J923" s="104" t="s">
        <v>385</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customHeight="1" outlineLevel="2" x14ac:dyDescent="0.35">
      <c r="A924" s="107"/>
      <c r="B924" s="98"/>
      <c r="C924" s="18"/>
      <c r="D924" s="18"/>
      <c r="E924" s="18"/>
      <c r="F924" s="14"/>
      <c r="G924" s="89"/>
      <c r="H924" s="89"/>
      <c r="I924" s="104"/>
      <c r="J924" s="104" t="s">
        <v>135</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customHeight="1" outlineLevel="2" x14ac:dyDescent="0.35">
      <c r="A925" s="107"/>
      <c r="B925" s="98"/>
      <c r="C925" s="18"/>
      <c r="D925" s="18"/>
      <c r="E925" s="18"/>
      <c r="F925" s="14"/>
      <c r="G925" s="89"/>
      <c r="H925" s="89"/>
      <c r="I925" s="104"/>
      <c r="J925" s="104" t="s">
        <v>136</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customHeight="1" outlineLevel="2" x14ac:dyDescent="0.35">
      <c r="A926" s="107"/>
      <c r="B926" s="98"/>
      <c r="C926" s="18"/>
      <c r="D926" s="18"/>
      <c r="E926" s="18"/>
      <c r="F926" s="14"/>
      <c r="G926" s="89"/>
      <c r="H926" s="89"/>
      <c r="I926" s="104"/>
      <c r="J926" s="104" t="s">
        <v>137</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customHeight="1" outlineLevel="2" x14ac:dyDescent="0.35">
      <c r="A927" s="107"/>
      <c r="B927" s="98"/>
      <c r="C927" s="18"/>
      <c r="D927" s="18"/>
      <c r="E927" s="18"/>
      <c r="F927" s="14"/>
      <c r="G927" s="89"/>
      <c r="H927" s="89"/>
      <c r="I927" s="104"/>
      <c r="J927" s="104" t="s">
        <v>138</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customHeight="1" outlineLevel="2" x14ac:dyDescent="0.35">
      <c r="A928" s="107"/>
      <c r="B928" s="98"/>
      <c r="C928" s="18"/>
      <c r="D928" s="18"/>
      <c r="E928" s="18"/>
      <c r="F928" s="14"/>
      <c r="G928" s="89"/>
      <c r="H928" s="89"/>
      <c r="I928" s="104"/>
      <c r="J928" s="104" t="s">
        <v>139</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customHeight="1" outlineLevel="2" x14ac:dyDescent="0.35">
      <c r="A929" s="107"/>
      <c r="B929" s="98"/>
      <c r="C929" s="18"/>
      <c r="D929" s="18"/>
      <c r="E929" s="18"/>
      <c r="F929" s="14"/>
      <c r="G929" s="89"/>
      <c r="H929" s="89"/>
      <c r="I929" s="104"/>
      <c r="J929" s="104" t="s">
        <v>140</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customHeight="1" outlineLevel="2" x14ac:dyDescent="0.35">
      <c r="A930" s="107"/>
      <c r="B930" s="98"/>
      <c r="C930" s="18"/>
      <c r="D930" s="18"/>
      <c r="E930" s="18"/>
      <c r="F930" s="14"/>
      <c r="G930" s="89"/>
      <c r="H930" s="89"/>
      <c r="I930" s="104"/>
      <c r="J930" s="104" t="s">
        <v>141</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customHeight="1" outlineLevel="2" x14ac:dyDescent="0.35">
      <c r="A931" s="107"/>
      <c r="B931" s="98"/>
      <c r="C931" s="18"/>
      <c r="D931" s="18"/>
      <c r="E931" s="18"/>
      <c r="F931" s="14"/>
      <c r="G931" s="89"/>
      <c r="H931" s="89"/>
      <c r="I931" s="104"/>
      <c r="J931" s="104" t="s">
        <v>142</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customHeight="1" outlineLevel="2" x14ac:dyDescent="0.35">
      <c r="A932" s="107"/>
      <c r="B932" s="98"/>
      <c r="C932" s="18"/>
      <c r="D932" s="18"/>
      <c r="E932" s="18"/>
      <c r="F932" s="14"/>
      <c r="G932" s="89"/>
      <c r="H932" s="89"/>
      <c r="I932" s="104"/>
      <c r="J932" s="104" t="s">
        <v>143</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customHeight="1" outlineLevel="2" x14ac:dyDescent="0.35">
      <c r="A933" s="107"/>
      <c r="B933" s="98"/>
      <c r="C933" s="18"/>
      <c r="D933" s="18"/>
      <c r="E933" s="18"/>
      <c r="F933" s="14"/>
      <c r="G933" s="89"/>
      <c r="H933" s="89"/>
      <c r="I933" s="104" t="s">
        <v>795</v>
      </c>
      <c r="J933" s="104" t="s">
        <v>385</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customHeight="1" outlineLevel="2" x14ac:dyDescent="0.35">
      <c r="A934" s="107"/>
      <c r="B934" s="98"/>
      <c r="C934" s="18"/>
      <c r="D934" s="18"/>
      <c r="E934" s="18"/>
      <c r="F934" s="14"/>
      <c r="G934" s="89"/>
      <c r="H934" s="89"/>
      <c r="I934" s="104"/>
      <c r="J934" s="104" t="s">
        <v>135</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customHeight="1" outlineLevel="2" x14ac:dyDescent="0.35">
      <c r="A935" s="107"/>
      <c r="B935" s="98"/>
      <c r="C935" s="18"/>
      <c r="D935" s="18"/>
      <c r="E935" s="18"/>
      <c r="F935" s="14"/>
      <c r="G935" s="89"/>
      <c r="H935" s="89"/>
      <c r="I935" s="104"/>
      <c r="J935" s="104" t="s">
        <v>136</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customHeight="1" outlineLevel="2" x14ac:dyDescent="0.35">
      <c r="A936" s="107"/>
      <c r="B936" s="98"/>
      <c r="C936" s="18"/>
      <c r="D936" s="18"/>
      <c r="E936" s="18"/>
      <c r="F936" s="14"/>
      <c r="G936" s="89"/>
      <c r="H936" s="89"/>
      <c r="I936" s="104"/>
      <c r="J936" s="104" t="s">
        <v>137</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customHeight="1" outlineLevel="2" x14ac:dyDescent="0.35">
      <c r="A937" s="107"/>
      <c r="B937" s="98"/>
      <c r="C937" s="18"/>
      <c r="D937" s="18"/>
      <c r="E937" s="18"/>
      <c r="F937" s="14"/>
      <c r="G937" s="89"/>
      <c r="H937" s="89"/>
      <c r="I937" s="104"/>
      <c r="J937" s="104" t="s">
        <v>138</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customHeight="1" outlineLevel="2" x14ac:dyDescent="0.35">
      <c r="A938" s="107"/>
      <c r="B938" s="98"/>
      <c r="C938" s="18"/>
      <c r="D938" s="18"/>
      <c r="E938" s="18"/>
      <c r="F938" s="14"/>
      <c r="G938" s="89"/>
      <c r="H938" s="89"/>
      <c r="I938" s="104"/>
      <c r="J938" s="104" t="s">
        <v>139</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customHeight="1" outlineLevel="2" x14ac:dyDescent="0.35">
      <c r="A939" s="107"/>
      <c r="B939" s="98"/>
      <c r="C939" s="18"/>
      <c r="D939" s="18"/>
      <c r="E939" s="18"/>
      <c r="F939" s="14"/>
      <c r="G939" s="89"/>
      <c r="H939" s="89"/>
      <c r="I939" s="104"/>
      <c r="J939" s="104" t="s">
        <v>140</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customHeight="1" outlineLevel="2" x14ac:dyDescent="0.35">
      <c r="A940" s="107"/>
      <c r="B940" s="98"/>
      <c r="C940" s="18"/>
      <c r="D940" s="18"/>
      <c r="E940" s="18"/>
      <c r="F940" s="14"/>
      <c r="G940" s="89"/>
      <c r="H940" s="89"/>
      <c r="I940" s="104"/>
      <c r="J940" s="104" t="s">
        <v>141</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customHeight="1" outlineLevel="2" x14ac:dyDescent="0.35">
      <c r="A941" s="107"/>
      <c r="B941" s="98"/>
      <c r="C941" s="18"/>
      <c r="D941" s="18"/>
      <c r="E941" s="18"/>
      <c r="F941" s="14"/>
      <c r="G941" s="89"/>
      <c r="H941" s="89"/>
      <c r="I941" s="104"/>
      <c r="J941" s="104" t="s">
        <v>142</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customHeight="1" outlineLevel="2" x14ac:dyDescent="0.35">
      <c r="A942" s="107"/>
      <c r="B942" s="98"/>
      <c r="C942" s="18"/>
      <c r="D942" s="18"/>
      <c r="E942" s="18"/>
      <c r="F942" s="14"/>
      <c r="G942" s="89"/>
      <c r="H942" s="89"/>
      <c r="I942" s="104"/>
      <c r="J942" s="104" t="s">
        <v>143</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customHeight="1" outlineLevel="2" x14ac:dyDescent="0.35">
      <c r="A943" s="107"/>
      <c r="B943" s="98"/>
      <c r="C943" s="18"/>
      <c r="D943" s="18"/>
      <c r="E943" s="18"/>
      <c r="F943" s="14"/>
      <c r="G943" s="89"/>
      <c r="H943" s="89"/>
      <c r="I943" s="104" t="s">
        <v>796</v>
      </c>
      <c r="J943" s="104" t="s">
        <v>385</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customHeight="1" outlineLevel="2" x14ac:dyDescent="0.35">
      <c r="A944" s="107"/>
      <c r="B944" s="98"/>
      <c r="C944" s="18"/>
      <c r="D944" s="18"/>
      <c r="E944" s="18"/>
      <c r="F944" s="14"/>
      <c r="G944" s="89"/>
      <c r="H944" s="89"/>
      <c r="I944" s="104"/>
      <c r="J944" s="104" t="s">
        <v>135</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customHeight="1" outlineLevel="2" x14ac:dyDescent="0.35">
      <c r="A945" s="107"/>
      <c r="B945" s="98"/>
      <c r="C945" s="18"/>
      <c r="D945" s="18"/>
      <c r="E945" s="18"/>
      <c r="F945" s="14"/>
      <c r="G945" s="89"/>
      <c r="H945" s="89"/>
      <c r="I945" s="104"/>
      <c r="J945" s="104" t="s">
        <v>136</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customHeight="1" outlineLevel="2" x14ac:dyDescent="0.35">
      <c r="A946" s="107"/>
      <c r="B946" s="98"/>
      <c r="C946" s="18"/>
      <c r="D946" s="18"/>
      <c r="E946" s="18"/>
      <c r="F946" s="14"/>
      <c r="G946" s="89"/>
      <c r="H946" s="89"/>
      <c r="I946" s="104"/>
      <c r="J946" s="104" t="s">
        <v>137</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customHeight="1" outlineLevel="2" x14ac:dyDescent="0.35">
      <c r="A947" s="107"/>
      <c r="B947" s="98"/>
      <c r="C947" s="18"/>
      <c r="D947" s="18"/>
      <c r="E947" s="18"/>
      <c r="F947" s="14"/>
      <c r="G947" s="89"/>
      <c r="H947" s="89"/>
      <c r="I947" s="104"/>
      <c r="J947" s="104" t="s">
        <v>138</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customHeight="1" outlineLevel="2" x14ac:dyDescent="0.35">
      <c r="A948" s="107"/>
      <c r="B948" s="98"/>
      <c r="C948" s="18"/>
      <c r="D948" s="18"/>
      <c r="E948" s="18"/>
      <c r="F948" s="14"/>
      <c r="G948" s="89"/>
      <c r="H948" s="89"/>
      <c r="I948" s="104"/>
      <c r="J948" s="104" t="s">
        <v>139</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customHeight="1" outlineLevel="2" x14ac:dyDescent="0.35">
      <c r="A949" s="107"/>
      <c r="B949" s="98"/>
      <c r="C949" s="18"/>
      <c r="D949" s="18"/>
      <c r="E949" s="18"/>
      <c r="F949" s="14"/>
      <c r="G949" s="89"/>
      <c r="H949" s="89"/>
      <c r="I949" s="104"/>
      <c r="J949" s="104" t="s">
        <v>140</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customHeight="1" outlineLevel="2" x14ac:dyDescent="0.35">
      <c r="A950" s="107"/>
      <c r="B950" s="98"/>
      <c r="C950" s="18"/>
      <c r="D950" s="18"/>
      <c r="E950" s="18"/>
      <c r="F950" s="14"/>
      <c r="G950" s="89"/>
      <c r="H950" s="89"/>
      <c r="I950" s="104"/>
      <c r="J950" s="104" t="s">
        <v>141</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customHeight="1" outlineLevel="2" x14ac:dyDescent="0.35">
      <c r="A951" s="107"/>
      <c r="B951" s="98"/>
      <c r="C951" s="18"/>
      <c r="D951" s="18"/>
      <c r="E951" s="18"/>
      <c r="F951" s="14"/>
      <c r="G951" s="89"/>
      <c r="H951" s="89"/>
      <c r="I951" s="104"/>
      <c r="J951" s="104" t="s">
        <v>142</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customHeight="1" outlineLevel="2" x14ac:dyDescent="0.35">
      <c r="A952" s="107"/>
      <c r="B952" s="98"/>
      <c r="C952" s="18"/>
      <c r="D952" s="18"/>
      <c r="E952" s="18"/>
      <c r="F952" s="14"/>
      <c r="G952" s="89"/>
      <c r="H952" s="89"/>
      <c r="I952" s="104"/>
      <c r="J952" s="104" t="s">
        <v>143</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customHeight="1" outlineLevel="2" x14ac:dyDescent="0.35">
      <c r="A953" s="107"/>
      <c r="B953" s="98"/>
      <c r="C953" s="18"/>
      <c r="D953" s="18"/>
      <c r="E953" s="18"/>
      <c r="F953" s="14"/>
      <c r="G953" s="89"/>
      <c r="H953" s="89"/>
      <c r="I953" s="104" t="s">
        <v>797</v>
      </c>
      <c r="J953" s="104" t="s">
        <v>385</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customHeight="1" outlineLevel="2" x14ac:dyDescent="0.35">
      <c r="A954" s="107"/>
      <c r="B954" s="98"/>
      <c r="C954" s="18"/>
      <c r="D954" s="18"/>
      <c r="E954" s="18"/>
      <c r="F954" s="14"/>
      <c r="G954" s="89"/>
      <c r="H954" s="89"/>
      <c r="I954" s="104"/>
      <c r="J954" s="104" t="s">
        <v>135</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customHeight="1" outlineLevel="2" x14ac:dyDescent="0.35">
      <c r="A955" s="107"/>
      <c r="B955" s="98"/>
      <c r="C955" s="18"/>
      <c r="D955" s="18"/>
      <c r="E955" s="18"/>
      <c r="F955" s="14"/>
      <c r="G955" s="89"/>
      <c r="H955" s="89"/>
      <c r="I955" s="104"/>
      <c r="J955" s="104" t="s">
        <v>136</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customHeight="1" outlineLevel="2" x14ac:dyDescent="0.35">
      <c r="A956" s="107"/>
      <c r="B956" s="98"/>
      <c r="C956" s="18"/>
      <c r="D956" s="18"/>
      <c r="E956" s="18"/>
      <c r="F956" s="14"/>
      <c r="G956" s="89"/>
      <c r="H956" s="89"/>
      <c r="I956" s="104"/>
      <c r="J956" s="104" t="s">
        <v>137</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customHeight="1" outlineLevel="2" x14ac:dyDescent="0.35">
      <c r="A957" s="107"/>
      <c r="B957" s="98"/>
      <c r="C957" s="18"/>
      <c r="D957" s="18"/>
      <c r="E957" s="18"/>
      <c r="F957" s="14"/>
      <c r="G957" s="89"/>
      <c r="H957" s="89"/>
      <c r="I957" s="104"/>
      <c r="J957" s="104" t="s">
        <v>138</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customHeight="1" outlineLevel="2" x14ac:dyDescent="0.35">
      <c r="A958" s="107"/>
      <c r="B958" s="98"/>
      <c r="C958" s="18"/>
      <c r="D958" s="18"/>
      <c r="E958" s="18"/>
      <c r="F958" s="14"/>
      <c r="G958" s="89"/>
      <c r="H958" s="89"/>
      <c r="I958" s="104"/>
      <c r="J958" s="104" t="s">
        <v>139</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customHeight="1" outlineLevel="2" x14ac:dyDescent="0.35">
      <c r="A959" s="107"/>
      <c r="B959" s="98"/>
      <c r="C959" s="18"/>
      <c r="D959" s="18"/>
      <c r="E959" s="18"/>
      <c r="F959" s="14"/>
      <c r="G959" s="89"/>
      <c r="H959" s="89"/>
      <c r="I959" s="104"/>
      <c r="J959" s="104" t="s">
        <v>140</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customHeight="1" outlineLevel="2" x14ac:dyDescent="0.35">
      <c r="A960" s="107"/>
      <c r="B960" s="98"/>
      <c r="C960" s="18"/>
      <c r="D960" s="18"/>
      <c r="E960" s="18"/>
      <c r="F960" s="14"/>
      <c r="G960" s="89"/>
      <c r="H960" s="89"/>
      <c r="I960" s="104"/>
      <c r="J960" s="104" t="s">
        <v>141</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customHeight="1" outlineLevel="2" x14ac:dyDescent="0.35">
      <c r="A961" s="107"/>
      <c r="B961" s="98"/>
      <c r="C961" s="18"/>
      <c r="D961" s="18"/>
      <c r="E961" s="18"/>
      <c r="F961" s="14"/>
      <c r="G961" s="89"/>
      <c r="H961" s="89"/>
      <c r="I961" s="104"/>
      <c r="J961" s="104" t="s">
        <v>142</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customHeight="1" outlineLevel="2" x14ac:dyDescent="0.35">
      <c r="A962" s="107"/>
      <c r="B962" s="98"/>
      <c r="C962" s="18"/>
      <c r="D962" s="18"/>
      <c r="E962" s="18"/>
      <c r="F962" s="14"/>
      <c r="G962" s="89"/>
      <c r="H962" s="89"/>
      <c r="I962" s="104"/>
      <c r="J962" s="104" t="s">
        <v>143</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customHeight="1" outlineLevel="2" x14ac:dyDescent="0.35">
      <c r="A963" s="107"/>
      <c r="B963" s="98"/>
      <c r="C963" s="18"/>
      <c r="D963" s="18"/>
      <c r="E963" s="18"/>
      <c r="F963" s="14"/>
      <c r="G963" s="89"/>
      <c r="H963" s="89"/>
      <c r="I963" s="104" t="s">
        <v>798</v>
      </c>
      <c r="J963" s="104" t="s">
        <v>385</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customHeight="1" outlineLevel="2" x14ac:dyDescent="0.35">
      <c r="A964" s="107"/>
      <c r="B964" s="98"/>
      <c r="C964" s="18"/>
      <c r="D964" s="18"/>
      <c r="E964" s="18"/>
      <c r="F964" s="14"/>
      <c r="G964" s="89"/>
      <c r="H964" s="89"/>
      <c r="I964" s="104"/>
      <c r="J964" s="104" t="s">
        <v>135</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customHeight="1" outlineLevel="2" x14ac:dyDescent="0.35">
      <c r="A965" s="107"/>
      <c r="B965" s="98"/>
      <c r="C965" s="18"/>
      <c r="D965" s="18"/>
      <c r="E965" s="18"/>
      <c r="F965" s="14"/>
      <c r="G965" s="89"/>
      <c r="H965" s="89"/>
      <c r="I965" s="104"/>
      <c r="J965" s="104" t="s">
        <v>136</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customHeight="1" outlineLevel="2" x14ac:dyDescent="0.35">
      <c r="A966" s="107"/>
      <c r="B966" s="98"/>
      <c r="C966" s="18"/>
      <c r="D966" s="18"/>
      <c r="E966" s="18"/>
      <c r="F966" s="14"/>
      <c r="G966" s="89"/>
      <c r="H966" s="89"/>
      <c r="I966" s="104"/>
      <c r="J966" s="104" t="s">
        <v>137</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customHeight="1" outlineLevel="2" x14ac:dyDescent="0.35">
      <c r="A967" s="107"/>
      <c r="B967" s="98"/>
      <c r="C967" s="18"/>
      <c r="D967" s="18"/>
      <c r="E967" s="18"/>
      <c r="F967" s="14"/>
      <c r="G967" s="89"/>
      <c r="H967" s="89"/>
      <c r="I967" s="104"/>
      <c r="J967" s="104" t="s">
        <v>138</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customHeight="1" outlineLevel="2" x14ac:dyDescent="0.35">
      <c r="A968" s="107"/>
      <c r="B968" s="98"/>
      <c r="C968" s="18"/>
      <c r="D968" s="18"/>
      <c r="E968" s="18"/>
      <c r="F968" s="14"/>
      <c r="G968" s="89"/>
      <c r="H968" s="89"/>
      <c r="I968" s="104"/>
      <c r="J968" s="104" t="s">
        <v>139</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customHeight="1" outlineLevel="2" x14ac:dyDescent="0.35">
      <c r="A969" s="107"/>
      <c r="B969" s="98"/>
      <c r="C969" s="18"/>
      <c r="D969" s="18"/>
      <c r="E969" s="18"/>
      <c r="F969" s="14"/>
      <c r="G969" s="89"/>
      <c r="H969" s="89"/>
      <c r="I969" s="104"/>
      <c r="J969" s="104" t="s">
        <v>140</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customHeight="1" outlineLevel="2" x14ac:dyDescent="0.35">
      <c r="A970" s="107"/>
      <c r="B970" s="98"/>
      <c r="C970" s="18"/>
      <c r="D970" s="18"/>
      <c r="E970" s="18"/>
      <c r="F970" s="14"/>
      <c r="G970" s="89"/>
      <c r="H970" s="89"/>
      <c r="I970" s="104"/>
      <c r="J970" s="104" t="s">
        <v>141</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customHeight="1" outlineLevel="2" x14ac:dyDescent="0.35">
      <c r="A971" s="107"/>
      <c r="B971" s="98"/>
      <c r="C971" s="18"/>
      <c r="D971" s="18"/>
      <c r="E971" s="18"/>
      <c r="F971" s="14"/>
      <c r="G971" s="89"/>
      <c r="H971" s="89"/>
      <c r="I971" s="104"/>
      <c r="J971" s="104" t="s">
        <v>142</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customHeight="1" outlineLevel="2" x14ac:dyDescent="0.35">
      <c r="A972" s="107"/>
      <c r="B972" s="98"/>
      <c r="C972" s="18"/>
      <c r="D972" s="18"/>
      <c r="E972" s="18"/>
      <c r="F972" s="14"/>
      <c r="G972" s="89"/>
      <c r="H972" s="89"/>
      <c r="I972" s="104"/>
      <c r="J972" s="104" t="s">
        <v>143</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customHeight="1" outlineLevel="2" x14ac:dyDescent="0.35">
      <c r="A973" s="107"/>
      <c r="B973" s="98"/>
      <c r="C973" s="18"/>
      <c r="D973" s="18"/>
      <c r="E973" s="18"/>
      <c r="F973" s="14"/>
      <c r="G973" s="89"/>
      <c r="H973" s="89"/>
      <c r="I973" s="104" t="s">
        <v>799</v>
      </c>
      <c r="J973" s="104" t="s">
        <v>385</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customHeight="1" outlineLevel="2" x14ac:dyDescent="0.35">
      <c r="A974" s="107"/>
      <c r="B974" s="98"/>
      <c r="C974" s="18"/>
      <c r="D974" s="18"/>
      <c r="E974" s="18"/>
      <c r="F974" s="14"/>
      <c r="G974" s="89"/>
      <c r="H974" s="89"/>
      <c r="I974" s="104"/>
      <c r="J974" s="104" t="s">
        <v>135</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customHeight="1" outlineLevel="2" x14ac:dyDescent="0.35">
      <c r="A975" s="107"/>
      <c r="B975" s="98"/>
      <c r="C975" s="18"/>
      <c r="D975" s="18"/>
      <c r="E975" s="18"/>
      <c r="F975" s="14"/>
      <c r="G975" s="89"/>
      <c r="H975" s="89"/>
      <c r="I975" s="104"/>
      <c r="J975" s="104" t="s">
        <v>136</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customHeight="1" outlineLevel="2" x14ac:dyDescent="0.35">
      <c r="A976" s="107"/>
      <c r="B976" s="98"/>
      <c r="C976" s="18"/>
      <c r="D976" s="18"/>
      <c r="E976" s="18"/>
      <c r="F976" s="14"/>
      <c r="G976" s="89"/>
      <c r="H976" s="89"/>
      <c r="I976" s="104"/>
      <c r="J976" s="104" t="s">
        <v>137</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customHeight="1" outlineLevel="2" x14ac:dyDescent="0.35">
      <c r="A977" s="107"/>
      <c r="B977" s="98"/>
      <c r="C977" s="18"/>
      <c r="D977" s="18"/>
      <c r="E977" s="18"/>
      <c r="F977" s="14"/>
      <c r="G977" s="89"/>
      <c r="H977" s="89"/>
      <c r="I977" s="104"/>
      <c r="J977" s="104" t="s">
        <v>138</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customHeight="1" outlineLevel="2" x14ac:dyDescent="0.35">
      <c r="A978" s="107"/>
      <c r="B978" s="98"/>
      <c r="C978" s="18"/>
      <c r="D978" s="18"/>
      <c r="E978" s="18"/>
      <c r="F978" s="14"/>
      <c r="G978" s="89"/>
      <c r="H978" s="89"/>
      <c r="I978" s="104"/>
      <c r="J978" s="104" t="s">
        <v>139</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customHeight="1" outlineLevel="2" x14ac:dyDescent="0.35">
      <c r="A979" s="107"/>
      <c r="B979" s="98"/>
      <c r="C979" s="18"/>
      <c r="D979" s="18"/>
      <c r="E979" s="18"/>
      <c r="F979" s="14"/>
      <c r="G979" s="89"/>
      <c r="H979" s="89"/>
      <c r="I979" s="104"/>
      <c r="J979" s="104" t="s">
        <v>140</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customHeight="1" outlineLevel="2" x14ac:dyDescent="0.35">
      <c r="A980" s="107"/>
      <c r="B980" s="98"/>
      <c r="C980" s="18"/>
      <c r="D980" s="18"/>
      <c r="E980" s="18"/>
      <c r="F980" s="14"/>
      <c r="G980" s="89"/>
      <c r="H980" s="89"/>
      <c r="I980" s="104"/>
      <c r="J980" s="104" t="s">
        <v>141</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customHeight="1" outlineLevel="2" x14ac:dyDescent="0.35">
      <c r="A981" s="107"/>
      <c r="B981" s="98"/>
      <c r="C981" s="18"/>
      <c r="D981" s="18"/>
      <c r="E981" s="18"/>
      <c r="F981" s="14"/>
      <c r="G981" s="89"/>
      <c r="H981" s="89"/>
      <c r="I981" s="104"/>
      <c r="J981" s="104" t="s">
        <v>142</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customHeight="1" outlineLevel="2" x14ac:dyDescent="0.35">
      <c r="A982" s="107"/>
      <c r="B982" s="98"/>
      <c r="C982" s="18"/>
      <c r="D982" s="18"/>
      <c r="E982" s="18"/>
      <c r="F982" s="14"/>
      <c r="G982" s="89"/>
      <c r="H982" s="89"/>
      <c r="I982" s="104"/>
      <c r="J982" s="104" t="s">
        <v>143</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customHeight="1" outlineLevel="2" x14ac:dyDescent="0.35">
      <c r="A983" s="107"/>
      <c r="B983" s="98"/>
      <c r="C983" s="18"/>
      <c r="D983" s="18"/>
      <c r="E983" s="18"/>
      <c r="F983" s="14"/>
      <c r="G983" s="89"/>
      <c r="H983" s="89"/>
      <c r="I983" s="104" t="s">
        <v>800</v>
      </c>
      <c r="J983" s="104" t="s">
        <v>385</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customHeight="1" outlineLevel="2" x14ac:dyDescent="0.35">
      <c r="A984" s="107"/>
      <c r="B984" s="98"/>
      <c r="C984" s="18"/>
      <c r="D984" s="18"/>
      <c r="E984" s="18"/>
      <c r="F984" s="14"/>
      <c r="G984" s="89"/>
      <c r="H984" s="89"/>
      <c r="I984" s="104"/>
      <c r="J984" s="104" t="s">
        <v>135</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customHeight="1" outlineLevel="2" x14ac:dyDescent="0.35">
      <c r="A985" s="107"/>
      <c r="B985" s="98"/>
      <c r="C985" s="18"/>
      <c r="D985" s="18"/>
      <c r="E985" s="18"/>
      <c r="F985" s="14"/>
      <c r="G985" s="89"/>
      <c r="H985" s="89"/>
      <c r="I985" s="104"/>
      <c r="J985" s="104" t="s">
        <v>136</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customHeight="1" outlineLevel="2" x14ac:dyDescent="0.35">
      <c r="A986" s="107"/>
      <c r="B986" s="98"/>
      <c r="C986" s="18"/>
      <c r="D986" s="18"/>
      <c r="E986" s="18"/>
      <c r="F986" s="14"/>
      <c r="G986" s="89"/>
      <c r="H986" s="89"/>
      <c r="I986" s="104"/>
      <c r="J986" s="104" t="s">
        <v>137</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customHeight="1" outlineLevel="2" x14ac:dyDescent="0.35">
      <c r="A987" s="107"/>
      <c r="B987" s="98"/>
      <c r="C987" s="18"/>
      <c r="D987" s="18"/>
      <c r="E987" s="18"/>
      <c r="F987" s="14"/>
      <c r="G987" s="89"/>
      <c r="H987" s="89"/>
      <c r="I987" s="104"/>
      <c r="J987" s="104" t="s">
        <v>138</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customHeight="1" outlineLevel="2" x14ac:dyDescent="0.35">
      <c r="A988" s="107"/>
      <c r="B988" s="98"/>
      <c r="C988" s="18"/>
      <c r="D988" s="18"/>
      <c r="E988" s="18"/>
      <c r="F988" s="14"/>
      <c r="G988" s="89"/>
      <c r="H988" s="89"/>
      <c r="I988" s="104"/>
      <c r="J988" s="104" t="s">
        <v>139</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customHeight="1" outlineLevel="2" x14ac:dyDescent="0.35">
      <c r="A989" s="107"/>
      <c r="B989" s="98"/>
      <c r="C989" s="18"/>
      <c r="D989" s="18"/>
      <c r="E989" s="18"/>
      <c r="F989" s="14"/>
      <c r="G989" s="89"/>
      <c r="H989" s="89"/>
      <c r="I989" s="104"/>
      <c r="J989" s="104" t="s">
        <v>140</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customHeight="1" outlineLevel="2" x14ac:dyDescent="0.35">
      <c r="A990" s="107"/>
      <c r="B990" s="98"/>
      <c r="C990" s="18"/>
      <c r="D990" s="18"/>
      <c r="E990" s="18"/>
      <c r="F990" s="14"/>
      <c r="G990" s="89"/>
      <c r="H990" s="89"/>
      <c r="I990" s="104"/>
      <c r="J990" s="104" t="s">
        <v>141</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customHeight="1" outlineLevel="2" x14ac:dyDescent="0.35">
      <c r="A991" s="107"/>
      <c r="B991" s="98"/>
      <c r="C991" s="18"/>
      <c r="D991" s="18"/>
      <c r="E991" s="18"/>
      <c r="F991" s="14"/>
      <c r="G991" s="89"/>
      <c r="H991" s="89"/>
      <c r="I991" s="104"/>
      <c r="J991" s="104" t="s">
        <v>142</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customHeight="1" outlineLevel="2" x14ac:dyDescent="0.35">
      <c r="A992" s="107"/>
      <c r="B992" s="98"/>
      <c r="C992" s="18"/>
      <c r="D992" s="18"/>
      <c r="E992" s="18"/>
      <c r="F992" s="14"/>
      <c r="G992" s="89"/>
      <c r="H992" s="89"/>
      <c r="I992" s="104"/>
      <c r="J992" s="104" t="s">
        <v>143</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outlineLevel="1" x14ac:dyDescent="0.35">
      <c r="A993" s="107"/>
      <c r="B993" s="98"/>
      <c r="C993" s="13" t="s">
        <v>119</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121</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112</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collapsed="1" x14ac:dyDescent="0.35">
      <c r="A1001" s="107"/>
      <c r="B1001" s="98"/>
      <c r="C1001" s="13"/>
      <c r="D1001" s="13">
        <v>0</v>
      </c>
      <c r="E1001" s="13" t="s">
        <v>1</v>
      </c>
      <c r="F1001" s="72"/>
      <c r="G1001" s="73" t="s">
        <v>747</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3"/>
      <c r="D1002" s="13"/>
      <c r="E1002" s="18"/>
      <c r="F1002" s="76"/>
      <c r="G1002" s="77" t="s">
        <v>751</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v>1</v>
      </c>
      <c r="D1004" s="13"/>
      <c r="E1004" s="18"/>
      <c r="F1004" s="82"/>
      <c r="G1004" s="83" t="s">
        <v>943</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8"/>
      <c r="G1005" s="23"/>
      <c r="H1005" s="23"/>
      <c r="I1005" s="23"/>
      <c r="J1005" s="23"/>
      <c r="K1005" s="23"/>
      <c r="L1005" s="23"/>
      <c r="M1005" s="477" t="s">
        <v>749</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8"/>
      <c r="G1006" s="18"/>
      <c r="H1006" s="18"/>
      <c r="I1006" s="18"/>
      <c r="J1006" s="18"/>
      <c r="K1006" s="18"/>
      <c r="L1006" s="23"/>
      <c r="M1006" s="477" t="s">
        <v>748</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8"/>
      <c r="G1007" s="18"/>
      <c r="H1007" s="18"/>
      <c r="I1007" s="18"/>
      <c r="J1007" s="18"/>
      <c r="K1007" s="18"/>
      <c r="L1007" s="23"/>
      <c r="M1007" s="102" t="s">
        <v>913</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8"/>
      <c r="G1008" s="24"/>
      <c r="H1008" s="24"/>
      <c r="I1008" s="24"/>
      <c r="J1008" s="24"/>
      <c r="K1008" s="24"/>
      <c r="L1008" s="24" t="s">
        <v>215</v>
      </c>
      <c r="M1008" s="102" t="s">
        <v>361</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8"/>
      <c r="G1009" s="24"/>
      <c r="H1009" s="24"/>
      <c r="I1009" s="24"/>
      <c r="J1009" s="24"/>
      <c r="K1009" s="118" t="s">
        <v>157</v>
      </c>
      <c r="L1009" s="118" t="s">
        <v>216</v>
      </c>
      <c r="M1009" s="472" t="s">
        <v>194</v>
      </c>
      <c r="N1009" s="472" t="s">
        <v>375</v>
      </c>
      <c r="O1009" s="472" t="s">
        <v>374</v>
      </c>
      <c r="P1009" s="472" t="s">
        <v>193</v>
      </c>
      <c r="Q1009" s="24" t="s">
        <v>746</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152"/>
      <c r="H1010" s="153"/>
      <c r="I1010" s="125"/>
      <c r="J1010" s="125"/>
      <c r="K1010" s="514" t="s">
        <v>387</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104"/>
      <c r="H1011" s="104"/>
      <c r="I1011" s="89"/>
      <c r="J1011" s="89"/>
      <c r="K1011" s="515" t="s">
        <v>388</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customHeight="1" outlineLevel="1" x14ac:dyDescent="0.35">
      <c r="A1012" s="107"/>
      <c r="B1012" s="98"/>
      <c r="C1012" s="18"/>
      <c r="D1012" s="18"/>
      <c r="E1012" s="18"/>
      <c r="F1012" s="14"/>
      <c r="G1012" s="104"/>
      <c r="H1012" s="104"/>
      <c r="I1012" s="89"/>
      <c r="J1012" s="89"/>
      <c r="K1012" s="515" t="s">
        <v>389</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customHeight="1" outlineLevel="1" x14ac:dyDescent="0.35">
      <c r="A1013" s="107"/>
      <c r="B1013" s="98"/>
      <c r="C1013" s="18"/>
      <c r="D1013" s="18"/>
      <c r="E1013" s="18"/>
      <c r="F1013" s="14"/>
      <c r="G1013" s="104"/>
      <c r="H1013" s="104"/>
      <c r="I1013" s="89"/>
      <c r="J1013" s="89"/>
      <c r="K1013" s="515" t="s">
        <v>390</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customHeight="1" outlineLevel="1" x14ac:dyDescent="0.35">
      <c r="A1014" s="107"/>
      <c r="B1014" s="98"/>
      <c r="C1014" s="18"/>
      <c r="D1014" s="18"/>
      <c r="E1014" s="18"/>
      <c r="F1014" s="14"/>
      <c r="G1014" s="104"/>
      <c r="H1014" s="104"/>
      <c r="I1014" s="89"/>
      <c r="J1014" s="89"/>
      <c r="K1014" s="515" t="s">
        <v>391</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customHeight="1" outlineLevel="1" x14ac:dyDescent="0.35">
      <c r="A1015" s="107"/>
      <c r="B1015" s="98"/>
      <c r="C1015" s="18"/>
      <c r="D1015" s="18"/>
      <c r="E1015" s="18"/>
      <c r="F1015" s="14"/>
      <c r="G1015" s="104"/>
      <c r="H1015" s="104"/>
      <c r="I1015" s="89"/>
      <c r="J1015" s="89"/>
      <c r="K1015" s="515" t="s">
        <v>392</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customHeight="1" outlineLevel="1" x14ac:dyDescent="0.35">
      <c r="A1016" s="107"/>
      <c r="B1016" s="98"/>
      <c r="C1016" s="18"/>
      <c r="D1016" s="18"/>
      <c r="E1016" s="18"/>
      <c r="F1016" s="14"/>
      <c r="G1016" s="104"/>
      <c r="H1016" s="104"/>
      <c r="I1016" s="94"/>
      <c r="J1016" s="94"/>
      <c r="K1016" s="515" t="s">
        <v>393</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customHeight="1" outlineLevel="1" x14ac:dyDescent="0.35">
      <c r="A1017" s="107"/>
      <c r="B1017" s="98"/>
      <c r="C1017" s="18"/>
      <c r="D1017" s="18"/>
      <c r="E1017" s="18"/>
      <c r="F1017" s="14"/>
      <c r="G1017" s="104"/>
      <c r="H1017" s="104"/>
      <c r="I1017" s="94"/>
      <c r="J1017" s="94"/>
      <c r="K1017" s="515" t="s">
        <v>394</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customHeight="1" outlineLevel="1" x14ac:dyDescent="0.35">
      <c r="A1018" s="107"/>
      <c r="B1018" s="98"/>
      <c r="C1018" s="18"/>
      <c r="D1018" s="18"/>
      <c r="E1018" s="18"/>
      <c r="F1018" s="14"/>
      <c r="G1018" s="104"/>
      <c r="H1018" s="104"/>
      <c r="I1018" s="94"/>
      <c r="J1018" s="94"/>
      <c r="K1018" s="515" t="s">
        <v>395</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customHeight="1" outlineLevel="1" x14ac:dyDescent="0.35">
      <c r="A1019" s="107"/>
      <c r="B1019" s="98"/>
      <c r="C1019" s="18"/>
      <c r="D1019" s="18"/>
      <c r="E1019" s="18"/>
      <c r="F1019" s="14"/>
      <c r="G1019" s="129"/>
      <c r="H1019" s="129"/>
      <c r="I1019" s="128"/>
      <c r="J1019" s="128"/>
      <c r="K1019" s="516" t="s">
        <v>396</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customHeight="1" outlineLevel="1" x14ac:dyDescent="0.35">
      <c r="A1021" s="107"/>
      <c r="B1021" s="98"/>
      <c r="C1021" s="18"/>
      <c r="D1021" s="18"/>
      <c r="E1021" s="18"/>
      <c r="F1021" s="14"/>
      <c r="G1021" s="94" t="s">
        <v>914</v>
      </c>
      <c r="H1021" s="88"/>
      <c r="I1021" s="88"/>
      <c r="J1021" s="88"/>
      <c r="K1021" s="88"/>
      <c r="L1021" s="232">
        <v>6.5</v>
      </c>
      <c r="M1021" s="88" t="s">
        <v>752</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customHeight="1" outlineLevel="1" x14ac:dyDescent="0.35">
      <c r="A1023" s="107"/>
      <c r="B1023" s="98"/>
      <c r="C1023" s="13" t="s">
        <v>119</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120</v>
      </c>
      <c r="AE1024" s="42" t="s">
        <v>121</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7" t="s">
        <v>926</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249</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244</v>
      </c>
      <c r="I14" s="24"/>
      <c r="J14" s="24" t="s">
        <v>243</v>
      </c>
      <c r="K14" s="24"/>
      <c r="L14" s="24" t="s">
        <v>245</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200</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201</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251</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250</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246</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244</v>
      </c>
      <c r="I34" s="24"/>
      <c r="J34" s="24" t="s">
        <v>243</v>
      </c>
      <c r="K34" s="24"/>
      <c r="L34" s="24" t="s">
        <v>245</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247</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248</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252</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244</v>
      </c>
      <c r="I51" s="24" t="s">
        <v>243</v>
      </c>
      <c r="J51" s="24" t="s">
        <v>245</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253</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254</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255</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256</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363</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243</v>
      </c>
      <c r="J58" s="152" t="s">
        <v>245</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257</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258</v>
      </c>
      <c r="I60" s="244">
        <v>0.02</v>
      </c>
      <c r="J60" s="244">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259</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263</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5" t="s">
        <v>261</v>
      </c>
      <c r="G71" s="585"/>
      <c r="H71" s="102"/>
      <c r="I71" s="23"/>
      <c r="J71" s="102" t="s">
        <v>262</v>
      </c>
      <c r="K71" s="102"/>
      <c r="L71" s="102"/>
      <c r="M71" s="23"/>
      <c r="N71" s="102" t="s">
        <v>364</v>
      </c>
      <c r="O71" s="102"/>
      <c r="P71" s="102"/>
      <c r="Q71" s="23"/>
      <c r="R71" s="102" t="s">
        <v>264</v>
      </c>
      <c r="S71" s="102"/>
      <c r="T71" s="585"/>
      <c r="U71" s="23"/>
      <c r="V71" s="586" t="s">
        <v>265</v>
      </c>
      <c r="W71" s="23"/>
      <c r="X71" s="23"/>
      <c r="Y71" s="23"/>
      <c r="Z71" s="17"/>
      <c r="AA71" s="9"/>
      <c r="AB71" s="9"/>
      <c r="AC71" s="9"/>
    </row>
    <row r="72" spans="1:29" ht="14" customHeight="1" outlineLevel="1" x14ac:dyDescent="0.35">
      <c r="A72" s="7"/>
      <c r="B72" s="8"/>
      <c r="C72" s="18"/>
      <c r="D72" s="18"/>
      <c r="E72" s="18"/>
      <c r="F72" s="586" t="s">
        <v>94</v>
      </c>
      <c r="G72" s="24" t="s">
        <v>1133</v>
      </c>
      <c r="H72" s="149" t="s">
        <v>260</v>
      </c>
      <c r="I72" s="23"/>
      <c r="J72" s="24" t="s">
        <v>94</v>
      </c>
      <c r="K72" s="24" t="s">
        <v>1133</v>
      </c>
      <c r="L72" s="24" t="s">
        <v>260</v>
      </c>
      <c r="M72" s="23"/>
      <c r="N72" s="24" t="s">
        <v>94</v>
      </c>
      <c r="O72" s="24" t="s">
        <v>1133</v>
      </c>
      <c r="P72" s="24" t="s">
        <v>260</v>
      </c>
      <c r="Q72" s="23"/>
      <c r="R72" s="24" t="s">
        <v>94</v>
      </c>
      <c r="S72" s="24" t="s">
        <v>1133</v>
      </c>
      <c r="T72" s="24" t="s">
        <v>260</v>
      </c>
      <c r="U72" s="23"/>
      <c r="V72" s="586" t="s">
        <v>260</v>
      </c>
      <c r="W72" s="23"/>
      <c r="X72" s="23"/>
      <c r="Y72" s="23"/>
      <c r="Z72" s="17"/>
      <c r="AA72" s="9"/>
      <c r="AB72" s="9"/>
      <c r="AC72" s="9"/>
    </row>
    <row r="73" spans="1:29" ht="14" customHeight="1" outlineLevel="1" x14ac:dyDescent="0.3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 customHeight="1" outlineLevel="1" x14ac:dyDescent="0.3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 customHeight="1" outlineLevel="1" x14ac:dyDescent="0.3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925</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266</v>
      </c>
      <c r="G97" s="23"/>
      <c r="H97" s="23"/>
      <c r="I97" s="23"/>
      <c r="J97" s="23"/>
      <c r="K97" s="23"/>
      <c r="L97" s="23"/>
      <c r="M97" s="23"/>
      <c r="N97" s="23"/>
      <c r="O97" s="23" t="s">
        <v>369</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5"/>
      <c r="F99" s="900"/>
      <c r="G99" s="24" t="s">
        <v>267</v>
      </c>
      <c r="H99" s="24"/>
      <c r="I99" s="24"/>
      <c r="J99" s="102" t="s">
        <v>365</v>
      </c>
      <c r="K99" s="102"/>
      <c r="L99" s="102"/>
      <c r="M99" s="591"/>
      <c r="N99" s="102" t="s">
        <v>366</v>
      </c>
      <c r="O99" s="102"/>
      <c r="P99" s="245"/>
      <c r="Q99" s="135"/>
      <c r="R99" s="245" t="s">
        <v>367</v>
      </c>
      <c r="S99" s="140"/>
      <c r="T99" s="140"/>
      <c r="U99" s="135"/>
      <c r="V99" s="140" t="s">
        <v>368</v>
      </c>
      <c r="W99" s="140"/>
      <c r="X99" s="140"/>
      <c r="Y99" s="135"/>
      <c r="Z99" s="17"/>
      <c r="AA99" s="9"/>
      <c r="AB99" s="9"/>
      <c r="AC99" s="9"/>
    </row>
    <row r="100" spans="1:29" ht="13.5" customHeight="1" outlineLevel="1" x14ac:dyDescent="0.35">
      <c r="A100" s="7"/>
      <c r="B100" s="8"/>
      <c r="C100" s="18"/>
      <c r="D100" s="18"/>
      <c r="E100" s="18" t="s">
        <v>255</v>
      </c>
      <c r="F100" s="18"/>
      <c r="G100" s="24" t="s">
        <v>101</v>
      </c>
      <c r="H100" s="24" t="s">
        <v>268</v>
      </c>
      <c r="I100" s="24"/>
      <c r="J100" s="24" t="s">
        <v>94</v>
      </c>
      <c r="K100" s="24" t="s">
        <v>1133</v>
      </c>
      <c r="L100" s="24" t="s">
        <v>260</v>
      </c>
      <c r="M100" s="24"/>
      <c r="N100" s="24" t="s">
        <v>94</v>
      </c>
      <c r="O100" s="24" t="s">
        <v>1133</v>
      </c>
      <c r="P100" s="24" t="s">
        <v>260</v>
      </c>
      <c r="Q100" s="24"/>
      <c r="R100" s="24" t="s">
        <v>94</v>
      </c>
      <c r="S100" s="24" t="s">
        <v>1133</v>
      </c>
      <c r="T100" s="24" t="s">
        <v>260</v>
      </c>
      <c r="U100" s="24"/>
      <c r="V100" s="24" t="s">
        <v>94</v>
      </c>
      <c r="W100" s="24" t="s">
        <v>1133</v>
      </c>
      <c r="X100" s="24" t="s">
        <v>260</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23" t="s">
        <v>741</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94</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742</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23" t="s">
        <v>740</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112</v>
      </c>
      <c r="AE4" s="12"/>
      <c r="AF4" s="71"/>
    </row>
    <row r="5" spans="1:32" ht="13.25" customHeight="1" outlineLevel="1" collapsed="1" x14ac:dyDescent="0.35">
      <c r="A5" s="7"/>
      <c r="B5" s="69"/>
      <c r="C5" s="13"/>
      <c r="D5" s="13">
        <v>0</v>
      </c>
      <c r="E5" s="13" t="s">
        <v>1</v>
      </c>
      <c r="F5" s="72"/>
      <c r="G5" s="73" t="s">
        <v>113</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114</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115</v>
      </c>
      <c r="D13" s="18"/>
      <c r="E13" s="18"/>
      <c r="F13" s="18"/>
      <c r="G13" s="24"/>
      <c r="H13" s="24"/>
      <c r="I13" s="24"/>
      <c r="J13" s="87" t="s">
        <v>116</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117</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118</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1065</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1249</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1066</v>
      </c>
      <c r="I23" s="89"/>
      <c r="J23" s="89" t="s">
        <v>387</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388</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389</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390</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391</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392</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393</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394</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395</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396</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119</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113</v>
      </c>
      <c r="H34" s="40"/>
      <c r="I34" s="40"/>
      <c r="J34" s="40"/>
      <c r="K34" s="40"/>
      <c r="L34" s="40"/>
      <c r="M34" s="40"/>
      <c r="N34" s="40"/>
      <c r="O34" s="40"/>
      <c r="P34" s="40"/>
      <c r="Q34" s="40"/>
      <c r="R34" s="40"/>
      <c r="S34" s="40"/>
      <c r="T34" s="96"/>
      <c r="U34" s="96"/>
      <c r="V34" s="96"/>
      <c r="W34" s="96"/>
      <c r="X34" s="96"/>
      <c r="Y34" s="96"/>
      <c r="Z34" s="96"/>
      <c r="AA34" s="96"/>
      <c r="AB34" s="96"/>
      <c r="AC34" s="96"/>
      <c r="AD34" s="97" t="s">
        <v>120</v>
      </c>
      <c r="AE34" s="42" t="s">
        <v>121</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112</v>
      </c>
      <c r="AE39" s="12"/>
      <c r="AF39" s="9"/>
    </row>
    <row r="40" spans="1:32" ht="13.25" customHeight="1" outlineLevel="1" collapsed="1" x14ac:dyDescent="0.35">
      <c r="A40" s="7"/>
      <c r="B40" s="98"/>
      <c r="C40" s="13"/>
      <c r="D40" s="13">
        <v>0</v>
      </c>
      <c r="E40" s="13" t="s">
        <v>1</v>
      </c>
      <c r="F40" s="72"/>
      <c r="G40" s="73" t="s">
        <v>122</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123</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115</v>
      </c>
      <c r="D48" s="18"/>
      <c r="E48" s="18"/>
      <c r="F48" s="18"/>
      <c r="G48" s="24"/>
      <c r="H48" s="24"/>
      <c r="I48" s="24"/>
      <c r="J48" s="87" t="s">
        <v>116</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1213</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1268</v>
      </c>
      <c r="I54" s="93"/>
      <c r="J54" s="91"/>
      <c r="K54" s="223" t="s">
        <v>1076</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126</v>
      </c>
      <c r="I55" s="93"/>
      <c r="J55" s="91"/>
      <c r="K55" s="223" t="s">
        <v>1075</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127</v>
      </c>
      <c r="I56" s="93"/>
      <c r="J56" s="91"/>
      <c r="K56" s="223" t="s">
        <v>128</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129</v>
      </c>
      <c r="I57" s="93"/>
      <c r="J57" s="91"/>
      <c r="K57" s="224" t="s">
        <v>1077</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376</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6" t="s">
        <v>1270</v>
      </c>
      <c r="I60" s="897"/>
      <c r="J60" s="897"/>
      <c r="K60" s="897"/>
      <c r="L60" s="897"/>
      <c r="M60" s="897"/>
      <c r="N60" s="897"/>
      <c r="O60" s="897"/>
      <c r="P60" s="897"/>
      <c r="Q60" s="897"/>
      <c r="R60" s="897"/>
      <c r="S60" s="897"/>
      <c r="T60" s="898"/>
      <c r="U60" s="513"/>
      <c r="V60" s="513"/>
      <c r="W60" s="513"/>
      <c r="X60" s="513"/>
      <c r="Y60" s="513"/>
      <c r="Z60" s="89"/>
      <c r="AA60" s="14"/>
      <c r="AB60" s="14"/>
      <c r="AC60" s="14"/>
      <c r="AD60" s="14"/>
      <c r="AE60" s="17"/>
      <c r="AF60" s="9"/>
    </row>
    <row r="61" spans="1:32" ht="5.15" customHeight="1" outlineLevel="1" x14ac:dyDescent="0.35">
      <c r="A61" s="7"/>
      <c r="B61" s="98"/>
      <c r="C61" s="13" t="s">
        <v>119</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122</v>
      </c>
      <c r="H62" s="40"/>
      <c r="I62" s="40"/>
      <c r="J62" s="40"/>
      <c r="K62" s="40"/>
      <c r="L62" s="40"/>
      <c r="M62" s="40"/>
      <c r="N62" s="40"/>
      <c r="O62" s="40"/>
      <c r="P62" s="40"/>
      <c r="Q62" s="40"/>
      <c r="R62" s="40"/>
      <c r="S62" s="40"/>
      <c r="T62" s="96"/>
      <c r="U62" s="96"/>
      <c r="V62" s="96"/>
      <c r="W62" s="96"/>
      <c r="X62" s="96"/>
      <c r="Y62" s="96"/>
      <c r="Z62" s="96"/>
      <c r="AA62" s="96"/>
      <c r="AB62" s="96"/>
      <c r="AC62" s="96"/>
      <c r="AD62" s="97" t="s">
        <v>120</v>
      </c>
      <c r="AE62" s="42" t="s">
        <v>121</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112</v>
      </c>
      <c r="AE66" s="12"/>
      <c r="AF66" s="9"/>
    </row>
    <row r="67" spans="1:32" ht="13.25" customHeight="1" outlineLevel="1" collapsed="1" x14ac:dyDescent="0.35">
      <c r="A67" s="7"/>
      <c r="B67" s="98"/>
      <c r="C67" s="13"/>
      <c r="D67" s="13">
        <v>0</v>
      </c>
      <c r="E67" s="13" t="s">
        <v>1</v>
      </c>
      <c r="F67" s="72"/>
      <c r="G67" s="73" t="s">
        <v>130</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131</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132</v>
      </c>
      <c r="H74" s="24" t="s">
        <v>133</v>
      </c>
      <c r="I74" s="24"/>
      <c r="J74" s="24" t="s">
        <v>823</v>
      </c>
      <c r="K74" s="24" t="s">
        <v>400</v>
      </c>
      <c r="L74" s="24" t="s">
        <v>793</v>
      </c>
      <c r="M74" s="24" t="s">
        <v>794</v>
      </c>
      <c r="N74" s="24" t="s">
        <v>795</v>
      </c>
      <c r="O74" s="24" t="s">
        <v>796</v>
      </c>
      <c r="P74" s="24" t="s">
        <v>797</v>
      </c>
      <c r="Q74" s="24" t="s">
        <v>798</v>
      </c>
      <c r="R74" s="24" t="s">
        <v>799</v>
      </c>
      <c r="S74" s="24" t="s">
        <v>800</v>
      </c>
      <c r="T74" s="24"/>
      <c r="U74" s="24"/>
      <c r="V74" s="24"/>
      <c r="W74" s="24"/>
      <c r="X74" s="24"/>
      <c r="Y74" s="24"/>
      <c r="Z74" s="24"/>
      <c r="AA74" s="25"/>
      <c r="AB74" s="25"/>
      <c r="AC74" s="25"/>
      <c r="AD74" s="25"/>
      <c r="AE74" s="17"/>
      <c r="AF74" s="9"/>
    </row>
    <row r="75" spans="1:32" ht="5.15" customHeight="1" outlineLevel="1" x14ac:dyDescent="0.35">
      <c r="A75" s="7"/>
      <c r="B75" s="98"/>
      <c r="C75" s="13" t="s">
        <v>115</v>
      </c>
      <c r="D75" s="18"/>
      <c r="E75" s="18"/>
      <c r="F75" s="18"/>
      <c r="G75" s="24"/>
      <c r="H75" s="24"/>
      <c r="I75" s="24"/>
      <c r="J75" s="87" t="s">
        <v>116</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821</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134</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889</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822</v>
      </c>
      <c r="H80" s="94"/>
      <c r="I80" s="94"/>
      <c r="J80" s="101">
        <v>4.0000000000000001E-3</v>
      </c>
      <c r="K80" s="94" t="s">
        <v>1081</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119</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120</v>
      </c>
      <c r="AE85" s="42" t="s">
        <v>121</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112</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377</v>
      </c>
      <c r="K97" s="24" t="s">
        <v>378</v>
      </c>
      <c r="L97" s="24" t="s">
        <v>380</v>
      </c>
      <c r="M97" s="24" t="s">
        <v>381</v>
      </c>
      <c r="N97" s="24" t="s">
        <v>382</v>
      </c>
      <c r="O97" s="24" t="s">
        <v>384</v>
      </c>
      <c r="P97" s="24" t="s">
        <v>887</v>
      </c>
      <c r="Q97" s="24" t="s">
        <v>888</v>
      </c>
      <c r="R97" s="24" t="s">
        <v>1198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115</v>
      </c>
      <c r="D98" s="18"/>
      <c r="E98" s="18"/>
      <c r="F98" s="18"/>
      <c r="G98" s="24"/>
      <c r="H98" s="24"/>
      <c r="I98" s="24"/>
      <c r="J98" s="87" t="s">
        <v>116</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119</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120</v>
      </c>
      <c r="AE104" s="42" t="s">
        <v>121</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972</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973</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379</v>
      </c>
      <c r="J116" s="102" t="s">
        <v>975</v>
      </c>
      <c r="K116" s="102"/>
      <c r="L116" s="102"/>
      <c r="M116" s="102"/>
      <c r="N116" s="102"/>
      <c r="O116" s="102"/>
      <c r="P116" s="102"/>
      <c r="Q116" s="102"/>
      <c r="R116" s="102"/>
      <c r="S116" s="24"/>
      <c r="T116" s="102" t="s">
        <v>1202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459</v>
      </c>
      <c r="I117" s="24" t="s">
        <v>38</v>
      </c>
      <c r="J117" s="24" t="s">
        <v>377</v>
      </c>
      <c r="K117" s="24" t="s">
        <v>378</v>
      </c>
      <c r="L117" s="24" t="s">
        <v>380</v>
      </c>
      <c r="M117" s="24" t="s">
        <v>381</v>
      </c>
      <c r="N117" s="24" t="s">
        <v>382</v>
      </c>
      <c r="O117" s="24" t="s">
        <v>384</v>
      </c>
      <c r="P117" s="24" t="s">
        <v>887</v>
      </c>
      <c r="Q117" s="24" t="s">
        <v>888</v>
      </c>
      <c r="R117" s="24" t="s">
        <v>1198</v>
      </c>
      <c r="S117" s="24"/>
      <c r="T117" s="24" t="s">
        <v>385</v>
      </c>
      <c r="U117" s="24" t="s">
        <v>135</v>
      </c>
      <c r="V117" s="24" t="s">
        <v>136</v>
      </c>
      <c r="W117" s="24" t="s">
        <v>137</v>
      </c>
      <c r="X117" s="24" t="s">
        <v>138</v>
      </c>
      <c r="Y117" s="24" t="s">
        <v>139</v>
      </c>
      <c r="Z117" s="24" t="s">
        <v>140</v>
      </c>
      <c r="AA117" s="24" t="s">
        <v>141</v>
      </c>
      <c r="AB117" s="24" t="s">
        <v>142</v>
      </c>
      <c r="AC117" s="24" t="s">
        <v>143</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116</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8" t="s">
        <v>823</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8" t="s">
        <v>400</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793</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794</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795</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796</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797</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798</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799</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800</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121</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112</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154</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155</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115</v>
      </c>
      <c r="D145" s="18"/>
      <c r="E145" s="18"/>
      <c r="F145" s="18"/>
      <c r="G145" s="24"/>
      <c r="H145" s="24"/>
      <c r="I145" s="24"/>
      <c r="J145" s="87" t="s">
        <v>116</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158</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1128</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159</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1128</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270</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1128</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160</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1128</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321</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322</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161</v>
      </c>
      <c r="H158" s="89" t="s">
        <v>162</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163</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263</v>
      </c>
      <c r="I161" s="125"/>
      <c r="J161" s="125"/>
      <c r="K161" s="125"/>
      <c r="L161" s="126" t="s">
        <v>379</v>
      </c>
      <c r="M161" s="127" t="s">
        <v>164</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377</v>
      </c>
      <c r="N162" s="129" t="s">
        <v>378</v>
      </c>
      <c r="O162" s="129" t="s">
        <v>380</v>
      </c>
      <c r="P162" s="129" t="s">
        <v>381</v>
      </c>
      <c r="Q162" s="129" t="s">
        <v>382</v>
      </c>
      <c r="R162" s="129" t="s">
        <v>384</v>
      </c>
      <c r="S162" s="129" t="s">
        <v>887</v>
      </c>
      <c r="T162" s="129" t="s">
        <v>888</v>
      </c>
      <c r="U162" s="129" t="s">
        <v>1198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165</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166</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167</v>
      </c>
      <c r="I165" s="94"/>
      <c r="J165" s="94"/>
      <c r="K165" s="94"/>
      <c r="L165" s="99">
        <v>1</v>
      </c>
      <c r="M165" s="89"/>
      <c r="N165" s="89"/>
      <c r="O165" s="89"/>
      <c r="P165" s="89"/>
      <c r="Q165" s="89"/>
      <c r="R165" s="89"/>
      <c r="S165" s="89"/>
      <c r="T165" s="89"/>
      <c r="U165" s="132" t="s">
        <v>168</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271</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119</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120</v>
      </c>
      <c r="AE168" s="42" t="s">
        <v>121</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112</v>
      </c>
      <c r="AE172" s="12"/>
      <c r="AF172" s="9"/>
    </row>
    <row r="173" spans="1:62" ht="13.25" customHeight="1" outlineLevel="1" collapsed="1" x14ac:dyDescent="0.35">
      <c r="A173" s="7"/>
      <c r="B173" s="98"/>
      <c r="C173" s="13"/>
      <c r="D173" s="13">
        <v>0</v>
      </c>
      <c r="E173" s="13" t="s">
        <v>1</v>
      </c>
      <c r="F173" s="72"/>
      <c r="G173" s="73" t="s">
        <v>974</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976</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977</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328</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145</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146</v>
      </c>
      <c r="I180" s="118" t="s">
        <v>147</v>
      </c>
      <c r="J180" s="118" t="s">
        <v>148</v>
      </c>
      <c r="K180" s="118" t="s">
        <v>149</v>
      </c>
      <c r="L180" s="118" t="s">
        <v>150</v>
      </c>
      <c r="M180" s="118" t="s">
        <v>327</v>
      </c>
      <c r="N180" s="118" t="s">
        <v>151</v>
      </c>
      <c r="O180" s="118" t="s">
        <v>1131</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6"/>
      <c r="H181" s="120" t="s">
        <v>1195</v>
      </c>
      <c r="I181" s="120" t="s">
        <v>1195</v>
      </c>
      <c r="J181" s="120" t="s">
        <v>1195</v>
      </c>
      <c r="K181" s="120" t="s">
        <v>1195</v>
      </c>
      <c r="L181" s="120" t="s">
        <v>1195</v>
      </c>
      <c r="M181" s="120" t="s">
        <v>1139</v>
      </c>
      <c r="N181" s="194">
        <v>1</v>
      </c>
      <c r="O181" s="87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119</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120</v>
      </c>
      <c r="AE183" s="42" t="s">
        <v>121</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323</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169</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1103</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459</v>
      </c>
      <c r="J194" s="24" t="s">
        <v>754</v>
      </c>
      <c r="K194" s="102" t="s">
        <v>170</v>
      </c>
      <c r="L194" s="102"/>
      <c r="M194" s="24"/>
      <c r="N194" s="24"/>
      <c r="O194" s="24"/>
      <c r="P194" s="24"/>
      <c r="Q194" s="24"/>
      <c r="R194" s="24"/>
      <c r="S194" s="24"/>
      <c r="T194" s="24"/>
      <c r="U194" s="24"/>
      <c r="V194" s="102" t="s">
        <v>171</v>
      </c>
      <c r="W194" s="102"/>
      <c r="X194" s="24"/>
      <c r="Y194" s="24"/>
      <c r="Z194" s="24"/>
      <c r="AA194" s="24"/>
      <c r="AB194" s="24"/>
      <c r="AC194" s="24"/>
      <c r="AD194" s="24"/>
      <c r="AE194" s="102" t="s">
        <v>383</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377</v>
      </c>
      <c r="L195" s="24" t="s">
        <v>378</v>
      </c>
      <c r="M195" s="24" t="s">
        <v>380</v>
      </c>
      <c r="N195" s="24" t="s">
        <v>381</v>
      </c>
      <c r="O195" s="24" t="s">
        <v>382</v>
      </c>
      <c r="P195" s="24" t="s">
        <v>384</v>
      </c>
      <c r="Q195" s="24" t="s">
        <v>887</v>
      </c>
      <c r="R195" s="24" t="s">
        <v>888</v>
      </c>
      <c r="S195" s="24" t="s">
        <v>1198</v>
      </c>
      <c r="T195" s="24"/>
      <c r="U195" s="24"/>
      <c r="V195" s="24" t="s">
        <v>377</v>
      </c>
      <c r="W195" s="24" t="s">
        <v>378</v>
      </c>
      <c r="X195" s="24" t="s">
        <v>380</v>
      </c>
      <c r="Y195" s="24" t="s">
        <v>381</v>
      </c>
      <c r="Z195" s="24" t="s">
        <v>382</v>
      </c>
      <c r="AA195" s="24" t="s">
        <v>384</v>
      </c>
      <c r="AB195" s="24" t="s">
        <v>887</v>
      </c>
      <c r="AC195" s="24" t="s">
        <v>888</v>
      </c>
      <c r="AD195" s="24" t="s">
        <v>1198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823</v>
      </c>
      <c r="J196" s="104" t="s">
        <v>387</v>
      </c>
      <c r="K196" s="249">
        <f>$O196</f>
        <v>80</v>
      </c>
      <c r="L196" s="249">
        <f t="shared" ref="L196:N212" si="7">$O196</f>
        <v>80</v>
      </c>
      <c r="M196" s="249">
        <f t="shared" si="7"/>
        <v>80</v>
      </c>
      <c r="N196" s="249">
        <f t="shared" si="7"/>
        <v>80</v>
      </c>
      <c r="O196" s="137">
        <v>80</v>
      </c>
      <c r="P196" s="137">
        <v>0</v>
      </c>
      <c r="Q196" s="137">
        <v>0</v>
      </c>
      <c r="R196" s="137">
        <v>0</v>
      </c>
      <c r="S196" s="137">
        <v>0</v>
      </c>
      <c r="T196" s="89"/>
      <c r="U196" s="104" t="s">
        <v>385</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388</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135</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389</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136</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390</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137</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391</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138</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392</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139</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393</v>
      </c>
      <c r="K202" s="249">
        <f t="shared" si="12"/>
        <v>80</v>
      </c>
      <c r="L202" s="249">
        <f t="shared" si="7"/>
        <v>80</v>
      </c>
      <c r="M202" s="249">
        <f t="shared" si="7"/>
        <v>80</v>
      </c>
      <c r="N202" s="249">
        <f t="shared" si="7"/>
        <v>80</v>
      </c>
      <c r="O202" s="137">
        <v>80</v>
      </c>
      <c r="P202" s="137">
        <v>0</v>
      </c>
      <c r="Q202" s="137">
        <v>0</v>
      </c>
      <c r="R202" s="137">
        <v>0</v>
      </c>
      <c r="S202" s="137">
        <v>0</v>
      </c>
      <c r="T202" s="89"/>
      <c r="U202" s="104" t="s">
        <v>140</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394</v>
      </c>
      <c r="K203" s="249">
        <f t="shared" si="12"/>
        <v>80</v>
      </c>
      <c r="L203" s="249">
        <f t="shared" si="7"/>
        <v>80</v>
      </c>
      <c r="M203" s="249">
        <f t="shared" si="7"/>
        <v>80</v>
      </c>
      <c r="N203" s="249">
        <f t="shared" si="7"/>
        <v>80</v>
      </c>
      <c r="O203" s="137">
        <v>80</v>
      </c>
      <c r="P203" s="137">
        <v>0</v>
      </c>
      <c r="Q203" s="137">
        <v>0</v>
      </c>
      <c r="R203" s="137">
        <v>0</v>
      </c>
      <c r="S203" s="137">
        <v>0</v>
      </c>
      <c r="T203" s="89"/>
      <c r="U203" s="104" t="s">
        <v>141</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395</v>
      </c>
      <c r="K204" s="249">
        <f t="shared" si="12"/>
        <v>80</v>
      </c>
      <c r="L204" s="249">
        <f t="shared" si="7"/>
        <v>80</v>
      </c>
      <c r="M204" s="249">
        <f t="shared" si="7"/>
        <v>80</v>
      </c>
      <c r="N204" s="249">
        <f t="shared" si="7"/>
        <v>80</v>
      </c>
      <c r="O204" s="137">
        <v>80</v>
      </c>
      <c r="P204" s="137">
        <v>0</v>
      </c>
      <c r="Q204" s="137">
        <v>0</v>
      </c>
      <c r="R204" s="137">
        <v>0</v>
      </c>
      <c r="S204" s="137">
        <v>0</v>
      </c>
      <c r="T204" s="89"/>
      <c r="U204" s="104" t="s">
        <v>142</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396</v>
      </c>
      <c r="K205" s="249">
        <f t="shared" si="12"/>
        <v>80</v>
      </c>
      <c r="L205" s="249">
        <f t="shared" si="7"/>
        <v>80</v>
      </c>
      <c r="M205" s="249">
        <f t="shared" si="7"/>
        <v>80</v>
      </c>
      <c r="N205" s="249">
        <f t="shared" si="7"/>
        <v>80</v>
      </c>
      <c r="O205" s="137">
        <v>80</v>
      </c>
      <c r="P205" s="137">
        <v>0</v>
      </c>
      <c r="Q205" s="137">
        <v>0</v>
      </c>
      <c r="R205" s="137">
        <v>0</v>
      </c>
      <c r="S205" s="137">
        <v>0</v>
      </c>
      <c r="T205" s="89"/>
      <c r="U205" s="104" t="s">
        <v>143</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hidden="1" customHeight="1" outlineLevel="2" x14ac:dyDescent="0.35">
      <c r="A206" s="107"/>
      <c r="B206" s="98"/>
      <c r="C206" s="18"/>
      <c r="D206" s="18"/>
      <c r="E206" s="18"/>
      <c r="F206" s="14"/>
      <c r="G206" s="89"/>
      <c r="H206" s="89"/>
      <c r="I206" s="104" t="s">
        <v>400</v>
      </c>
      <c r="J206" s="104" t="s">
        <v>387</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385</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hidden="1" customHeight="1" outlineLevel="2" x14ac:dyDescent="0.35">
      <c r="A207" s="107"/>
      <c r="B207" s="98"/>
      <c r="C207" s="18"/>
      <c r="D207" s="18"/>
      <c r="E207" s="18"/>
      <c r="F207" s="14"/>
      <c r="G207" s="89"/>
      <c r="H207" s="89"/>
      <c r="I207" s="104"/>
      <c r="J207" s="104" t="s">
        <v>388</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135</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hidden="1" customHeight="1" outlineLevel="2" x14ac:dyDescent="0.35">
      <c r="A208" s="107"/>
      <c r="B208" s="98"/>
      <c r="C208" s="18"/>
      <c r="D208" s="18"/>
      <c r="E208" s="18"/>
      <c r="F208" s="14"/>
      <c r="G208" s="89"/>
      <c r="H208" s="89"/>
      <c r="I208" s="104"/>
      <c r="J208" s="104" t="s">
        <v>389</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136</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hidden="1" customHeight="1" outlineLevel="2" x14ac:dyDescent="0.35">
      <c r="A209" s="107"/>
      <c r="B209" s="98"/>
      <c r="C209" s="18"/>
      <c r="D209" s="18"/>
      <c r="E209" s="18"/>
      <c r="F209" s="14"/>
      <c r="G209" s="89"/>
      <c r="H209" s="89"/>
      <c r="I209" s="104"/>
      <c r="J209" s="104" t="s">
        <v>390</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137</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hidden="1" customHeight="1" outlineLevel="2" x14ac:dyDescent="0.35">
      <c r="A210" s="107"/>
      <c r="B210" s="98"/>
      <c r="C210" s="18"/>
      <c r="D210" s="18"/>
      <c r="E210" s="18"/>
      <c r="F210" s="14"/>
      <c r="G210" s="89"/>
      <c r="H210" s="89"/>
      <c r="I210" s="104"/>
      <c r="J210" s="104" t="s">
        <v>391</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138</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hidden="1" customHeight="1" outlineLevel="2" x14ac:dyDescent="0.35">
      <c r="A211" s="107"/>
      <c r="B211" s="98"/>
      <c r="C211" s="18"/>
      <c r="D211" s="18"/>
      <c r="E211" s="18"/>
      <c r="F211" s="14"/>
      <c r="G211" s="89"/>
      <c r="H211" s="89"/>
      <c r="I211" s="104"/>
      <c r="J211" s="104" t="s">
        <v>392</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139</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hidden="1" customHeight="1" outlineLevel="2" x14ac:dyDescent="0.35">
      <c r="A212" s="107"/>
      <c r="B212" s="98"/>
      <c r="C212" s="18"/>
      <c r="D212" s="18"/>
      <c r="E212" s="18"/>
      <c r="F212" s="14"/>
      <c r="G212" s="89"/>
      <c r="H212" s="89"/>
      <c r="I212" s="104"/>
      <c r="J212" s="104" t="s">
        <v>393</v>
      </c>
      <c r="K212" s="249">
        <f t="shared" si="12"/>
        <v>80</v>
      </c>
      <c r="L212" s="249">
        <f t="shared" si="7"/>
        <v>80</v>
      </c>
      <c r="M212" s="249">
        <f t="shared" si="7"/>
        <v>80</v>
      </c>
      <c r="N212" s="249">
        <f t="shared" si="7"/>
        <v>80</v>
      </c>
      <c r="O212" s="137">
        <v>80</v>
      </c>
      <c r="P212" s="137">
        <v>0</v>
      </c>
      <c r="Q212" s="137">
        <v>0</v>
      </c>
      <c r="R212" s="137">
        <v>0</v>
      </c>
      <c r="S212" s="137">
        <v>0</v>
      </c>
      <c r="T212" s="89"/>
      <c r="U212" s="104" t="s">
        <v>140</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hidden="1" customHeight="1" outlineLevel="2" x14ac:dyDescent="0.35">
      <c r="A213" s="107"/>
      <c r="B213" s="98"/>
      <c r="C213" s="18"/>
      <c r="D213" s="18"/>
      <c r="E213" s="18"/>
      <c r="F213" s="14"/>
      <c r="G213" s="89"/>
      <c r="H213" s="89"/>
      <c r="I213" s="104"/>
      <c r="J213" s="104" t="s">
        <v>394</v>
      </c>
      <c r="K213" s="249">
        <f t="shared" si="12"/>
        <v>80</v>
      </c>
      <c r="L213" s="249">
        <f t="shared" si="12"/>
        <v>80</v>
      </c>
      <c r="M213" s="249">
        <f t="shared" si="12"/>
        <v>80</v>
      </c>
      <c r="N213" s="249">
        <f t="shared" si="12"/>
        <v>80</v>
      </c>
      <c r="O213" s="137">
        <v>80</v>
      </c>
      <c r="P213" s="137">
        <v>0</v>
      </c>
      <c r="Q213" s="137">
        <v>0</v>
      </c>
      <c r="R213" s="137">
        <v>0</v>
      </c>
      <c r="S213" s="137">
        <v>0</v>
      </c>
      <c r="T213" s="89"/>
      <c r="U213" s="104" t="s">
        <v>141</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hidden="1" customHeight="1" outlineLevel="2" x14ac:dyDescent="0.35">
      <c r="A214" s="107"/>
      <c r="B214" s="98"/>
      <c r="C214" s="18"/>
      <c r="D214" s="18"/>
      <c r="E214" s="18"/>
      <c r="F214" s="14"/>
      <c r="G214" s="89"/>
      <c r="H214" s="89"/>
      <c r="I214" s="104"/>
      <c r="J214" s="104" t="s">
        <v>395</v>
      </c>
      <c r="K214" s="249">
        <f t="shared" si="12"/>
        <v>80</v>
      </c>
      <c r="L214" s="249">
        <f t="shared" si="12"/>
        <v>80</v>
      </c>
      <c r="M214" s="249">
        <f t="shared" si="12"/>
        <v>80</v>
      </c>
      <c r="N214" s="249">
        <f t="shared" si="12"/>
        <v>80</v>
      </c>
      <c r="O214" s="137">
        <v>80</v>
      </c>
      <c r="P214" s="137">
        <v>0</v>
      </c>
      <c r="Q214" s="137">
        <v>0</v>
      </c>
      <c r="R214" s="137">
        <v>0</v>
      </c>
      <c r="S214" s="137">
        <v>0</v>
      </c>
      <c r="T214" s="89"/>
      <c r="U214" s="104" t="s">
        <v>142</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hidden="1" customHeight="1" outlineLevel="2" x14ac:dyDescent="0.35">
      <c r="A215" s="107"/>
      <c r="B215" s="98"/>
      <c r="C215" s="18"/>
      <c r="D215" s="18"/>
      <c r="E215" s="18"/>
      <c r="F215" s="14"/>
      <c r="G215" s="89"/>
      <c r="H215" s="89"/>
      <c r="I215" s="104"/>
      <c r="J215" s="104" t="s">
        <v>396</v>
      </c>
      <c r="K215" s="249">
        <f t="shared" si="12"/>
        <v>80</v>
      </c>
      <c r="L215" s="249">
        <f t="shared" si="12"/>
        <v>80</v>
      </c>
      <c r="M215" s="249">
        <f t="shared" si="12"/>
        <v>80</v>
      </c>
      <c r="N215" s="249">
        <f t="shared" si="12"/>
        <v>80</v>
      </c>
      <c r="O215" s="137">
        <v>80</v>
      </c>
      <c r="P215" s="137">
        <v>0</v>
      </c>
      <c r="Q215" s="137">
        <v>0</v>
      </c>
      <c r="R215" s="137">
        <v>0</v>
      </c>
      <c r="S215" s="137">
        <v>0</v>
      </c>
      <c r="T215" s="89"/>
      <c r="U215" s="104" t="s">
        <v>143</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hidden="1" customHeight="1" outlineLevel="2" x14ac:dyDescent="0.35">
      <c r="A216" s="107"/>
      <c r="B216" s="98"/>
      <c r="C216" s="18"/>
      <c r="D216" s="18"/>
      <c r="E216" s="18"/>
      <c r="F216" s="14"/>
      <c r="G216" s="89"/>
      <c r="H216" s="89"/>
      <c r="I216" s="104" t="s">
        <v>793</v>
      </c>
      <c r="J216" s="104" t="s">
        <v>387</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385</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c r="J217" s="104" t="s">
        <v>388</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135</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389</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136</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390</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137</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391</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138</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392</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139</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393</v>
      </c>
      <c r="K222" s="249">
        <f t="shared" si="12"/>
        <v>80</v>
      </c>
      <c r="L222" s="249">
        <f t="shared" si="12"/>
        <v>80</v>
      </c>
      <c r="M222" s="249">
        <f t="shared" si="12"/>
        <v>80</v>
      </c>
      <c r="N222" s="249">
        <f t="shared" si="12"/>
        <v>80</v>
      </c>
      <c r="O222" s="137">
        <v>80</v>
      </c>
      <c r="P222" s="137">
        <v>0</v>
      </c>
      <c r="Q222" s="137">
        <v>0</v>
      </c>
      <c r="R222" s="137">
        <v>0</v>
      </c>
      <c r="S222" s="137">
        <v>0</v>
      </c>
      <c r="T222" s="89"/>
      <c r="U222" s="104" t="s">
        <v>140</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394</v>
      </c>
      <c r="K223" s="249">
        <f t="shared" si="12"/>
        <v>80</v>
      </c>
      <c r="L223" s="249">
        <f t="shared" si="12"/>
        <v>80</v>
      </c>
      <c r="M223" s="249">
        <f t="shared" si="12"/>
        <v>80</v>
      </c>
      <c r="N223" s="249">
        <f t="shared" si="12"/>
        <v>80</v>
      </c>
      <c r="O223" s="137">
        <v>80</v>
      </c>
      <c r="P223" s="137">
        <v>0</v>
      </c>
      <c r="Q223" s="137">
        <v>0</v>
      </c>
      <c r="R223" s="137">
        <v>0</v>
      </c>
      <c r="S223" s="137">
        <v>0</v>
      </c>
      <c r="T223" s="89"/>
      <c r="U223" s="104" t="s">
        <v>141</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395</v>
      </c>
      <c r="K224" s="249">
        <f t="shared" si="12"/>
        <v>80</v>
      </c>
      <c r="L224" s="249">
        <f t="shared" si="12"/>
        <v>80</v>
      </c>
      <c r="M224" s="249">
        <f t="shared" si="12"/>
        <v>80</v>
      </c>
      <c r="N224" s="249">
        <f t="shared" si="12"/>
        <v>80</v>
      </c>
      <c r="O224" s="137">
        <v>80</v>
      </c>
      <c r="P224" s="137">
        <v>0</v>
      </c>
      <c r="Q224" s="137">
        <v>0</v>
      </c>
      <c r="R224" s="137">
        <v>0</v>
      </c>
      <c r="S224" s="137">
        <v>0</v>
      </c>
      <c r="T224" s="89"/>
      <c r="U224" s="104" t="s">
        <v>142</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396</v>
      </c>
      <c r="K225" s="249">
        <f t="shared" si="12"/>
        <v>80</v>
      </c>
      <c r="L225" s="249">
        <f t="shared" si="12"/>
        <v>80</v>
      </c>
      <c r="M225" s="249">
        <f t="shared" si="12"/>
        <v>80</v>
      </c>
      <c r="N225" s="249">
        <f t="shared" si="12"/>
        <v>80</v>
      </c>
      <c r="O225" s="137">
        <v>80</v>
      </c>
      <c r="P225" s="137">
        <v>0</v>
      </c>
      <c r="Q225" s="137">
        <v>0</v>
      </c>
      <c r="R225" s="137">
        <v>0</v>
      </c>
      <c r="S225" s="137">
        <v>0</v>
      </c>
      <c r="T225" s="89"/>
      <c r="U225" s="104" t="s">
        <v>143</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t="s">
        <v>794</v>
      </c>
      <c r="J226" s="104" t="s">
        <v>387</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385</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c r="J227" s="104" t="s">
        <v>388</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135</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389</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136</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390</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137</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391</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138</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392</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139</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393</v>
      </c>
      <c r="K232" s="249">
        <f t="shared" si="13"/>
        <v>80</v>
      </c>
      <c r="L232" s="249">
        <f t="shared" si="13"/>
        <v>80</v>
      </c>
      <c r="M232" s="249">
        <f t="shared" si="13"/>
        <v>80</v>
      </c>
      <c r="N232" s="249">
        <f t="shared" si="13"/>
        <v>80</v>
      </c>
      <c r="O232" s="137">
        <v>80</v>
      </c>
      <c r="P232" s="137">
        <v>0</v>
      </c>
      <c r="Q232" s="137">
        <v>0</v>
      </c>
      <c r="R232" s="137">
        <v>0</v>
      </c>
      <c r="S232" s="137">
        <v>0</v>
      </c>
      <c r="T232" s="89"/>
      <c r="U232" s="104" t="s">
        <v>140</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394</v>
      </c>
      <c r="K233" s="249">
        <f t="shared" si="13"/>
        <v>80</v>
      </c>
      <c r="L233" s="249">
        <f t="shared" si="13"/>
        <v>80</v>
      </c>
      <c r="M233" s="249">
        <f t="shared" si="13"/>
        <v>80</v>
      </c>
      <c r="N233" s="249">
        <f t="shared" si="13"/>
        <v>80</v>
      </c>
      <c r="O233" s="137">
        <v>80</v>
      </c>
      <c r="P233" s="137">
        <v>0</v>
      </c>
      <c r="Q233" s="137">
        <v>0</v>
      </c>
      <c r="R233" s="137">
        <v>0</v>
      </c>
      <c r="S233" s="137">
        <v>0</v>
      </c>
      <c r="T233" s="89"/>
      <c r="U233" s="104" t="s">
        <v>141</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395</v>
      </c>
      <c r="K234" s="249">
        <f t="shared" si="13"/>
        <v>80</v>
      </c>
      <c r="L234" s="249">
        <f t="shared" si="13"/>
        <v>80</v>
      </c>
      <c r="M234" s="249">
        <f t="shared" si="13"/>
        <v>80</v>
      </c>
      <c r="N234" s="249">
        <f t="shared" si="13"/>
        <v>80</v>
      </c>
      <c r="O234" s="137">
        <v>80</v>
      </c>
      <c r="P234" s="137">
        <v>0</v>
      </c>
      <c r="Q234" s="137">
        <v>0</v>
      </c>
      <c r="R234" s="137">
        <v>0</v>
      </c>
      <c r="S234" s="137">
        <v>0</v>
      </c>
      <c r="T234" s="89"/>
      <c r="U234" s="104" t="s">
        <v>142</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396</v>
      </c>
      <c r="K235" s="249">
        <f t="shared" si="13"/>
        <v>80</v>
      </c>
      <c r="L235" s="249">
        <f t="shared" si="13"/>
        <v>80</v>
      </c>
      <c r="M235" s="249">
        <f t="shared" si="13"/>
        <v>80</v>
      </c>
      <c r="N235" s="249">
        <f t="shared" si="13"/>
        <v>80</v>
      </c>
      <c r="O235" s="137">
        <v>80</v>
      </c>
      <c r="P235" s="137">
        <v>0</v>
      </c>
      <c r="Q235" s="137">
        <v>0</v>
      </c>
      <c r="R235" s="137">
        <v>0</v>
      </c>
      <c r="S235" s="137">
        <v>0</v>
      </c>
      <c r="T235" s="89"/>
      <c r="U235" s="104" t="s">
        <v>143</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t="s">
        <v>795</v>
      </c>
      <c r="J236" s="104" t="s">
        <v>387</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385</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c r="J237" s="104" t="s">
        <v>388</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135</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389</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136</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390</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137</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391</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138</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392</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139</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393</v>
      </c>
      <c r="K242" s="249">
        <f t="shared" si="13"/>
        <v>80</v>
      </c>
      <c r="L242" s="249">
        <f t="shared" si="13"/>
        <v>80</v>
      </c>
      <c r="M242" s="249">
        <f t="shared" si="13"/>
        <v>80</v>
      </c>
      <c r="N242" s="249">
        <f t="shared" si="13"/>
        <v>80</v>
      </c>
      <c r="O242" s="137">
        <v>80</v>
      </c>
      <c r="P242" s="137">
        <v>0</v>
      </c>
      <c r="Q242" s="137">
        <v>0</v>
      </c>
      <c r="R242" s="137">
        <v>0</v>
      </c>
      <c r="S242" s="137">
        <v>0</v>
      </c>
      <c r="T242" s="89"/>
      <c r="U242" s="104" t="s">
        <v>140</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394</v>
      </c>
      <c r="K243" s="249">
        <f t="shared" si="13"/>
        <v>80</v>
      </c>
      <c r="L243" s="249">
        <f t="shared" si="13"/>
        <v>80</v>
      </c>
      <c r="M243" s="249">
        <f t="shared" si="13"/>
        <v>80</v>
      </c>
      <c r="N243" s="249">
        <f t="shared" si="13"/>
        <v>80</v>
      </c>
      <c r="O243" s="137">
        <v>80</v>
      </c>
      <c r="P243" s="137">
        <v>0</v>
      </c>
      <c r="Q243" s="137">
        <v>0</v>
      </c>
      <c r="R243" s="137">
        <v>0</v>
      </c>
      <c r="S243" s="137">
        <v>0</v>
      </c>
      <c r="T243" s="89"/>
      <c r="U243" s="104" t="s">
        <v>141</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395</v>
      </c>
      <c r="K244" s="249">
        <f t="shared" si="13"/>
        <v>80</v>
      </c>
      <c r="L244" s="249">
        <f t="shared" si="13"/>
        <v>80</v>
      </c>
      <c r="M244" s="249">
        <f t="shared" si="13"/>
        <v>80</v>
      </c>
      <c r="N244" s="249">
        <f t="shared" si="13"/>
        <v>80</v>
      </c>
      <c r="O244" s="137">
        <v>80</v>
      </c>
      <c r="P244" s="137">
        <v>0</v>
      </c>
      <c r="Q244" s="137">
        <v>0</v>
      </c>
      <c r="R244" s="137">
        <v>0</v>
      </c>
      <c r="S244" s="137">
        <v>0</v>
      </c>
      <c r="T244" s="89"/>
      <c r="U244" s="104" t="s">
        <v>142</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396</v>
      </c>
      <c r="K245" s="249">
        <f t="shared" si="13"/>
        <v>80</v>
      </c>
      <c r="L245" s="249">
        <f t="shared" si="13"/>
        <v>80</v>
      </c>
      <c r="M245" s="249">
        <f t="shared" si="13"/>
        <v>80</v>
      </c>
      <c r="N245" s="249">
        <f t="shared" si="13"/>
        <v>80</v>
      </c>
      <c r="O245" s="137">
        <v>80</v>
      </c>
      <c r="P245" s="137">
        <v>0</v>
      </c>
      <c r="Q245" s="137">
        <v>0</v>
      </c>
      <c r="R245" s="137">
        <v>0</v>
      </c>
      <c r="S245" s="137">
        <v>0</v>
      </c>
      <c r="T245" s="89"/>
      <c r="U245" s="104" t="s">
        <v>143</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t="s">
        <v>796</v>
      </c>
      <c r="J246" s="104" t="s">
        <v>387</v>
      </c>
      <c r="K246" s="249">
        <f t="shared" si="13"/>
        <v>80</v>
      </c>
      <c r="L246" s="249">
        <f t="shared" si="13"/>
        <v>80</v>
      </c>
      <c r="M246" s="249">
        <f t="shared" si="13"/>
        <v>80</v>
      </c>
      <c r="N246" s="249">
        <f t="shared" si="13"/>
        <v>80</v>
      </c>
      <c r="O246" s="137">
        <v>80</v>
      </c>
      <c r="P246" s="137">
        <v>0</v>
      </c>
      <c r="Q246" s="137">
        <v>0</v>
      </c>
      <c r="R246" s="137">
        <v>0</v>
      </c>
      <c r="S246" s="137">
        <v>0</v>
      </c>
      <c r="T246" s="89"/>
      <c r="U246" s="104" t="s">
        <v>385</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c r="J247" s="104" t="s">
        <v>388</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135</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389</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136</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390</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137</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391</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138</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392</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139</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393</v>
      </c>
      <c r="K252" s="249">
        <f t="shared" si="13"/>
        <v>80</v>
      </c>
      <c r="L252" s="249">
        <f t="shared" si="13"/>
        <v>80</v>
      </c>
      <c r="M252" s="249">
        <f t="shared" si="13"/>
        <v>80</v>
      </c>
      <c r="N252" s="249">
        <f t="shared" si="13"/>
        <v>80</v>
      </c>
      <c r="O252" s="137">
        <v>80</v>
      </c>
      <c r="P252" s="137">
        <v>0</v>
      </c>
      <c r="Q252" s="137">
        <v>0</v>
      </c>
      <c r="R252" s="137">
        <v>0</v>
      </c>
      <c r="S252" s="137">
        <v>0</v>
      </c>
      <c r="T252" s="89"/>
      <c r="U252" s="104" t="s">
        <v>140</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394</v>
      </c>
      <c r="K253" s="249">
        <f t="shared" si="13"/>
        <v>80</v>
      </c>
      <c r="L253" s="249">
        <f t="shared" si="13"/>
        <v>80</v>
      </c>
      <c r="M253" s="249">
        <f t="shared" si="13"/>
        <v>80</v>
      </c>
      <c r="N253" s="249">
        <f t="shared" si="13"/>
        <v>80</v>
      </c>
      <c r="O253" s="137">
        <v>80</v>
      </c>
      <c r="P253" s="137">
        <v>0</v>
      </c>
      <c r="Q253" s="137">
        <v>0</v>
      </c>
      <c r="R253" s="137">
        <v>0</v>
      </c>
      <c r="S253" s="137">
        <v>0</v>
      </c>
      <c r="T253" s="89"/>
      <c r="U253" s="104" t="s">
        <v>141</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395</v>
      </c>
      <c r="K254" s="249">
        <f t="shared" si="13"/>
        <v>80</v>
      </c>
      <c r="L254" s="249">
        <f t="shared" si="13"/>
        <v>80</v>
      </c>
      <c r="M254" s="249">
        <f t="shared" si="13"/>
        <v>80</v>
      </c>
      <c r="N254" s="249">
        <f t="shared" si="13"/>
        <v>80</v>
      </c>
      <c r="O254" s="137">
        <v>80</v>
      </c>
      <c r="P254" s="137">
        <v>0</v>
      </c>
      <c r="Q254" s="137">
        <v>0</v>
      </c>
      <c r="R254" s="137">
        <v>0</v>
      </c>
      <c r="S254" s="137">
        <v>0</v>
      </c>
      <c r="T254" s="89"/>
      <c r="U254" s="104" t="s">
        <v>142</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396</v>
      </c>
      <c r="K255" s="249">
        <f t="shared" si="13"/>
        <v>80</v>
      </c>
      <c r="L255" s="249">
        <f t="shared" si="13"/>
        <v>80</v>
      </c>
      <c r="M255" s="249">
        <f t="shared" si="13"/>
        <v>80</v>
      </c>
      <c r="N255" s="249">
        <f t="shared" si="13"/>
        <v>80</v>
      </c>
      <c r="O255" s="137">
        <v>80</v>
      </c>
      <c r="P255" s="137">
        <v>0</v>
      </c>
      <c r="Q255" s="137">
        <v>0</v>
      </c>
      <c r="R255" s="137">
        <v>0</v>
      </c>
      <c r="S255" s="137">
        <v>0</v>
      </c>
      <c r="T255" s="89"/>
      <c r="U255" s="104" t="s">
        <v>143</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t="s">
        <v>797</v>
      </c>
      <c r="J256" s="104" t="s">
        <v>387</v>
      </c>
      <c r="K256" s="249">
        <f t="shared" si="13"/>
        <v>80</v>
      </c>
      <c r="L256" s="249">
        <f t="shared" si="13"/>
        <v>80</v>
      </c>
      <c r="M256" s="249">
        <f t="shared" si="13"/>
        <v>80</v>
      </c>
      <c r="N256" s="249">
        <f t="shared" si="13"/>
        <v>80</v>
      </c>
      <c r="O256" s="137">
        <v>80</v>
      </c>
      <c r="P256" s="137">
        <v>0</v>
      </c>
      <c r="Q256" s="137">
        <v>0</v>
      </c>
      <c r="R256" s="137">
        <v>0</v>
      </c>
      <c r="S256" s="137">
        <v>0</v>
      </c>
      <c r="T256" s="89"/>
      <c r="U256" s="104" t="s">
        <v>385</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c r="J257" s="104" t="s">
        <v>388</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135</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389</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136</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390</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137</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391</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138</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392</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139</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393</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140</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394</v>
      </c>
      <c r="K263" s="249">
        <f t="shared" si="18"/>
        <v>80</v>
      </c>
      <c r="L263" s="249">
        <f t="shared" si="18"/>
        <v>80</v>
      </c>
      <c r="M263" s="249">
        <f t="shared" si="18"/>
        <v>80</v>
      </c>
      <c r="N263" s="249">
        <f t="shared" si="18"/>
        <v>80</v>
      </c>
      <c r="O263" s="137">
        <v>80</v>
      </c>
      <c r="P263" s="137">
        <v>0</v>
      </c>
      <c r="Q263" s="137">
        <v>0</v>
      </c>
      <c r="R263" s="137">
        <v>0</v>
      </c>
      <c r="S263" s="137">
        <v>0</v>
      </c>
      <c r="T263" s="89"/>
      <c r="U263" s="104" t="s">
        <v>141</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395</v>
      </c>
      <c r="K264" s="249">
        <f t="shared" si="18"/>
        <v>80</v>
      </c>
      <c r="L264" s="249">
        <f t="shared" si="18"/>
        <v>80</v>
      </c>
      <c r="M264" s="249">
        <f t="shared" si="18"/>
        <v>80</v>
      </c>
      <c r="N264" s="249">
        <f t="shared" si="18"/>
        <v>80</v>
      </c>
      <c r="O264" s="137">
        <v>80</v>
      </c>
      <c r="P264" s="137">
        <v>0</v>
      </c>
      <c r="Q264" s="137">
        <v>0</v>
      </c>
      <c r="R264" s="137">
        <v>0</v>
      </c>
      <c r="S264" s="137">
        <v>0</v>
      </c>
      <c r="T264" s="89"/>
      <c r="U264" s="104" t="s">
        <v>142</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396</v>
      </c>
      <c r="K265" s="249">
        <f t="shared" si="18"/>
        <v>80</v>
      </c>
      <c r="L265" s="249">
        <f t="shared" si="18"/>
        <v>80</v>
      </c>
      <c r="M265" s="249">
        <f t="shared" si="18"/>
        <v>80</v>
      </c>
      <c r="N265" s="249">
        <f t="shared" si="18"/>
        <v>80</v>
      </c>
      <c r="O265" s="137">
        <v>80</v>
      </c>
      <c r="P265" s="137">
        <v>0</v>
      </c>
      <c r="Q265" s="137">
        <v>0</v>
      </c>
      <c r="R265" s="137">
        <v>0</v>
      </c>
      <c r="S265" s="137">
        <v>0</v>
      </c>
      <c r="T265" s="89"/>
      <c r="U265" s="104" t="s">
        <v>143</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t="s">
        <v>798</v>
      </c>
      <c r="J266" s="104" t="s">
        <v>387</v>
      </c>
      <c r="K266" s="249">
        <f t="shared" si="18"/>
        <v>80</v>
      </c>
      <c r="L266" s="249">
        <f t="shared" si="18"/>
        <v>80</v>
      </c>
      <c r="M266" s="249">
        <f t="shared" si="18"/>
        <v>80</v>
      </c>
      <c r="N266" s="249">
        <f t="shared" si="18"/>
        <v>80</v>
      </c>
      <c r="O266" s="137">
        <v>80</v>
      </c>
      <c r="P266" s="137">
        <v>0</v>
      </c>
      <c r="Q266" s="137">
        <v>0</v>
      </c>
      <c r="R266" s="137">
        <v>0</v>
      </c>
      <c r="S266" s="137">
        <v>0</v>
      </c>
      <c r="T266" s="89"/>
      <c r="U266" s="104" t="s">
        <v>385</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c r="J267" s="104" t="s">
        <v>388</v>
      </c>
      <c r="K267" s="249">
        <f t="shared" si="18"/>
        <v>80</v>
      </c>
      <c r="L267" s="249">
        <f t="shared" si="18"/>
        <v>80</v>
      </c>
      <c r="M267" s="249">
        <f t="shared" si="18"/>
        <v>80</v>
      </c>
      <c r="N267" s="249">
        <f t="shared" si="18"/>
        <v>80</v>
      </c>
      <c r="O267" s="137">
        <v>80</v>
      </c>
      <c r="P267" s="137">
        <v>0</v>
      </c>
      <c r="Q267" s="137">
        <v>0</v>
      </c>
      <c r="R267" s="137">
        <v>0</v>
      </c>
      <c r="S267" s="137">
        <v>0</v>
      </c>
      <c r="T267" s="89"/>
      <c r="U267" s="104" t="s">
        <v>135</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389</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136</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390</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137</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391</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138</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392</v>
      </c>
      <c r="K271" s="249">
        <f t="shared" si="18"/>
        <v>468</v>
      </c>
      <c r="L271" s="249">
        <f t="shared" si="18"/>
        <v>468</v>
      </c>
      <c r="M271" s="249">
        <f t="shared" si="18"/>
        <v>468</v>
      </c>
      <c r="N271" s="249">
        <f t="shared" si="18"/>
        <v>468</v>
      </c>
      <c r="O271" s="137">
        <v>468</v>
      </c>
      <c r="P271" s="137">
        <v>0</v>
      </c>
      <c r="Q271" s="137">
        <v>0</v>
      </c>
      <c r="R271" s="137">
        <v>0</v>
      </c>
      <c r="S271" s="137">
        <v>0</v>
      </c>
      <c r="T271" s="89"/>
      <c r="U271" s="104" t="s">
        <v>139</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393</v>
      </c>
      <c r="K272" s="249">
        <f t="shared" si="18"/>
        <v>80</v>
      </c>
      <c r="L272" s="249">
        <f t="shared" si="18"/>
        <v>80</v>
      </c>
      <c r="M272" s="249">
        <f t="shared" si="18"/>
        <v>80</v>
      </c>
      <c r="N272" s="249">
        <f t="shared" si="18"/>
        <v>80</v>
      </c>
      <c r="O272" s="137">
        <v>80</v>
      </c>
      <c r="P272" s="137">
        <v>0</v>
      </c>
      <c r="Q272" s="137">
        <v>0</v>
      </c>
      <c r="R272" s="137">
        <v>0</v>
      </c>
      <c r="S272" s="137">
        <v>0</v>
      </c>
      <c r="T272" s="89"/>
      <c r="U272" s="104" t="s">
        <v>140</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394</v>
      </c>
      <c r="K273" s="249">
        <f t="shared" si="18"/>
        <v>80</v>
      </c>
      <c r="L273" s="249">
        <f t="shared" si="18"/>
        <v>80</v>
      </c>
      <c r="M273" s="249">
        <f t="shared" si="18"/>
        <v>80</v>
      </c>
      <c r="N273" s="249">
        <f t="shared" si="18"/>
        <v>80</v>
      </c>
      <c r="O273" s="137">
        <v>80</v>
      </c>
      <c r="P273" s="137">
        <v>0</v>
      </c>
      <c r="Q273" s="137">
        <v>0</v>
      </c>
      <c r="R273" s="137">
        <v>0</v>
      </c>
      <c r="S273" s="137">
        <v>0</v>
      </c>
      <c r="T273" s="89"/>
      <c r="U273" s="104" t="s">
        <v>141</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395</v>
      </c>
      <c r="K274" s="249">
        <f t="shared" si="18"/>
        <v>80</v>
      </c>
      <c r="L274" s="249">
        <f t="shared" si="18"/>
        <v>80</v>
      </c>
      <c r="M274" s="249">
        <f t="shared" si="18"/>
        <v>80</v>
      </c>
      <c r="N274" s="249">
        <f t="shared" si="18"/>
        <v>80</v>
      </c>
      <c r="O274" s="137">
        <v>80</v>
      </c>
      <c r="P274" s="137">
        <v>0</v>
      </c>
      <c r="Q274" s="137">
        <v>0</v>
      </c>
      <c r="R274" s="137">
        <v>0</v>
      </c>
      <c r="S274" s="137">
        <v>0</v>
      </c>
      <c r="T274" s="89"/>
      <c r="U274" s="104" t="s">
        <v>142</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396</v>
      </c>
      <c r="K275" s="249">
        <f t="shared" si="18"/>
        <v>80</v>
      </c>
      <c r="L275" s="249">
        <f t="shared" si="18"/>
        <v>80</v>
      </c>
      <c r="M275" s="249">
        <f t="shared" si="18"/>
        <v>80</v>
      </c>
      <c r="N275" s="249">
        <f t="shared" si="18"/>
        <v>80</v>
      </c>
      <c r="O275" s="137">
        <v>80</v>
      </c>
      <c r="P275" s="137">
        <v>0</v>
      </c>
      <c r="Q275" s="137">
        <v>0</v>
      </c>
      <c r="R275" s="137">
        <v>0</v>
      </c>
      <c r="S275" s="137">
        <v>0</v>
      </c>
      <c r="T275" s="89"/>
      <c r="U275" s="104" t="s">
        <v>143</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t="s">
        <v>799</v>
      </c>
      <c r="J276" s="104" t="s">
        <v>387</v>
      </c>
      <c r="K276" s="249">
        <f t="shared" si="18"/>
        <v>80</v>
      </c>
      <c r="L276" s="249">
        <f t="shared" si="18"/>
        <v>80</v>
      </c>
      <c r="M276" s="249">
        <f t="shared" si="18"/>
        <v>80</v>
      </c>
      <c r="N276" s="249">
        <f t="shared" si="18"/>
        <v>80</v>
      </c>
      <c r="O276" s="137">
        <v>80</v>
      </c>
      <c r="P276" s="137">
        <v>0</v>
      </c>
      <c r="Q276" s="137">
        <v>0</v>
      </c>
      <c r="R276" s="137">
        <v>0</v>
      </c>
      <c r="S276" s="137">
        <v>0</v>
      </c>
      <c r="T276" s="89"/>
      <c r="U276" s="104" t="s">
        <v>385</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c r="J277" s="104" t="s">
        <v>388</v>
      </c>
      <c r="K277" s="249">
        <f t="shared" si="18"/>
        <v>80</v>
      </c>
      <c r="L277" s="249">
        <f t="shared" si="18"/>
        <v>80</v>
      </c>
      <c r="M277" s="249">
        <f t="shared" si="18"/>
        <v>80</v>
      </c>
      <c r="N277" s="249">
        <f t="shared" si="18"/>
        <v>80</v>
      </c>
      <c r="O277" s="137">
        <v>80</v>
      </c>
      <c r="P277" s="137">
        <v>0</v>
      </c>
      <c r="Q277" s="137">
        <v>0</v>
      </c>
      <c r="R277" s="137">
        <v>0</v>
      </c>
      <c r="S277" s="137">
        <v>0</v>
      </c>
      <c r="T277" s="89"/>
      <c r="U277" s="104" t="s">
        <v>135</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389</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136</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390</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137</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391</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138</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392</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139</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393</v>
      </c>
      <c r="K282" s="249">
        <f t="shared" si="18"/>
        <v>80</v>
      </c>
      <c r="L282" s="249">
        <f t="shared" si="18"/>
        <v>80</v>
      </c>
      <c r="M282" s="249">
        <f t="shared" si="18"/>
        <v>80</v>
      </c>
      <c r="N282" s="249">
        <f t="shared" si="18"/>
        <v>80</v>
      </c>
      <c r="O282" s="137">
        <v>80</v>
      </c>
      <c r="P282" s="137">
        <v>0</v>
      </c>
      <c r="Q282" s="137">
        <v>0</v>
      </c>
      <c r="R282" s="137">
        <v>0</v>
      </c>
      <c r="S282" s="137">
        <v>0</v>
      </c>
      <c r="T282" s="89"/>
      <c r="U282" s="104" t="s">
        <v>140</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394</v>
      </c>
      <c r="K283" s="249">
        <f t="shared" si="18"/>
        <v>80</v>
      </c>
      <c r="L283" s="249">
        <f t="shared" si="18"/>
        <v>80</v>
      </c>
      <c r="M283" s="249">
        <f t="shared" si="18"/>
        <v>80</v>
      </c>
      <c r="N283" s="249">
        <f t="shared" si="18"/>
        <v>80</v>
      </c>
      <c r="O283" s="137">
        <v>80</v>
      </c>
      <c r="P283" s="137">
        <v>0</v>
      </c>
      <c r="Q283" s="137">
        <v>0</v>
      </c>
      <c r="R283" s="137">
        <v>0</v>
      </c>
      <c r="S283" s="137">
        <v>0</v>
      </c>
      <c r="T283" s="89"/>
      <c r="U283" s="104" t="s">
        <v>141</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395</v>
      </c>
      <c r="K284" s="249">
        <f t="shared" si="18"/>
        <v>80</v>
      </c>
      <c r="L284" s="249">
        <f t="shared" si="18"/>
        <v>80</v>
      </c>
      <c r="M284" s="249">
        <f t="shared" si="18"/>
        <v>80</v>
      </c>
      <c r="N284" s="249">
        <f t="shared" si="18"/>
        <v>80</v>
      </c>
      <c r="O284" s="137">
        <v>80</v>
      </c>
      <c r="P284" s="137">
        <v>0</v>
      </c>
      <c r="Q284" s="137">
        <v>0</v>
      </c>
      <c r="R284" s="137">
        <v>0</v>
      </c>
      <c r="S284" s="137">
        <v>0</v>
      </c>
      <c r="T284" s="89"/>
      <c r="U284" s="104" t="s">
        <v>142</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396</v>
      </c>
      <c r="K285" s="249">
        <f t="shared" si="18"/>
        <v>80</v>
      </c>
      <c r="L285" s="249">
        <f t="shared" si="18"/>
        <v>80</v>
      </c>
      <c r="M285" s="249">
        <f t="shared" si="18"/>
        <v>80</v>
      </c>
      <c r="N285" s="249">
        <f t="shared" si="18"/>
        <v>80</v>
      </c>
      <c r="O285" s="137">
        <v>80</v>
      </c>
      <c r="P285" s="137">
        <v>0</v>
      </c>
      <c r="Q285" s="137">
        <v>0</v>
      </c>
      <c r="R285" s="137">
        <v>0</v>
      </c>
      <c r="S285" s="137">
        <v>0</v>
      </c>
      <c r="T285" s="89"/>
      <c r="U285" s="104" t="s">
        <v>143</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t="s">
        <v>800</v>
      </c>
      <c r="J286" s="104" t="s">
        <v>387</v>
      </c>
      <c r="K286" s="249">
        <f t="shared" si="18"/>
        <v>80</v>
      </c>
      <c r="L286" s="249">
        <f t="shared" si="18"/>
        <v>80</v>
      </c>
      <c r="M286" s="249">
        <f t="shared" si="18"/>
        <v>80</v>
      </c>
      <c r="N286" s="249">
        <f t="shared" si="18"/>
        <v>80</v>
      </c>
      <c r="O286" s="137">
        <v>80</v>
      </c>
      <c r="P286" s="137">
        <v>0</v>
      </c>
      <c r="Q286" s="137">
        <v>0</v>
      </c>
      <c r="R286" s="137">
        <v>0</v>
      </c>
      <c r="S286" s="137">
        <v>0</v>
      </c>
      <c r="T286" s="89"/>
      <c r="U286" s="104" t="s">
        <v>385</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c r="J287" s="104" t="s">
        <v>388</v>
      </c>
      <c r="K287" s="249">
        <f t="shared" si="18"/>
        <v>80</v>
      </c>
      <c r="L287" s="249">
        <f t="shared" si="18"/>
        <v>80</v>
      </c>
      <c r="M287" s="249">
        <f t="shared" si="18"/>
        <v>80</v>
      </c>
      <c r="N287" s="249">
        <f t="shared" si="18"/>
        <v>80</v>
      </c>
      <c r="O287" s="137">
        <v>80</v>
      </c>
      <c r="P287" s="137">
        <v>0</v>
      </c>
      <c r="Q287" s="137">
        <v>0</v>
      </c>
      <c r="R287" s="137">
        <v>0</v>
      </c>
      <c r="S287" s="137">
        <v>0</v>
      </c>
      <c r="T287" s="89"/>
      <c r="U287" s="104" t="s">
        <v>135</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389</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136</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390</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137</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391</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138</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392</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139</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393</v>
      </c>
      <c r="K292" s="249">
        <f t="shared" si="18"/>
        <v>80</v>
      </c>
      <c r="L292" s="249">
        <f t="shared" si="18"/>
        <v>80</v>
      </c>
      <c r="M292" s="249">
        <f t="shared" si="18"/>
        <v>80</v>
      </c>
      <c r="N292" s="249">
        <f t="shared" si="18"/>
        <v>80</v>
      </c>
      <c r="O292" s="137">
        <v>80</v>
      </c>
      <c r="P292" s="137">
        <v>0</v>
      </c>
      <c r="Q292" s="137">
        <v>0</v>
      </c>
      <c r="R292" s="137">
        <v>0</v>
      </c>
      <c r="S292" s="137">
        <v>0</v>
      </c>
      <c r="T292" s="89"/>
      <c r="U292" s="104" t="s">
        <v>140</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394</v>
      </c>
      <c r="K293" s="249">
        <f t="shared" si="18"/>
        <v>80</v>
      </c>
      <c r="L293" s="249">
        <f t="shared" si="18"/>
        <v>80</v>
      </c>
      <c r="M293" s="249">
        <f t="shared" si="18"/>
        <v>80</v>
      </c>
      <c r="N293" s="249">
        <f t="shared" si="18"/>
        <v>80</v>
      </c>
      <c r="O293" s="137">
        <v>80</v>
      </c>
      <c r="P293" s="137">
        <v>0</v>
      </c>
      <c r="Q293" s="137">
        <v>0</v>
      </c>
      <c r="R293" s="137">
        <v>0</v>
      </c>
      <c r="S293" s="137">
        <v>0</v>
      </c>
      <c r="T293" s="89"/>
      <c r="U293" s="104" t="s">
        <v>141</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395</v>
      </c>
      <c r="K294" s="249">
        <f t="shared" si="18"/>
        <v>80</v>
      </c>
      <c r="L294" s="249">
        <f t="shared" si="18"/>
        <v>80</v>
      </c>
      <c r="M294" s="249">
        <f t="shared" si="18"/>
        <v>80</v>
      </c>
      <c r="N294" s="249">
        <f t="shared" si="18"/>
        <v>80</v>
      </c>
      <c r="O294" s="137">
        <v>80</v>
      </c>
      <c r="P294" s="137">
        <v>0</v>
      </c>
      <c r="Q294" s="137">
        <v>0</v>
      </c>
      <c r="R294" s="137">
        <v>0</v>
      </c>
      <c r="S294" s="137">
        <v>0</v>
      </c>
      <c r="T294" s="89"/>
      <c r="U294" s="104" t="s">
        <v>142</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396</v>
      </c>
      <c r="K295" s="249">
        <f t="shared" si="18"/>
        <v>80</v>
      </c>
      <c r="L295" s="249">
        <f t="shared" si="18"/>
        <v>80</v>
      </c>
      <c r="M295" s="249">
        <f t="shared" si="18"/>
        <v>80</v>
      </c>
      <c r="N295" s="249">
        <f t="shared" si="18"/>
        <v>80</v>
      </c>
      <c r="O295" s="137">
        <v>80</v>
      </c>
      <c r="P295" s="137">
        <v>0</v>
      </c>
      <c r="Q295" s="137">
        <v>0</v>
      </c>
      <c r="R295" s="137">
        <v>0</v>
      </c>
      <c r="S295" s="137">
        <v>0</v>
      </c>
      <c r="T295" s="89"/>
      <c r="U295" s="104" t="s">
        <v>143</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119</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121</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324</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169</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1103</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459</v>
      </c>
      <c r="J308" s="24"/>
      <c r="K308" s="102" t="s">
        <v>172</v>
      </c>
      <c r="L308" s="102"/>
      <c r="M308" s="24"/>
      <c r="N308" s="24"/>
      <c r="O308" s="24"/>
      <c r="P308" s="24"/>
      <c r="Q308" s="24"/>
      <c r="R308" s="24"/>
      <c r="S308" s="24"/>
      <c r="T308" s="24"/>
      <c r="U308" s="24"/>
      <c r="V308" s="102" t="s">
        <v>173</v>
      </c>
      <c r="W308" s="102"/>
      <c r="X308" s="24"/>
      <c r="Y308" s="24"/>
      <c r="Z308" s="24"/>
      <c r="AA308" s="24"/>
      <c r="AB308" s="24"/>
      <c r="AC308" s="24"/>
      <c r="AD308" s="24"/>
      <c r="AE308" s="102" t="s">
        <v>383</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377</v>
      </c>
      <c r="L309" s="24" t="s">
        <v>378</v>
      </c>
      <c r="M309" s="24" t="s">
        <v>380</v>
      </c>
      <c r="N309" s="24" t="s">
        <v>381</v>
      </c>
      <c r="O309" s="24" t="s">
        <v>382</v>
      </c>
      <c r="P309" s="24" t="s">
        <v>384</v>
      </c>
      <c r="Q309" s="24" t="s">
        <v>887</v>
      </c>
      <c r="R309" s="24" t="s">
        <v>888</v>
      </c>
      <c r="S309" s="24" t="s">
        <v>1198</v>
      </c>
      <c r="T309" s="24"/>
      <c r="U309" s="24"/>
      <c r="V309" s="24" t="s">
        <v>377</v>
      </c>
      <c r="W309" s="24" t="s">
        <v>378</v>
      </c>
      <c r="X309" s="24" t="s">
        <v>380</v>
      </c>
      <c r="Y309" s="24" t="s">
        <v>381</v>
      </c>
      <c r="Z309" s="24" t="s">
        <v>382</v>
      </c>
      <c r="AA309" s="24" t="s">
        <v>384</v>
      </c>
      <c r="AB309" s="24" t="s">
        <v>887</v>
      </c>
      <c r="AC309" s="24" t="s">
        <v>888</v>
      </c>
      <c r="AD309" s="24" t="s">
        <v>1198</v>
      </c>
      <c r="AE309" s="24" t="s">
        <v>382</v>
      </c>
      <c r="AF309" s="24" t="s">
        <v>382</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823</v>
      </c>
      <c r="J310" s="104" t="s">
        <v>385</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385</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135</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135</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136</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136</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137</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137</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138</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138</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139</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139</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140</v>
      </c>
      <c r="K316" s="249">
        <f t="shared" si="19"/>
        <v>100</v>
      </c>
      <c r="L316" s="249">
        <f t="shared" si="19"/>
        <v>100</v>
      </c>
      <c r="M316" s="249">
        <f t="shared" si="19"/>
        <v>100</v>
      </c>
      <c r="N316" s="249">
        <f t="shared" si="19"/>
        <v>100</v>
      </c>
      <c r="O316" s="137">
        <v>100</v>
      </c>
      <c r="P316" s="137">
        <v>0</v>
      </c>
      <c r="Q316" s="137">
        <v>0</v>
      </c>
      <c r="R316" s="137">
        <v>0</v>
      </c>
      <c r="S316" s="137">
        <v>0</v>
      </c>
      <c r="T316" s="89"/>
      <c r="U316" s="104" t="s">
        <v>140</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141</v>
      </c>
      <c r="K317" s="249">
        <f t="shared" si="19"/>
        <v>100</v>
      </c>
      <c r="L317" s="249">
        <f t="shared" si="19"/>
        <v>100</v>
      </c>
      <c r="M317" s="249">
        <f t="shared" si="19"/>
        <v>100</v>
      </c>
      <c r="N317" s="249">
        <f t="shared" si="19"/>
        <v>100</v>
      </c>
      <c r="O317" s="137">
        <v>100</v>
      </c>
      <c r="P317" s="137">
        <v>0</v>
      </c>
      <c r="Q317" s="137">
        <v>0</v>
      </c>
      <c r="R317" s="137">
        <v>0</v>
      </c>
      <c r="S317" s="137">
        <v>0</v>
      </c>
      <c r="T317" s="89"/>
      <c r="U317" s="104" t="s">
        <v>141</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142</v>
      </c>
      <c r="K318" s="249">
        <f t="shared" si="19"/>
        <v>100</v>
      </c>
      <c r="L318" s="249">
        <f t="shared" si="19"/>
        <v>100</v>
      </c>
      <c r="M318" s="249">
        <f t="shared" si="19"/>
        <v>100</v>
      </c>
      <c r="N318" s="249">
        <f t="shared" si="19"/>
        <v>100</v>
      </c>
      <c r="O318" s="137">
        <v>100</v>
      </c>
      <c r="P318" s="137">
        <v>0</v>
      </c>
      <c r="Q318" s="137">
        <v>0</v>
      </c>
      <c r="R318" s="137">
        <v>0</v>
      </c>
      <c r="S318" s="137">
        <v>0</v>
      </c>
      <c r="T318" s="89"/>
      <c r="U318" s="104" t="s">
        <v>142</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143</v>
      </c>
      <c r="K319" s="249">
        <f t="shared" si="19"/>
        <v>100</v>
      </c>
      <c r="L319" s="249">
        <f t="shared" si="19"/>
        <v>100</v>
      </c>
      <c r="M319" s="249">
        <f t="shared" si="19"/>
        <v>100</v>
      </c>
      <c r="N319" s="249">
        <f t="shared" si="19"/>
        <v>100</v>
      </c>
      <c r="O319" s="137">
        <v>100</v>
      </c>
      <c r="P319" s="137">
        <v>0</v>
      </c>
      <c r="Q319" s="137">
        <v>0</v>
      </c>
      <c r="R319" s="137">
        <v>0</v>
      </c>
      <c r="S319" s="137">
        <v>0</v>
      </c>
      <c r="T319" s="89"/>
      <c r="U319" s="104" t="s">
        <v>143</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hidden="1" customHeight="1" outlineLevel="2" x14ac:dyDescent="0.35">
      <c r="A320" s="107"/>
      <c r="B320" s="98"/>
      <c r="C320" s="18"/>
      <c r="D320" s="18"/>
      <c r="E320" s="18"/>
      <c r="F320" s="14"/>
      <c r="G320" s="89"/>
      <c r="H320" s="89"/>
      <c r="I320" s="104" t="s">
        <v>400</v>
      </c>
      <c r="J320" s="104" t="s">
        <v>385</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385</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hidden="1" customHeight="1" outlineLevel="2" x14ac:dyDescent="0.35">
      <c r="A321" s="107"/>
      <c r="B321" s="98"/>
      <c r="C321" s="18"/>
      <c r="D321" s="18"/>
      <c r="E321" s="18"/>
      <c r="F321" s="14"/>
      <c r="G321" s="89"/>
      <c r="H321" s="89"/>
      <c r="I321" s="104"/>
      <c r="J321" s="104" t="s">
        <v>135</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135</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hidden="1" customHeight="1" outlineLevel="2" x14ac:dyDescent="0.35">
      <c r="A322" s="107"/>
      <c r="B322" s="98"/>
      <c r="C322" s="18"/>
      <c r="D322" s="18"/>
      <c r="E322" s="18"/>
      <c r="F322" s="14"/>
      <c r="G322" s="89"/>
      <c r="H322" s="89"/>
      <c r="I322" s="104"/>
      <c r="J322" s="104" t="s">
        <v>136</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136</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hidden="1" customHeight="1" outlineLevel="2" x14ac:dyDescent="0.35">
      <c r="A323" s="107"/>
      <c r="B323" s="98"/>
      <c r="C323" s="18"/>
      <c r="D323" s="18"/>
      <c r="E323" s="18"/>
      <c r="F323" s="14"/>
      <c r="G323" s="89"/>
      <c r="H323" s="89"/>
      <c r="I323" s="104"/>
      <c r="J323" s="104" t="s">
        <v>137</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137</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hidden="1" customHeight="1" outlineLevel="2" x14ac:dyDescent="0.35">
      <c r="A324" s="107"/>
      <c r="B324" s="98"/>
      <c r="C324" s="18"/>
      <c r="D324" s="18"/>
      <c r="E324" s="18"/>
      <c r="F324" s="14"/>
      <c r="G324" s="89"/>
      <c r="H324" s="89"/>
      <c r="I324" s="104"/>
      <c r="J324" s="104" t="s">
        <v>138</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138</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hidden="1" customHeight="1" outlineLevel="2" x14ac:dyDescent="0.35">
      <c r="A325" s="107"/>
      <c r="B325" s="98"/>
      <c r="C325" s="18"/>
      <c r="D325" s="18"/>
      <c r="E325" s="18"/>
      <c r="F325" s="14"/>
      <c r="G325" s="89"/>
      <c r="H325" s="89"/>
      <c r="I325" s="104"/>
      <c r="J325" s="104" t="s">
        <v>139</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139</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hidden="1" customHeight="1" outlineLevel="2" x14ac:dyDescent="0.35">
      <c r="A326" s="107"/>
      <c r="B326" s="98"/>
      <c r="C326" s="18"/>
      <c r="D326" s="18"/>
      <c r="E326" s="18"/>
      <c r="F326" s="14"/>
      <c r="G326" s="89"/>
      <c r="H326" s="89"/>
      <c r="I326" s="104"/>
      <c r="J326" s="104" t="s">
        <v>140</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140</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hidden="1" customHeight="1" outlineLevel="2" x14ac:dyDescent="0.35">
      <c r="A327" s="107"/>
      <c r="B327" s="98"/>
      <c r="C327" s="18"/>
      <c r="D327" s="18"/>
      <c r="E327" s="18"/>
      <c r="F327" s="14"/>
      <c r="G327" s="89"/>
      <c r="H327" s="89"/>
      <c r="I327" s="104"/>
      <c r="J327" s="104" t="s">
        <v>141</v>
      </c>
      <c r="K327" s="249">
        <f t="shared" si="26"/>
        <v>100</v>
      </c>
      <c r="L327" s="249">
        <f t="shared" si="26"/>
        <v>100</v>
      </c>
      <c r="M327" s="249">
        <f t="shared" si="26"/>
        <v>100</v>
      </c>
      <c r="N327" s="249">
        <f t="shared" si="26"/>
        <v>100</v>
      </c>
      <c r="O327" s="137">
        <v>100</v>
      </c>
      <c r="P327" s="137">
        <v>0</v>
      </c>
      <c r="Q327" s="137">
        <v>0</v>
      </c>
      <c r="R327" s="137">
        <v>0</v>
      </c>
      <c r="S327" s="137">
        <v>0</v>
      </c>
      <c r="T327" s="89"/>
      <c r="U327" s="104" t="s">
        <v>141</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hidden="1" customHeight="1" outlineLevel="2" x14ac:dyDescent="0.35">
      <c r="A328" s="107"/>
      <c r="B328" s="98"/>
      <c r="C328" s="18"/>
      <c r="D328" s="18"/>
      <c r="E328" s="18"/>
      <c r="F328" s="14"/>
      <c r="G328" s="89"/>
      <c r="H328" s="89"/>
      <c r="I328" s="104"/>
      <c r="J328" s="104" t="s">
        <v>142</v>
      </c>
      <c r="K328" s="249">
        <f t="shared" si="26"/>
        <v>100</v>
      </c>
      <c r="L328" s="249">
        <f t="shared" si="26"/>
        <v>100</v>
      </c>
      <c r="M328" s="249">
        <f t="shared" si="26"/>
        <v>100</v>
      </c>
      <c r="N328" s="249">
        <f t="shared" si="26"/>
        <v>100</v>
      </c>
      <c r="O328" s="137">
        <v>100</v>
      </c>
      <c r="P328" s="137">
        <v>0</v>
      </c>
      <c r="Q328" s="137">
        <v>0</v>
      </c>
      <c r="R328" s="137">
        <v>0</v>
      </c>
      <c r="S328" s="137">
        <v>0</v>
      </c>
      <c r="T328" s="89"/>
      <c r="U328" s="104" t="s">
        <v>142</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hidden="1" customHeight="1" outlineLevel="2" x14ac:dyDescent="0.35">
      <c r="A329" s="107"/>
      <c r="B329" s="98"/>
      <c r="C329" s="18"/>
      <c r="D329" s="18"/>
      <c r="E329" s="18"/>
      <c r="F329" s="14"/>
      <c r="G329" s="89"/>
      <c r="H329" s="89"/>
      <c r="I329" s="104"/>
      <c r="J329" s="104" t="s">
        <v>143</v>
      </c>
      <c r="K329" s="249">
        <f t="shared" si="26"/>
        <v>100</v>
      </c>
      <c r="L329" s="249">
        <f t="shared" si="26"/>
        <v>100</v>
      </c>
      <c r="M329" s="249">
        <f t="shared" si="26"/>
        <v>100</v>
      </c>
      <c r="N329" s="249">
        <f t="shared" si="26"/>
        <v>100</v>
      </c>
      <c r="O329" s="137">
        <v>100</v>
      </c>
      <c r="P329" s="137">
        <v>0</v>
      </c>
      <c r="Q329" s="137">
        <v>0</v>
      </c>
      <c r="R329" s="137">
        <v>0</v>
      </c>
      <c r="S329" s="137">
        <v>0</v>
      </c>
      <c r="T329" s="89"/>
      <c r="U329" s="104" t="s">
        <v>143</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hidden="1" customHeight="1" outlineLevel="2" x14ac:dyDescent="0.35">
      <c r="A330" s="107"/>
      <c r="B330" s="98"/>
      <c r="C330" s="18"/>
      <c r="D330" s="18"/>
      <c r="E330" s="18"/>
      <c r="F330" s="14"/>
      <c r="G330" s="89"/>
      <c r="H330" s="89"/>
      <c r="I330" s="104" t="s">
        <v>793</v>
      </c>
      <c r="J330" s="104" t="s">
        <v>385</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385</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c r="J331" s="104" t="s">
        <v>135</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135</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136</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136</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137</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137</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138</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138</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139</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139</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140</v>
      </c>
      <c r="K336" s="249">
        <f t="shared" si="26"/>
        <v>100</v>
      </c>
      <c r="L336" s="249">
        <f t="shared" si="26"/>
        <v>100</v>
      </c>
      <c r="M336" s="249">
        <f t="shared" si="26"/>
        <v>100</v>
      </c>
      <c r="N336" s="249">
        <f t="shared" si="26"/>
        <v>100</v>
      </c>
      <c r="O336" s="137">
        <v>100</v>
      </c>
      <c r="P336" s="137">
        <v>0</v>
      </c>
      <c r="Q336" s="137">
        <v>0</v>
      </c>
      <c r="R336" s="137">
        <v>0</v>
      </c>
      <c r="S336" s="137">
        <v>0</v>
      </c>
      <c r="T336" s="89"/>
      <c r="U336" s="104" t="s">
        <v>140</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141</v>
      </c>
      <c r="K337" s="249">
        <f t="shared" si="26"/>
        <v>100</v>
      </c>
      <c r="L337" s="249">
        <f t="shared" si="26"/>
        <v>100</v>
      </c>
      <c r="M337" s="249">
        <f t="shared" si="26"/>
        <v>100</v>
      </c>
      <c r="N337" s="249">
        <f t="shared" si="26"/>
        <v>100</v>
      </c>
      <c r="O337" s="137">
        <v>100</v>
      </c>
      <c r="P337" s="137">
        <v>0</v>
      </c>
      <c r="Q337" s="137">
        <v>0</v>
      </c>
      <c r="R337" s="137">
        <v>0</v>
      </c>
      <c r="S337" s="137">
        <v>0</v>
      </c>
      <c r="T337" s="89"/>
      <c r="U337" s="104" t="s">
        <v>141</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142</v>
      </c>
      <c r="K338" s="249">
        <f t="shared" si="26"/>
        <v>100</v>
      </c>
      <c r="L338" s="249">
        <f t="shared" si="26"/>
        <v>100</v>
      </c>
      <c r="M338" s="249">
        <f t="shared" si="26"/>
        <v>100</v>
      </c>
      <c r="N338" s="249">
        <f t="shared" si="26"/>
        <v>100</v>
      </c>
      <c r="O338" s="137">
        <v>100</v>
      </c>
      <c r="P338" s="137">
        <v>0</v>
      </c>
      <c r="Q338" s="137">
        <v>0</v>
      </c>
      <c r="R338" s="137">
        <v>0</v>
      </c>
      <c r="S338" s="137">
        <v>0</v>
      </c>
      <c r="T338" s="89"/>
      <c r="U338" s="104" t="s">
        <v>142</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143</v>
      </c>
      <c r="K339" s="249">
        <f t="shared" si="26"/>
        <v>100</v>
      </c>
      <c r="L339" s="249">
        <f t="shared" si="26"/>
        <v>100</v>
      </c>
      <c r="M339" s="249">
        <f t="shared" si="26"/>
        <v>100</v>
      </c>
      <c r="N339" s="249">
        <f t="shared" si="26"/>
        <v>100</v>
      </c>
      <c r="O339" s="137">
        <v>100</v>
      </c>
      <c r="P339" s="137">
        <v>0</v>
      </c>
      <c r="Q339" s="137">
        <v>0</v>
      </c>
      <c r="R339" s="137">
        <v>0</v>
      </c>
      <c r="S339" s="137">
        <v>0</v>
      </c>
      <c r="T339" s="89"/>
      <c r="U339" s="104" t="s">
        <v>143</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t="s">
        <v>794</v>
      </c>
      <c r="J340" s="104" t="s">
        <v>385</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385</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c r="J341" s="104" t="s">
        <v>135</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135</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136</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136</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137</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137</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138</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138</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139</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139</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140</v>
      </c>
      <c r="K346" s="249">
        <f t="shared" si="26"/>
        <v>100</v>
      </c>
      <c r="L346" s="249">
        <f t="shared" si="26"/>
        <v>100</v>
      </c>
      <c r="M346" s="249">
        <f t="shared" si="26"/>
        <v>100</v>
      </c>
      <c r="N346" s="249">
        <f t="shared" si="26"/>
        <v>100</v>
      </c>
      <c r="O346" s="137">
        <v>100</v>
      </c>
      <c r="P346" s="137">
        <v>0</v>
      </c>
      <c r="Q346" s="137">
        <v>0</v>
      </c>
      <c r="R346" s="137">
        <v>0</v>
      </c>
      <c r="S346" s="137">
        <v>0</v>
      </c>
      <c r="T346" s="89"/>
      <c r="U346" s="104" t="s">
        <v>140</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141</v>
      </c>
      <c r="K347" s="249">
        <f t="shared" si="26"/>
        <v>100</v>
      </c>
      <c r="L347" s="249">
        <f t="shared" si="26"/>
        <v>100</v>
      </c>
      <c r="M347" s="249">
        <f t="shared" si="26"/>
        <v>100</v>
      </c>
      <c r="N347" s="249">
        <f t="shared" si="26"/>
        <v>100</v>
      </c>
      <c r="O347" s="137">
        <v>100</v>
      </c>
      <c r="P347" s="137">
        <v>0</v>
      </c>
      <c r="Q347" s="137">
        <v>0</v>
      </c>
      <c r="R347" s="137">
        <v>0</v>
      </c>
      <c r="S347" s="137">
        <v>0</v>
      </c>
      <c r="T347" s="89"/>
      <c r="U347" s="104" t="s">
        <v>141</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142</v>
      </c>
      <c r="K348" s="249">
        <f t="shared" si="26"/>
        <v>100</v>
      </c>
      <c r="L348" s="249">
        <f t="shared" si="26"/>
        <v>100</v>
      </c>
      <c r="M348" s="249">
        <f t="shared" si="26"/>
        <v>100</v>
      </c>
      <c r="N348" s="249">
        <f t="shared" si="26"/>
        <v>100</v>
      </c>
      <c r="O348" s="137">
        <v>100</v>
      </c>
      <c r="P348" s="137">
        <v>0</v>
      </c>
      <c r="Q348" s="137">
        <v>0</v>
      </c>
      <c r="R348" s="137">
        <v>0</v>
      </c>
      <c r="S348" s="137">
        <v>0</v>
      </c>
      <c r="T348" s="89"/>
      <c r="U348" s="104" t="s">
        <v>142</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143</v>
      </c>
      <c r="K349" s="249">
        <f t="shared" si="26"/>
        <v>100</v>
      </c>
      <c r="L349" s="249">
        <f t="shared" si="26"/>
        <v>100</v>
      </c>
      <c r="M349" s="249">
        <f t="shared" si="26"/>
        <v>100</v>
      </c>
      <c r="N349" s="249">
        <f t="shared" si="26"/>
        <v>100</v>
      </c>
      <c r="O349" s="137">
        <v>100</v>
      </c>
      <c r="P349" s="137">
        <v>0</v>
      </c>
      <c r="Q349" s="137">
        <v>0</v>
      </c>
      <c r="R349" s="137">
        <v>0</v>
      </c>
      <c r="S349" s="137">
        <v>0</v>
      </c>
      <c r="T349" s="89"/>
      <c r="U349" s="104" t="s">
        <v>143</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t="s">
        <v>795</v>
      </c>
      <c r="J350" s="104" t="s">
        <v>385</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385</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c r="J351" s="104" t="s">
        <v>135</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135</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136</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136</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137</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137</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138</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138</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139</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139</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140</v>
      </c>
      <c r="K356" s="249">
        <f t="shared" si="26"/>
        <v>100</v>
      </c>
      <c r="L356" s="249">
        <f t="shared" si="26"/>
        <v>100</v>
      </c>
      <c r="M356" s="249">
        <f t="shared" si="26"/>
        <v>100</v>
      </c>
      <c r="N356" s="249">
        <f t="shared" si="26"/>
        <v>100</v>
      </c>
      <c r="O356" s="137">
        <v>100</v>
      </c>
      <c r="P356" s="137">
        <v>0</v>
      </c>
      <c r="Q356" s="137">
        <v>0</v>
      </c>
      <c r="R356" s="137">
        <v>0</v>
      </c>
      <c r="S356" s="137">
        <v>0</v>
      </c>
      <c r="T356" s="89"/>
      <c r="U356" s="104" t="s">
        <v>140</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141</v>
      </c>
      <c r="K357" s="249">
        <f t="shared" si="26"/>
        <v>100</v>
      </c>
      <c r="L357" s="249">
        <f t="shared" si="26"/>
        <v>100</v>
      </c>
      <c r="M357" s="249">
        <f t="shared" si="26"/>
        <v>100</v>
      </c>
      <c r="N357" s="249">
        <f t="shared" si="26"/>
        <v>100</v>
      </c>
      <c r="O357" s="137">
        <v>100</v>
      </c>
      <c r="P357" s="137">
        <v>0</v>
      </c>
      <c r="Q357" s="137">
        <v>0</v>
      </c>
      <c r="R357" s="137">
        <v>0</v>
      </c>
      <c r="S357" s="137">
        <v>0</v>
      </c>
      <c r="T357" s="89"/>
      <c r="U357" s="104" t="s">
        <v>141</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142</v>
      </c>
      <c r="K358" s="249">
        <f t="shared" si="26"/>
        <v>100</v>
      </c>
      <c r="L358" s="249">
        <f t="shared" si="26"/>
        <v>100</v>
      </c>
      <c r="M358" s="249">
        <f t="shared" si="26"/>
        <v>100</v>
      </c>
      <c r="N358" s="249">
        <f t="shared" si="26"/>
        <v>100</v>
      </c>
      <c r="O358" s="137">
        <v>100</v>
      </c>
      <c r="P358" s="137">
        <v>0</v>
      </c>
      <c r="Q358" s="137">
        <v>0</v>
      </c>
      <c r="R358" s="137">
        <v>0</v>
      </c>
      <c r="S358" s="137">
        <v>0</v>
      </c>
      <c r="T358" s="89"/>
      <c r="U358" s="104" t="s">
        <v>142</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143</v>
      </c>
      <c r="K359" s="249">
        <f t="shared" si="26"/>
        <v>100</v>
      </c>
      <c r="L359" s="249">
        <f t="shared" si="26"/>
        <v>100</v>
      </c>
      <c r="M359" s="249">
        <f t="shared" si="26"/>
        <v>100</v>
      </c>
      <c r="N359" s="249">
        <f t="shared" si="26"/>
        <v>100</v>
      </c>
      <c r="O359" s="137">
        <v>100</v>
      </c>
      <c r="P359" s="137">
        <v>0</v>
      </c>
      <c r="Q359" s="137">
        <v>0</v>
      </c>
      <c r="R359" s="137">
        <v>0</v>
      </c>
      <c r="S359" s="137">
        <v>0</v>
      </c>
      <c r="T359" s="89"/>
      <c r="U359" s="104" t="s">
        <v>143</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t="s">
        <v>796</v>
      </c>
      <c r="J360" s="104" t="s">
        <v>385</v>
      </c>
      <c r="K360" s="249">
        <f t="shared" si="26"/>
        <v>100</v>
      </c>
      <c r="L360" s="249">
        <f t="shared" si="26"/>
        <v>100</v>
      </c>
      <c r="M360" s="249">
        <f t="shared" si="26"/>
        <v>100</v>
      </c>
      <c r="N360" s="249">
        <f t="shared" si="26"/>
        <v>100</v>
      </c>
      <c r="O360" s="137">
        <v>100</v>
      </c>
      <c r="P360" s="137">
        <v>0</v>
      </c>
      <c r="Q360" s="137">
        <v>0</v>
      </c>
      <c r="R360" s="137">
        <v>0</v>
      </c>
      <c r="S360" s="137">
        <v>0</v>
      </c>
      <c r="T360" s="89"/>
      <c r="U360" s="104" t="s">
        <v>385</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c r="J361" s="104" t="s">
        <v>135</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135</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136</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136</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137</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137</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138</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138</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139</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139</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140</v>
      </c>
      <c r="K366" s="249">
        <f t="shared" si="26"/>
        <v>100</v>
      </c>
      <c r="L366" s="249">
        <f t="shared" si="26"/>
        <v>100</v>
      </c>
      <c r="M366" s="249">
        <f t="shared" si="26"/>
        <v>100</v>
      </c>
      <c r="N366" s="249">
        <f t="shared" si="26"/>
        <v>100</v>
      </c>
      <c r="O366" s="137">
        <v>100</v>
      </c>
      <c r="P366" s="137">
        <v>0</v>
      </c>
      <c r="Q366" s="137">
        <v>0</v>
      </c>
      <c r="R366" s="137">
        <v>0</v>
      </c>
      <c r="S366" s="137">
        <v>0</v>
      </c>
      <c r="T366" s="89"/>
      <c r="U366" s="104" t="s">
        <v>140</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141</v>
      </c>
      <c r="K367" s="249">
        <f t="shared" si="26"/>
        <v>100</v>
      </c>
      <c r="L367" s="249">
        <f t="shared" si="26"/>
        <v>100</v>
      </c>
      <c r="M367" s="249">
        <f t="shared" si="26"/>
        <v>100</v>
      </c>
      <c r="N367" s="249">
        <f t="shared" si="26"/>
        <v>100</v>
      </c>
      <c r="O367" s="137">
        <v>100</v>
      </c>
      <c r="P367" s="137">
        <v>0</v>
      </c>
      <c r="Q367" s="137">
        <v>0</v>
      </c>
      <c r="R367" s="137">
        <v>0</v>
      </c>
      <c r="S367" s="137">
        <v>0</v>
      </c>
      <c r="T367" s="89"/>
      <c r="U367" s="104" t="s">
        <v>141</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142</v>
      </c>
      <c r="K368" s="249">
        <f t="shared" si="26"/>
        <v>100</v>
      </c>
      <c r="L368" s="249">
        <f t="shared" si="26"/>
        <v>100</v>
      </c>
      <c r="M368" s="249">
        <f t="shared" si="26"/>
        <v>100</v>
      </c>
      <c r="N368" s="249">
        <f t="shared" si="26"/>
        <v>100</v>
      </c>
      <c r="O368" s="137">
        <v>100</v>
      </c>
      <c r="P368" s="137">
        <v>0</v>
      </c>
      <c r="Q368" s="137">
        <v>0</v>
      </c>
      <c r="R368" s="137">
        <v>0</v>
      </c>
      <c r="S368" s="137">
        <v>0</v>
      </c>
      <c r="T368" s="89"/>
      <c r="U368" s="104" t="s">
        <v>142</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143</v>
      </c>
      <c r="K369" s="249">
        <f t="shared" si="26"/>
        <v>100</v>
      </c>
      <c r="L369" s="249">
        <f t="shared" si="26"/>
        <v>100</v>
      </c>
      <c r="M369" s="249">
        <f t="shared" si="26"/>
        <v>100</v>
      </c>
      <c r="N369" s="249">
        <f t="shared" si="26"/>
        <v>100</v>
      </c>
      <c r="O369" s="137">
        <v>100</v>
      </c>
      <c r="P369" s="137">
        <v>0</v>
      </c>
      <c r="Q369" s="137">
        <v>0</v>
      </c>
      <c r="R369" s="137">
        <v>0</v>
      </c>
      <c r="S369" s="137">
        <v>0</v>
      </c>
      <c r="T369" s="89"/>
      <c r="U369" s="104" t="s">
        <v>143</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t="s">
        <v>797</v>
      </c>
      <c r="J370" s="104" t="s">
        <v>385</v>
      </c>
      <c r="K370" s="249">
        <f t="shared" si="26"/>
        <v>100</v>
      </c>
      <c r="L370" s="249">
        <f t="shared" si="26"/>
        <v>100</v>
      </c>
      <c r="M370" s="249">
        <f t="shared" si="26"/>
        <v>100</v>
      </c>
      <c r="N370" s="249">
        <f t="shared" si="26"/>
        <v>100</v>
      </c>
      <c r="O370" s="137">
        <v>100</v>
      </c>
      <c r="P370" s="137">
        <v>0</v>
      </c>
      <c r="Q370" s="137">
        <v>0</v>
      </c>
      <c r="R370" s="137">
        <v>0</v>
      </c>
      <c r="S370" s="137">
        <v>0</v>
      </c>
      <c r="T370" s="89"/>
      <c r="U370" s="104" t="s">
        <v>385</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c r="J371" s="104" t="s">
        <v>135</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135</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136</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136</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137</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137</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138</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138</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139</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139</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140</v>
      </c>
      <c r="K376" s="249">
        <f t="shared" si="26"/>
        <v>100</v>
      </c>
      <c r="L376" s="249">
        <f t="shared" si="26"/>
        <v>100</v>
      </c>
      <c r="M376" s="249">
        <f t="shared" si="26"/>
        <v>100</v>
      </c>
      <c r="N376" s="249">
        <f t="shared" si="26"/>
        <v>100</v>
      </c>
      <c r="O376" s="137">
        <v>100</v>
      </c>
      <c r="P376" s="137">
        <v>0</v>
      </c>
      <c r="Q376" s="137">
        <v>0</v>
      </c>
      <c r="R376" s="137">
        <v>0</v>
      </c>
      <c r="S376" s="137">
        <v>0</v>
      </c>
      <c r="T376" s="89"/>
      <c r="U376" s="104" t="s">
        <v>140</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141</v>
      </c>
      <c r="K377" s="249">
        <f t="shared" si="26"/>
        <v>100</v>
      </c>
      <c r="L377" s="249">
        <f t="shared" si="26"/>
        <v>100</v>
      </c>
      <c r="M377" s="249">
        <f t="shared" si="26"/>
        <v>100</v>
      </c>
      <c r="N377" s="249">
        <f t="shared" si="26"/>
        <v>100</v>
      </c>
      <c r="O377" s="137">
        <v>100</v>
      </c>
      <c r="P377" s="137">
        <v>0</v>
      </c>
      <c r="Q377" s="137">
        <v>0</v>
      </c>
      <c r="R377" s="137">
        <v>0</v>
      </c>
      <c r="S377" s="137">
        <v>0</v>
      </c>
      <c r="T377" s="89"/>
      <c r="U377" s="104" t="s">
        <v>141</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142</v>
      </c>
      <c r="K378" s="249">
        <f t="shared" si="26"/>
        <v>100</v>
      </c>
      <c r="L378" s="249">
        <f t="shared" si="26"/>
        <v>100</v>
      </c>
      <c r="M378" s="249">
        <f t="shared" si="26"/>
        <v>100</v>
      </c>
      <c r="N378" s="249">
        <f t="shared" si="26"/>
        <v>100</v>
      </c>
      <c r="O378" s="137">
        <v>100</v>
      </c>
      <c r="P378" s="137">
        <v>0</v>
      </c>
      <c r="Q378" s="137">
        <v>0</v>
      </c>
      <c r="R378" s="137">
        <v>0</v>
      </c>
      <c r="S378" s="137">
        <v>0</v>
      </c>
      <c r="T378" s="89"/>
      <c r="U378" s="104" t="s">
        <v>142</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143</v>
      </c>
      <c r="K379" s="249">
        <f t="shared" si="26"/>
        <v>100</v>
      </c>
      <c r="L379" s="249">
        <f t="shared" si="26"/>
        <v>100</v>
      </c>
      <c r="M379" s="249">
        <f t="shared" si="26"/>
        <v>100</v>
      </c>
      <c r="N379" s="249">
        <f t="shared" si="26"/>
        <v>100</v>
      </c>
      <c r="O379" s="137">
        <v>100</v>
      </c>
      <c r="P379" s="137">
        <v>0</v>
      </c>
      <c r="Q379" s="137">
        <v>0</v>
      </c>
      <c r="R379" s="137">
        <v>0</v>
      </c>
      <c r="S379" s="137">
        <v>0</v>
      </c>
      <c r="T379" s="89"/>
      <c r="U379" s="104" t="s">
        <v>143</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t="s">
        <v>798</v>
      </c>
      <c r="J380" s="104" t="s">
        <v>385</v>
      </c>
      <c r="K380" s="249">
        <f t="shared" si="26"/>
        <v>100</v>
      </c>
      <c r="L380" s="249">
        <f t="shared" si="26"/>
        <v>100</v>
      </c>
      <c r="M380" s="249">
        <f t="shared" si="26"/>
        <v>100</v>
      </c>
      <c r="N380" s="249">
        <f t="shared" si="26"/>
        <v>100</v>
      </c>
      <c r="O380" s="137">
        <v>100</v>
      </c>
      <c r="P380" s="137">
        <v>0</v>
      </c>
      <c r="Q380" s="137">
        <v>0</v>
      </c>
      <c r="R380" s="137">
        <v>0</v>
      </c>
      <c r="S380" s="137">
        <v>0</v>
      </c>
      <c r="T380" s="89"/>
      <c r="U380" s="104" t="s">
        <v>385</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c r="J381" s="104" t="s">
        <v>135</v>
      </c>
      <c r="K381" s="249">
        <f t="shared" si="26"/>
        <v>100</v>
      </c>
      <c r="L381" s="249">
        <f t="shared" si="26"/>
        <v>100</v>
      </c>
      <c r="M381" s="249">
        <f t="shared" si="26"/>
        <v>100</v>
      </c>
      <c r="N381" s="249">
        <f t="shared" si="26"/>
        <v>100</v>
      </c>
      <c r="O381" s="137">
        <v>100</v>
      </c>
      <c r="P381" s="137">
        <v>0</v>
      </c>
      <c r="Q381" s="137">
        <v>0</v>
      </c>
      <c r="R381" s="137">
        <v>0</v>
      </c>
      <c r="S381" s="137">
        <v>0</v>
      </c>
      <c r="T381" s="89"/>
      <c r="U381" s="104" t="s">
        <v>135</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136</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136</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137</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137</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138</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138</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139</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139</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140</v>
      </c>
      <c r="K386" s="249">
        <f t="shared" si="26"/>
        <v>100</v>
      </c>
      <c r="L386" s="249">
        <f t="shared" si="26"/>
        <v>100</v>
      </c>
      <c r="M386" s="249">
        <f t="shared" si="26"/>
        <v>100</v>
      </c>
      <c r="N386" s="249">
        <f t="shared" si="26"/>
        <v>100</v>
      </c>
      <c r="O386" s="137">
        <v>100</v>
      </c>
      <c r="P386" s="137">
        <v>0</v>
      </c>
      <c r="Q386" s="137">
        <v>0</v>
      </c>
      <c r="R386" s="137">
        <v>0</v>
      </c>
      <c r="S386" s="137">
        <v>0</v>
      </c>
      <c r="T386" s="89"/>
      <c r="U386" s="104" t="s">
        <v>140</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141</v>
      </c>
      <c r="K387" s="249">
        <f t="shared" si="26"/>
        <v>100</v>
      </c>
      <c r="L387" s="249">
        <f t="shared" si="26"/>
        <v>100</v>
      </c>
      <c r="M387" s="249">
        <f t="shared" si="26"/>
        <v>100</v>
      </c>
      <c r="N387" s="249">
        <f t="shared" si="26"/>
        <v>100</v>
      </c>
      <c r="O387" s="137">
        <v>100</v>
      </c>
      <c r="P387" s="137">
        <v>0</v>
      </c>
      <c r="Q387" s="137">
        <v>0</v>
      </c>
      <c r="R387" s="137">
        <v>0</v>
      </c>
      <c r="S387" s="137">
        <v>0</v>
      </c>
      <c r="T387" s="89"/>
      <c r="U387" s="104" t="s">
        <v>141</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142</v>
      </c>
      <c r="K388" s="249">
        <f t="shared" si="26"/>
        <v>100</v>
      </c>
      <c r="L388" s="249">
        <f t="shared" si="26"/>
        <v>100</v>
      </c>
      <c r="M388" s="249">
        <f t="shared" si="26"/>
        <v>100</v>
      </c>
      <c r="N388" s="249">
        <f t="shared" si="26"/>
        <v>100</v>
      </c>
      <c r="O388" s="137">
        <v>100</v>
      </c>
      <c r="P388" s="137">
        <v>0</v>
      </c>
      <c r="Q388" s="137">
        <v>0</v>
      </c>
      <c r="R388" s="137">
        <v>0</v>
      </c>
      <c r="S388" s="137">
        <v>0</v>
      </c>
      <c r="T388" s="89"/>
      <c r="U388" s="104" t="s">
        <v>142</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143</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143</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t="s">
        <v>799</v>
      </c>
      <c r="J390" s="104" t="s">
        <v>385</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385</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c r="J391" s="104" t="s">
        <v>135</v>
      </c>
      <c r="K391" s="249">
        <f t="shared" si="42"/>
        <v>100</v>
      </c>
      <c r="L391" s="249">
        <f t="shared" si="42"/>
        <v>100</v>
      </c>
      <c r="M391" s="249">
        <f t="shared" si="42"/>
        <v>100</v>
      </c>
      <c r="N391" s="249">
        <f t="shared" si="41"/>
        <v>100</v>
      </c>
      <c r="O391" s="137">
        <v>100</v>
      </c>
      <c r="P391" s="137">
        <v>0</v>
      </c>
      <c r="Q391" s="137">
        <v>0</v>
      </c>
      <c r="R391" s="137">
        <v>0</v>
      </c>
      <c r="S391" s="137">
        <v>0</v>
      </c>
      <c r="T391" s="89"/>
      <c r="U391" s="104" t="s">
        <v>135</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136</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136</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137</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137</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138</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138</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139</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139</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140</v>
      </c>
      <c r="K396" s="249">
        <f t="shared" si="42"/>
        <v>100</v>
      </c>
      <c r="L396" s="249">
        <f t="shared" si="42"/>
        <v>100</v>
      </c>
      <c r="M396" s="249">
        <f t="shared" si="42"/>
        <v>100</v>
      </c>
      <c r="N396" s="249">
        <f t="shared" si="41"/>
        <v>100</v>
      </c>
      <c r="O396" s="137">
        <v>100</v>
      </c>
      <c r="P396" s="137">
        <v>0</v>
      </c>
      <c r="Q396" s="137">
        <v>0</v>
      </c>
      <c r="R396" s="137">
        <v>0</v>
      </c>
      <c r="S396" s="137">
        <v>0</v>
      </c>
      <c r="T396" s="89"/>
      <c r="U396" s="104" t="s">
        <v>140</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141</v>
      </c>
      <c r="K397" s="249">
        <f t="shared" si="42"/>
        <v>100</v>
      </c>
      <c r="L397" s="249">
        <f t="shared" si="42"/>
        <v>100</v>
      </c>
      <c r="M397" s="249">
        <f t="shared" si="42"/>
        <v>100</v>
      </c>
      <c r="N397" s="249">
        <f t="shared" si="41"/>
        <v>100</v>
      </c>
      <c r="O397" s="137">
        <v>100</v>
      </c>
      <c r="P397" s="137">
        <v>0</v>
      </c>
      <c r="Q397" s="137">
        <v>0</v>
      </c>
      <c r="R397" s="137">
        <v>0</v>
      </c>
      <c r="S397" s="137">
        <v>0</v>
      </c>
      <c r="T397" s="89"/>
      <c r="U397" s="104" t="s">
        <v>141</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142</v>
      </c>
      <c r="K398" s="249">
        <f t="shared" si="42"/>
        <v>100</v>
      </c>
      <c r="L398" s="249">
        <f t="shared" si="42"/>
        <v>100</v>
      </c>
      <c r="M398" s="249">
        <f t="shared" si="42"/>
        <v>100</v>
      </c>
      <c r="N398" s="249">
        <f t="shared" si="41"/>
        <v>100</v>
      </c>
      <c r="O398" s="137">
        <v>100</v>
      </c>
      <c r="P398" s="137">
        <v>0</v>
      </c>
      <c r="Q398" s="137">
        <v>0</v>
      </c>
      <c r="R398" s="137">
        <v>0</v>
      </c>
      <c r="S398" s="137">
        <v>0</v>
      </c>
      <c r="T398" s="89"/>
      <c r="U398" s="104" t="s">
        <v>142</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143</v>
      </c>
      <c r="K399" s="249">
        <f t="shared" si="42"/>
        <v>100</v>
      </c>
      <c r="L399" s="249">
        <f t="shared" si="42"/>
        <v>100</v>
      </c>
      <c r="M399" s="249">
        <f t="shared" si="42"/>
        <v>100</v>
      </c>
      <c r="N399" s="249">
        <f t="shared" si="41"/>
        <v>100</v>
      </c>
      <c r="O399" s="137">
        <v>100</v>
      </c>
      <c r="P399" s="137">
        <v>0</v>
      </c>
      <c r="Q399" s="137">
        <v>0</v>
      </c>
      <c r="R399" s="137">
        <v>0</v>
      </c>
      <c r="S399" s="137">
        <v>0</v>
      </c>
      <c r="T399" s="89"/>
      <c r="U399" s="104" t="s">
        <v>143</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t="s">
        <v>800</v>
      </c>
      <c r="J400" s="104" t="s">
        <v>385</v>
      </c>
      <c r="K400" s="249">
        <f t="shared" si="42"/>
        <v>100</v>
      </c>
      <c r="L400" s="249">
        <f t="shared" si="42"/>
        <v>100</v>
      </c>
      <c r="M400" s="249">
        <f t="shared" si="42"/>
        <v>100</v>
      </c>
      <c r="N400" s="249">
        <f t="shared" si="41"/>
        <v>100</v>
      </c>
      <c r="O400" s="137">
        <v>100</v>
      </c>
      <c r="P400" s="137">
        <v>0</v>
      </c>
      <c r="Q400" s="137">
        <v>0</v>
      </c>
      <c r="R400" s="137">
        <v>0</v>
      </c>
      <c r="S400" s="137">
        <v>0</v>
      </c>
      <c r="T400" s="89"/>
      <c r="U400" s="104" t="s">
        <v>385</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hidden="1" customHeight="1" outlineLevel="2" x14ac:dyDescent="0.35">
      <c r="A401" s="107"/>
      <c r="B401" s="98"/>
      <c r="C401" s="18"/>
      <c r="D401" s="18"/>
      <c r="E401" s="18"/>
      <c r="F401" s="14"/>
      <c r="G401" s="89"/>
      <c r="H401" s="89"/>
      <c r="I401" s="104"/>
      <c r="J401" s="104" t="s">
        <v>135</v>
      </c>
      <c r="K401" s="249">
        <f t="shared" si="42"/>
        <v>100</v>
      </c>
      <c r="L401" s="249">
        <f t="shared" si="42"/>
        <v>100</v>
      </c>
      <c r="M401" s="249">
        <f t="shared" si="42"/>
        <v>100</v>
      </c>
      <c r="N401" s="249">
        <f t="shared" si="41"/>
        <v>100</v>
      </c>
      <c r="O401" s="137">
        <v>100</v>
      </c>
      <c r="P401" s="137">
        <v>0</v>
      </c>
      <c r="Q401" s="137">
        <v>0</v>
      </c>
      <c r="R401" s="137">
        <v>0</v>
      </c>
      <c r="S401" s="137">
        <v>0</v>
      </c>
      <c r="T401" s="89"/>
      <c r="U401" s="104" t="s">
        <v>135</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hidden="1" customHeight="1" outlineLevel="2" x14ac:dyDescent="0.35">
      <c r="A402" s="107"/>
      <c r="B402" s="98"/>
      <c r="C402" s="18"/>
      <c r="D402" s="18"/>
      <c r="E402" s="18"/>
      <c r="F402" s="14"/>
      <c r="G402" s="89"/>
      <c r="H402" s="89"/>
      <c r="I402" s="104"/>
      <c r="J402" s="104" t="s">
        <v>136</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136</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hidden="1" customHeight="1" outlineLevel="2" x14ac:dyDescent="0.35">
      <c r="A403" s="107"/>
      <c r="B403" s="98"/>
      <c r="C403" s="18"/>
      <c r="D403" s="18"/>
      <c r="E403" s="18"/>
      <c r="F403" s="14"/>
      <c r="G403" s="89"/>
      <c r="H403" s="89"/>
      <c r="I403" s="104"/>
      <c r="J403" s="104" t="s">
        <v>137</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137</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hidden="1" customHeight="1" outlineLevel="2" x14ac:dyDescent="0.35">
      <c r="A404" s="107"/>
      <c r="B404" s="98"/>
      <c r="C404" s="18"/>
      <c r="D404" s="18"/>
      <c r="E404" s="18"/>
      <c r="F404" s="14"/>
      <c r="G404" s="89"/>
      <c r="H404" s="89"/>
      <c r="I404" s="104"/>
      <c r="J404" s="104" t="s">
        <v>138</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138</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hidden="1" customHeight="1" outlineLevel="2" x14ac:dyDescent="0.35">
      <c r="A405" s="107"/>
      <c r="B405" s="98"/>
      <c r="C405" s="18"/>
      <c r="D405" s="18"/>
      <c r="E405" s="18"/>
      <c r="F405" s="14"/>
      <c r="G405" s="89"/>
      <c r="H405" s="89"/>
      <c r="I405" s="104"/>
      <c r="J405" s="104" t="s">
        <v>139</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139</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hidden="1" customHeight="1" outlineLevel="2" x14ac:dyDescent="0.35">
      <c r="A406" s="107"/>
      <c r="B406" s="98"/>
      <c r="C406" s="18"/>
      <c r="D406" s="18"/>
      <c r="E406" s="18"/>
      <c r="F406" s="14"/>
      <c r="G406" s="89"/>
      <c r="H406" s="89"/>
      <c r="I406" s="104"/>
      <c r="J406" s="104" t="s">
        <v>140</v>
      </c>
      <c r="K406" s="249">
        <f t="shared" si="42"/>
        <v>100</v>
      </c>
      <c r="L406" s="249">
        <f t="shared" si="42"/>
        <v>100</v>
      </c>
      <c r="M406" s="249">
        <f t="shared" si="42"/>
        <v>100</v>
      </c>
      <c r="N406" s="249">
        <f t="shared" si="41"/>
        <v>100</v>
      </c>
      <c r="O406" s="137">
        <v>100</v>
      </c>
      <c r="P406" s="137">
        <v>0</v>
      </c>
      <c r="Q406" s="137">
        <v>0</v>
      </c>
      <c r="R406" s="137">
        <v>0</v>
      </c>
      <c r="S406" s="137">
        <v>0</v>
      </c>
      <c r="T406" s="89"/>
      <c r="U406" s="104" t="s">
        <v>140</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hidden="1" customHeight="1" outlineLevel="2" x14ac:dyDescent="0.35">
      <c r="A407" s="107"/>
      <c r="B407" s="98"/>
      <c r="C407" s="18"/>
      <c r="D407" s="18"/>
      <c r="E407" s="18"/>
      <c r="F407" s="14"/>
      <c r="G407" s="89"/>
      <c r="H407" s="89"/>
      <c r="I407" s="104"/>
      <c r="J407" s="104" t="s">
        <v>141</v>
      </c>
      <c r="K407" s="249">
        <f t="shared" si="42"/>
        <v>100</v>
      </c>
      <c r="L407" s="249">
        <f t="shared" si="42"/>
        <v>100</v>
      </c>
      <c r="M407" s="249">
        <f t="shared" si="42"/>
        <v>100</v>
      </c>
      <c r="N407" s="249">
        <f t="shared" si="41"/>
        <v>100</v>
      </c>
      <c r="O407" s="137">
        <v>100</v>
      </c>
      <c r="P407" s="137">
        <v>0</v>
      </c>
      <c r="Q407" s="137">
        <v>0</v>
      </c>
      <c r="R407" s="137">
        <v>0</v>
      </c>
      <c r="S407" s="137">
        <v>0</v>
      </c>
      <c r="T407" s="89"/>
      <c r="U407" s="104" t="s">
        <v>141</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hidden="1" customHeight="1" outlineLevel="2" x14ac:dyDescent="0.35">
      <c r="A408" s="107"/>
      <c r="B408" s="98"/>
      <c r="C408" s="18"/>
      <c r="D408" s="18"/>
      <c r="E408" s="18"/>
      <c r="F408" s="14"/>
      <c r="G408" s="89"/>
      <c r="H408" s="89"/>
      <c r="I408" s="104"/>
      <c r="J408" s="104" t="s">
        <v>142</v>
      </c>
      <c r="K408" s="249">
        <f t="shared" si="42"/>
        <v>100</v>
      </c>
      <c r="L408" s="249">
        <f t="shared" si="42"/>
        <v>100</v>
      </c>
      <c r="M408" s="249">
        <f t="shared" si="42"/>
        <v>100</v>
      </c>
      <c r="N408" s="249">
        <f t="shared" si="41"/>
        <v>100</v>
      </c>
      <c r="O408" s="137">
        <v>100</v>
      </c>
      <c r="P408" s="137">
        <v>0</v>
      </c>
      <c r="Q408" s="137">
        <v>0</v>
      </c>
      <c r="R408" s="137">
        <v>0</v>
      </c>
      <c r="S408" s="137">
        <v>0</v>
      </c>
      <c r="T408" s="89"/>
      <c r="U408" s="104" t="s">
        <v>142</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hidden="1" customHeight="1" outlineLevel="2" x14ac:dyDescent="0.35">
      <c r="A409" s="107"/>
      <c r="B409" s="98"/>
      <c r="C409" s="18"/>
      <c r="D409" s="18"/>
      <c r="E409" s="18"/>
      <c r="F409" s="14"/>
      <c r="G409" s="89"/>
      <c r="H409" s="89"/>
      <c r="I409" s="104"/>
      <c r="J409" s="104" t="s">
        <v>143</v>
      </c>
      <c r="K409" s="249">
        <f t="shared" si="42"/>
        <v>100</v>
      </c>
      <c r="L409" s="249">
        <f t="shared" si="42"/>
        <v>100</v>
      </c>
      <c r="M409" s="249">
        <f t="shared" si="42"/>
        <v>100</v>
      </c>
      <c r="N409" s="249">
        <f t="shared" si="41"/>
        <v>100</v>
      </c>
      <c r="O409" s="137">
        <v>100</v>
      </c>
      <c r="P409" s="137">
        <v>0</v>
      </c>
      <c r="Q409" s="137">
        <v>0</v>
      </c>
      <c r="R409" s="137">
        <v>0</v>
      </c>
      <c r="S409" s="137">
        <v>0</v>
      </c>
      <c r="T409" s="89"/>
      <c r="U409" s="104" t="s">
        <v>143</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119</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121</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112</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174</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175</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176</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178</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177</v>
      </c>
      <c r="L422" s="24"/>
      <c r="M422" s="24" t="s">
        <v>834</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179</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115</v>
      </c>
      <c r="D424" s="18"/>
      <c r="E424" s="18"/>
      <c r="F424" s="18"/>
      <c r="G424" s="24"/>
      <c r="H424" s="24"/>
      <c r="I424" s="24"/>
      <c r="J424" s="87" t="s">
        <v>116</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385</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135</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136</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137</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138</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139</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140</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141</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142</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143</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219</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180</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220</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221</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181</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119</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120</v>
      </c>
      <c r="AE443" s="42" t="s">
        <v>121</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112</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182</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183</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1" t="s">
        <v>1212</v>
      </c>
      <c r="K453" s="591"/>
      <c r="L453" s="102"/>
      <c r="M453" s="102"/>
      <c r="N453" s="102"/>
      <c r="O453" s="591"/>
      <c r="P453" s="102"/>
      <c r="Q453" s="102"/>
      <c r="R453" s="102"/>
      <c r="S453" s="102"/>
      <c r="T453" s="23"/>
      <c r="U453" s="135" t="s">
        <v>810</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157</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115</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387</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388</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389</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390</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391</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392</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393</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394</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395</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396</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119</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120</v>
      </c>
      <c r="W469" s="97"/>
      <c r="X469" s="97"/>
      <c r="Y469" s="97"/>
      <c r="Z469" s="97"/>
      <c r="AA469" s="97"/>
      <c r="AB469" s="97"/>
      <c r="AC469" s="97"/>
      <c r="AD469" s="97"/>
      <c r="AE469" s="42" t="s">
        <v>121</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185</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831</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187</v>
      </c>
      <c r="U478" s="23"/>
      <c r="V478" s="23" t="s">
        <v>186</v>
      </c>
      <c r="W478" s="23"/>
      <c r="X478" s="23"/>
      <c r="Y478" s="23"/>
      <c r="Z478" s="23"/>
      <c r="AA478" s="23"/>
      <c r="AB478" s="23"/>
      <c r="AC478" s="245" t="s">
        <v>890</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830</v>
      </c>
      <c r="K479" s="18"/>
      <c r="L479" s="23"/>
      <c r="M479" s="23"/>
      <c r="N479" s="23"/>
      <c r="O479" s="23"/>
      <c r="P479" s="23"/>
      <c r="Q479" s="23"/>
      <c r="R479" s="23"/>
      <c r="S479" s="23"/>
      <c r="T479" s="24" t="s">
        <v>188</v>
      </c>
      <c r="U479" s="23"/>
      <c r="V479" s="23" t="s">
        <v>833</v>
      </c>
      <c r="W479" s="23"/>
      <c r="X479" s="24" t="s">
        <v>189</v>
      </c>
      <c r="Y479" s="24"/>
      <c r="Z479" s="25"/>
      <c r="AA479" s="25"/>
      <c r="AB479" s="25"/>
      <c r="AC479" s="577" t="s">
        <v>813</v>
      </c>
      <c r="AD479" s="577" t="s">
        <v>891</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7"/>
      <c r="H480" s="577" t="s">
        <v>813</v>
      </c>
      <c r="I480" s="578" t="s">
        <v>157</v>
      </c>
      <c r="J480" s="578" t="s">
        <v>386</v>
      </c>
      <c r="K480" s="578" t="s">
        <v>56</v>
      </c>
      <c r="L480" s="578" t="s">
        <v>57</v>
      </c>
      <c r="M480" s="578" t="s">
        <v>58</v>
      </c>
      <c r="N480" s="578" t="s">
        <v>59</v>
      </c>
      <c r="O480" s="578" t="s">
        <v>884</v>
      </c>
      <c r="P480" s="578" t="s">
        <v>885</v>
      </c>
      <c r="Q480" s="578" t="s">
        <v>886</v>
      </c>
      <c r="R480" s="578" t="s">
        <v>1197</v>
      </c>
      <c r="S480" s="577"/>
      <c r="T480" s="577" t="s">
        <v>190</v>
      </c>
      <c r="U480" s="577"/>
      <c r="V480" s="577" t="s">
        <v>832</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823</v>
      </c>
      <c r="I481" s="106" t="s">
        <v>387</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388</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389</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390</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391</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392</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393</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394</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395</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396</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400</v>
      </c>
      <c r="I491" s="106" t="s">
        <v>387</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388</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389</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390</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391</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392</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393</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394</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395</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396</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793</v>
      </c>
      <c r="I501" s="106" t="s">
        <v>387</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388</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389</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390</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391</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392</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393</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394</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395</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396</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794</v>
      </c>
      <c r="I511" s="106" t="s">
        <v>387</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388</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389</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390</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391</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392</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393</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394</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395</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396</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795</v>
      </c>
      <c r="I521" s="106" t="s">
        <v>387</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388</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389</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390</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391</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392</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393</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394</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395</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396</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796</v>
      </c>
      <c r="I531" s="106" t="s">
        <v>387</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388</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389</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390</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391</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392</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393</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394</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395</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396</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797</v>
      </c>
      <c r="I541" s="106" t="s">
        <v>387</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388</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389</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390</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391</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392</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393</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394</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395</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396</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798</v>
      </c>
      <c r="I551" s="106" t="s">
        <v>387</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388</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389</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390</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391</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392</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393</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394</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395</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396</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799</v>
      </c>
      <c r="I561" s="106" t="s">
        <v>387</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388</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389</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390</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391</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392</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393</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394</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395</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396</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800</v>
      </c>
      <c r="I571" s="106" t="s">
        <v>387</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388</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389</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390</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391</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392</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393</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394</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395</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396</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119</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121</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112</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1082</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9" t="s">
        <v>1085</v>
      </c>
      <c r="H588" s="899"/>
      <c r="I588" s="899"/>
      <c r="J588" s="899"/>
      <c r="K588" s="899"/>
      <c r="L588" s="899"/>
      <c r="M588" s="899"/>
      <c r="N588" s="899"/>
      <c r="O588" s="899"/>
      <c r="P588" s="899"/>
      <c r="Q588" s="899"/>
      <c r="R588" s="899"/>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459</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157</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115</v>
      </c>
      <c r="D595" s="18"/>
      <c r="E595" s="18"/>
      <c r="F595" s="18"/>
      <c r="G595" s="24"/>
      <c r="H595" s="24"/>
      <c r="I595" s="24"/>
      <c r="J595" s="87" t="s">
        <v>116</v>
      </c>
      <c r="K595" s="87" t="s">
        <v>116</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1083</v>
      </c>
      <c r="J597" s="89"/>
      <c r="K597" s="89"/>
      <c r="L597" s="89" t="s">
        <v>1104</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1084</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119</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184</v>
      </c>
      <c r="S602" s="40"/>
      <c r="T602" s="96"/>
      <c r="U602" s="96"/>
      <c r="V602" s="97" t="s">
        <v>120</v>
      </c>
      <c r="W602" s="97"/>
      <c r="X602" s="97"/>
      <c r="Y602" s="97"/>
      <c r="Z602" s="97"/>
      <c r="AA602" s="97"/>
      <c r="AB602" s="97"/>
      <c r="AC602" s="97"/>
      <c r="AD602" s="97"/>
      <c r="AE602" s="42" t="s">
        <v>121</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112</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191</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192</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838</v>
      </c>
      <c r="O611" s="144"/>
      <c r="P611" s="47" t="s">
        <v>835</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837</v>
      </c>
      <c r="O612" s="18"/>
      <c r="P612" s="47" t="s">
        <v>836</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811</v>
      </c>
      <c r="O613" s="24"/>
      <c r="P613" s="24" t="s">
        <v>812</v>
      </c>
      <c r="Q613" s="23"/>
      <c r="R613" s="24"/>
      <c r="S613" s="102" t="s">
        <v>195</v>
      </c>
      <c r="T613" s="102"/>
      <c r="U613" s="24"/>
      <c r="V613" s="25" t="s">
        <v>189</v>
      </c>
      <c r="W613" s="25"/>
      <c r="X613" s="25"/>
      <c r="Y613" s="25"/>
      <c r="Z613" s="25"/>
      <c r="AA613" s="25"/>
      <c r="AB613" s="25"/>
      <c r="AC613" s="245" t="s">
        <v>890</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807</v>
      </c>
      <c r="I614" s="24" t="s">
        <v>157</v>
      </c>
      <c r="J614" s="24" t="s">
        <v>196</v>
      </c>
      <c r="K614" s="24" t="s">
        <v>197</v>
      </c>
      <c r="L614" s="24" t="s">
        <v>199</v>
      </c>
      <c r="M614" s="24"/>
      <c r="N614" s="24" t="s">
        <v>198</v>
      </c>
      <c r="O614" s="24"/>
      <c r="P614" s="24" t="s">
        <v>198</v>
      </c>
      <c r="Q614" s="23"/>
      <c r="R614" s="24"/>
      <c r="S614" s="24" t="s">
        <v>201</v>
      </c>
      <c r="T614" s="24" t="s">
        <v>200</v>
      </c>
      <c r="U614" s="24"/>
      <c r="V614" s="25"/>
      <c r="W614" s="25"/>
      <c r="X614" s="25"/>
      <c r="Y614" s="25"/>
      <c r="Z614" s="25"/>
      <c r="AA614" s="25"/>
      <c r="AB614" s="25"/>
      <c r="AC614" s="25" t="s">
        <v>813</v>
      </c>
      <c r="AD614" s="25" t="s">
        <v>891</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115</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823</v>
      </c>
      <c r="I617" s="104" t="s">
        <v>387</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388</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389</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390</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391</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392</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393</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394</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395</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396</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400</v>
      </c>
      <c r="I627" s="104" t="s">
        <v>387</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388</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389</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390</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391</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392</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393</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394</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395</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396</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793</v>
      </c>
      <c r="I637" s="104" t="s">
        <v>387</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388</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389</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390</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391</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392</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393</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394</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395</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396</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794</v>
      </c>
      <c r="I647" s="104" t="s">
        <v>387</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388</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389</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390</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391</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392</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393</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394</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395</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396</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795</v>
      </c>
      <c r="I657" s="104" t="s">
        <v>387</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388</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389</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390</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391</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392</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393</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394</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395</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396</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796</v>
      </c>
      <c r="I667" s="104" t="s">
        <v>387</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388</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389</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390</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391</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392</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393</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394</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395</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396</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797</v>
      </c>
      <c r="I677" s="104" t="s">
        <v>387</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388</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389</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390</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391</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392</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393</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394</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395</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396</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798</v>
      </c>
      <c r="I687" s="104" t="s">
        <v>387</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388</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389</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390</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391</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392</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393</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394</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395</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396</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799</v>
      </c>
      <c r="I697" s="104" t="s">
        <v>387</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388</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389</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390</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391</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392</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393</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394</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395</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396</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800</v>
      </c>
      <c r="I707" s="104" t="s">
        <v>387</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388</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389</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390</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391</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392</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393</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394</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395</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396</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119</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120</v>
      </c>
      <c r="W721" s="97"/>
      <c r="X721" s="97"/>
      <c r="Y721" s="97"/>
      <c r="Z721" s="97"/>
      <c r="AA721" s="97"/>
      <c r="AB721" s="97"/>
      <c r="AC721" s="97"/>
      <c r="AD721" s="97"/>
      <c r="AE721" s="42" t="s">
        <v>121</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112</v>
      </c>
      <c r="AE725" s="12"/>
      <c r="AF725" s="9"/>
    </row>
    <row r="726" spans="1:62" ht="13.25" customHeight="1" outlineLevel="1" collapsed="1" x14ac:dyDescent="0.35">
      <c r="A726" s="7"/>
      <c r="B726" s="98"/>
      <c r="C726" s="13"/>
      <c r="D726" s="13">
        <v>0</v>
      </c>
      <c r="E726" s="13" t="s">
        <v>1</v>
      </c>
      <c r="F726" s="72"/>
      <c r="G726" s="73" t="s">
        <v>202</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203</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91"/>
      <c r="M732" s="892"/>
      <c r="N732" s="892"/>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204</v>
      </c>
      <c r="H733" s="135"/>
      <c r="I733" s="135"/>
      <c r="J733" s="135"/>
      <c r="K733" s="135"/>
      <c r="L733" s="135"/>
      <c r="M733" s="135" t="s">
        <v>205</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115</v>
      </c>
      <c r="D734" s="18"/>
      <c r="E734" s="18"/>
      <c r="F734" s="18"/>
      <c r="G734" s="18"/>
      <c r="H734" s="18"/>
      <c r="I734" s="24"/>
      <c r="J734" s="149"/>
      <c r="K734" s="149"/>
      <c r="L734" s="113" t="s">
        <v>116</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373</v>
      </c>
      <c r="M736" s="106" t="s">
        <v>386</v>
      </c>
      <c r="N736" s="106" t="s">
        <v>56</v>
      </c>
      <c r="O736" s="106" t="s">
        <v>57</v>
      </c>
      <c r="P736" s="106" t="s">
        <v>58</v>
      </c>
      <c r="Q736" s="106" t="s">
        <v>59</v>
      </c>
      <c r="R736" s="106" t="s">
        <v>884</v>
      </c>
      <c r="S736" s="106" t="s">
        <v>885</v>
      </c>
      <c r="T736" s="106" t="s">
        <v>886</v>
      </c>
      <c r="U736" s="106" t="s">
        <v>1197</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823</v>
      </c>
      <c r="L737" s="104" t="s">
        <v>385</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135</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136</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137</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138</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139</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140</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141</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142</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143</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400</v>
      </c>
      <c r="L747" s="104" t="s">
        <v>385</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135</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136</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137</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138</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139</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140</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141</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142</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143</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793</v>
      </c>
      <c r="L757" s="104" t="s">
        <v>385</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135</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136</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137</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138</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139</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140</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141</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142</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143</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794</v>
      </c>
      <c r="L767" s="104" t="s">
        <v>385</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135</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136</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137</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138</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139</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140</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141</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142</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143</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795</v>
      </c>
      <c r="L777" s="104" t="s">
        <v>385</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135</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136</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137</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138</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139</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140</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141</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142</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143</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796</v>
      </c>
      <c r="L787" s="104" t="s">
        <v>385</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135</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136</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137</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138</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139</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140</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141</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142</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143</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797</v>
      </c>
      <c r="L797" s="104" t="s">
        <v>385</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135</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136</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137</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138</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139</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140</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141</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142</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143</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798</v>
      </c>
      <c r="L807" s="104" t="s">
        <v>385</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135</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136</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137</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138</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139</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140</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141</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142</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143</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799</v>
      </c>
      <c r="L817" s="104" t="s">
        <v>385</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135</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136</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137</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138</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139</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140</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141</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142</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143</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800</v>
      </c>
      <c r="L827" s="104" t="s">
        <v>385</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135</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136</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137</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138</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139</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140</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141</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142</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143</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119</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119</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120</v>
      </c>
      <c r="AE841" s="42" t="s">
        <v>121</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206</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207</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209</v>
      </c>
      <c r="J851" s="18"/>
      <c r="K851" s="23"/>
      <c r="L851" s="23"/>
      <c r="M851" s="23"/>
      <c r="N851" s="23"/>
      <c r="O851" s="23"/>
      <c r="P851" s="23"/>
      <c r="Q851" s="23"/>
      <c r="R851" s="23"/>
      <c r="S851" s="23"/>
      <c r="T851" s="24" t="s">
        <v>210</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208</v>
      </c>
      <c r="H852" s="18"/>
      <c r="I852" s="24" t="s">
        <v>211</v>
      </c>
      <c r="J852" s="24"/>
      <c r="K852" s="24"/>
      <c r="L852" s="24"/>
      <c r="M852" s="24"/>
      <c r="N852" s="24"/>
      <c r="O852" s="24"/>
      <c r="P852" s="24"/>
      <c r="Q852" s="24"/>
      <c r="R852" s="24"/>
      <c r="S852" s="23"/>
      <c r="T852" s="24" t="s">
        <v>212</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116</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387</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388</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389</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390</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391</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392</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393</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394</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395</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396</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119</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121</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895</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213</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208</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214</v>
      </c>
      <c r="K881" s="24" t="s">
        <v>386</v>
      </c>
      <c r="L881" s="24" t="s">
        <v>56</v>
      </c>
      <c r="M881" s="24" t="s">
        <v>57</v>
      </c>
      <c r="N881" s="24" t="s">
        <v>58</v>
      </c>
      <c r="O881" s="24" t="s">
        <v>59</v>
      </c>
      <c r="P881" s="24" t="s">
        <v>884</v>
      </c>
      <c r="Q881" s="24" t="s">
        <v>885</v>
      </c>
      <c r="R881" s="24" t="s">
        <v>886</v>
      </c>
      <c r="S881" s="24" t="s">
        <v>1197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823</v>
      </c>
      <c r="J882" s="151" t="s">
        <v>387</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388</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389</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390</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391</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392</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393</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394</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395</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396</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400</v>
      </c>
      <c r="J892" s="104" t="s">
        <v>385</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135</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136</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137</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138</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139</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140</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141</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142</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143</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793</v>
      </c>
      <c r="J902" s="104" t="s">
        <v>385</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135</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136</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137</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138</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139</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140</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141</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142</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143</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794</v>
      </c>
      <c r="J912" s="104" t="s">
        <v>385</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135</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136</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137</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138</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139</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140</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141</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142</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143</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795</v>
      </c>
      <c r="J922" s="104" t="s">
        <v>385</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135</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136</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137</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138</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139</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140</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141</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142</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143</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796</v>
      </c>
      <c r="J932" s="104" t="s">
        <v>385</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135</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136</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137</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138</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139</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140</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141</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142</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143</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797</v>
      </c>
      <c r="J942" s="104" t="s">
        <v>385</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135</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136</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137</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138</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139</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140</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141</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142</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143</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798</v>
      </c>
      <c r="J952" s="104" t="s">
        <v>385</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135</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136</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137</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138</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139</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140</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141</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142</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143</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799</v>
      </c>
      <c r="J962" s="104" t="s">
        <v>385</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135</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136</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137</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138</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139</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140</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141</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142</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143</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800</v>
      </c>
      <c r="J972" s="104" t="s">
        <v>385</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135</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136</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137</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138</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139</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140</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141</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142</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143</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119</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121</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112</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747</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751</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943</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7" t="s">
        <v>749</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7" t="s">
        <v>748</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913</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215</v>
      </c>
      <c r="M997" s="102" t="s">
        <v>361</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157</v>
      </c>
      <c r="L998" s="118" t="s">
        <v>216</v>
      </c>
      <c r="M998" s="472" t="s">
        <v>194</v>
      </c>
      <c r="N998" s="472" t="s">
        <v>375</v>
      </c>
      <c r="O998" s="472" t="s">
        <v>374</v>
      </c>
      <c r="P998" s="472" t="s">
        <v>193</v>
      </c>
      <c r="Q998" s="24" t="s">
        <v>746</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4" t="s">
        <v>387</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5" t="s">
        <v>388</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5" t="s">
        <v>389</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5" t="s">
        <v>390</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5" t="s">
        <v>391</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5" t="s">
        <v>392</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5" t="s">
        <v>393</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5" t="s">
        <v>394</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5" t="s">
        <v>395</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6" t="s">
        <v>396</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914</v>
      </c>
      <c r="H1010" s="88"/>
      <c r="I1010" s="88"/>
      <c r="J1010" s="88"/>
      <c r="K1010" s="88"/>
      <c r="L1010" s="232">
        <v>6.5</v>
      </c>
      <c r="M1010" s="88" t="s">
        <v>752</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119</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120</v>
      </c>
      <c r="AE1013" s="42" t="s">
        <v>121</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403</v>
      </c>
      <c r="F6" s="328">
        <v>2</v>
      </c>
      <c r="G6" s="268"/>
      <c r="H6" s="634" t="s">
        <v>404</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405</v>
      </c>
      <c r="F7" s="334">
        <v>1</v>
      </c>
      <c r="G7" s="272"/>
      <c r="H7" s="273" t="s">
        <v>406</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411</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412</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413</v>
      </c>
      <c r="I11" s="480">
        <v>44910.6743796296</v>
      </c>
      <c r="J11" s="907" t="s">
        <v>1260</v>
      </c>
      <c r="K11" s="908"/>
      <c r="L11" s="908"/>
      <c r="M11" s="908"/>
      <c r="N11" s="908"/>
      <c r="O11" s="908"/>
      <c r="P11" s="908"/>
      <c r="Q11" s="908"/>
      <c r="R11" s="908"/>
      <c r="S11" s="908"/>
      <c r="T11" s="908"/>
      <c r="U11" s="908"/>
      <c r="V11" s="908"/>
      <c r="W11" s="908"/>
      <c r="X11" s="909"/>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414</v>
      </c>
      <c r="I12" s="378">
        <v>45124.979479745401</v>
      </c>
      <c r="J12" s="910" t="s">
        <v>1271</v>
      </c>
      <c r="K12" s="910"/>
      <c r="L12" s="910"/>
      <c r="M12" s="910"/>
      <c r="N12" s="910"/>
      <c r="O12" s="910"/>
      <c r="P12" s="910"/>
      <c r="Q12" s="910"/>
      <c r="R12" s="910"/>
      <c r="S12" s="910"/>
      <c r="T12" s="910"/>
      <c r="U12" s="910"/>
      <c r="V12" s="910"/>
      <c r="W12" s="910"/>
      <c r="X12" s="910"/>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415</v>
      </c>
      <c r="AR13" s="266"/>
      <c r="AS13" s="254"/>
      <c r="AT13" s="254"/>
      <c r="AU13" s="254"/>
    </row>
    <row r="14" spans="1:47" ht="5.15" hidden="1" customHeight="1" outlineLevel="3" x14ac:dyDescent="0.35">
      <c r="A14" s="254"/>
      <c r="B14" s="263"/>
      <c r="C14" s="256">
        <f>INT($C$6)+3.005</f>
        <v>4.0049999999999999</v>
      </c>
      <c r="D14" s="279" t="s">
        <v>411</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416</v>
      </c>
      <c r="I15" s="286" t="s">
        <v>417</v>
      </c>
      <c r="J15" s="287">
        <v>15</v>
      </c>
      <c r="K15" s="286" t="s">
        <v>418</v>
      </c>
      <c r="L15" s="287">
        <v>8.43</v>
      </c>
      <c r="M15" s="284" t="s">
        <v>419</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420</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421</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422</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423</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415</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121</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403</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405</v>
      </c>
      <c r="F30" s="334">
        <v>1</v>
      </c>
      <c r="G30" s="272"/>
      <c r="H30" s="273" t="s">
        <v>424</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5" customHeight="1" outlineLevel="2" collapsed="1" x14ac:dyDescent="0.35">
      <c r="A36" s="254"/>
      <c r="B36" s="263" t="s">
        <v>408</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409</v>
      </c>
      <c r="C38" s="256">
        <f>INT(MAX($C$40:$C$169))+1</f>
        <v>5</v>
      </c>
      <c r="D38" s="279" t="s">
        <v>410</v>
      </c>
      <c r="E38" s="334"/>
      <c r="F38" s="334"/>
      <c r="G38" s="279"/>
      <c r="AQ38" s="279"/>
      <c r="AR38" s="266"/>
      <c r="AS38" s="254"/>
      <c r="AT38" s="254"/>
      <c r="AU38" s="254"/>
    </row>
    <row r="39" spans="1:47" outlineLevel="1" x14ac:dyDescent="0.35">
      <c r="A39" s="254"/>
      <c r="B39" s="263"/>
      <c r="C39" s="256">
        <f>INT($C$29)+1</f>
        <v>2</v>
      </c>
      <c r="D39" s="279"/>
      <c r="E39" s="334"/>
      <c r="F39" s="334"/>
      <c r="G39" s="279"/>
      <c r="H39" s="296" t="s">
        <v>425</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411</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426</v>
      </c>
      <c r="I41" s="300"/>
      <c r="J41" s="301">
        <v>2</v>
      </c>
      <c r="K41" s="284"/>
      <c r="L41" s="284" t="s">
        <v>893</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427</v>
      </c>
      <c r="I42" s="300"/>
      <c r="J42" s="301">
        <v>0</v>
      </c>
      <c r="K42" s="284"/>
      <c r="L42" s="284" t="s">
        <v>428</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429</v>
      </c>
      <c r="I43" s="300" t="s">
        <v>430</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431</v>
      </c>
      <c r="I44" s="300" t="s">
        <v>430</v>
      </c>
      <c r="J44" s="301">
        <v>15</v>
      </c>
      <c r="K44" s="284"/>
      <c r="L44" s="284" t="s">
        <v>432</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433</v>
      </c>
      <c r="I45" s="300"/>
      <c r="J45" s="301">
        <v>0</v>
      </c>
      <c r="K45" s="284"/>
      <c r="L45" s="284" t="s">
        <v>434</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435</v>
      </c>
      <c r="I46" s="303" t="s">
        <v>436</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437</v>
      </c>
      <c r="I47" s="300"/>
      <c r="J47" s="301">
        <v>1</v>
      </c>
      <c r="K47" s="284"/>
      <c r="L47" s="284" t="s">
        <v>438</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439</v>
      </c>
      <c r="I48" s="300" t="s">
        <v>440</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441</v>
      </c>
      <c r="I49" s="284"/>
      <c r="J49" s="287">
        <v>35</v>
      </c>
      <c r="K49" s="284"/>
      <c r="L49" s="284" t="s">
        <v>964</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442</v>
      </c>
      <c r="I50" s="300" t="s">
        <v>436</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1199</v>
      </c>
      <c r="I51" s="802" t="s">
        <v>1200</v>
      </c>
      <c r="J51" s="320">
        <f>20*0</f>
        <v>0</v>
      </c>
      <c r="K51" s="284"/>
      <c r="L51" s="284" t="s">
        <v>1201</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443</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444</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445</v>
      </c>
      <c r="J55" s="307"/>
      <c r="K55" s="307" t="s">
        <v>446</v>
      </c>
      <c r="L55" s="307"/>
      <c r="M55" s="307" t="s">
        <v>447</v>
      </c>
      <c r="N55" s="307"/>
      <c r="O55" s="307" t="s">
        <v>448</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449</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449</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415</v>
      </c>
      <c r="AR58" s="266"/>
      <c r="AS58" s="254"/>
      <c r="AT58" s="254"/>
      <c r="AU58" s="254"/>
    </row>
    <row r="59" spans="1:47" outlineLevel="1" x14ac:dyDescent="0.35">
      <c r="A59" s="254"/>
      <c r="B59" s="263"/>
      <c r="C59" s="256">
        <f>INT($C$29)+1</f>
        <v>2</v>
      </c>
      <c r="D59" s="279"/>
      <c r="E59" s="334"/>
      <c r="F59" s="334"/>
      <c r="G59" s="279"/>
      <c r="H59" s="296" t="s">
        <v>450</v>
      </c>
      <c r="I59" s="297"/>
      <c r="J59" s="298"/>
      <c r="K59" s="310" t="s">
        <v>451</v>
      </c>
      <c r="L59" s="310" t="s">
        <v>452</v>
      </c>
      <c r="M59" s="311"/>
      <c r="N59" s="312"/>
      <c r="O59" s="269" t="s">
        <v>453</v>
      </c>
      <c r="P59" s="269"/>
      <c r="Q59" s="269" t="s">
        <v>454</v>
      </c>
      <c r="R59" s="269"/>
      <c r="S59" s="313" t="s">
        <v>22</v>
      </c>
      <c r="T59" s="298"/>
      <c r="U59" s="641" t="s">
        <v>455</v>
      </c>
      <c r="V59" s="269" t="s">
        <v>968</v>
      </c>
      <c r="W59" s="298"/>
      <c r="X59" s="312" t="s">
        <v>457</v>
      </c>
      <c r="Y59" s="314" t="s">
        <v>456</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458</v>
      </c>
      <c r="I60" s="313" t="s">
        <v>459</v>
      </c>
      <c r="J60" s="312"/>
      <c r="K60" s="310"/>
      <c r="L60" s="310" t="s">
        <v>460</v>
      </c>
      <c r="M60" s="311"/>
      <c r="N60" s="312"/>
      <c r="O60" s="313" t="s">
        <v>462</v>
      </c>
      <c r="P60" s="313" t="s">
        <v>463</v>
      </c>
      <c r="Q60" s="313" t="s">
        <v>462</v>
      </c>
      <c r="R60" s="313" t="s">
        <v>463</v>
      </c>
      <c r="S60" s="313" t="s">
        <v>461</v>
      </c>
      <c r="T60" s="312" t="s">
        <v>464</v>
      </c>
      <c r="U60" s="312" t="s">
        <v>465</v>
      </c>
      <c r="V60" s="313" t="s">
        <v>969</v>
      </c>
      <c r="W60" s="312"/>
      <c r="X60" s="312" t="s">
        <v>466</v>
      </c>
      <c r="Y60" s="573" t="s">
        <v>445</v>
      </c>
      <c r="Z60" s="573"/>
      <c r="AA60" s="573"/>
      <c r="AB60" s="573" t="s">
        <v>446</v>
      </c>
      <c r="AC60" s="573"/>
      <c r="AD60" s="573"/>
      <c r="AE60" s="573" t="s">
        <v>448</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411</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745</v>
      </c>
      <c r="Y62" s="351"/>
      <c r="Z62" s="351"/>
      <c r="AA62" s="351"/>
      <c r="AB62" s="351"/>
      <c r="AC62" s="351"/>
      <c r="AD62" s="351"/>
      <c r="AE62" s="351"/>
      <c r="AF62" s="351"/>
      <c r="AG62" s="351"/>
      <c r="AH62" s="284" t="s">
        <v>1111</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744</v>
      </c>
      <c r="Z63" s="824"/>
      <c r="AA63" s="824"/>
      <c r="AB63" s="824"/>
      <c r="AC63" s="824"/>
      <c r="AD63" s="824"/>
      <c r="AE63" s="825"/>
      <c r="AF63" s="825"/>
      <c r="AG63" s="826"/>
      <c r="AH63" s="822"/>
      <c r="AI63" s="306" t="s">
        <v>1224</v>
      </c>
      <c r="AJ63" s="306"/>
      <c r="AK63" s="300"/>
      <c r="AL63" s="300"/>
      <c r="AM63" s="300"/>
      <c r="AN63" s="306" t="s">
        <v>1226</v>
      </c>
      <c r="AO63" s="306"/>
      <c r="AP63" s="306"/>
      <c r="AQ63" s="279"/>
      <c r="AR63" s="266"/>
      <c r="AS63" s="254"/>
      <c r="AT63" s="254"/>
      <c r="AU63" s="254"/>
    </row>
    <row r="64" spans="1:47" ht="45" customHeight="1" outlineLevel="2" x14ac:dyDescent="0.35">
      <c r="A64" s="254"/>
      <c r="B64" s="263"/>
      <c r="C64" s="256">
        <f>INT($C$29)+2</f>
        <v>3</v>
      </c>
      <c r="D64" s="279"/>
      <c r="E64" s="807" t="s">
        <v>1223</v>
      </c>
      <c r="F64" s="807" t="s">
        <v>1216</v>
      </c>
      <c r="G64" s="279"/>
      <c r="H64" s="284"/>
      <c r="I64" s="350" t="s">
        <v>459</v>
      </c>
      <c r="J64" s="350" t="s">
        <v>157</v>
      </c>
      <c r="K64" s="350" t="s">
        <v>156</v>
      </c>
      <c r="L64" s="350" t="s">
        <v>452</v>
      </c>
      <c r="M64" s="351"/>
      <c r="N64" s="829" t="s">
        <v>827</v>
      </c>
      <c r="O64" s="720" t="s">
        <v>826</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1227</v>
      </c>
      <c r="AI64" s="350" t="s">
        <v>1219</v>
      </c>
      <c r="AJ64" s="350" t="s">
        <v>1218</v>
      </c>
      <c r="AK64" s="829" t="s">
        <v>1214</v>
      </c>
      <c r="AL64" s="829" t="s">
        <v>1225</v>
      </c>
      <c r="AM64" s="829" t="s">
        <v>1215</v>
      </c>
      <c r="AN64" s="829" t="s">
        <v>1220</v>
      </c>
      <c r="AO64" s="829" t="s">
        <v>1221</v>
      </c>
      <c r="AP64" s="829" t="s">
        <v>1222</v>
      </c>
      <c r="AQ64" s="279"/>
      <c r="AR64" s="266"/>
      <c r="AS64" s="254"/>
      <c r="AT64" s="254"/>
      <c r="AU64" s="254"/>
    </row>
    <row r="65" spans="1:47" outlineLevel="2" x14ac:dyDescent="0.35">
      <c r="A65" s="254"/>
      <c r="B65" s="263"/>
      <c r="C65" s="256">
        <f>INT($C$29)+2</f>
        <v>3</v>
      </c>
      <c r="D65" s="279"/>
      <c r="E65" s="334">
        <v>-1</v>
      </c>
      <c r="F65" s="808">
        <f>$K65+364*($K65&lt;$AN65)</f>
        <v>43920</v>
      </c>
      <c r="G65" s="279"/>
      <c r="H65" s="300"/>
      <c r="I65" s="510" t="s">
        <v>823</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5">
      <c r="A75" s="254"/>
      <c r="B75" s="263"/>
      <c r="C75" s="256">
        <f t="shared" ref="C75" si="10">INT($C$29)+2</f>
        <v>3</v>
      </c>
      <c r="D75" s="279"/>
      <c r="E75" s="334">
        <v>0</v>
      </c>
      <c r="F75" s="808">
        <f t="shared" si="6"/>
        <v>43572</v>
      </c>
      <c r="G75" s="279"/>
      <c r="H75" s="300"/>
      <c r="I75" s="510" t="s">
        <v>765</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5">
      <c r="A85" s="254"/>
      <c r="B85" s="263"/>
      <c r="C85" s="256">
        <f t="shared" ref="C85" si="16">INT($C$29)+2</f>
        <v>3</v>
      </c>
      <c r="D85" s="279"/>
      <c r="E85" s="334">
        <v>1</v>
      </c>
      <c r="F85" s="808">
        <f t="shared" si="6"/>
        <v>43572</v>
      </c>
      <c r="G85" s="279"/>
      <c r="H85" s="300"/>
      <c r="I85" s="510" t="s">
        <v>757</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5">
      <c r="A95" s="254"/>
      <c r="B95" s="263"/>
      <c r="C95" s="256">
        <f t="shared" ref="C95" si="17">INT($C$29)+2</f>
        <v>3</v>
      </c>
      <c r="D95" s="279"/>
      <c r="E95" s="334">
        <v>2</v>
      </c>
      <c r="F95" s="808">
        <f t="shared" si="6"/>
        <v>43572</v>
      </c>
      <c r="G95" s="279"/>
      <c r="H95" s="300"/>
      <c r="I95" s="510" t="s">
        <v>758</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5">
      <c r="A105" s="254"/>
      <c r="B105" s="263"/>
      <c r="C105" s="256">
        <f t="shared" ref="C105" si="20">INT($C$29)+2</f>
        <v>3</v>
      </c>
      <c r="D105" s="279"/>
      <c r="E105" s="334">
        <v>3</v>
      </c>
      <c r="F105" s="808">
        <f t="shared" si="6"/>
        <v>43572</v>
      </c>
      <c r="G105" s="279"/>
      <c r="H105" s="300"/>
      <c r="I105" s="510" t="s">
        <v>759</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5">
      <c r="A115" s="254"/>
      <c r="B115" s="263"/>
      <c r="C115" s="256">
        <f t="shared" ref="C115" si="21">INT($C$29)+2</f>
        <v>3</v>
      </c>
      <c r="D115" s="279"/>
      <c r="E115" s="334">
        <v>4</v>
      </c>
      <c r="F115" s="808">
        <f t="shared" si="6"/>
        <v>43936</v>
      </c>
      <c r="G115" s="279"/>
      <c r="H115" s="300"/>
      <c r="I115" s="510" t="s">
        <v>760</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5">
      <c r="A125" s="254"/>
      <c r="B125" s="263"/>
      <c r="C125" s="256">
        <f t="shared" ref="C125" si="22">INT($C$29)+2</f>
        <v>3</v>
      </c>
      <c r="D125" s="279"/>
      <c r="E125" s="334">
        <v>5</v>
      </c>
      <c r="F125" s="808">
        <f t="shared" si="6"/>
        <v>43936</v>
      </c>
      <c r="G125" s="279"/>
      <c r="H125" s="300"/>
      <c r="I125" s="510" t="s">
        <v>761</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5">
      <c r="A135" s="254"/>
      <c r="B135" s="263"/>
      <c r="C135" s="256">
        <f t="shared" ref="C135" si="30">INT($C$29)+2</f>
        <v>3</v>
      </c>
      <c r="D135" s="279"/>
      <c r="E135" s="334">
        <v>6</v>
      </c>
      <c r="F135" s="808">
        <f t="shared" si="26"/>
        <v>43936</v>
      </c>
      <c r="G135" s="279"/>
      <c r="H135" s="300"/>
      <c r="I135" s="510" t="s">
        <v>762</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5">
      <c r="A145" s="254"/>
      <c r="B145" s="263"/>
      <c r="C145" s="256">
        <f t="shared" ref="C145" si="34">INT($C$29)+2</f>
        <v>3</v>
      </c>
      <c r="D145" s="279"/>
      <c r="E145" s="334">
        <v>7</v>
      </c>
      <c r="F145" s="808">
        <f t="shared" si="26"/>
        <v>43936</v>
      </c>
      <c r="G145" s="279"/>
      <c r="H145" s="300"/>
      <c r="I145" s="510" t="s">
        <v>763</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5">
      <c r="A155" s="254"/>
      <c r="B155" s="263"/>
      <c r="C155" s="256">
        <f t="shared" ref="C155" si="35">INT($C$29)+2</f>
        <v>3</v>
      </c>
      <c r="D155" s="279"/>
      <c r="E155" s="334">
        <v>8</v>
      </c>
      <c r="F155" s="808">
        <f t="shared" si="26"/>
        <v>43936</v>
      </c>
      <c r="G155" s="279"/>
      <c r="H155" s="300"/>
      <c r="I155" s="510" t="s">
        <v>764</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415</v>
      </c>
      <c r="AR166" s="266"/>
      <c r="AS166" s="254"/>
      <c r="AT166" s="254"/>
      <c r="AU166" s="254"/>
    </row>
    <row r="167" spans="1:47" ht="5.15" hidden="1" customHeight="1" outlineLevel="3" x14ac:dyDescent="0.35">
      <c r="A167" s="254"/>
      <c r="B167" s="263"/>
      <c r="C167" s="256">
        <f>INT($C$29)+3.005</f>
        <v>4.0049999999999999</v>
      </c>
      <c r="D167" s="279" t="s">
        <v>411</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467</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415</v>
      </c>
      <c r="AR169" s="266"/>
      <c r="AS169" s="254"/>
      <c r="AT169" s="254"/>
      <c r="AU169" s="254"/>
    </row>
    <row r="170" spans="1:47" ht="16" outlineLevel="1" x14ac:dyDescent="0.35">
      <c r="A170" s="254"/>
      <c r="B170" s="263"/>
      <c r="C170" s="256">
        <f>INT($C$29)+1</f>
        <v>2</v>
      </c>
      <c r="D170" s="279"/>
      <c r="E170" s="334"/>
      <c r="F170" s="334"/>
      <c r="G170" s="279"/>
      <c r="H170" s="296" t="s">
        <v>468</v>
      </c>
      <c r="I170" s="318"/>
      <c r="J170" s="313" t="s">
        <v>469</v>
      </c>
      <c r="K170" s="269" t="s">
        <v>470</v>
      </c>
      <c r="L170" s="269"/>
      <c r="M170" s="269"/>
      <c r="N170" s="313"/>
      <c r="O170" s="269" t="s">
        <v>471</v>
      </c>
      <c r="P170" s="269"/>
      <c r="Q170" s="269"/>
      <c r="R170" s="269"/>
      <c r="S170" s="269"/>
      <c r="T170" s="269"/>
      <c r="U170" s="810" t="s">
        <v>472</v>
      </c>
      <c r="V170" s="269"/>
      <c r="W170" s="269"/>
      <c r="X170" s="269"/>
      <c r="Y170" s="314"/>
      <c r="Z170" s="314"/>
      <c r="AA170" s="314"/>
      <c r="AB170" s="319"/>
      <c r="AC170" s="314" t="s">
        <v>1235</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473</v>
      </c>
      <c r="P171" s="313" t="s">
        <v>474</v>
      </c>
      <c r="Q171" s="313" t="s">
        <v>475</v>
      </c>
      <c r="R171" s="313" t="s">
        <v>892</v>
      </c>
      <c r="S171" s="313" t="s">
        <v>476</v>
      </c>
      <c r="T171" s="313" t="s">
        <v>477</v>
      </c>
      <c r="U171" s="269" t="s">
        <v>478</v>
      </c>
      <c r="V171" s="269"/>
      <c r="W171" s="269"/>
      <c r="X171" s="269"/>
      <c r="Y171" s="314"/>
      <c r="Z171" s="314"/>
      <c r="AA171" s="314"/>
      <c r="AB171" s="319"/>
      <c r="AC171" s="319" t="s">
        <v>1236</v>
      </c>
      <c r="AD171" s="319" t="s">
        <v>1237</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411</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479</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480</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481</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482</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483</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484</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485</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486</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487</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488</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489</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490</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415</v>
      </c>
      <c r="AR185" s="266"/>
      <c r="AS185" s="254"/>
      <c r="AT185" s="254"/>
      <c r="AU185" s="254"/>
    </row>
    <row r="186" spans="1:47" ht="5.15" hidden="1" customHeight="1" outlineLevel="3" x14ac:dyDescent="0.35">
      <c r="A186" s="254"/>
      <c r="B186" s="263"/>
      <c r="C186" s="256">
        <f>INT($C$29)+3.005</f>
        <v>4.0049999999999999</v>
      </c>
      <c r="D186" s="279" t="s">
        <v>411</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894</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415</v>
      </c>
      <c r="AR188" s="266"/>
      <c r="AS188" s="254"/>
      <c r="AT188" s="254"/>
      <c r="AU188" s="254"/>
    </row>
    <row r="189" spans="1:47" outlineLevel="1" x14ac:dyDescent="0.35">
      <c r="A189" s="254"/>
      <c r="B189" s="263"/>
      <c r="C189" s="256">
        <f>INT($C$29)+1</f>
        <v>2</v>
      </c>
      <c r="D189" s="279"/>
      <c r="E189" s="334"/>
      <c r="F189" s="334"/>
      <c r="G189" s="279"/>
      <c r="H189" s="296" t="s">
        <v>491</v>
      </c>
      <c r="I189" s="297"/>
      <c r="J189" s="322" t="s">
        <v>385</v>
      </c>
      <c r="K189" s="322" t="s">
        <v>135</v>
      </c>
      <c r="L189" s="322" t="s">
        <v>136</v>
      </c>
      <c r="M189" s="322" t="s">
        <v>137</v>
      </c>
      <c r="N189" s="322" t="s">
        <v>138</v>
      </c>
      <c r="O189" s="322" t="s">
        <v>139</v>
      </c>
      <c r="P189" s="322" t="s">
        <v>140</v>
      </c>
      <c r="Q189" s="322" t="s">
        <v>141</v>
      </c>
      <c r="R189" s="322" t="s">
        <v>142</v>
      </c>
      <c r="S189" s="322" t="s">
        <v>143</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411</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493</v>
      </c>
      <c r="I191" s="300"/>
      <c r="J191" s="323">
        <v>50</v>
      </c>
      <c r="K191" s="284"/>
      <c r="L191" s="284"/>
      <c r="M191" s="284" t="s">
        <v>494</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1234</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495</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496</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497</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498</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499</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500</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501</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502</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503</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415</v>
      </c>
      <c r="AR203" s="266"/>
      <c r="AS203" s="254"/>
      <c r="AT203" s="254"/>
      <c r="AU203" s="254"/>
    </row>
    <row r="204" spans="1:47" outlineLevel="1" x14ac:dyDescent="0.35">
      <c r="A204" s="254"/>
      <c r="B204" s="263"/>
      <c r="C204" s="256">
        <f>INT($C$29)+1</f>
        <v>2</v>
      </c>
      <c r="D204" s="279"/>
      <c r="E204" s="334"/>
      <c r="F204" s="334"/>
      <c r="G204" s="279"/>
      <c r="H204" s="296" t="s">
        <v>504</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411</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505</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415</v>
      </c>
      <c r="AR207" s="266"/>
      <c r="AS207" s="254"/>
      <c r="AT207" s="254"/>
      <c r="AU207" s="254"/>
    </row>
    <row r="208" spans="1:47" outlineLevel="1" x14ac:dyDescent="0.35">
      <c r="A208" s="254"/>
      <c r="B208" s="263"/>
      <c r="C208" s="256">
        <f>INT($C$29)+1</f>
        <v>2</v>
      </c>
      <c r="D208" s="279"/>
      <c r="E208" s="334"/>
      <c r="F208" s="334"/>
      <c r="G208" s="279"/>
      <c r="H208" s="296" t="s">
        <v>506</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411</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507</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508</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509</v>
      </c>
      <c r="J213" s="300" t="s">
        <v>510</v>
      </c>
      <c r="K213" s="300" t="s">
        <v>755</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415</v>
      </c>
      <c r="AR215" s="266"/>
      <c r="AS215" s="254"/>
      <c r="AT215" s="254"/>
      <c r="AU215" s="254"/>
    </row>
    <row r="216" spans="1:47" ht="30" customHeight="1" outlineLevel="1" x14ac:dyDescent="0.35">
      <c r="A216" s="254"/>
      <c r="B216" s="263"/>
      <c r="C216" s="256">
        <f>INT($C$29)+1</f>
        <v>2</v>
      </c>
      <c r="D216" s="279"/>
      <c r="E216" s="334"/>
      <c r="F216" s="334"/>
      <c r="G216" s="279"/>
      <c r="H216" s="296" t="s">
        <v>954</v>
      </c>
      <c r="I216" s="297"/>
      <c r="J216" s="944" t="s">
        <v>956</v>
      </c>
      <c r="K216" s="944"/>
      <c r="L216" s="944" t="s">
        <v>955</v>
      </c>
      <c r="M216" s="944"/>
      <c r="N216" s="313"/>
      <c r="O216" s="313" t="s">
        <v>979</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411</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415</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121</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403</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405</v>
      </c>
      <c r="F233" s="331">
        <v>1</v>
      </c>
      <c r="G233" s="272"/>
      <c r="H233" s="273" t="s">
        <v>512</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445</v>
      </c>
      <c r="L237" s="335"/>
      <c r="M237" s="335"/>
      <c r="N237" s="335" t="s">
        <v>446</v>
      </c>
      <c r="O237" s="335"/>
      <c r="P237" s="335"/>
      <c r="Q237" s="335"/>
      <c r="R237" s="335" t="s">
        <v>448</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513</v>
      </c>
      <c r="M238" s="324" t="s">
        <v>4</v>
      </c>
      <c r="N238" s="324" t="s">
        <v>514</v>
      </c>
      <c r="O238" s="324" t="s">
        <v>515</v>
      </c>
      <c r="P238" s="324" t="s">
        <v>516</v>
      </c>
      <c r="Q238" s="324" t="s">
        <v>517</v>
      </c>
      <c r="R238" s="324" t="s">
        <v>514</v>
      </c>
      <c r="S238" s="324" t="s">
        <v>515</v>
      </c>
      <c r="T238" s="324" t="s">
        <v>516</v>
      </c>
      <c r="U238" s="324" t="s">
        <v>517</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5" customHeight="1" outlineLevel="2" collapsed="1" x14ac:dyDescent="0.35">
      <c r="A239" s="254"/>
      <c r="B239" s="263" t="s">
        <v>408</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518</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409</v>
      </c>
      <c r="C241" s="256">
        <f>INT(MAX($C$244:$C$357))+1</f>
        <v>5</v>
      </c>
      <c r="D241" s="279" t="s">
        <v>410</v>
      </c>
      <c r="E241" s="334"/>
      <c r="F241" s="334"/>
      <c r="G241" s="279"/>
      <c r="H241" s="334" t="s">
        <v>519</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409</v>
      </c>
      <c r="C242" s="256">
        <f>INT(MAX($C$244:$C$357))+1</f>
        <v>5</v>
      </c>
      <c r="D242" s="279" t="s">
        <v>410</v>
      </c>
      <c r="E242" s="334"/>
      <c r="F242" s="334"/>
      <c r="G242" s="279"/>
      <c r="H242" s="334" t="s">
        <v>1064</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520</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411</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521</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522</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415</v>
      </c>
      <c r="AR248" s="266"/>
      <c r="AS248" s="254"/>
      <c r="AT248" s="254"/>
      <c r="AU248" s="254"/>
    </row>
    <row r="249" spans="1:47" outlineLevel="1" x14ac:dyDescent="0.35">
      <c r="A249" s="254"/>
      <c r="B249" s="263"/>
      <c r="C249" s="256">
        <f>INT($C$232)+1</f>
        <v>2</v>
      </c>
      <c r="D249" s="279"/>
      <c r="E249" s="334"/>
      <c r="F249" s="334"/>
      <c r="G249" s="279"/>
      <c r="H249" s="337" t="s">
        <v>523</v>
      </c>
      <c r="I249" s="269" t="s">
        <v>524</v>
      </c>
      <c r="J249" s="340"/>
      <c r="K249" s="269" t="s">
        <v>525</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411</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852</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11" t="s">
        <v>527</v>
      </c>
      <c r="AD251" s="912"/>
      <c r="AE251" s="912"/>
      <c r="AF251" s="913"/>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851</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14"/>
      <c r="AD252" s="915"/>
      <c r="AE252" s="915"/>
      <c r="AF252" s="916"/>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850</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7"/>
      <c r="AD253" s="918"/>
      <c r="AE253" s="918"/>
      <c r="AF253" s="919"/>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528</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11" t="s">
        <v>1122</v>
      </c>
      <c r="AD254" s="912"/>
      <c r="AE254" s="912"/>
      <c r="AF254" s="913"/>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529</v>
      </c>
      <c r="I255" s="284">
        <f>YEAR(MIN(N251:Q253)+MIN(R354:U356))</f>
        <v>2019</v>
      </c>
      <c r="J255" s="284"/>
      <c r="K255" s="284"/>
      <c r="L255" s="284"/>
      <c r="M255" s="284"/>
      <c r="N255" s="284"/>
      <c r="O255" s="284"/>
      <c r="P255" s="284"/>
      <c r="Q255" s="284"/>
      <c r="R255" s="284"/>
      <c r="S255" s="284"/>
      <c r="T255" s="284"/>
      <c r="U255" s="284"/>
      <c r="V255" s="284"/>
      <c r="W255" s="571" t="s">
        <v>526</v>
      </c>
      <c r="X255" s="284"/>
      <c r="Y255" s="284"/>
      <c r="Z255" s="284"/>
      <c r="AA255" s="284"/>
      <c r="AB255" s="284"/>
      <c r="AC255" s="917"/>
      <c r="AD255" s="918"/>
      <c r="AE255" s="918"/>
      <c r="AF255" s="919"/>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530</v>
      </c>
      <c r="F256" s="334"/>
      <c r="G256" s="279"/>
      <c r="H256" s="347" t="s">
        <v>531</v>
      </c>
      <c r="I256" s="307" t="s">
        <v>532</v>
      </c>
      <c r="J256" s="348"/>
      <c r="K256" s="287">
        <f>COUNTA($H$257:$H$312)</f>
        <v>3</v>
      </c>
      <c r="L256" s="287">
        <f>COUNTA($I$257:$I$312)/K256</f>
        <v>8</v>
      </c>
      <c r="M256" s="349">
        <v>-8</v>
      </c>
      <c r="N256" s="307" t="s">
        <v>814</v>
      </c>
      <c r="O256" s="307"/>
      <c r="P256" s="307"/>
      <c r="Q256" s="307"/>
      <c r="R256" s="307" t="s">
        <v>533</v>
      </c>
      <c r="S256" s="307"/>
      <c r="T256" s="307"/>
      <c r="U256" s="307"/>
      <c r="V256" s="284"/>
      <c r="W256" s="350" t="s">
        <v>534</v>
      </c>
      <c r="X256" s="350" t="s">
        <v>535</v>
      </c>
      <c r="Y256" s="350" t="s">
        <v>536</v>
      </c>
      <c r="Z256" s="350" t="s">
        <v>537</v>
      </c>
      <c r="AA256" s="351"/>
      <c r="AB256" s="284"/>
      <c r="AC256" s="350" t="s">
        <v>534</v>
      </c>
      <c r="AD256" s="350" t="s">
        <v>535</v>
      </c>
      <c r="AE256" s="350" t="s">
        <v>536</v>
      </c>
      <c r="AF256" s="350" t="s">
        <v>537</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538</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539</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540</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541</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542</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543</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544</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545</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538</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539</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546</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547</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548</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549</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550</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551</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538</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539</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546</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547</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548</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549</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550</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551</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61" t="s">
        <v>1123</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415</v>
      </c>
      <c r="AR312" s="266"/>
      <c r="AS312" s="254"/>
      <c r="AT312" s="254"/>
      <c r="AU312" s="254"/>
    </row>
    <row r="313" spans="1:47" outlineLevel="2" x14ac:dyDescent="0.35">
      <c r="A313" s="254"/>
      <c r="B313" s="263"/>
      <c r="C313" s="256">
        <f>INT($C$232)+2</f>
        <v>3</v>
      </c>
      <c r="D313" s="279"/>
      <c r="E313" s="334" t="s">
        <v>530</v>
      </c>
      <c r="F313" s="334"/>
      <c r="G313" s="279"/>
      <c r="H313" s="347" t="s">
        <v>531</v>
      </c>
      <c r="I313" s="307" t="s">
        <v>532</v>
      </c>
      <c r="J313" s="307"/>
      <c r="K313" s="284"/>
      <c r="L313" s="284"/>
      <c r="M313" s="284"/>
      <c r="N313" s="307" t="s">
        <v>552</v>
      </c>
      <c r="O313" s="307"/>
      <c r="P313" s="307"/>
      <c r="Q313" s="307"/>
      <c r="R313" s="284" t="s">
        <v>553</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554</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555</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556</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541</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542</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543</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544</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545</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554</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555</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556</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541</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542</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543</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544</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545</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554</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555</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556</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541</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542</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543</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544</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545</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415</v>
      </c>
      <c r="AR338" s="266"/>
      <c r="AS338" s="254"/>
      <c r="AT338" s="254"/>
      <c r="AU338" s="254"/>
    </row>
    <row r="339" spans="1:47" outlineLevel="2" collapsed="1" x14ac:dyDescent="0.35">
      <c r="A339" s="254"/>
      <c r="B339" s="263"/>
      <c r="C339" s="256">
        <f>INT($C$232+3)</f>
        <v>4</v>
      </c>
      <c r="D339" s="279"/>
      <c r="E339" s="334"/>
      <c r="F339" s="334"/>
      <c r="G339" s="279"/>
      <c r="H339" s="347" t="s">
        <v>557</v>
      </c>
      <c r="I339" s="307" t="s">
        <v>558</v>
      </c>
      <c r="J339" s="306"/>
      <c r="K339" s="284"/>
      <c r="L339" s="284"/>
      <c r="M339" s="284"/>
      <c r="N339" s="284"/>
      <c r="O339" s="920" t="s">
        <v>1058</v>
      </c>
      <c r="P339" s="921"/>
      <c r="Q339" s="921"/>
      <c r="R339" s="921"/>
      <c r="S339" s="921"/>
      <c r="T339" s="921"/>
      <c r="U339" s="921"/>
      <c r="V339" s="921"/>
      <c r="W339" s="921"/>
      <c r="X339" s="922"/>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23"/>
      <c r="P340" s="924"/>
      <c r="Q340" s="924"/>
      <c r="R340" s="924"/>
      <c r="S340" s="924"/>
      <c r="T340" s="924"/>
      <c r="U340" s="924"/>
      <c r="V340" s="924"/>
      <c r="W340" s="924"/>
      <c r="X340" s="925"/>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1135</v>
      </c>
      <c r="I341" s="284">
        <v>1</v>
      </c>
      <c r="J341" s="284" t="b">
        <f>COUNTA(K341:M341)&gt;0</f>
        <v>0</v>
      </c>
      <c r="K341" s="301"/>
      <c r="L341" s="301"/>
      <c r="M341" s="301"/>
      <c r="N341" s="284"/>
      <c r="O341" s="923"/>
      <c r="P341" s="924"/>
      <c r="Q341" s="924"/>
      <c r="R341" s="924"/>
      <c r="S341" s="924"/>
      <c r="T341" s="924"/>
      <c r="U341" s="924"/>
      <c r="V341" s="924"/>
      <c r="W341" s="924"/>
      <c r="X341" s="925"/>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26"/>
      <c r="P342" s="927"/>
      <c r="Q342" s="927"/>
      <c r="R342" s="927"/>
      <c r="S342" s="927"/>
      <c r="T342" s="927"/>
      <c r="U342" s="927"/>
      <c r="V342" s="927"/>
      <c r="W342" s="927"/>
      <c r="X342" s="928"/>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1128</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415</v>
      </c>
      <c r="AR347" s="266"/>
      <c r="AS347" s="254"/>
      <c r="AT347" s="254"/>
      <c r="AU347" s="254"/>
    </row>
    <row r="348" spans="1:47" outlineLevel="2" collapsed="1" x14ac:dyDescent="0.35">
      <c r="A348" s="254"/>
      <c r="B348" s="263"/>
      <c r="C348" s="256">
        <f>INT($C$232+3)</f>
        <v>4</v>
      </c>
      <c r="D348" s="279"/>
      <c r="E348" s="334"/>
      <c r="F348" s="334"/>
      <c r="G348" s="279"/>
      <c r="H348" s="347" t="s">
        <v>531</v>
      </c>
      <c r="I348" s="284" t="s">
        <v>559</v>
      </c>
      <c r="J348" s="284"/>
      <c r="K348" s="284"/>
      <c r="L348" s="284"/>
      <c r="M348" s="284"/>
      <c r="N348" s="307" t="s">
        <v>560</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561</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415</v>
      </c>
      <c r="AR352" s="266"/>
      <c r="AS352" s="254"/>
      <c r="AT352" s="254"/>
      <c r="AU352" s="254"/>
    </row>
    <row r="353" spans="1:47" outlineLevel="2" collapsed="1" x14ac:dyDescent="0.35">
      <c r="A353" s="254"/>
      <c r="B353" s="263"/>
      <c r="C353" s="256">
        <f>INT($C$232+3)</f>
        <v>4</v>
      </c>
      <c r="D353" s="279"/>
      <c r="E353" s="334"/>
      <c r="F353" s="334"/>
      <c r="G353" s="279"/>
      <c r="H353" s="380" t="s">
        <v>562</v>
      </c>
      <c r="I353" s="300" t="s">
        <v>511</v>
      </c>
      <c r="J353" s="284"/>
      <c r="K353" s="286" t="s">
        <v>563</v>
      </c>
      <c r="L353" s="300">
        <f>COUNTA($H$354:$H$357)</f>
        <v>3</v>
      </c>
      <c r="M353" s="287">
        <v>-6</v>
      </c>
      <c r="N353" s="284"/>
      <c r="O353" s="284"/>
      <c r="P353" s="284"/>
      <c r="Q353" s="284"/>
      <c r="R353" s="307" t="s">
        <v>564</v>
      </c>
      <c r="S353" s="306"/>
      <c r="T353" s="306"/>
      <c r="U353" s="306"/>
      <c r="V353" s="284"/>
      <c r="W353" s="284" t="s">
        <v>565</v>
      </c>
      <c r="X353" s="284" t="s">
        <v>566</v>
      </c>
      <c r="Y353" s="284" t="s">
        <v>567</v>
      </c>
      <c r="Z353" s="284" t="s">
        <v>568</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569</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824</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825</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415</v>
      </c>
      <c r="AR357" s="266"/>
      <c r="AS357" s="254"/>
      <c r="AT357" s="254"/>
      <c r="AU357" s="254"/>
    </row>
    <row r="358" spans="1:47" outlineLevel="1" x14ac:dyDescent="0.35">
      <c r="A358" s="254"/>
      <c r="B358" s="263"/>
      <c r="C358" s="256">
        <f>INT($C$232)+1</f>
        <v>2</v>
      </c>
      <c r="D358" s="279"/>
      <c r="E358" s="334"/>
      <c r="F358" s="334"/>
      <c r="G358" s="279"/>
      <c r="H358" s="337" t="s">
        <v>570</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411</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532</v>
      </c>
      <c r="J360" s="307"/>
      <c r="K360" s="284"/>
      <c r="L360" s="284"/>
      <c r="M360" s="284"/>
      <c r="N360" s="307" t="s">
        <v>571</v>
      </c>
      <c r="O360" s="307"/>
      <c r="P360" s="307"/>
      <c r="Q360" s="307"/>
      <c r="R360" s="284"/>
      <c r="S360" s="284"/>
      <c r="T360" s="284"/>
      <c r="U360" s="284"/>
      <c r="V360" s="284" t="s">
        <v>572</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554</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555</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556</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541</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542</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543</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544</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545</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415</v>
      </c>
      <c r="AR369" s="266"/>
      <c r="AS369" s="254"/>
      <c r="AT369" s="254"/>
      <c r="AU369" s="254"/>
    </row>
    <row r="370" spans="1:47" outlineLevel="2" collapsed="1" x14ac:dyDescent="0.35">
      <c r="A370" s="254"/>
      <c r="B370" s="263"/>
      <c r="C370" s="256">
        <f>INT($C$232+3)</f>
        <v>4</v>
      </c>
      <c r="D370" s="279"/>
      <c r="E370" s="334"/>
      <c r="F370" s="334"/>
      <c r="G370" s="279"/>
      <c r="H370" s="347"/>
      <c r="I370" s="307" t="s">
        <v>532</v>
      </c>
      <c r="J370" s="307"/>
      <c r="K370" s="284"/>
      <c r="L370" s="284"/>
      <c r="M370" s="284"/>
      <c r="N370" s="307" t="s">
        <v>828</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554</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555</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556</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541</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542</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543</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544</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545</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415</v>
      </c>
      <c r="AR379" s="266"/>
      <c r="AS379" s="254"/>
      <c r="AT379" s="254"/>
      <c r="AU379" s="254"/>
    </row>
    <row r="380" spans="1:47" outlineLevel="2" collapsed="1" x14ac:dyDescent="0.35">
      <c r="A380" s="254"/>
      <c r="B380" s="263"/>
      <c r="C380" s="256">
        <f>INT($C$232+3)</f>
        <v>4</v>
      </c>
      <c r="D380" s="279"/>
      <c r="E380" s="334"/>
      <c r="F380" s="334"/>
      <c r="G380" s="279"/>
      <c r="H380" s="347"/>
      <c r="I380" s="307" t="s">
        <v>532</v>
      </c>
      <c r="J380" s="307"/>
      <c r="K380" s="284"/>
      <c r="L380" s="284"/>
      <c r="M380" s="284"/>
      <c r="N380" s="307" t="s">
        <v>573</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554</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555</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556</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541</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542</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543</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544</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545</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415</v>
      </c>
      <c r="AR389" s="266"/>
      <c r="AS389" s="254"/>
      <c r="AT389" s="254"/>
      <c r="AU389" s="254"/>
    </row>
    <row r="390" spans="1:47" outlineLevel="2" x14ac:dyDescent="0.35">
      <c r="A390" s="254"/>
      <c r="B390" s="263"/>
      <c r="C390" s="256">
        <f t="shared" ref="C390:C395" si="83">INT($C$232)+3</f>
        <v>4</v>
      </c>
      <c r="D390" s="279"/>
      <c r="E390" s="334"/>
      <c r="F390" s="334"/>
      <c r="G390" s="279"/>
      <c r="H390" s="284" t="s">
        <v>1124</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574</v>
      </c>
      <c r="I391" s="321">
        <v>55</v>
      </c>
      <c r="J391" s="284" t="s">
        <v>575</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576</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577</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578</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579</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1059</v>
      </c>
      <c r="I397" s="284"/>
      <c r="J397" s="284"/>
      <c r="K397" s="284"/>
      <c r="L397" s="284" t="s">
        <v>580</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1051</v>
      </c>
      <c r="J398" s="284" t="s">
        <v>1052</v>
      </c>
      <c r="K398" s="719"/>
      <c r="L398" s="300" t="s">
        <v>581</v>
      </c>
      <c r="M398" s="300" t="s">
        <v>1054</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1053</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555</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556</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541</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542</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543</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544</v>
      </c>
      <c r="I405" s="385" t="b">
        <v>0</v>
      </c>
      <c r="J405" s="301" t="b">
        <v>0</v>
      </c>
      <c r="K405" s="284"/>
      <c r="L405" s="316">
        <f t="shared" si="86"/>
        <v>1</v>
      </c>
      <c r="M405" s="316">
        <f t="shared" si="85"/>
        <v>1</v>
      </c>
      <c r="N405" s="352"/>
      <c r="O405" s="583"/>
      <c r="P405" s="929" t="s">
        <v>924</v>
      </c>
      <c r="Q405" s="929"/>
      <c r="R405" s="929"/>
      <c r="S405" s="929"/>
      <c r="T405" s="929"/>
      <c r="U405" s="929"/>
      <c r="V405" s="929"/>
      <c r="W405" s="929"/>
      <c r="X405" s="929"/>
      <c r="Y405" s="929"/>
      <c r="Z405" s="930"/>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545</v>
      </c>
      <c r="I406" s="385" t="b">
        <v>0</v>
      </c>
      <c r="J406" s="301" t="b">
        <v>0</v>
      </c>
      <c r="K406" s="284"/>
      <c r="L406" s="316">
        <f t="shared" si="86"/>
        <v>1</v>
      </c>
      <c r="M406" s="316">
        <f t="shared" si="85"/>
        <v>1</v>
      </c>
      <c r="N406" s="352"/>
      <c r="O406" s="583"/>
      <c r="P406" s="931"/>
      <c r="Q406" s="931"/>
      <c r="R406" s="931"/>
      <c r="S406" s="931"/>
      <c r="T406" s="931"/>
      <c r="U406" s="931"/>
      <c r="V406" s="931"/>
      <c r="W406" s="931"/>
      <c r="X406" s="931"/>
      <c r="Y406" s="931"/>
      <c r="Z406" s="932"/>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31"/>
      <c r="Q407" s="931"/>
      <c r="R407" s="931"/>
      <c r="S407" s="931"/>
      <c r="T407" s="931"/>
      <c r="U407" s="931"/>
      <c r="V407" s="931"/>
      <c r="W407" s="931"/>
      <c r="X407" s="931"/>
      <c r="Y407" s="931"/>
      <c r="Z407" s="932"/>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582</v>
      </c>
      <c r="I408" s="434"/>
      <c r="J408" s="434"/>
      <c r="K408" s="434"/>
      <c r="L408" s="434"/>
      <c r="M408" s="434"/>
      <c r="N408" s="434"/>
      <c r="O408" s="582"/>
      <c r="P408" s="931"/>
      <c r="Q408" s="931"/>
      <c r="R408" s="931"/>
      <c r="S408" s="931"/>
      <c r="T408" s="931"/>
      <c r="U408" s="931"/>
      <c r="V408" s="931"/>
      <c r="W408" s="931"/>
      <c r="X408" s="931"/>
      <c r="Y408" s="931"/>
      <c r="Z408" s="932"/>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583</v>
      </c>
      <c r="L409" s="306"/>
      <c r="M409" s="306"/>
      <c r="N409" s="388"/>
      <c r="O409" s="580"/>
      <c r="P409" s="931"/>
      <c r="Q409" s="931"/>
      <c r="R409" s="931"/>
      <c r="S409" s="931"/>
      <c r="T409" s="931"/>
      <c r="U409" s="931"/>
      <c r="V409" s="931"/>
      <c r="W409" s="931"/>
      <c r="X409" s="931"/>
      <c r="Y409" s="931"/>
      <c r="Z409" s="932"/>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562</v>
      </c>
      <c r="J410" s="389" t="s">
        <v>584</v>
      </c>
      <c r="K410" s="390" t="s">
        <v>585</v>
      </c>
      <c r="L410" s="300" t="s">
        <v>586</v>
      </c>
      <c r="M410" s="300" t="s">
        <v>587</v>
      </c>
      <c r="N410" s="391" t="s">
        <v>562</v>
      </c>
      <c r="O410" s="581"/>
      <c r="P410" s="931"/>
      <c r="Q410" s="931"/>
      <c r="R410" s="931"/>
      <c r="S410" s="931"/>
      <c r="T410" s="931"/>
      <c r="U410" s="931"/>
      <c r="V410" s="931"/>
      <c r="W410" s="931"/>
      <c r="X410" s="931"/>
      <c r="Y410" s="931"/>
      <c r="Z410" s="932"/>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446</v>
      </c>
      <c r="I411" s="385" t="b">
        <v>1</v>
      </c>
      <c r="J411" s="385" t="b">
        <v>1</v>
      </c>
      <c r="K411" s="390" t="b">
        <v>0</v>
      </c>
      <c r="L411" s="301" t="b">
        <v>1</v>
      </c>
      <c r="M411" s="301" t="b">
        <v>1</v>
      </c>
      <c r="N411" s="393" t="b">
        <v>1</v>
      </c>
      <c r="O411" s="581"/>
      <c r="P411" s="931"/>
      <c r="Q411" s="931"/>
      <c r="R411" s="931"/>
      <c r="S411" s="931"/>
      <c r="T411" s="931"/>
      <c r="U411" s="931"/>
      <c r="V411" s="931"/>
      <c r="W411" s="931"/>
      <c r="X411" s="931"/>
      <c r="Y411" s="931"/>
      <c r="Z411" s="932"/>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448</v>
      </c>
      <c r="I412" s="385" t="b">
        <v>1</v>
      </c>
      <c r="J412" s="385" t="b">
        <v>1</v>
      </c>
      <c r="K412" s="390" t="b">
        <v>0</v>
      </c>
      <c r="L412" s="301" t="b">
        <v>1</v>
      </c>
      <c r="M412" s="301" t="b">
        <v>1</v>
      </c>
      <c r="N412" s="393" t="b">
        <v>1</v>
      </c>
      <c r="O412" s="581"/>
      <c r="P412" s="933"/>
      <c r="Q412" s="933"/>
      <c r="R412" s="933"/>
      <c r="S412" s="933"/>
      <c r="T412" s="933"/>
      <c r="U412" s="933"/>
      <c r="V412" s="933"/>
      <c r="W412" s="933"/>
      <c r="X412" s="933"/>
      <c r="Y412" s="933"/>
      <c r="Z412" s="934"/>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415</v>
      </c>
      <c r="AR413" s="266"/>
      <c r="AS413" s="254"/>
      <c r="AT413" s="254"/>
      <c r="AU413" s="254"/>
    </row>
    <row r="414" spans="1:47" outlineLevel="1" x14ac:dyDescent="0.35">
      <c r="A414" s="254"/>
      <c r="B414" s="263"/>
      <c r="C414" s="256">
        <f>INT($C$232)+1</f>
        <v>2</v>
      </c>
      <c r="D414" s="279"/>
      <c r="E414" s="334"/>
      <c r="F414" s="334"/>
      <c r="G414" s="279"/>
      <c r="H414" s="337" t="s">
        <v>908</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411</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589</v>
      </c>
      <c r="I416" s="307" t="s">
        <v>590</v>
      </c>
      <c r="J416" s="394"/>
      <c r="K416" s="307" t="s">
        <v>815</v>
      </c>
      <c r="L416" s="307"/>
      <c r="M416" s="307"/>
      <c r="N416" s="307" t="s">
        <v>816</v>
      </c>
      <c r="O416" s="307"/>
      <c r="P416" s="307"/>
      <c r="Q416" s="307"/>
      <c r="R416" s="307" t="s">
        <v>1130</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817</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415</v>
      </c>
      <c r="AR428" s="266"/>
      <c r="AS428" s="254"/>
      <c r="AT428" s="254"/>
      <c r="AU428" s="254"/>
    </row>
    <row r="429" spans="1:47" outlineLevel="1" x14ac:dyDescent="0.35">
      <c r="A429" s="254"/>
      <c r="B429" s="263"/>
      <c r="C429" s="256">
        <f>INT($C$232)+1</f>
        <v>2</v>
      </c>
      <c r="D429" s="279"/>
      <c r="E429" s="334"/>
      <c r="F429" s="334"/>
      <c r="G429" s="279"/>
      <c r="H429" s="337" t="s">
        <v>588</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411</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589</v>
      </c>
      <c r="I431" s="307" t="s">
        <v>591</v>
      </c>
      <c r="J431" s="394"/>
      <c r="K431" s="395">
        <f>COUNTA($H432:$H$462)</f>
        <v>30</v>
      </c>
      <c r="L431" s="395">
        <f>COUNTA($I$432:$I$462)/K431</f>
        <v>1</v>
      </c>
      <c r="M431" s="287">
        <v>-9</v>
      </c>
      <c r="N431" s="307" t="s">
        <v>592</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823</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823</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823</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415</v>
      </c>
      <c r="AR462" s="266"/>
      <c r="AS462" s="254"/>
      <c r="AT462" s="254"/>
      <c r="AU462" s="254"/>
    </row>
    <row r="463" spans="1:47" outlineLevel="2" collapsed="1" x14ac:dyDescent="0.35">
      <c r="A463" s="254"/>
      <c r="B463" s="263"/>
      <c r="C463" s="256">
        <f>INT($C$232)+2</f>
        <v>3</v>
      </c>
      <c r="D463" s="279"/>
      <c r="E463" s="334"/>
      <c r="F463" s="334"/>
      <c r="G463" s="279"/>
      <c r="H463" s="347" t="s">
        <v>589</v>
      </c>
      <c r="I463" s="307" t="s">
        <v>593</v>
      </c>
      <c r="J463" s="307"/>
      <c r="K463" s="397">
        <f>COUNTA($H464:$H$476)</f>
        <v>3</v>
      </c>
      <c r="L463" s="395">
        <f>COUNTA($I$464:$I$476)/K463</f>
        <v>4</v>
      </c>
      <c r="M463" s="369"/>
      <c r="N463" s="284"/>
      <c r="O463" s="307" t="s">
        <v>594</v>
      </c>
      <c r="P463" s="307"/>
      <c r="Q463" s="307"/>
      <c r="R463" s="307" t="s">
        <v>595</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596</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415</v>
      </c>
      <c r="AR476" s="266"/>
      <c r="AS476" s="254"/>
      <c r="AT476" s="254"/>
      <c r="AU476" s="254"/>
    </row>
    <row r="477" spans="1:47" outlineLevel="2" collapsed="1" x14ac:dyDescent="0.35">
      <c r="A477" s="254"/>
      <c r="B477" s="263"/>
      <c r="C477" s="256">
        <f>INT($C$232)+2</f>
        <v>3</v>
      </c>
      <c r="D477" s="279"/>
      <c r="E477" s="334"/>
      <c r="F477" s="334"/>
      <c r="G477" s="279"/>
      <c r="H477" s="347" t="s">
        <v>589</v>
      </c>
      <c r="I477" s="307" t="s">
        <v>597</v>
      </c>
      <c r="J477" s="307"/>
      <c r="K477" s="397"/>
      <c r="L477" s="395">
        <f>COUNTA($I478:$I$490)/COUNTA($H478:$H$490)</f>
        <v>4</v>
      </c>
      <c r="M477" s="284"/>
      <c r="N477" s="307" t="s">
        <v>598</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596</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599</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600</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601</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596</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599</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600</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601</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596</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599</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600</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601</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415</v>
      </c>
      <c r="AR490" s="266"/>
      <c r="AS490" s="254"/>
      <c r="AT490" s="254"/>
      <c r="AU490" s="254"/>
    </row>
    <row r="491" spans="1:47" outlineLevel="2" collapsed="1" x14ac:dyDescent="0.35">
      <c r="A491" s="254"/>
      <c r="B491" s="263"/>
      <c r="C491" s="256">
        <f>INT($C$232)+2</f>
        <v>3</v>
      </c>
      <c r="D491" s="279"/>
      <c r="E491" s="334"/>
      <c r="F491" s="334"/>
      <c r="G491" s="279"/>
      <c r="H491" s="347" t="s">
        <v>589</v>
      </c>
      <c r="I491" s="347" t="s">
        <v>896</v>
      </c>
      <c r="J491" s="307" t="s">
        <v>911</v>
      </c>
      <c r="K491" s="307"/>
      <c r="L491" s="395">
        <f>COUNTA($J492:$J$612)/COUNTA($I492:$I$612)</f>
        <v>8</v>
      </c>
      <c r="M491" s="284"/>
      <c r="N491" s="307" t="s">
        <v>598</v>
      </c>
      <c r="O491" s="307"/>
      <c r="P491" s="307"/>
      <c r="Q491" s="307"/>
      <c r="R491" s="571" t="s">
        <v>909</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897</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898</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144</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602</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603</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604</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605</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578</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897</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898</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144</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602</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603</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604</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605</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578</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897</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898</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144</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602</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603</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604</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605</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578</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897</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898</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144</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602</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603</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604</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605</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578</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897</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898</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144</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602</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603</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604</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605</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578</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596</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898</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144</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602</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603</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604</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605</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578</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596</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898</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144</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602</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603</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604</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605</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578</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596</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898</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144</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602</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603</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604</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605</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578</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596</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898</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144</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602</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603</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604</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605</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578</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596</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898</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144</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602</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603</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604</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605</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578</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596</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898</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144</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602</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603</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604</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605</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578</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596</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898</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144</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602</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603</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604</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605</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578</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596</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898</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144</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602</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603</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604</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605</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578</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596</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898</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144</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602</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603</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604</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605</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578</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596</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898</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144</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602</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603</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604</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605</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578</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415</v>
      </c>
      <c r="AR612" s="266"/>
      <c r="AS612" s="254"/>
      <c r="AT612" s="254"/>
      <c r="AU612" s="254"/>
    </row>
    <row r="613" spans="1:47" outlineLevel="2" collapsed="1" x14ac:dyDescent="0.35">
      <c r="A613" s="254"/>
      <c r="B613" s="263"/>
      <c r="C613" s="256">
        <f>INT($C$232)+2</f>
        <v>3</v>
      </c>
      <c r="D613" s="279"/>
      <c r="E613" s="334"/>
      <c r="F613" s="334"/>
      <c r="G613" s="279"/>
      <c r="H613" s="347" t="s">
        <v>589</v>
      </c>
      <c r="I613" s="307" t="s">
        <v>606</v>
      </c>
      <c r="J613" s="307"/>
      <c r="K613" s="397"/>
      <c r="L613" s="395">
        <f>COUNTA($I614:$I$638)/COUNTA($H614:$H$638)</f>
        <v>8</v>
      </c>
      <c r="M613" s="284"/>
      <c r="N613" s="307"/>
      <c r="O613" s="307"/>
      <c r="P613" s="307"/>
      <c r="Q613" s="307"/>
      <c r="R613" s="307" t="s">
        <v>607</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554</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555</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556</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541</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542</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543</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544</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545</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554</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555</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556</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541</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542</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543</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544</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545</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554</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555</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556</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541</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542</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543</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544</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545</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415</v>
      </c>
      <c r="AR638" s="266"/>
      <c r="AS638" s="254"/>
      <c r="AT638" s="254"/>
      <c r="AU638" s="254"/>
    </row>
    <row r="639" spans="1:47" outlineLevel="2" collapsed="1" x14ac:dyDescent="0.35">
      <c r="A639" s="254"/>
      <c r="B639" s="263"/>
      <c r="C639" s="256">
        <f>INT($C$232)+2</f>
        <v>3</v>
      </c>
      <c r="D639" s="279"/>
      <c r="E639" s="334"/>
      <c r="F639" s="334"/>
      <c r="G639" s="279"/>
      <c r="H639" s="347" t="s">
        <v>589</v>
      </c>
      <c r="I639" s="307" t="s">
        <v>922</v>
      </c>
      <c r="J639" s="307"/>
      <c r="K639" s="397"/>
      <c r="L639" s="395">
        <f>COUNTA($I640:$I$652)/COUNTA($H640:$H$652)</f>
        <v>4</v>
      </c>
      <c r="M639" s="284"/>
      <c r="N639" s="307"/>
      <c r="O639" s="307"/>
      <c r="P639" s="307"/>
      <c r="Q639" s="307"/>
      <c r="R639" s="307" t="s">
        <v>607</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596</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609</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610</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611</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596</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609</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610</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611</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596</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609</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610</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611</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415</v>
      </c>
      <c r="AR652" s="266"/>
      <c r="AS652" s="254"/>
      <c r="AT652" s="254"/>
      <c r="AU652" s="254"/>
    </row>
    <row r="653" spans="1:47" outlineLevel="2" collapsed="1" x14ac:dyDescent="0.35">
      <c r="A653" s="254"/>
      <c r="B653" s="263"/>
      <c r="C653" s="256">
        <f>INT($C$232)+2</f>
        <v>3</v>
      </c>
      <c r="D653" s="279"/>
      <c r="E653" s="334"/>
      <c r="F653" s="334"/>
      <c r="G653" s="279"/>
      <c r="H653" s="347" t="s">
        <v>589</v>
      </c>
      <c r="I653" s="307" t="s">
        <v>923</v>
      </c>
      <c r="J653" s="307"/>
      <c r="K653" s="397"/>
      <c r="L653" s="395">
        <f>COUNTA($I654:$I$669)/COUNTA($H654:$H$669)</f>
        <v>5</v>
      </c>
      <c r="M653" s="284"/>
      <c r="N653" s="307"/>
      <c r="O653" s="307"/>
      <c r="P653" s="307"/>
      <c r="Q653" s="307"/>
      <c r="R653" s="307" t="s">
        <v>607</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596</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608</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577</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605</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578</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596</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608</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577</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605</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578</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596</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608</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577</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605</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578</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415</v>
      </c>
      <c r="AR669" s="266"/>
      <c r="AS669" s="254"/>
      <c r="AT669" s="254"/>
      <c r="AU669" s="254"/>
    </row>
    <row r="670" spans="1:47" outlineLevel="1" x14ac:dyDescent="0.35">
      <c r="A670" s="254"/>
      <c r="B670" s="263"/>
      <c r="C670" s="256">
        <f>INT($C$232)+1</f>
        <v>2</v>
      </c>
      <c r="D670" s="279"/>
      <c r="E670" s="334"/>
      <c r="F670" s="334"/>
      <c r="G670" s="279"/>
      <c r="H670" s="337" t="s">
        <v>612</v>
      </c>
      <c r="I670" s="297" t="s">
        <v>613</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411</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525</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849</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614</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525</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614</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525</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614</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1129</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35">
      <c r="A678" s="254"/>
      <c r="B678" s="263"/>
      <c r="C678" s="256">
        <f t="shared" si="231"/>
        <v>3</v>
      </c>
      <c r="D678" s="279"/>
      <c r="E678" s="334"/>
      <c r="F678" s="334"/>
      <c r="G678" s="279"/>
      <c r="H678" s="347" t="s">
        <v>531</v>
      </c>
      <c r="I678" s="307" t="s">
        <v>615</v>
      </c>
      <c r="J678" s="394" t="s">
        <v>616</v>
      </c>
      <c r="K678" s="395">
        <f>COUNTA($H$679:$H$750)</f>
        <v>3</v>
      </c>
      <c r="L678" s="395">
        <f>COUNTA($I$679:$I$750)/K678</f>
        <v>8</v>
      </c>
      <c r="M678" s="349">
        <f>COUNTA($J$679:$J$750)/(L678*K678)</f>
        <v>3</v>
      </c>
      <c r="N678" s="402" t="s">
        <v>617</v>
      </c>
      <c r="O678" s="403"/>
      <c r="P678" s="403"/>
      <c r="Q678" s="403"/>
      <c r="R678" s="403"/>
      <c r="S678" s="403"/>
      <c r="T678" s="403"/>
      <c r="U678" s="377"/>
      <c r="V678" s="300" t="s">
        <v>618</v>
      </c>
      <c r="W678" s="284"/>
      <c r="X678" s="306" t="s">
        <v>619</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35">
      <c r="A679" s="254"/>
      <c r="B679" s="263"/>
      <c r="C679" s="256">
        <f t="shared" si="231"/>
        <v>3</v>
      </c>
      <c r="D679" s="279"/>
      <c r="E679" s="334"/>
      <c r="F679" s="334"/>
      <c r="G679" s="279"/>
      <c r="H679" s="300" t="str">
        <f>H$251</f>
        <v>Aut</v>
      </c>
      <c r="I679" s="300">
        <v>0</v>
      </c>
      <c r="J679" s="324" t="s">
        <v>513</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 t="shared" ref="AC679:AC710" si="239">MIN(363,INT((K679 - DATE(YEAR(K679),1,1))))+364*(YEAR(K679)-i_startyear)</f>
        <v>318</v>
      </c>
      <c r="AD679" s="768">
        <f t="shared" ref="AD679:AD710" si="240">MIN(363,INT((L679 - DATE(YEAR(L679),1,1))))+364*(YEAR(L679)-i_startyear)</f>
        <v>318</v>
      </c>
      <c r="AE679" s="768">
        <f t="shared" ref="AE679:AE710" si="241">MIN(363,INT((M679 - DATE(YEAR(M679),1,1))))+364*(YEAR(M679)-i_startyear)</f>
        <v>318</v>
      </c>
      <c r="AF679" s="768">
        <f t="shared" ref="AF679:AF710" si="242">MIN(363,INT((N679 - DATE(YEAR(N679),1,1))))+364*(YEAR(N679)-i_startyear)</f>
        <v>-43317</v>
      </c>
      <c r="AG679" s="768">
        <f t="shared" ref="AG679:AG710" si="243">MIN(363,INT((O679 - DATE(YEAR(O679),1,1))))+364*(YEAR(O679)-i_startyear)</f>
        <v>-43317</v>
      </c>
      <c r="AH679" s="768">
        <f t="shared" ref="AH679:AH710" si="244">MIN(363,INT((P679 - DATE(YEAR(P679),1,1))))+364*(YEAR(P679)-i_startyear)</f>
        <v>-43317</v>
      </c>
      <c r="AI679" s="768">
        <f t="shared" ref="AI679:AI710" si="245">MIN(363,INT((Q679 - DATE(YEAR(Q679),1,1))))+364*(YEAR(Q679)-i_startyear)</f>
        <v>-43317</v>
      </c>
      <c r="AJ679" s="768">
        <f t="shared" ref="AJ679:AJ710" si="246">MIN(363,INT((R679 - DATE(YEAR(R679),1,1))))+364*(YEAR(R679)-i_startyear)</f>
        <v>318</v>
      </c>
      <c r="AK679" s="768">
        <f t="shared" ref="AK679:AK710" si="247">MIN(363,INT((S679 - DATE(YEAR(S679),1,1))))+364*(YEAR(S679)-i_startyear)</f>
        <v>318</v>
      </c>
      <c r="AL679" s="768">
        <f t="shared" ref="AL679:AL710" si="248">MIN(363,INT((T679 - DATE(YEAR(T679),1,1))))+364*(YEAR(T679)-i_startyear)</f>
        <v>318</v>
      </c>
      <c r="AM679" s="768">
        <f t="shared" ref="AM679:AM710" si="249">MIN(363,INT((U679 - DATE(YEAR(U679),1,1))))+364*(YEAR(U679)-i_startyear)</f>
        <v>318</v>
      </c>
      <c r="AN679" s="284"/>
      <c r="AO679" s="284"/>
      <c r="AP679" s="284"/>
      <c r="AQ679" s="279"/>
      <c r="AR679" s="266"/>
      <c r="AS679" s="254"/>
      <c r="AT679" s="254"/>
      <c r="AU679" s="254"/>
    </row>
    <row r="680" spans="1:47"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8">
        <f t="shared" si="239"/>
        <v>-43317</v>
      </c>
      <c r="AD680" s="768">
        <f t="shared" si="240"/>
        <v>-43317</v>
      </c>
      <c r="AE680" s="768">
        <f t="shared" si="241"/>
        <v>-43317</v>
      </c>
      <c r="AF680" s="768">
        <f t="shared" si="242"/>
        <v>318</v>
      </c>
      <c r="AG680" s="768">
        <f t="shared" si="243"/>
        <v>318</v>
      </c>
      <c r="AH680" s="768">
        <f t="shared" si="244"/>
        <v>318</v>
      </c>
      <c r="AI680" s="768">
        <f t="shared" si="245"/>
        <v>318</v>
      </c>
      <c r="AJ680" s="768">
        <f t="shared" si="246"/>
        <v>318</v>
      </c>
      <c r="AK680" s="768">
        <f t="shared" si="247"/>
        <v>318</v>
      </c>
      <c r="AL680" s="768">
        <f t="shared" si="248"/>
        <v>318</v>
      </c>
      <c r="AM680" s="768">
        <f t="shared" si="249"/>
        <v>318</v>
      </c>
      <c r="AN680" s="284"/>
      <c r="AO680" s="284"/>
      <c r="AP680" s="284"/>
      <c r="AQ680" s="279"/>
      <c r="AR680" s="266"/>
      <c r="AS680" s="254"/>
      <c r="AT680" s="254"/>
      <c r="AU680" s="254"/>
    </row>
    <row r="681" spans="1:47" outlineLevel="3" x14ac:dyDescent="0.35">
      <c r="A681" s="254"/>
      <c r="B681" s="263"/>
      <c r="C681" s="256">
        <f t="shared" si="231"/>
        <v>3</v>
      </c>
      <c r="D681" s="279"/>
      <c r="E681" s="334"/>
      <c r="F681" s="334"/>
      <c r="G681" s="279"/>
      <c r="H681" s="300"/>
      <c r="I681" s="300"/>
      <c r="J681" s="324" t="s">
        <v>818</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8">
        <f t="shared" si="239"/>
        <v>-43317</v>
      </c>
      <c r="AD681" s="768">
        <f t="shared" si="240"/>
        <v>-43317</v>
      </c>
      <c r="AE681" s="768">
        <f t="shared" si="241"/>
        <v>-43317</v>
      </c>
      <c r="AF681" s="768">
        <f t="shared" si="242"/>
        <v>-43317</v>
      </c>
      <c r="AG681" s="768">
        <f t="shared" si="243"/>
        <v>-43317</v>
      </c>
      <c r="AH681" s="768">
        <f t="shared" si="244"/>
        <v>-43317</v>
      </c>
      <c r="AI681" s="768">
        <f t="shared" si="245"/>
        <v>-43317</v>
      </c>
      <c r="AJ681" s="768">
        <f t="shared" si="246"/>
        <v>318</v>
      </c>
      <c r="AK681" s="768">
        <f t="shared" si="247"/>
        <v>318</v>
      </c>
      <c r="AL681" s="768">
        <f t="shared" si="248"/>
        <v>318</v>
      </c>
      <c r="AM681" s="768">
        <f t="shared" si="249"/>
        <v>318</v>
      </c>
      <c r="AN681" s="284"/>
      <c r="AO681" s="284"/>
      <c r="AP681" s="284"/>
      <c r="AQ681" s="279"/>
      <c r="AR681" s="266"/>
      <c r="AS681" s="254"/>
      <c r="AT681" s="254"/>
      <c r="AU681" s="254"/>
    </row>
    <row r="682" spans="1:47" outlineLevel="3" x14ac:dyDescent="0.35">
      <c r="A682" s="254"/>
      <c r="B682" s="263"/>
      <c r="C682" s="256">
        <f>INT($C$232)+3</f>
        <v>4</v>
      </c>
      <c r="D682" s="279"/>
      <c r="E682" s="334"/>
      <c r="F682" s="334"/>
      <c r="G682" s="279"/>
      <c r="H682" s="284"/>
      <c r="I682" s="300">
        <v>1</v>
      </c>
      <c r="J682" s="300" t="s">
        <v>620</v>
      </c>
      <c r="K682" s="370">
        <f>DATE(YEAR(K679)+1,MONTH(K679),DAY(K679))</f>
        <v>44150</v>
      </c>
      <c r="L682" s="370">
        <f>DATE(YEAR(L679)+1,MONTH(L679),DAY(L679))</f>
        <v>44150</v>
      </c>
      <c r="M682" s="370">
        <f>DATE(YEAR(M679)+1,MONTH(M679),DAY(M679))</f>
        <v>44150</v>
      </c>
      <c r="N682" s="284"/>
      <c r="O682" s="284"/>
      <c r="P682" s="284"/>
      <c r="Q682" s="284"/>
      <c r="R682" s="370">
        <f t="shared" ref="R682:U702" si="250">DATE(YEAR(R679)+1,MONTH(R679),DAY(R679))</f>
        <v>44150</v>
      </c>
      <c r="S682" s="370">
        <f t="shared" si="250"/>
        <v>44150</v>
      </c>
      <c r="T682" s="370">
        <f t="shared" si="250"/>
        <v>44150</v>
      </c>
      <c r="U682" s="370">
        <f t="shared" si="250"/>
        <v>44150</v>
      </c>
      <c r="V682" s="284"/>
      <c r="W682" s="284"/>
      <c r="X682" s="284"/>
      <c r="Y682" s="284"/>
      <c r="Z682" s="284"/>
      <c r="AA682" s="284"/>
      <c r="AB682" s="284"/>
      <c r="AC682" s="768">
        <f t="shared" si="239"/>
        <v>683</v>
      </c>
      <c r="AD682" s="768">
        <f t="shared" si="240"/>
        <v>683</v>
      </c>
      <c r="AE682" s="768">
        <f t="shared" si="241"/>
        <v>683</v>
      </c>
      <c r="AF682" s="768">
        <f t="shared" si="242"/>
        <v>-43317</v>
      </c>
      <c r="AG682" s="768">
        <f t="shared" si="243"/>
        <v>-43317</v>
      </c>
      <c r="AH682" s="768">
        <f t="shared" si="244"/>
        <v>-43317</v>
      </c>
      <c r="AI682" s="768">
        <f t="shared" si="245"/>
        <v>-43317</v>
      </c>
      <c r="AJ682" s="768">
        <f t="shared" si="246"/>
        <v>683</v>
      </c>
      <c r="AK682" s="768">
        <f t="shared" si="247"/>
        <v>683</v>
      </c>
      <c r="AL682" s="768">
        <f t="shared" si="248"/>
        <v>683</v>
      </c>
      <c r="AM682" s="768">
        <f t="shared" si="249"/>
        <v>683</v>
      </c>
      <c r="AN682" s="284"/>
      <c r="AO682" s="284"/>
      <c r="AP682" s="284"/>
      <c r="AQ682" s="279"/>
      <c r="AR682" s="266"/>
      <c r="AS682" s="254"/>
      <c r="AT682" s="254"/>
      <c r="AU682" s="254"/>
    </row>
    <row r="683" spans="1:47" outlineLevel="3" x14ac:dyDescent="0.35">
      <c r="A683" s="254"/>
      <c r="B683" s="263"/>
      <c r="C683" s="256">
        <f>INT($C$232)+3</f>
        <v>4</v>
      </c>
      <c r="D683" s="279"/>
      <c r="E683" s="334"/>
      <c r="F683" s="334"/>
      <c r="G683" s="279"/>
      <c r="H683" s="284"/>
      <c r="I683" s="300"/>
      <c r="J683" s="300" t="s">
        <v>610</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50"/>
        <v>44150</v>
      </c>
      <c r="S683" s="370">
        <f t="shared" si="250"/>
        <v>44150</v>
      </c>
      <c r="T683" s="370">
        <f t="shared" si="250"/>
        <v>44150</v>
      </c>
      <c r="U683" s="370">
        <f t="shared" si="250"/>
        <v>44150</v>
      </c>
      <c r="V683" s="284"/>
      <c r="W683" s="284"/>
      <c r="X683" s="284"/>
      <c r="Y683" s="284"/>
      <c r="Z683" s="284"/>
      <c r="AA683" s="284"/>
      <c r="AB683" s="284"/>
      <c r="AC683" s="768">
        <f t="shared" si="239"/>
        <v>-43317</v>
      </c>
      <c r="AD683" s="768">
        <f t="shared" si="240"/>
        <v>-43317</v>
      </c>
      <c r="AE683" s="768">
        <f t="shared" si="241"/>
        <v>-43317</v>
      </c>
      <c r="AF683" s="768">
        <f t="shared" si="242"/>
        <v>683</v>
      </c>
      <c r="AG683" s="768">
        <f t="shared" si="243"/>
        <v>683</v>
      </c>
      <c r="AH683" s="768">
        <f t="shared" si="244"/>
        <v>683</v>
      </c>
      <c r="AI683" s="768">
        <f t="shared" si="245"/>
        <v>683</v>
      </c>
      <c r="AJ683" s="768">
        <f t="shared" si="246"/>
        <v>683</v>
      </c>
      <c r="AK683" s="768">
        <f t="shared" si="247"/>
        <v>683</v>
      </c>
      <c r="AL683" s="768">
        <f t="shared" si="248"/>
        <v>683</v>
      </c>
      <c r="AM683" s="768">
        <f t="shared" si="249"/>
        <v>683</v>
      </c>
      <c r="AN683" s="284"/>
      <c r="AO683" s="284"/>
      <c r="AP683" s="284"/>
      <c r="AQ683" s="279"/>
      <c r="AR683" s="266"/>
      <c r="AS683" s="254"/>
      <c r="AT683" s="254"/>
      <c r="AU683" s="254"/>
    </row>
    <row r="684" spans="1:47" outlineLevel="3" x14ac:dyDescent="0.35">
      <c r="A684" s="254"/>
      <c r="B684" s="263"/>
      <c r="C684" s="256">
        <f>INT($C$232)+3</f>
        <v>4</v>
      </c>
      <c r="D684" s="279"/>
      <c r="E684" s="334"/>
      <c r="F684" s="334"/>
      <c r="G684" s="279"/>
      <c r="H684" s="284"/>
      <c r="I684" s="300"/>
      <c r="J684" s="300" t="s">
        <v>611</v>
      </c>
      <c r="K684" s="284"/>
      <c r="L684" s="284"/>
      <c r="M684" s="284"/>
      <c r="N684" s="284"/>
      <c r="O684" s="284"/>
      <c r="P684" s="284"/>
      <c r="Q684" s="284"/>
      <c r="R684" s="370">
        <f t="shared" si="250"/>
        <v>44150</v>
      </c>
      <c r="S684" s="370">
        <f t="shared" si="250"/>
        <v>44150</v>
      </c>
      <c r="T684" s="370">
        <f t="shared" si="250"/>
        <v>44150</v>
      </c>
      <c r="U684" s="370">
        <f t="shared" si="250"/>
        <v>44150</v>
      </c>
      <c r="V684" s="284"/>
      <c r="W684" s="284"/>
      <c r="X684" s="284"/>
      <c r="Y684" s="284"/>
      <c r="Z684" s="284"/>
      <c r="AA684" s="284"/>
      <c r="AB684" s="284"/>
      <c r="AC684" s="768">
        <f t="shared" si="239"/>
        <v>-43317</v>
      </c>
      <c r="AD684" s="768">
        <f t="shared" si="240"/>
        <v>-43317</v>
      </c>
      <c r="AE684" s="768">
        <f t="shared" si="241"/>
        <v>-43317</v>
      </c>
      <c r="AF684" s="768">
        <f t="shared" si="242"/>
        <v>-43317</v>
      </c>
      <c r="AG684" s="768">
        <f t="shared" si="243"/>
        <v>-43317</v>
      </c>
      <c r="AH684" s="768">
        <f t="shared" si="244"/>
        <v>-43317</v>
      </c>
      <c r="AI684" s="768">
        <f t="shared" si="245"/>
        <v>-43317</v>
      </c>
      <c r="AJ684" s="768">
        <f t="shared" si="246"/>
        <v>683</v>
      </c>
      <c r="AK684" s="768">
        <f t="shared" si="247"/>
        <v>683</v>
      </c>
      <c r="AL684" s="768">
        <f t="shared" si="248"/>
        <v>683</v>
      </c>
      <c r="AM684" s="768">
        <f t="shared" si="249"/>
        <v>683</v>
      </c>
      <c r="AN684" s="284"/>
      <c r="AO684" s="284"/>
      <c r="AP684" s="284"/>
      <c r="AQ684" s="279"/>
      <c r="AR684" s="266"/>
      <c r="AS684" s="254"/>
      <c r="AT684" s="254"/>
      <c r="AU684" s="254"/>
    </row>
    <row r="685" spans="1:47" outlineLevel="3" x14ac:dyDescent="0.35">
      <c r="A685" s="254"/>
      <c r="B685" s="263"/>
      <c r="C685" s="256">
        <f t="shared" ref="C685:C741" si="251">INT($C$232+3)</f>
        <v>4</v>
      </c>
      <c r="D685" s="279"/>
      <c r="E685" s="334"/>
      <c r="F685" s="334"/>
      <c r="G685" s="279"/>
      <c r="H685" s="284"/>
      <c r="I685" s="300">
        <v>2</v>
      </c>
      <c r="J685" s="300" t="s">
        <v>620</v>
      </c>
      <c r="K685" s="370">
        <f>DATE(YEAR(K682)+1,MONTH(K682),DAY(K682))</f>
        <v>44515</v>
      </c>
      <c r="L685" s="370">
        <f>DATE(YEAR(L682)+1,MONTH(L682),DAY(L682))</f>
        <v>44515</v>
      </c>
      <c r="M685" s="370">
        <f>DATE(YEAR(M682)+1,MONTH(M682),DAY(M682))</f>
        <v>44515</v>
      </c>
      <c r="N685" s="284"/>
      <c r="O685" s="284"/>
      <c r="P685" s="284"/>
      <c r="Q685" s="284"/>
      <c r="R685" s="370">
        <f t="shared" si="250"/>
        <v>44515</v>
      </c>
      <c r="S685" s="370">
        <f t="shared" si="250"/>
        <v>44515</v>
      </c>
      <c r="T685" s="370">
        <f t="shared" si="250"/>
        <v>44515</v>
      </c>
      <c r="U685" s="370">
        <f t="shared" si="250"/>
        <v>44515</v>
      </c>
      <c r="V685" s="284"/>
      <c r="W685" s="284"/>
      <c r="X685" s="284"/>
      <c r="Y685" s="284"/>
      <c r="Z685" s="284"/>
      <c r="AA685" s="284"/>
      <c r="AB685" s="284"/>
      <c r="AC685" s="768">
        <f t="shared" si="239"/>
        <v>1046</v>
      </c>
      <c r="AD685" s="768">
        <f t="shared" si="240"/>
        <v>1046</v>
      </c>
      <c r="AE685" s="768">
        <f t="shared" si="241"/>
        <v>1046</v>
      </c>
      <c r="AF685" s="768">
        <f t="shared" si="242"/>
        <v>-43317</v>
      </c>
      <c r="AG685" s="768">
        <f t="shared" si="243"/>
        <v>-43317</v>
      </c>
      <c r="AH685" s="768">
        <f t="shared" si="244"/>
        <v>-43317</v>
      </c>
      <c r="AI685" s="768">
        <f t="shared" si="245"/>
        <v>-43317</v>
      </c>
      <c r="AJ685" s="768">
        <f t="shared" si="246"/>
        <v>1046</v>
      </c>
      <c r="AK685" s="768">
        <f t="shared" si="247"/>
        <v>1046</v>
      </c>
      <c r="AL685" s="768">
        <f t="shared" si="248"/>
        <v>1046</v>
      </c>
      <c r="AM685" s="768">
        <f t="shared" si="249"/>
        <v>1046</v>
      </c>
      <c r="AN685" s="284"/>
      <c r="AO685" s="284"/>
      <c r="AP685" s="284"/>
      <c r="AQ685" s="279"/>
      <c r="AR685" s="266"/>
      <c r="AS685" s="254"/>
      <c r="AT685" s="254"/>
      <c r="AU685" s="254"/>
    </row>
    <row r="686" spans="1:47" outlineLevel="3" x14ac:dyDescent="0.35">
      <c r="A686" s="254"/>
      <c r="B686" s="263"/>
      <c r="C686" s="256">
        <f t="shared" si="251"/>
        <v>4</v>
      </c>
      <c r="D686" s="279"/>
      <c r="E686" s="334"/>
      <c r="F686" s="334"/>
      <c r="G686" s="279"/>
      <c r="H686" s="284"/>
      <c r="I686" s="300"/>
      <c r="J686" s="300" t="s">
        <v>610</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50"/>
        <v>44515</v>
      </c>
      <c r="S686" s="370">
        <f t="shared" si="250"/>
        <v>44515</v>
      </c>
      <c r="T686" s="370">
        <f t="shared" si="250"/>
        <v>44515</v>
      </c>
      <c r="U686" s="370">
        <f t="shared" si="250"/>
        <v>44515</v>
      </c>
      <c r="V686" s="284"/>
      <c r="W686" s="284"/>
      <c r="X686" s="284"/>
      <c r="Y686" s="284"/>
      <c r="Z686" s="284"/>
      <c r="AA686" s="284"/>
      <c r="AB686" s="284"/>
      <c r="AC686" s="768">
        <f t="shared" si="239"/>
        <v>-43317</v>
      </c>
      <c r="AD686" s="768">
        <f t="shared" si="240"/>
        <v>-43317</v>
      </c>
      <c r="AE686" s="768">
        <f t="shared" si="241"/>
        <v>-43317</v>
      </c>
      <c r="AF686" s="768">
        <f t="shared" si="242"/>
        <v>1046</v>
      </c>
      <c r="AG686" s="768">
        <f t="shared" si="243"/>
        <v>1046</v>
      </c>
      <c r="AH686" s="768">
        <f t="shared" si="244"/>
        <v>1046</v>
      </c>
      <c r="AI686" s="768">
        <f t="shared" si="245"/>
        <v>1046</v>
      </c>
      <c r="AJ686" s="768">
        <f t="shared" si="246"/>
        <v>1046</v>
      </c>
      <c r="AK686" s="768">
        <f t="shared" si="247"/>
        <v>1046</v>
      </c>
      <c r="AL686" s="768">
        <f t="shared" si="248"/>
        <v>1046</v>
      </c>
      <c r="AM686" s="768">
        <f t="shared" si="249"/>
        <v>1046</v>
      </c>
      <c r="AN686" s="284"/>
      <c r="AO686" s="284"/>
      <c r="AP686" s="284"/>
      <c r="AQ686" s="279"/>
      <c r="AR686" s="266"/>
      <c r="AS686" s="254"/>
      <c r="AT686" s="254"/>
      <c r="AU686" s="254"/>
    </row>
    <row r="687" spans="1:47" outlineLevel="3" x14ac:dyDescent="0.35">
      <c r="A687" s="254"/>
      <c r="B687" s="263"/>
      <c r="C687" s="256">
        <f t="shared" si="251"/>
        <v>4</v>
      </c>
      <c r="D687" s="279"/>
      <c r="E687" s="334"/>
      <c r="F687" s="334"/>
      <c r="G687" s="279"/>
      <c r="H687" s="284"/>
      <c r="I687" s="300"/>
      <c r="J687" s="300" t="s">
        <v>611</v>
      </c>
      <c r="K687" s="284"/>
      <c r="L687" s="284"/>
      <c r="M687" s="284"/>
      <c r="N687" s="284"/>
      <c r="O687" s="284"/>
      <c r="P687" s="284"/>
      <c r="Q687" s="284"/>
      <c r="R687" s="370">
        <f t="shared" si="250"/>
        <v>44515</v>
      </c>
      <c r="S687" s="370">
        <f t="shared" si="250"/>
        <v>44515</v>
      </c>
      <c r="T687" s="370">
        <f t="shared" si="250"/>
        <v>44515</v>
      </c>
      <c r="U687" s="370">
        <f t="shared" si="250"/>
        <v>44515</v>
      </c>
      <c r="V687" s="284"/>
      <c r="W687" s="284"/>
      <c r="X687" s="284"/>
      <c r="Y687" s="284"/>
      <c r="Z687" s="284"/>
      <c r="AA687" s="284"/>
      <c r="AB687" s="284"/>
      <c r="AC687" s="768">
        <f t="shared" si="239"/>
        <v>-43317</v>
      </c>
      <c r="AD687" s="768">
        <f t="shared" si="240"/>
        <v>-43317</v>
      </c>
      <c r="AE687" s="768">
        <f t="shared" si="241"/>
        <v>-43317</v>
      </c>
      <c r="AF687" s="768">
        <f t="shared" si="242"/>
        <v>-43317</v>
      </c>
      <c r="AG687" s="768">
        <f t="shared" si="243"/>
        <v>-43317</v>
      </c>
      <c r="AH687" s="768">
        <f t="shared" si="244"/>
        <v>-43317</v>
      </c>
      <c r="AI687" s="768">
        <f t="shared" si="245"/>
        <v>-43317</v>
      </c>
      <c r="AJ687" s="768">
        <f t="shared" si="246"/>
        <v>1046</v>
      </c>
      <c r="AK687" s="768">
        <f t="shared" si="247"/>
        <v>1046</v>
      </c>
      <c r="AL687" s="768">
        <f t="shared" si="248"/>
        <v>1046</v>
      </c>
      <c r="AM687" s="768">
        <f t="shared" si="249"/>
        <v>1046</v>
      </c>
      <c r="AN687" s="284"/>
      <c r="AO687" s="284"/>
      <c r="AP687" s="284"/>
      <c r="AQ687" s="279"/>
      <c r="AR687" s="266"/>
      <c r="AS687" s="254"/>
      <c r="AT687" s="254"/>
      <c r="AU687" s="254"/>
    </row>
    <row r="688" spans="1:47" outlineLevel="3" x14ac:dyDescent="0.35">
      <c r="A688" s="254"/>
      <c r="B688" s="263"/>
      <c r="C688" s="256">
        <f t="shared" si="251"/>
        <v>4</v>
      </c>
      <c r="D688" s="279"/>
      <c r="E688" s="334"/>
      <c r="F688" s="334"/>
      <c r="G688" s="279"/>
      <c r="H688" s="284"/>
      <c r="I688" s="300">
        <v>3</v>
      </c>
      <c r="J688" s="300" t="s">
        <v>620</v>
      </c>
      <c r="K688" s="370">
        <f>DATE(YEAR(K685)+1,MONTH(K685),DAY(K685))</f>
        <v>44880</v>
      </c>
      <c r="L688" s="370">
        <f>DATE(YEAR(L685)+1,MONTH(L685),DAY(L685))</f>
        <v>44880</v>
      </c>
      <c r="M688" s="370">
        <f>DATE(YEAR(M685)+1,MONTH(M685),DAY(M685))</f>
        <v>44880</v>
      </c>
      <c r="N688" s="284"/>
      <c r="O688" s="284"/>
      <c r="P688" s="284"/>
      <c r="Q688" s="284"/>
      <c r="R688" s="370">
        <f t="shared" si="250"/>
        <v>44880</v>
      </c>
      <c r="S688" s="370">
        <f t="shared" si="250"/>
        <v>44880</v>
      </c>
      <c r="T688" s="370">
        <f t="shared" si="250"/>
        <v>44880</v>
      </c>
      <c r="U688" s="370">
        <f t="shared" si="250"/>
        <v>44880</v>
      </c>
      <c r="V688" s="284"/>
      <c r="W688" s="284"/>
      <c r="X688" s="284"/>
      <c r="Y688" s="284"/>
      <c r="Z688" s="284"/>
      <c r="AA688" s="284"/>
      <c r="AB688" s="284"/>
      <c r="AC688" s="768">
        <f t="shared" si="239"/>
        <v>1410</v>
      </c>
      <c r="AD688" s="768">
        <f t="shared" si="240"/>
        <v>1410</v>
      </c>
      <c r="AE688" s="768">
        <f t="shared" si="241"/>
        <v>1410</v>
      </c>
      <c r="AF688" s="768">
        <f t="shared" si="242"/>
        <v>-43317</v>
      </c>
      <c r="AG688" s="768">
        <f t="shared" si="243"/>
        <v>-43317</v>
      </c>
      <c r="AH688" s="768">
        <f t="shared" si="244"/>
        <v>-43317</v>
      </c>
      <c r="AI688" s="768">
        <f t="shared" si="245"/>
        <v>-43317</v>
      </c>
      <c r="AJ688" s="768">
        <f t="shared" si="246"/>
        <v>1410</v>
      </c>
      <c r="AK688" s="768">
        <f t="shared" si="247"/>
        <v>1410</v>
      </c>
      <c r="AL688" s="768">
        <f t="shared" si="248"/>
        <v>1410</v>
      </c>
      <c r="AM688" s="768">
        <f t="shared" si="249"/>
        <v>1410</v>
      </c>
      <c r="AN688" s="284"/>
      <c r="AO688" s="284"/>
      <c r="AP688" s="284"/>
      <c r="AQ688" s="279"/>
      <c r="AR688" s="266"/>
      <c r="AS688" s="254"/>
      <c r="AT688" s="254"/>
      <c r="AU688" s="254"/>
    </row>
    <row r="689" spans="1:47" outlineLevel="3" x14ac:dyDescent="0.35">
      <c r="A689" s="254"/>
      <c r="B689" s="263"/>
      <c r="C689" s="256">
        <f t="shared" si="251"/>
        <v>4</v>
      </c>
      <c r="D689" s="279"/>
      <c r="E689" s="334"/>
      <c r="F689" s="334"/>
      <c r="G689" s="279"/>
      <c r="H689" s="284"/>
      <c r="I689" s="300"/>
      <c r="J689" s="300" t="s">
        <v>610</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50"/>
        <v>44880</v>
      </c>
      <c r="S689" s="370">
        <f t="shared" si="250"/>
        <v>44880</v>
      </c>
      <c r="T689" s="370">
        <f t="shared" si="250"/>
        <v>44880</v>
      </c>
      <c r="U689" s="370">
        <f t="shared" si="250"/>
        <v>44880</v>
      </c>
      <c r="V689" s="284"/>
      <c r="W689" s="284"/>
      <c r="X689" s="284"/>
      <c r="Y689" s="284"/>
      <c r="Z689" s="284"/>
      <c r="AA689" s="284"/>
      <c r="AB689" s="284"/>
      <c r="AC689" s="768">
        <f t="shared" si="239"/>
        <v>-43317</v>
      </c>
      <c r="AD689" s="768">
        <f t="shared" si="240"/>
        <v>-43317</v>
      </c>
      <c r="AE689" s="768">
        <f t="shared" si="241"/>
        <v>-43317</v>
      </c>
      <c r="AF689" s="768">
        <f t="shared" si="242"/>
        <v>1410</v>
      </c>
      <c r="AG689" s="768">
        <f t="shared" si="243"/>
        <v>1410</v>
      </c>
      <c r="AH689" s="768">
        <f t="shared" si="244"/>
        <v>1410</v>
      </c>
      <c r="AI689" s="768">
        <f t="shared" si="245"/>
        <v>1410</v>
      </c>
      <c r="AJ689" s="768">
        <f t="shared" si="246"/>
        <v>1410</v>
      </c>
      <c r="AK689" s="768">
        <f t="shared" si="247"/>
        <v>1410</v>
      </c>
      <c r="AL689" s="768">
        <f t="shared" si="248"/>
        <v>1410</v>
      </c>
      <c r="AM689" s="768">
        <f t="shared" si="249"/>
        <v>1410</v>
      </c>
      <c r="AN689" s="284"/>
      <c r="AO689" s="284"/>
      <c r="AP689" s="284"/>
      <c r="AQ689" s="279"/>
      <c r="AR689" s="266"/>
      <c r="AS689" s="254"/>
      <c r="AT689" s="254"/>
      <c r="AU689" s="254"/>
    </row>
    <row r="690" spans="1:47" outlineLevel="3" x14ac:dyDescent="0.35">
      <c r="A690" s="254"/>
      <c r="B690" s="263"/>
      <c r="C690" s="256">
        <f t="shared" si="251"/>
        <v>4</v>
      </c>
      <c r="D690" s="279"/>
      <c r="E690" s="334"/>
      <c r="F690" s="334"/>
      <c r="G690" s="279"/>
      <c r="H690" s="284"/>
      <c r="I690" s="300"/>
      <c r="J690" s="300" t="s">
        <v>611</v>
      </c>
      <c r="K690" s="284"/>
      <c r="L690" s="284"/>
      <c r="M690" s="284"/>
      <c r="N690" s="284"/>
      <c r="O690" s="284"/>
      <c r="P690" s="284"/>
      <c r="Q690" s="284"/>
      <c r="R690" s="370">
        <f t="shared" si="250"/>
        <v>44880</v>
      </c>
      <c r="S690" s="370">
        <f t="shared" si="250"/>
        <v>44880</v>
      </c>
      <c r="T690" s="370">
        <f t="shared" si="250"/>
        <v>44880</v>
      </c>
      <c r="U690" s="370">
        <f t="shared" si="250"/>
        <v>44880</v>
      </c>
      <c r="V690" s="284"/>
      <c r="W690" s="284"/>
      <c r="X690" s="284"/>
      <c r="Y690" s="284"/>
      <c r="Z690" s="284"/>
      <c r="AA690" s="284"/>
      <c r="AB690" s="284"/>
      <c r="AC690" s="768">
        <f t="shared" si="239"/>
        <v>-43317</v>
      </c>
      <c r="AD690" s="768">
        <f t="shared" si="240"/>
        <v>-43317</v>
      </c>
      <c r="AE690" s="768">
        <f t="shared" si="241"/>
        <v>-43317</v>
      </c>
      <c r="AF690" s="768">
        <f t="shared" si="242"/>
        <v>-43317</v>
      </c>
      <c r="AG690" s="768">
        <f t="shared" si="243"/>
        <v>-43317</v>
      </c>
      <c r="AH690" s="768">
        <f t="shared" si="244"/>
        <v>-43317</v>
      </c>
      <c r="AI690" s="768">
        <f t="shared" si="245"/>
        <v>-43317</v>
      </c>
      <c r="AJ690" s="768">
        <f t="shared" si="246"/>
        <v>1410</v>
      </c>
      <c r="AK690" s="768">
        <f t="shared" si="247"/>
        <v>1410</v>
      </c>
      <c r="AL690" s="768">
        <f t="shared" si="248"/>
        <v>1410</v>
      </c>
      <c r="AM690" s="768">
        <f t="shared" si="249"/>
        <v>1410</v>
      </c>
      <c r="AN690" s="284"/>
      <c r="AO690" s="284"/>
      <c r="AP690" s="284"/>
      <c r="AQ690" s="279"/>
      <c r="AR690" s="266"/>
      <c r="AS690" s="254"/>
      <c r="AT690" s="254"/>
      <c r="AU690" s="254"/>
    </row>
    <row r="691" spans="1:47" outlineLevel="3" x14ac:dyDescent="0.35">
      <c r="A691" s="254"/>
      <c r="B691" s="263"/>
      <c r="C691" s="256">
        <f t="shared" si="251"/>
        <v>4</v>
      </c>
      <c r="D691" s="279"/>
      <c r="E691" s="334"/>
      <c r="F691" s="334"/>
      <c r="G691" s="279"/>
      <c r="H691" s="284"/>
      <c r="I691" s="300">
        <v>4</v>
      </c>
      <c r="J691" s="300" t="s">
        <v>620</v>
      </c>
      <c r="K691" s="370">
        <f>DATE(YEAR(K688)+1,MONTH(K688),DAY(K688))</f>
        <v>45245</v>
      </c>
      <c r="L691" s="370">
        <f>DATE(YEAR(L688)+1,MONTH(L688),DAY(L688))</f>
        <v>45245</v>
      </c>
      <c r="M691" s="370">
        <f>DATE(YEAR(M688)+1,MONTH(M688),DAY(M688))</f>
        <v>45245</v>
      </c>
      <c r="N691" s="284"/>
      <c r="O691" s="284"/>
      <c r="P691" s="284"/>
      <c r="Q691" s="284"/>
      <c r="R691" s="370">
        <f t="shared" si="250"/>
        <v>45245</v>
      </c>
      <c r="S691" s="370">
        <f t="shared" si="250"/>
        <v>45245</v>
      </c>
      <c r="T691" s="370">
        <f t="shared" si="250"/>
        <v>45245</v>
      </c>
      <c r="U691" s="370">
        <f t="shared" si="250"/>
        <v>45245</v>
      </c>
      <c r="V691" s="284"/>
      <c r="W691" s="284"/>
      <c r="X691" s="284"/>
      <c r="Y691" s="284"/>
      <c r="Z691" s="284"/>
      <c r="AA691" s="284"/>
      <c r="AB691" s="284"/>
      <c r="AC691" s="768">
        <f t="shared" si="239"/>
        <v>1774</v>
      </c>
      <c r="AD691" s="768">
        <f t="shared" si="240"/>
        <v>1774</v>
      </c>
      <c r="AE691" s="768">
        <f t="shared" si="241"/>
        <v>1774</v>
      </c>
      <c r="AF691" s="768">
        <f t="shared" si="242"/>
        <v>-43317</v>
      </c>
      <c r="AG691" s="768">
        <f t="shared" si="243"/>
        <v>-43317</v>
      </c>
      <c r="AH691" s="768">
        <f t="shared" si="244"/>
        <v>-43317</v>
      </c>
      <c r="AI691" s="768">
        <f t="shared" si="245"/>
        <v>-43317</v>
      </c>
      <c r="AJ691" s="768">
        <f t="shared" si="246"/>
        <v>1774</v>
      </c>
      <c r="AK691" s="768">
        <f t="shared" si="247"/>
        <v>1774</v>
      </c>
      <c r="AL691" s="768">
        <f t="shared" si="248"/>
        <v>1774</v>
      </c>
      <c r="AM691" s="768">
        <f t="shared" si="249"/>
        <v>1774</v>
      </c>
      <c r="AN691" s="284"/>
      <c r="AO691" s="284"/>
      <c r="AP691" s="284"/>
      <c r="AQ691" s="279"/>
      <c r="AR691" s="266"/>
      <c r="AS691" s="254"/>
      <c r="AT691" s="254"/>
      <c r="AU691" s="254"/>
    </row>
    <row r="692" spans="1:47" outlineLevel="3" x14ac:dyDescent="0.35">
      <c r="A692" s="254"/>
      <c r="B692" s="263"/>
      <c r="C692" s="256">
        <f t="shared" si="251"/>
        <v>4</v>
      </c>
      <c r="D692" s="279"/>
      <c r="E692" s="334"/>
      <c r="F692" s="334"/>
      <c r="G692" s="279"/>
      <c r="H692" s="284"/>
      <c r="I692" s="300"/>
      <c r="J692" s="300" t="s">
        <v>610</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50"/>
        <v>45245</v>
      </c>
      <c r="S692" s="370">
        <f t="shared" si="250"/>
        <v>45245</v>
      </c>
      <c r="T692" s="370">
        <f t="shared" si="250"/>
        <v>45245</v>
      </c>
      <c r="U692" s="370">
        <f t="shared" si="250"/>
        <v>45245</v>
      </c>
      <c r="V692" s="284"/>
      <c r="W692" s="284"/>
      <c r="X692" s="284"/>
      <c r="Y692" s="284"/>
      <c r="Z692" s="284"/>
      <c r="AA692" s="284"/>
      <c r="AB692" s="284"/>
      <c r="AC692" s="768">
        <f t="shared" si="239"/>
        <v>-43317</v>
      </c>
      <c r="AD692" s="768">
        <f t="shared" si="240"/>
        <v>-43317</v>
      </c>
      <c r="AE692" s="768">
        <f t="shared" si="241"/>
        <v>-43317</v>
      </c>
      <c r="AF692" s="768">
        <f t="shared" si="242"/>
        <v>1774</v>
      </c>
      <c r="AG692" s="768">
        <f t="shared" si="243"/>
        <v>1774</v>
      </c>
      <c r="AH692" s="768">
        <f t="shared" si="244"/>
        <v>1774</v>
      </c>
      <c r="AI692" s="768">
        <f t="shared" si="245"/>
        <v>1774</v>
      </c>
      <c r="AJ692" s="768">
        <f t="shared" si="246"/>
        <v>1774</v>
      </c>
      <c r="AK692" s="768">
        <f t="shared" si="247"/>
        <v>1774</v>
      </c>
      <c r="AL692" s="768">
        <f t="shared" si="248"/>
        <v>1774</v>
      </c>
      <c r="AM692" s="768">
        <f t="shared" si="249"/>
        <v>1774</v>
      </c>
      <c r="AN692" s="284"/>
      <c r="AO692" s="284"/>
      <c r="AP692" s="284"/>
      <c r="AQ692" s="279"/>
      <c r="AR692" s="266"/>
      <c r="AS692" s="254"/>
      <c r="AT692" s="254"/>
      <c r="AU692" s="254"/>
    </row>
    <row r="693" spans="1:47" outlineLevel="3" x14ac:dyDescent="0.35">
      <c r="A693" s="254"/>
      <c r="B693" s="263"/>
      <c r="C693" s="256">
        <f t="shared" si="251"/>
        <v>4</v>
      </c>
      <c r="D693" s="279"/>
      <c r="E693" s="334"/>
      <c r="F693" s="334"/>
      <c r="G693" s="279"/>
      <c r="H693" s="284"/>
      <c r="I693" s="300"/>
      <c r="J693" s="300" t="s">
        <v>611</v>
      </c>
      <c r="K693" s="284"/>
      <c r="L693" s="284"/>
      <c r="M693" s="284"/>
      <c r="N693" s="284"/>
      <c r="O693" s="284"/>
      <c r="P693" s="284"/>
      <c r="Q693" s="284"/>
      <c r="R693" s="370">
        <f t="shared" si="250"/>
        <v>45245</v>
      </c>
      <c r="S693" s="370">
        <f t="shared" si="250"/>
        <v>45245</v>
      </c>
      <c r="T693" s="370">
        <f t="shared" si="250"/>
        <v>45245</v>
      </c>
      <c r="U693" s="370">
        <f t="shared" si="250"/>
        <v>45245</v>
      </c>
      <c r="V693" s="284"/>
      <c r="W693" s="284"/>
      <c r="X693" s="284"/>
      <c r="Y693" s="284"/>
      <c r="Z693" s="284"/>
      <c r="AA693" s="284"/>
      <c r="AB693" s="284"/>
      <c r="AC693" s="768">
        <f t="shared" si="239"/>
        <v>-43317</v>
      </c>
      <c r="AD693" s="768">
        <f t="shared" si="240"/>
        <v>-43317</v>
      </c>
      <c r="AE693" s="768">
        <f t="shared" si="241"/>
        <v>-43317</v>
      </c>
      <c r="AF693" s="768">
        <f t="shared" si="242"/>
        <v>-43317</v>
      </c>
      <c r="AG693" s="768">
        <f t="shared" si="243"/>
        <v>-43317</v>
      </c>
      <c r="AH693" s="768">
        <f t="shared" si="244"/>
        <v>-43317</v>
      </c>
      <c r="AI693" s="768">
        <f t="shared" si="245"/>
        <v>-43317</v>
      </c>
      <c r="AJ693" s="768">
        <f t="shared" si="246"/>
        <v>1774</v>
      </c>
      <c r="AK693" s="768">
        <f t="shared" si="247"/>
        <v>1774</v>
      </c>
      <c r="AL693" s="768">
        <f t="shared" si="248"/>
        <v>1774</v>
      </c>
      <c r="AM693" s="768">
        <f t="shared" si="249"/>
        <v>1774</v>
      </c>
      <c r="AN693" s="284"/>
      <c r="AO693" s="284"/>
      <c r="AP693" s="284"/>
      <c r="AQ693" s="279"/>
      <c r="AR693" s="266"/>
      <c r="AS693" s="254"/>
      <c r="AT693" s="254"/>
      <c r="AU693" s="254"/>
    </row>
    <row r="694" spans="1:47" outlineLevel="3" x14ac:dyDescent="0.35">
      <c r="A694" s="254"/>
      <c r="B694" s="263"/>
      <c r="C694" s="256">
        <f t="shared" si="251"/>
        <v>4</v>
      </c>
      <c r="D694" s="279"/>
      <c r="E694" s="334"/>
      <c r="F694" s="334"/>
      <c r="G694" s="279"/>
      <c r="H694" s="284"/>
      <c r="I694" s="300">
        <v>5</v>
      </c>
      <c r="J694" s="300" t="s">
        <v>620</v>
      </c>
      <c r="K694" s="370">
        <f>DATE(YEAR(K691)+1,MONTH(K691),DAY(K691))</f>
        <v>45611</v>
      </c>
      <c r="L694" s="370">
        <f>DATE(YEAR(L691)+1,MONTH(L691),DAY(L691))</f>
        <v>45611</v>
      </c>
      <c r="M694" s="370">
        <f>DATE(YEAR(M691)+1,MONTH(M691),DAY(M691))</f>
        <v>45611</v>
      </c>
      <c r="N694" s="284"/>
      <c r="O694" s="284"/>
      <c r="P694" s="284"/>
      <c r="Q694" s="284"/>
      <c r="R694" s="370">
        <f t="shared" si="250"/>
        <v>45611</v>
      </c>
      <c r="S694" s="370">
        <f t="shared" si="250"/>
        <v>45611</v>
      </c>
      <c r="T694" s="370">
        <f t="shared" si="250"/>
        <v>45611</v>
      </c>
      <c r="U694" s="370">
        <f t="shared" si="250"/>
        <v>45611</v>
      </c>
      <c r="V694" s="284"/>
      <c r="W694" s="284"/>
      <c r="X694" s="284"/>
      <c r="Y694" s="284"/>
      <c r="Z694" s="284"/>
      <c r="AA694" s="284"/>
      <c r="AB694" s="284"/>
      <c r="AC694" s="768">
        <f t="shared" si="239"/>
        <v>2139</v>
      </c>
      <c r="AD694" s="768">
        <f t="shared" si="240"/>
        <v>2139</v>
      </c>
      <c r="AE694" s="768">
        <f t="shared" si="241"/>
        <v>2139</v>
      </c>
      <c r="AF694" s="768">
        <f t="shared" si="242"/>
        <v>-43317</v>
      </c>
      <c r="AG694" s="768">
        <f t="shared" si="243"/>
        <v>-43317</v>
      </c>
      <c r="AH694" s="768">
        <f t="shared" si="244"/>
        <v>-43317</v>
      </c>
      <c r="AI694" s="768">
        <f t="shared" si="245"/>
        <v>-43317</v>
      </c>
      <c r="AJ694" s="768">
        <f t="shared" si="246"/>
        <v>2139</v>
      </c>
      <c r="AK694" s="768">
        <f t="shared" si="247"/>
        <v>2139</v>
      </c>
      <c r="AL694" s="768">
        <f t="shared" si="248"/>
        <v>2139</v>
      </c>
      <c r="AM694" s="768">
        <f t="shared" si="249"/>
        <v>2139</v>
      </c>
      <c r="AN694" s="284"/>
      <c r="AO694" s="284"/>
      <c r="AP694" s="284"/>
      <c r="AQ694" s="279"/>
      <c r="AR694" s="266"/>
      <c r="AS694" s="254"/>
      <c r="AT694" s="254"/>
      <c r="AU694" s="254"/>
    </row>
    <row r="695" spans="1:47" outlineLevel="3" x14ac:dyDescent="0.35">
      <c r="A695" s="254"/>
      <c r="B695" s="263"/>
      <c r="C695" s="256">
        <f t="shared" si="251"/>
        <v>4</v>
      </c>
      <c r="D695" s="279"/>
      <c r="E695" s="334"/>
      <c r="F695" s="334"/>
      <c r="G695" s="279"/>
      <c r="H695" s="284"/>
      <c r="I695" s="300"/>
      <c r="J695" s="300" t="s">
        <v>610</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50"/>
        <v>45611</v>
      </c>
      <c r="S695" s="370">
        <f t="shared" si="250"/>
        <v>45611</v>
      </c>
      <c r="T695" s="370">
        <f t="shared" si="250"/>
        <v>45611</v>
      </c>
      <c r="U695" s="370">
        <f t="shared" si="250"/>
        <v>45611</v>
      </c>
      <c r="V695" s="284"/>
      <c r="W695" s="284"/>
      <c r="X695" s="284"/>
      <c r="Y695" s="284"/>
      <c r="Z695" s="284"/>
      <c r="AA695" s="284"/>
      <c r="AB695" s="284"/>
      <c r="AC695" s="768">
        <f t="shared" si="239"/>
        <v>-43317</v>
      </c>
      <c r="AD695" s="768">
        <f t="shared" si="240"/>
        <v>-43317</v>
      </c>
      <c r="AE695" s="768">
        <f t="shared" si="241"/>
        <v>-43317</v>
      </c>
      <c r="AF695" s="768">
        <f t="shared" si="242"/>
        <v>2139</v>
      </c>
      <c r="AG695" s="768">
        <f t="shared" si="243"/>
        <v>2139</v>
      </c>
      <c r="AH695" s="768">
        <f t="shared" si="244"/>
        <v>2139</v>
      </c>
      <c r="AI695" s="768">
        <f t="shared" si="245"/>
        <v>2139</v>
      </c>
      <c r="AJ695" s="768">
        <f t="shared" si="246"/>
        <v>2139</v>
      </c>
      <c r="AK695" s="768">
        <f t="shared" si="247"/>
        <v>2139</v>
      </c>
      <c r="AL695" s="768">
        <f t="shared" si="248"/>
        <v>2139</v>
      </c>
      <c r="AM695" s="768">
        <f t="shared" si="249"/>
        <v>2139</v>
      </c>
      <c r="AN695" s="284"/>
      <c r="AO695" s="284"/>
      <c r="AP695" s="284"/>
      <c r="AQ695" s="279"/>
      <c r="AR695" s="266"/>
      <c r="AS695" s="254"/>
      <c r="AT695" s="254"/>
      <c r="AU695" s="254"/>
    </row>
    <row r="696" spans="1:47" outlineLevel="3" x14ac:dyDescent="0.35">
      <c r="A696" s="254"/>
      <c r="B696" s="263"/>
      <c r="C696" s="256">
        <f t="shared" si="251"/>
        <v>4</v>
      </c>
      <c r="D696" s="279"/>
      <c r="E696" s="334"/>
      <c r="F696" s="334"/>
      <c r="G696" s="279"/>
      <c r="H696" s="284"/>
      <c r="I696" s="300"/>
      <c r="J696" s="300" t="s">
        <v>611</v>
      </c>
      <c r="K696" s="284"/>
      <c r="L696" s="284"/>
      <c r="M696" s="284"/>
      <c r="N696" s="284"/>
      <c r="O696" s="284"/>
      <c r="P696" s="284"/>
      <c r="Q696" s="284"/>
      <c r="R696" s="370">
        <f t="shared" si="250"/>
        <v>45611</v>
      </c>
      <c r="S696" s="370">
        <f t="shared" si="250"/>
        <v>45611</v>
      </c>
      <c r="T696" s="370">
        <f t="shared" si="250"/>
        <v>45611</v>
      </c>
      <c r="U696" s="370">
        <f t="shared" si="250"/>
        <v>45611</v>
      </c>
      <c r="V696" s="284"/>
      <c r="W696" s="284"/>
      <c r="X696" s="284"/>
      <c r="Y696" s="284"/>
      <c r="Z696" s="284"/>
      <c r="AA696" s="284"/>
      <c r="AB696" s="284"/>
      <c r="AC696" s="768">
        <f t="shared" si="239"/>
        <v>-43317</v>
      </c>
      <c r="AD696" s="768">
        <f t="shared" si="240"/>
        <v>-43317</v>
      </c>
      <c r="AE696" s="768">
        <f t="shared" si="241"/>
        <v>-43317</v>
      </c>
      <c r="AF696" s="768">
        <f t="shared" si="242"/>
        <v>-43317</v>
      </c>
      <c r="AG696" s="768">
        <f t="shared" si="243"/>
        <v>-43317</v>
      </c>
      <c r="AH696" s="768">
        <f t="shared" si="244"/>
        <v>-43317</v>
      </c>
      <c r="AI696" s="768">
        <f t="shared" si="245"/>
        <v>-43317</v>
      </c>
      <c r="AJ696" s="768">
        <f t="shared" si="246"/>
        <v>2139</v>
      </c>
      <c r="AK696" s="768">
        <f t="shared" si="247"/>
        <v>2139</v>
      </c>
      <c r="AL696" s="768">
        <f t="shared" si="248"/>
        <v>2139</v>
      </c>
      <c r="AM696" s="768">
        <f t="shared" si="249"/>
        <v>2139</v>
      </c>
      <c r="AN696" s="284"/>
      <c r="AO696" s="284"/>
      <c r="AP696" s="284"/>
      <c r="AQ696" s="279"/>
      <c r="AR696" s="266"/>
      <c r="AS696" s="254"/>
      <c r="AT696" s="254"/>
      <c r="AU696" s="254"/>
    </row>
    <row r="697" spans="1:47" outlineLevel="3" x14ac:dyDescent="0.35">
      <c r="A697" s="254"/>
      <c r="B697" s="263"/>
      <c r="C697" s="256">
        <f t="shared" si="251"/>
        <v>4</v>
      </c>
      <c r="D697" s="279"/>
      <c r="E697" s="334"/>
      <c r="F697" s="334"/>
      <c r="G697" s="279"/>
      <c r="H697" s="284"/>
      <c r="I697" s="300">
        <v>6</v>
      </c>
      <c r="J697" s="300" t="s">
        <v>620</v>
      </c>
      <c r="K697" s="370">
        <f>DATE(YEAR(K694)+1,MONTH(K694),DAY(K694))</f>
        <v>45976</v>
      </c>
      <c r="L697" s="370">
        <f>DATE(YEAR(L694)+1,MONTH(L694),DAY(L694))</f>
        <v>45976</v>
      </c>
      <c r="M697" s="370">
        <f>DATE(YEAR(M694)+1,MONTH(M694),DAY(M694))</f>
        <v>45976</v>
      </c>
      <c r="N697" s="284"/>
      <c r="O697" s="284"/>
      <c r="P697" s="284"/>
      <c r="Q697" s="284"/>
      <c r="R697" s="370">
        <f t="shared" si="250"/>
        <v>45976</v>
      </c>
      <c r="S697" s="370">
        <f t="shared" si="250"/>
        <v>45976</v>
      </c>
      <c r="T697" s="370">
        <f t="shared" si="250"/>
        <v>45976</v>
      </c>
      <c r="U697" s="370">
        <f t="shared" si="250"/>
        <v>45976</v>
      </c>
      <c r="V697" s="284"/>
      <c r="W697" s="284"/>
      <c r="X697" s="284"/>
      <c r="Y697" s="284"/>
      <c r="Z697" s="284"/>
      <c r="AA697" s="284"/>
      <c r="AB697" s="284"/>
      <c r="AC697" s="768">
        <f t="shared" si="239"/>
        <v>2502</v>
      </c>
      <c r="AD697" s="768">
        <f t="shared" si="240"/>
        <v>2502</v>
      </c>
      <c r="AE697" s="768">
        <f t="shared" si="241"/>
        <v>2502</v>
      </c>
      <c r="AF697" s="768">
        <f t="shared" si="242"/>
        <v>-43317</v>
      </c>
      <c r="AG697" s="768">
        <f t="shared" si="243"/>
        <v>-43317</v>
      </c>
      <c r="AH697" s="768">
        <f t="shared" si="244"/>
        <v>-43317</v>
      </c>
      <c r="AI697" s="768">
        <f t="shared" si="245"/>
        <v>-43317</v>
      </c>
      <c r="AJ697" s="768">
        <f t="shared" si="246"/>
        <v>2502</v>
      </c>
      <c r="AK697" s="768">
        <f t="shared" si="247"/>
        <v>2502</v>
      </c>
      <c r="AL697" s="768">
        <f t="shared" si="248"/>
        <v>2502</v>
      </c>
      <c r="AM697" s="768">
        <f t="shared" si="249"/>
        <v>2502</v>
      </c>
      <c r="AN697" s="284"/>
      <c r="AO697" s="284"/>
      <c r="AP697" s="284"/>
      <c r="AQ697" s="279"/>
      <c r="AR697" s="266"/>
      <c r="AS697" s="254"/>
      <c r="AT697" s="254"/>
      <c r="AU697" s="254"/>
    </row>
    <row r="698" spans="1:47" outlineLevel="3" x14ac:dyDescent="0.35">
      <c r="A698" s="254"/>
      <c r="B698" s="263"/>
      <c r="C698" s="256">
        <f t="shared" si="251"/>
        <v>4</v>
      </c>
      <c r="D698" s="279"/>
      <c r="E698" s="334"/>
      <c r="F698" s="334"/>
      <c r="G698" s="279"/>
      <c r="H698" s="284"/>
      <c r="I698" s="300"/>
      <c r="J698" s="300" t="s">
        <v>610</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50"/>
        <v>45976</v>
      </c>
      <c r="S698" s="370">
        <f t="shared" si="250"/>
        <v>45976</v>
      </c>
      <c r="T698" s="370">
        <f t="shared" si="250"/>
        <v>45976</v>
      </c>
      <c r="U698" s="370">
        <f t="shared" si="250"/>
        <v>45976</v>
      </c>
      <c r="V698" s="284"/>
      <c r="W698" s="284"/>
      <c r="X698" s="284"/>
      <c r="Y698" s="284"/>
      <c r="Z698" s="284"/>
      <c r="AA698" s="284"/>
      <c r="AB698" s="284"/>
      <c r="AC698" s="768">
        <f t="shared" si="239"/>
        <v>-43317</v>
      </c>
      <c r="AD698" s="768">
        <f t="shared" si="240"/>
        <v>-43317</v>
      </c>
      <c r="AE698" s="768">
        <f t="shared" si="241"/>
        <v>-43317</v>
      </c>
      <c r="AF698" s="768">
        <f t="shared" si="242"/>
        <v>2502</v>
      </c>
      <c r="AG698" s="768">
        <f t="shared" si="243"/>
        <v>2502</v>
      </c>
      <c r="AH698" s="768">
        <f t="shared" si="244"/>
        <v>2502</v>
      </c>
      <c r="AI698" s="768">
        <f t="shared" si="245"/>
        <v>2502</v>
      </c>
      <c r="AJ698" s="768">
        <f t="shared" si="246"/>
        <v>2502</v>
      </c>
      <c r="AK698" s="768">
        <f t="shared" si="247"/>
        <v>2502</v>
      </c>
      <c r="AL698" s="768">
        <f t="shared" si="248"/>
        <v>2502</v>
      </c>
      <c r="AM698" s="768">
        <f t="shared" si="249"/>
        <v>2502</v>
      </c>
      <c r="AN698" s="284"/>
      <c r="AO698" s="284"/>
      <c r="AP698" s="284"/>
      <c r="AQ698" s="279"/>
      <c r="AR698" s="266"/>
      <c r="AS698" s="254"/>
      <c r="AT698" s="254"/>
      <c r="AU698" s="254"/>
    </row>
    <row r="699" spans="1:47" outlineLevel="3" x14ac:dyDescent="0.35">
      <c r="A699" s="254"/>
      <c r="B699" s="263"/>
      <c r="C699" s="256">
        <f t="shared" si="251"/>
        <v>4</v>
      </c>
      <c r="D699" s="279"/>
      <c r="E699" s="334"/>
      <c r="F699" s="334"/>
      <c r="G699" s="279"/>
      <c r="H699" s="284"/>
      <c r="I699" s="300"/>
      <c r="J699" s="300" t="s">
        <v>611</v>
      </c>
      <c r="K699" s="284"/>
      <c r="L699" s="284"/>
      <c r="M699" s="284"/>
      <c r="N699" s="284"/>
      <c r="O699" s="284"/>
      <c r="P699" s="284"/>
      <c r="Q699" s="284"/>
      <c r="R699" s="370">
        <f t="shared" si="250"/>
        <v>45976</v>
      </c>
      <c r="S699" s="370">
        <f t="shared" si="250"/>
        <v>45976</v>
      </c>
      <c r="T699" s="370">
        <f t="shared" si="250"/>
        <v>45976</v>
      </c>
      <c r="U699" s="370">
        <f t="shared" si="250"/>
        <v>45976</v>
      </c>
      <c r="V699" s="284"/>
      <c r="W699" s="284"/>
      <c r="X699" s="284"/>
      <c r="Y699" s="284"/>
      <c r="Z699" s="284"/>
      <c r="AA699" s="284"/>
      <c r="AB699" s="284"/>
      <c r="AC699" s="768">
        <f t="shared" si="239"/>
        <v>-43317</v>
      </c>
      <c r="AD699" s="768">
        <f t="shared" si="240"/>
        <v>-43317</v>
      </c>
      <c r="AE699" s="768">
        <f t="shared" si="241"/>
        <v>-43317</v>
      </c>
      <c r="AF699" s="768">
        <f t="shared" si="242"/>
        <v>-43317</v>
      </c>
      <c r="AG699" s="768">
        <f t="shared" si="243"/>
        <v>-43317</v>
      </c>
      <c r="AH699" s="768">
        <f t="shared" si="244"/>
        <v>-43317</v>
      </c>
      <c r="AI699" s="768">
        <f t="shared" si="245"/>
        <v>-43317</v>
      </c>
      <c r="AJ699" s="768">
        <f t="shared" si="246"/>
        <v>2502</v>
      </c>
      <c r="AK699" s="768">
        <f t="shared" si="247"/>
        <v>2502</v>
      </c>
      <c r="AL699" s="768">
        <f t="shared" si="248"/>
        <v>2502</v>
      </c>
      <c r="AM699" s="768">
        <f t="shared" si="249"/>
        <v>2502</v>
      </c>
      <c r="AN699" s="284"/>
      <c r="AO699" s="284"/>
      <c r="AP699" s="284"/>
      <c r="AQ699" s="279"/>
      <c r="AR699" s="266"/>
      <c r="AS699" s="254"/>
      <c r="AT699" s="254"/>
      <c r="AU699" s="254"/>
    </row>
    <row r="700" spans="1:47" outlineLevel="3" x14ac:dyDescent="0.35">
      <c r="A700" s="254"/>
      <c r="B700" s="263"/>
      <c r="C700" s="256">
        <f t="shared" si="251"/>
        <v>4</v>
      </c>
      <c r="D700" s="279"/>
      <c r="E700" s="334"/>
      <c r="F700" s="334"/>
      <c r="G700" s="279"/>
      <c r="H700" s="284"/>
      <c r="I700" s="300">
        <v>7</v>
      </c>
      <c r="J700" s="300" t="s">
        <v>620</v>
      </c>
      <c r="K700" s="370">
        <f>DATE(YEAR(K697)+1,MONTH(K697),DAY(K697))</f>
        <v>46341</v>
      </c>
      <c r="L700" s="370">
        <f>DATE(YEAR(L697)+1,MONTH(L697),DAY(L697))</f>
        <v>46341</v>
      </c>
      <c r="M700" s="370">
        <f>DATE(YEAR(M697)+1,MONTH(M697),DAY(M697))</f>
        <v>46341</v>
      </c>
      <c r="N700" s="284"/>
      <c r="O700" s="284"/>
      <c r="P700" s="284"/>
      <c r="Q700" s="284"/>
      <c r="R700" s="370">
        <f t="shared" si="250"/>
        <v>46341</v>
      </c>
      <c r="S700" s="370">
        <f t="shared" si="250"/>
        <v>46341</v>
      </c>
      <c r="T700" s="370">
        <f t="shared" si="250"/>
        <v>46341</v>
      </c>
      <c r="U700" s="370">
        <f t="shared" si="250"/>
        <v>46341</v>
      </c>
      <c r="V700" s="284"/>
      <c r="W700" s="284"/>
      <c r="X700" s="284"/>
      <c r="Y700" s="284"/>
      <c r="Z700" s="284"/>
      <c r="AA700" s="284"/>
      <c r="AB700" s="284"/>
      <c r="AC700" s="768">
        <f t="shared" si="239"/>
        <v>2866</v>
      </c>
      <c r="AD700" s="768">
        <f t="shared" si="240"/>
        <v>2866</v>
      </c>
      <c r="AE700" s="768">
        <f t="shared" si="241"/>
        <v>2866</v>
      </c>
      <c r="AF700" s="768">
        <f t="shared" si="242"/>
        <v>-43317</v>
      </c>
      <c r="AG700" s="768">
        <f t="shared" si="243"/>
        <v>-43317</v>
      </c>
      <c r="AH700" s="768">
        <f t="shared" si="244"/>
        <v>-43317</v>
      </c>
      <c r="AI700" s="768">
        <f t="shared" si="245"/>
        <v>-43317</v>
      </c>
      <c r="AJ700" s="768">
        <f t="shared" si="246"/>
        <v>2866</v>
      </c>
      <c r="AK700" s="768">
        <f t="shared" si="247"/>
        <v>2866</v>
      </c>
      <c r="AL700" s="768">
        <f t="shared" si="248"/>
        <v>2866</v>
      </c>
      <c r="AM700" s="768">
        <f t="shared" si="249"/>
        <v>2866</v>
      </c>
      <c r="AN700" s="284"/>
      <c r="AO700" s="284"/>
      <c r="AP700" s="284"/>
      <c r="AQ700" s="279"/>
      <c r="AR700" s="266"/>
      <c r="AS700" s="254"/>
      <c r="AT700" s="254"/>
      <c r="AU700" s="254"/>
    </row>
    <row r="701" spans="1:47" outlineLevel="3" x14ac:dyDescent="0.35">
      <c r="A701" s="254"/>
      <c r="B701" s="263"/>
      <c r="C701" s="256">
        <f t="shared" si="251"/>
        <v>4</v>
      </c>
      <c r="D701" s="279"/>
      <c r="E701" s="334"/>
      <c r="F701" s="334"/>
      <c r="G701" s="279"/>
      <c r="H701" s="284"/>
      <c r="I701" s="300"/>
      <c r="J701" s="300" t="s">
        <v>610</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50"/>
        <v>46341</v>
      </c>
      <c r="S701" s="370">
        <f t="shared" si="250"/>
        <v>46341</v>
      </c>
      <c r="T701" s="370">
        <f t="shared" si="250"/>
        <v>46341</v>
      </c>
      <c r="U701" s="370">
        <f t="shared" si="250"/>
        <v>46341</v>
      </c>
      <c r="V701" s="284"/>
      <c r="W701" s="284"/>
      <c r="X701" s="284"/>
      <c r="Y701" s="284"/>
      <c r="Z701" s="284"/>
      <c r="AA701" s="284"/>
      <c r="AB701" s="284"/>
      <c r="AC701" s="768">
        <f t="shared" si="239"/>
        <v>-43317</v>
      </c>
      <c r="AD701" s="768">
        <f t="shared" si="240"/>
        <v>-43317</v>
      </c>
      <c r="AE701" s="768">
        <f t="shared" si="241"/>
        <v>-43317</v>
      </c>
      <c r="AF701" s="768">
        <f t="shared" si="242"/>
        <v>2866</v>
      </c>
      <c r="AG701" s="768">
        <f t="shared" si="243"/>
        <v>2866</v>
      </c>
      <c r="AH701" s="768">
        <f t="shared" si="244"/>
        <v>2866</v>
      </c>
      <c r="AI701" s="768">
        <f t="shared" si="245"/>
        <v>2866</v>
      </c>
      <c r="AJ701" s="768">
        <f t="shared" si="246"/>
        <v>2866</v>
      </c>
      <c r="AK701" s="768">
        <f t="shared" si="247"/>
        <v>2866</v>
      </c>
      <c r="AL701" s="768">
        <f t="shared" si="248"/>
        <v>2866</v>
      </c>
      <c r="AM701" s="768">
        <f t="shared" si="249"/>
        <v>2866</v>
      </c>
      <c r="AN701" s="284"/>
      <c r="AO701" s="284"/>
      <c r="AP701" s="284"/>
      <c r="AQ701" s="279"/>
      <c r="AR701" s="266"/>
      <c r="AS701" s="254"/>
      <c r="AT701" s="254"/>
      <c r="AU701" s="254"/>
    </row>
    <row r="702" spans="1:47" outlineLevel="3" x14ac:dyDescent="0.35">
      <c r="A702" s="254"/>
      <c r="B702" s="263"/>
      <c r="C702" s="256">
        <f t="shared" si="251"/>
        <v>4</v>
      </c>
      <c r="D702" s="279"/>
      <c r="E702" s="334"/>
      <c r="F702" s="334"/>
      <c r="G702" s="279"/>
      <c r="H702" s="284"/>
      <c r="I702" s="300"/>
      <c r="J702" s="300" t="s">
        <v>611</v>
      </c>
      <c r="K702" s="284"/>
      <c r="L702" s="284"/>
      <c r="M702" s="284"/>
      <c r="N702" s="284"/>
      <c r="O702" s="284"/>
      <c r="P702" s="284"/>
      <c r="Q702" s="284"/>
      <c r="R702" s="370">
        <f t="shared" si="250"/>
        <v>46341</v>
      </c>
      <c r="S702" s="370">
        <f t="shared" si="250"/>
        <v>46341</v>
      </c>
      <c r="T702" s="370">
        <f t="shared" si="250"/>
        <v>46341</v>
      </c>
      <c r="U702" s="370">
        <f t="shared" si="250"/>
        <v>46341</v>
      </c>
      <c r="V702" s="284"/>
      <c r="W702" s="284"/>
      <c r="X702" s="284"/>
      <c r="Y702" s="284"/>
      <c r="Z702" s="284"/>
      <c r="AA702" s="284"/>
      <c r="AB702" s="284"/>
      <c r="AC702" s="768">
        <f t="shared" si="239"/>
        <v>-43317</v>
      </c>
      <c r="AD702" s="768">
        <f t="shared" si="240"/>
        <v>-43317</v>
      </c>
      <c r="AE702" s="768">
        <f t="shared" si="241"/>
        <v>-43317</v>
      </c>
      <c r="AF702" s="768">
        <f t="shared" si="242"/>
        <v>-43317</v>
      </c>
      <c r="AG702" s="768">
        <f t="shared" si="243"/>
        <v>-43317</v>
      </c>
      <c r="AH702" s="768">
        <f t="shared" si="244"/>
        <v>-43317</v>
      </c>
      <c r="AI702" s="768">
        <f t="shared" si="245"/>
        <v>-43317</v>
      </c>
      <c r="AJ702" s="768">
        <f t="shared" si="246"/>
        <v>2866</v>
      </c>
      <c r="AK702" s="768">
        <f t="shared" si="247"/>
        <v>2866</v>
      </c>
      <c r="AL702" s="768">
        <f t="shared" si="248"/>
        <v>2866</v>
      </c>
      <c r="AM702" s="768">
        <f t="shared" si="249"/>
        <v>2866</v>
      </c>
      <c r="AN702" s="284"/>
      <c r="AO702" s="284"/>
      <c r="AP702" s="284"/>
      <c r="AQ702" s="279"/>
      <c r="AR702" s="266"/>
      <c r="AS702" s="254"/>
      <c r="AT702" s="254"/>
      <c r="AU702" s="254"/>
    </row>
    <row r="703" spans="1:47" outlineLevel="3" x14ac:dyDescent="0.35">
      <c r="A703" s="254"/>
      <c r="B703" s="263"/>
      <c r="C703" s="256">
        <f t="shared" si="251"/>
        <v>4</v>
      </c>
      <c r="D703" s="279"/>
      <c r="E703" s="334"/>
      <c r="F703" s="334"/>
      <c r="G703" s="279"/>
      <c r="H703" s="300" t="str">
        <f>H$252</f>
        <v>Win</v>
      </c>
      <c r="I703" s="300">
        <v>0</v>
      </c>
      <c r="J703" s="300" t="s">
        <v>620</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52">R703&lt;(MAX(R$273:R$280)+MAX($I$354*R$354,$I$355*R$355,$I$356*R$356))</f>
        <v>0</v>
      </c>
      <c r="Y703" s="284" t="b">
        <f t="shared" si="252"/>
        <v>0</v>
      </c>
      <c r="Z703" s="284" t="b">
        <f t="shared" si="252"/>
        <v>0</v>
      </c>
      <c r="AA703" s="284" t="b">
        <f t="shared" si="252"/>
        <v>0</v>
      </c>
      <c r="AB703" s="284"/>
      <c r="AC703" s="768">
        <f t="shared" si="239"/>
        <v>348</v>
      </c>
      <c r="AD703" s="768">
        <f t="shared" si="240"/>
        <v>348</v>
      </c>
      <c r="AE703" s="768">
        <f t="shared" si="241"/>
        <v>348</v>
      </c>
      <c r="AF703" s="768">
        <f t="shared" si="242"/>
        <v>-43317</v>
      </c>
      <c r="AG703" s="768">
        <f t="shared" si="243"/>
        <v>-43317</v>
      </c>
      <c r="AH703" s="768">
        <f t="shared" si="244"/>
        <v>-43317</v>
      </c>
      <c r="AI703" s="768">
        <f t="shared" si="245"/>
        <v>-43317</v>
      </c>
      <c r="AJ703" s="768">
        <f t="shared" si="246"/>
        <v>348</v>
      </c>
      <c r="AK703" s="768">
        <f t="shared" si="247"/>
        <v>348</v>
      </c>
      <c r="AL703" s="768">
        <f t="shared" si="248"/>
        <v>348</v>
      </c>
      <c r="AM703" s="768">
        <f t="shared" si="249"/>
        <v>348</v>
      </c>
      <c r="AN703" s="284"/>
      <c r="AO703" s="284"/>
      <c r="AP703" s="284"/>
      <c r="AQ703" s="279"/>
      <c r="AR703" s="266"/>
      <c r="AS703" s="254"/>
      <c r="AT703" s="254"/>
      <c r="AU703" s="254"/>
    </row>
    <row r="704" spans="1:47" outlineLevel="3" x14ac:dyDescent="0.35">
      <c r="A704" s="254"/>
      <c r="B704" s="263"/>
      <c r="C704" s="256">
        <f t="shared" si="251"/>
        <v>4</v>
      </c>
      <c r="D704" s="279"/>
      <c r="E704" s="334"/>
      <c r="F704" s="334"/>
      <c r="G704" s="279"/>
      <c r="H704" s="300"/>
      <c r="I704" s="300"/>
      <c r="J704" s="300" t="s">
        <v>610</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52"/>
        <v>0</v>
      </c>
      <c r="Y704" s="284" t="b">
        <f t="shared" si="252"/>
        <v>0</v>
      </c>
      <c r="Z704" s="284" t="b">
        <f t="shared" si="252"/>
        <v>0</v>
      </c>
      <c r="AA704" s="284" t="b">
        <f t="shared" si="252"/>
        <v>0</v>
      </c>
      <c r="AB704" s="284"/>
      <c r="AC704" s="768">
        <f t="shared" si="239"/>
        <v>-43317</v>
      </c>
      <c r="AD704" s="768">
        <f t="shared" si="240"/>
        <v>-43317</v>
      </c>
      <c r="AE704" s="768">
        <f t="shared" si="241"/>
        <v>-43317</v>
      </c>
      <c r="AF704" s="768">
        <f t="shared" si="242"/>
        <v>348</v>
      </c>
      <c r="AG704" s="768">
        <f t="shared" si="243"/>
        <v>348</v>
      </c>
      <c r="AH704" s="768">
        <f t="shared" si="244"/>
        <v>348</v>
      </c>
      <c r="AI704" s="768">
        <f t="shared" si="245"/>
        <v>348</v>
      </c>
      <c r="AJ704" s="768">
        <f t="shared" si="246"/>
        <v>348</v>
      </c>
      <c r="AK704" s="768">
        <f t="shared" si="247"/>
        <v>348</v>
      </c>
      <c r="AL704" s="768">
        <f t="shared" si="248"/>
        <v>348</v>
      </c>
      <c r="AM704" s="768">
        <f t="shared" si="249"/>
        <v>348</v>
      </c>
      <c r="AN704" s="284"/>
      <c r="AO704" s="284"/>
      <c r="AP704" s="284"/>
      <c r="AQ704" s="279"/>
      <c r="AR704" s="266"/>
      <c r="AS704" s="254"/>
      <c r="AT704" s="254"/>
      <c r="AU704" s="254"/>
    </row>
    <row r="705" spans="1:47" outlineLevel="3" x14ac:dyDescent="0.35">
      <c r="A705" s="254"/>
      <c r="B705" s="263"/>
      <c r="C705" s="256">
        <f t="shared" si="251"/>
        <v>4</v>
      </c>
      <c r="D705" s="279"/>
      <c r="E705" s="334"/>
      <c r="F705" s="334"/>
      <c r="G705" s="279"/>
      <c r="H705" s="300"/>
      <c r="I705" s="300"/>
      <c r="J705" s="300" t="s">
        <v>611</v>
      </c>
      <c r="K705" s="284"/>
      <c r="L705" s="284"/>
      <c r="M705" s="284"/>
      <c r="N705" s="284"/>
      <c r="O705" s="284"/>
      <c r="P705" s="284"/>
      <c r="Q705" s="284"/>
      <c r="R705" s="405">
        <v>43814</v>
      </c>
      <c r="S705" s="405">
        <v>43814</v>
      </c>
      <c r="T705" s="405">
        <v>43814</v>
      </c>
      <c r="U705" s="405">
        <v>43814</v>
      </c>
      <c r="V705" s="284"/>
      <c r="W705" s="284"/>
      <c r="X705" s="284" t="b">
        <f t="shared" si="252"/>
        <v>0</v>
      </c>
      <c r="Y705" s="284" t="b">
        <f t="shared" si="252"/>
        <v>0</v>
      </c>
      <c r="Z705" s="284" t="b">
        <f t="shared" si="252"/>
        <v>0</v>
      </c>
      <c r="AA705" s="284" t="b">
        <f t="shared" si="252"/>
        <v>0</v>
      </c>
      <c r="AB705" s="284"/>
      <c r="AC705" s="768">
        <f t="shared" si="239"/>
        <v>-43317</v>
      </c>
      <c r="AD705" s="768">
        <f t="shared" si="240"/>
        <v>-43317</v>
      </c>
      <c r="AE705" s="768">
        <f t="shared" si="241"/>
        <v>-43317</v>
      </c>
      <c r="AF705" s="768">
        <f t="shared" si="242"/>
        <v>-43317</v>
      </c>
      <c r="AG705" s="768">
        <f t="shared" si="243"/>
        <v>-43317</v>
      </c>
      <c r="AH705" s="768">
        <f t="shared" si="244"/>
        <v>-43317</v>
      </c>
      <c r="AI705" s="768">
        <f t="shared" si="245"/>
        <v>-43317</v>
      </c>
      <c r="AJ705" s="768">
        <f t="shared" si="246"/>
        <v>348</v>
      </c>
      <c r="AK705" s="768">
        <f t="shared" si="247"/>
        <v>348</v>
      </c>
      <c r="AL705" s="768">
        <f t="shared" si="248"/>
        <v>348</v>
      </c>
      <c r="AM705" s="768">
        <f t="shared" si="249"/>
        <v>348</v>
      </c>
      <c r="AN705" s="284"/>
      <c r="AO705" s="284"/>
      <c r="AP705" s="284"/>
      <c r="AQ705" s="279"/>
      <c r="AR705" s="266"/>
      <c r="AS705" s="254"/>
      <c r="AT705" s="254"/>
      <c r="AU705" s="254"/>
    </row>
    <row r="706" spans="1:47" outlineLevel="3" x14ac:dyDescent="0.35">
      <c r="A706" s="254"/>
      <c r="B706" s="263"/>
      <c r="C706" s="256">
        <f t="shared" si="251"/>
        <v>4</v>
      </c>
      <c r="D706" s="279"/>
      <c r="E706" s="334"/>
      <c r="F706" s="334"/>
      <c r="G706" s="279"/>
      <c r="H706" s="284"/>
      <c r="I706" s="300">
        <v>1</v>
      </c>
      <c r="J706" s="300" t="s">
        <v>620</v>
      </c>
      <c r="K706" s="370">
        <f>DATE(YEAR(K703)+1,MONTH(K703),DAY(K703))</f>
        <v>44180</v>
      </c>
      <c r="L706" s="370">
        <f>DATE(YEAR(L703)+1,MONTH(L703),DAY(L703))</f>
        <v>44180</v>
      </c>
      <c r="M706" s="370">
        <f>DATE(YEAR(M703)+1,MONTH(M703),DAY(M703))</f>
        <v>44180</v>
      </c>
      <c r="N706" s="284"/>
      <c r="O706" s="284"/>
      <c r="P706" s="284"/>
      <c r="Q706" s="284"/>
      <c r="R706" s="370">
        <f t="shared" ref="R706:U706" si="253">DATE(YEAR(R703)+1,MONTH(R703),DAY(R703))</f>
        <v>44180</v>
      </c>
      <c r="S706" s="370">
        <f t="shared" si="253"/>
        <v>44180</v>
      </c>
      <c r="T706" s="370">
        <f t="shared" si="253"/>
        <v>44180</v>
      </c>
      <c r="U706" s="370">
        <f t="shared" si="253"/>
        <v>44180</v>
      </c>
      <c r="V706" s="284"/>
      <c r="W706" s="284"/>
      <c r="X706" s="284"/>
      <c r="Y706" s="284"/>
      <c r="Z706" s="284"/>
      <c r="AA706" s="284"/>
      <c r="AB706" s="284"/>
      <c r="AC706" s="768">
        <f t="shared" si="239"/>
        <v>713</v>
      </c>
      <c r="AD706" s="768">
        <f t="shared" si="240"/>
        <v>713</v>
      </c>
      <c r="AE706" s="768">
        <f t="shared" si="241"/>
        <v>713</v>
      </c>
      <c r="AF706" s="768">
        <f t="shared" si="242"/>
        <v>-43317</v>
      </c>
      <c r="AG706" s="768">
        <f t="shared" si="243"/>
        <v>-43317</v>
      </c>
      <c r="AH706" s="768">
        <f t="shared" si="244"/>
        <v>-43317</v>
      </c>
      <c r="AI706" s="768">
        <f t="shared" si="245"/>
        <v>-43317</v>
      </c>
      <c r="AJ706" s="768">
        <f t="shared" si="246"/>
        <v>713</v>
      </c>
      <c r="AK706" s="768">
        <f t="shared" si="247"/>
        <v>713</v>
      </c>
      <c r="AL706" s="768">
        <f t="shared" si="248"/>
        <v>713</v>
      </c>
      <c r="AM706" s="768">
        <f t="shared" si="249"/>
        <v>713</v>
      </c>
      <c r="AN706" s="284"/>
      <c r="AO706" s="284"/>
      <c r="AP706" s="284"/>
      <c r="AQ706" s="279"/>
      <c r="AR706" s="266"/>
      <c r="AS706" s="254"/>
      <c r="AT706" s="254"/>
      <c r="AU706" s="254"/>
    </row>
    <row r="707" spans="1:47" outlineLevel="3" x14ac:dyDescent="0.35">
      <c r="A707" s="254"/>
      <c r="B707" s="263"/>
      <c r="C707" s="256">
        <f t="shared" si="251"/>
        <v>4</v>
      </c>
      <c r="D707" s="279"/>
      <c r="E707" s="334"/>
      <c r="F707" s="334"/>
      <c r="G707" s="279"/>
      <c r="H707" s="284"/>
      <c r="I707" s="300"/>
      <c r="J707" s="300" t="s">
        <v>610</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54">DATE(YEAR(R704)+1,MONTH(R704),DAY(R704))</f>
        <v>44180</v>
      </c>
      <c r="S707" s="370">
        <f t="shared" si="254"/>
        <v>44180</v>
      </c>
      <c r="T707" s="370">
        <f t="shared" si="254"/>
        <v>44180</v>
      </c>
      <c r="U707" s="370">
        <f t="shared" si="254"/>
        <v>44180</v>
      </c>
      <c r="V707" s="284"/>
      <c r="W707" s="284"/>
      <c r="X707" s="284"/>
      <c r="Y707" s="284"/>
      <c r="Z707" s="284"/>
      <c r="AA707" s="284"/>
      <c r="AB707" s="284"/>
      <c r="AC707" s="768">
        <f t="shared" si="239"/>
        <v>-43317</v>
      </c>
      <c r="AD707" s="768">
        <f t="shared" si="240"/>
        <v>-43317</v>
      </c>
      <c r="AE707" s="768">
        <f t="shared" si="241"/>
        <v>-43317</v>
      </c>
      <c r="AF707" s="768">
        <f t="shared" si="242"/>
        <v>713</v>
      </c>
      <c r="AG707" s="768">
        <f t="shared" si="243"/>
        <v>713</v>
      </c>
      <c r="AH707" s="768">
        <f t="shared" si="244"/>
        <v>713</v>
      </c>
      <c r="AI707" s="768">
        <f t="shared" si="245"/>
        <v>713</v>
      </c>
      <c r="AJ707" s="768">
        <f t="shared" si="246"/>
        <v>713</v>
      </c>
      <c r="AK707" s="768">
        <f t="shared" si="247"/>
        <v>713</v>
      </c>
      <c r="AL707" s="768">
        <f t="shared" si="248"/>
        <v>713</v>
      </c>
      <c r="AM707" s="768">
        <f t="shared" si="249"/>
        <v>713</v>
      </c>
      <c r="AN707" s="284"/>
      <c r="AO707" s="284"/>
      <c r="AP707" s="284"/>
      <c r="AQ707" s="279"/>
      <c r="AR707" s="266"/>
      <c r="AS707" s="254"/>
      <c r="AT707" s="254"/>
      <c r="AU707" s="254"/>
    </row>
    <row r="708" spans="1:47" outlineLevel="3" x14ac:dyDescent="0.35">
      <c r="A708" s="254"/>
      <c r="B708" s="263"/>
      <c r="C708" s="256">
        <f t="shared" si="251"/>
        <v>4</v>
      </c>
      <c r="D708" s="279"/>
      <c r="E708" s="334"/>
      <c r="F708" s="334"/>
      <c r="G708" s="279"/>
      <c r="H708" s="284"/>
      <c r="I708" s="300"/>
      <c r="J708" s="300" t="s">
        <v>611</v>
      </c>
      <c r="K708" s="284"/>
      <c r="L708" s="284"/>
      <c r="M708" s="284"/>
      <c r="N708" s="284"/>
      <c r="O708" s="284"/>
      <c r="P708" s="284"/>
      <c r="Q708" s="284"/>
      <c r="R708" s="370">
        <f t="shared" ref="R708:U708" si="255">DATE(YEAR(R705)+1,MONTH(R705),DAY(R705))</f>
        <v>44180</v>
      </c>
      <c r="S708" s="370">
        <f t="shared" si="255"/>
        <v>44180</v>
      </c>
      <c r="T708" s="370">
        <f t="shared" si="255"/>
        <v>44180</v>
      </c>
      <c r="U708" s="370">
        <f t="shared" si="255"/>
        <v>44180</v>
      </c>
      <c r="V708" s="284"/>
      <c r="W708" s="284"/>
      <c r="X708" s="284"/>
      <c r="Y708" s="284"/>
      <c r="Z708" s="284"/>
      <c r="AA708" s="284"/>
      <c r="AB708" s="284"/>
      <c r="AC708" s="768">
        <f t="shared" si="239"/>
        <v>-43317</v>
      </c>
      <c r="AD708" s="768">
        <f t="shared" si="240"/>
        <v>-43317</v>
      </c>
      <c r="AE708" s="768">
        <f t="shared" si="241"/>
        <v>-43317</v>
      </c>
      <c r="AF708" s="768">
        <f t="shared" si="242"/>
        <v>-43317</v>
      </c>
      <c r="AG708" s="768">
        <f t="shared" si="243"/>
        <v>-43317</v>
      </c>
      <c r="AH708" s="768">
        <f t="shared" si="244"/>
        <v>-43317</v>
      </c>
      <c r="AI708" s="768">
        <f t="shared" si="245"/>
        <v>-43317</v>
      </c>
      <c r="AJ708" s="768">
        <f t="shared" si="246"/>
        <v>713</v>
      </c>
      <c r="AK708" s="768">
        <f t="shared" si="247"/>
        <v>713</v>
      </c>
      <c r="AL708" s="768">
        <f t="shared" si="248"/>
        <v>713</v>
      </c>
      <c r="AM708" s="768">
        <f t="shared" si="249"/>
        <v>713</v>
      </c>
      <c r="AN708" s="284"/>
      <c r="AO708" s="284"/>
      <c r="AP708" s="284"/>
      <c r="AQ708" s="279"/>
      <c r="AR708" s="266"/>
      <c r="AS708" s="254"/>
      <c r="AT708" s="254"/>
      <c r="AU708" s="254"/>
    </row>
    <row r="709" spans="1:47" outlineLevel="3" x14ac:dyDescent="0.35">
      <c r="A709" s="254"/>
      <c r="B709" s="263"/>
      <c r="C709" s="256">
        <f t="shared" si="251"/>
        <v>4</v>
      </c>
      <c r="D709" s="279"/>
      <c r="E709" s="334"/>
      <c r="F709" s="334"/>
      <c r="G709" s="279"/>
      <c r="H709" s="284"/>
      <c r="I709" s="300">
        <v>2</v>
      </c>
      <c r="J709" s="300" t="s">
        <v>620</v>
      </c>
      <c r="K709" s="370">
        <f>DATE(YEAR(K706)+1,MONTH(K706),DAY(K706))</f>
        <v>44545</v>
      </c>
      <c r="L709" s="370">
        <f>DATE(YEAR(L706)+1,MONTH(L706),DAY(L706))</f>
        <v>44545</v>
      </c>
      <c r="M709" s="370">
        <f>DATE(YEAR(M706)+1,MONTH(M706),DAY(M706))</f>
        <v>44545</v>
      </c>
      <c r="N709" s="284"/>
      <c r="O709" s="284"/>
      <c r="P709" s="284"/>
      <c r="Q709" s="284"/>
      <c r="R709" s="370">
        <f t="shared" ref="R709:U709" si="256">DATE(YEAR(R706)+1,MONTH(R706),DAY(R706))</f>
        <v>44545</v>
      </c>
      <c r="S709" s="370">
        <f t="shared" si="256"/>
        <v>44545</v>
      </c>
      <c r="T709" s="370">
        <f t="shared" si="256"/>
        <v>44545</v>
      </c>
      <c r="U709" s="370">
        <f t="shared" si="256"/>
        <v>44545</v>
      </c>
      <c r="V709" s="284"/>
      <c r="W709" s="284"/>
      <c r="X709" s="284"/>
      <c r="Y709" s="284"/>
      <c r="Z709" s="284"/>
      <c r="AA709" s="284"/>
      <c r="AB709" s="284"/>
      <c r="AC709" s="768">
        <f t="shared" si="239"/>
        <v>1076</v>
      </c>
      <c r="AD709" s="768">
        <f t="shared" si="240"/>
        <v>1076</v>
      </c>
      <c r="AE709" s="768">
        <f t="shared" si="241"/>
        <v>1076</v>
      </c>
      <c r="AF709" s="768">
        <f t="shared" si="242"/>
        <v>-43317</v>
      </c>
      <c r="AG709" s="768">
        <f t="shared" si="243"/>
        <v>-43317</v>
      </c>
      <c r="AH709" s="768">
        <f t="shared" si="244"/>
        <v>-43317</v>
      </c>
      <c r="AI709" s="768">
        <f t="shared" si="245"/>
        <v>-43317</v>
      </c>
      <c r="AJ709" s="768">
        <f t="shared" si="246"/>
        <v>1076</v>
      </c>
      <c r="AK709" s="768">
        <f t="shared" si="247"/>
        <v>1076</v>
      </c>
      <c r="AL709" s="768">
        <f t="shared" si="248"/>
        <v>1076</v>
      </c>
      <c r="AM709" s="768">
        <f t="shared" si="249"/>
        <v>1076</v>
      </c>
      <c r="AN709" s="284"/>
      <c r="AO709" s="284"/>
      <c r="AP709" s="284"/>
      <c r="AQ709" s="279"/>
      <c r="AR709" s="266"/>
      <c r="AS709" s="254"/>
      <c r="AT709" s="254"/>
      <c r="AU709" s="254"/>
    </row>
    <row r="710" spans="1:47" outlineLevel="3" x14ac:dyDescent="0.35">
      <c r="A710" s="254"/>
      <c r="B710" s="263"/>
      <c r="C710" s="256">
        <f t="shared" si="251"/>
        <v>4</v>
      </c>
      <c r="D710" s="279"/>
      <c r="E710" s="334"/>
      <c r="F710" s="334"/>
      <c r="G710" s="279"/>
      <c r="H710" s="284"/>
      <c r="I710" s="300"/>
      <c r="J710" s="300" t="s">
        <v>610</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7">DATE(YEAR(R707)+1,MONTH(R707),DAY(R707))</f>
        <v>44545</v>
      </c>
      <c r="S710" s="370">
        <f t="shared" si="257"/>
        <v>44545</v>
      </c>
      <c r="T710" s="370">
        <f t="shared" si="257"/>
        <v>44545</v>
      </c>
      <c r="U710" s="370">
        <f t="shared" si="257"/>
        <v>44545</v>
      </c>
      <c r="V710" s="284"/>
      <c r="W710" s="284"/>
      <c r="X710" s="284"/>
      <c r="Y710" s="284"/>
      <c r="Z710" s="284"/>
      <c r="AA710" s="284"/>
      <c r="AB710" s="284"/>
      <c r="AC710" s="768">
        <f t="shared" si="239"/>
        <v>-43317</v>
      </c>
      <c r="AD710" s="768">
        <f t="shared" si="240"/>
        <v>-43317</v>
      </c>
      <c r="AE710" s="768">
        <f t="shared" si="241"/>
        <v>-43317</v>
      </c>
      <c r="AF710" s="768">
        <f t="shared" si="242"/>
        <v>1076</v>
      </c>
      <c r="AG710" s="768">
        <f t="shared" si="243"/>
        <v>1076</v>
      </c>
      <c r="AH710" s="768">
        <f t="shared" si="244"/>
        <v>1076</v>
      </c>
      <c r="AI710" s="768">
        <f t="shared" si="245"/>
        <v>1076</v>
      </c>
      <c r="AJ710" s="768">
        <f t="shared" si="246"/>
        <v>1076</v>
      </c>
      <c r="AK710" s="768">
        <f t="shared" si="247"/>
        <v>1076</v>
      </c>
      <c r="AL710" s="768">
        <f t="shared" si="248"/>
        <v>1076</v>
      </c>
      <c r="AM710" s="768">
        <f t="shared" si="249"/>
        <v>1076</v>
      </c>
      <c r="AN710" s="284"/>
      <c r="AO710" s="284"/>
      <c r="AP710" s="284"/>
      <c r="AQ710" s="279"/>
      <c r="AR710" s="266"/>
      <c r="AS710" s="254"/>
      <c r="AT710" s="254"/>
      <c r="AU710" s="254"/>
    </row>
    <row r="711" spans="1:47" outlineLevel="3" x14ac:dyDescent="0.35">
      <c r="A711" s="254"/>
      <c r="B711" s="263"/>
      <c r="C711" s="256">
        <f t="shared" si="251"/>
        <v>4</v>
      </c>
      <c r="D711" s="279"/>
      <c r="E711" s="334"/>
      <c r="F711" s="334"/>
      <c r="G711" s="279"/>
      <c r="H711" s="284"/>
      <c r="I711" s="300"/>
      <c r="J711" s="300" t="s">
        <v>611</v>
      </c>
      <c r="K711" s="284"/>
      <c r="L711" s="284"/>
      <c r="M711" s="284"/>
      <c r="N711" s="284"/>
      <c r="O711" s="284"/>
      <c r="P711" s="284"/>
      <c r="Q711" s="284"/>
      <c r="R711" s="370">
        <f t="shared" ref="R711:U711" si="258">DATE(YEAR(R708)+1,MONTH(R708),DAY(R708))</f>
        <v>44545</v>
      </c>
      <c r="S711" s="370">
        <f t="shared" si="258"/>
        <v>44545</v>
      </c>
      <c r="T711" s="370">
        <f t="shared" si="258"/>
        <v>44545</v>
      </c>
      <c r="U711" s="370">
        <f t="shared" si="258"/>
        <v>44545</v>
      </c>
      <c r="V711" s="284"/>
      <c r="W711" s="284"/>
      <c r="X711" s="284"/>
      <c r="Y711" s="284"/>
      <c r="Z711" s="284"/>
      <c r="AA711" s="284"/>
      <c r="AB711" s="284"/>
      <c r="AC711" s="768">
        <f t="shared" ref="AC711:AC742" si="259">MIN(363,INT((K711 - DATE(YEAR(K711),1,1))))+364*(YEAR(K711)-i_startyear)</f>
        <v>-43317</v>
      </c>
      <c r="AD711" s="768">
        <f t="shared" ref="AD711:AD742" si="260">MIN(363,INT((L711 - DATE(YEAR(L711),1,1))))+364*(YEAR(L711)-i_startyear)</f>
        <v>-43317</v>
      </c>
      <c r="AE711" s="768">
        <f t="shared" ref="AE711:AE742" si="261">MIN(363,INT((M711 - DATE(YEAR(M711),1,1))))+364*(YEAR(M711)-i_startyear)</f>
        <v>-43317</v>
      </c>
      <c r="AF711" s="768">
        <f t="shared" ref="AF711:AF742" si="262">MIN(363,INT((N711 - DATE(YEAR(N711),1,1))))+364*(YEAR(N711)-i_startyear)</f>
        <v>-43317</v>
      </c>
      <c r="AG711" s="768">
        <f t="shared" ref="AG711:AG742" si="263">MIN(363,INT((O711 - DATE(YEAR(O711),1,1))))+364*(YEAR(O711)-i_startyear)</f>
        <v>-43317</v>
      </c>
      <c r="AH711" s="768">
        <f t="shared" ref="AH711:AH742" si="264">MIN(363,INT((P711 - DATE(YEAR(P711),1,1))))+364*(YEAR(P711)-i_startyear)</f>
        <v>-43317</v>
      </c>
      <c r="AI711" s="768">
        <f t="shared" ref="AI711:AI742" si="265">MIN(363,INT((Q711 - DATE(YEAR(Q711),1,1))))+364*(YEAR(Q711)-i_startyear)</f>
        <v>-43317</v>
      </c>
      <c r="AJ711" s="768">
        <f t="shared" ref="AJ711:AJ742" si="266">MIN(363,INT((R711 - DATE(YEAR(R711),1,1))))+364*(YEAR(R711)-i_startyear)</f>
        <v>1076</v>
      </c>
      <c r="AK711" s="768">
        <f t="shared" ref="AK711:AK742" si="267">MIN(363,INT((S711 - DATE(YEAR(S711),1,1))))+364*(YEAR(S711)-i_startyear)</f>
        <v>1076</v>
      </c>
      <c r="AL711" s="768">
        <f t="shared" ref="AL711:AL742" si="268">MIN(363,INT((T711 - DATE(YEAR(T711),1,1))))+364*(YEAR(T711)-i_startyear)</f>
        <v>1076</v>
      </c>
      <c r="AM711" s="768">
        <f t="shared" ref="AM711:AM742" si="269">MIN(363,INT((U711 - DATE(YEAR(U711),1,1))))+364*(YEAR(U711)-i_startyear)</f>
        <v>1076</v>
      </c>
      <c r="AN711" s="284"/>
      <c r="AO711" s="284"/>
      <c r="AP711" s="284"/>
      <c r="AQ711" s="279"/>
      <c r="AR711" s="266"/>
      <c r="AS711" s="254"/>
      <c r="AT711" s="254"/>
      <c r="AU711" s="254"/>
    </row>
    <row r="712" spans="1:47" outlineLevel="3" x14ac:dyDescent="0.35">
      <c r="A712" s="254"/>
      <c r="B712" s="263"/>
      <c r="C712" s="256">
        <f t="shared" si="251"/>
        <v>4</v>
      </c>
      <c r="D712" s="279"/>
      <c r="E712" s="334"/>
      <c r="F712" s="334"/>
      <c r="G712" s="279"/>
      <c r="H712" s="284"/>
      <c r="I712" s="300">
        <v>3</v>
      </c>
      <c r="J712" s="300" t="s">
        <v>620</v>
      </c>
      <c r="K712" s="370">
        <f>DATE(YEAR(K709)+1,MONTH(K709),DAY(K709))</f>
        <v>44910</v>
      </c>
      <c r="L712" s="370">
        <f>DATE(YEAR(L709)+1,MONTH(L709),DAY(L709))</f>
        <v>44910</v>
      </c>
      <c r="M712" s="370">
        <f>DATE(YEAR(M709)+1,MONTH(M709),DAY(M709))</f>
        <v>44910</v>
      </c>
      <c r="N712" s="284"/>
      <c r="O712" s="284"/>
      <c r="P712" s="284"/>
      <c r="Q712" s="284"/>
      <c r="R712" s="370">
        <f t="shared" ref="R712:U712" si="270">DATE(YEAR(R709)+1,MONTH(R709),DAY(R709))</f>
        <v>44910</v>
      </c>
      <c r="S712" s="370">
        <f t="shared" si="270"/>
        <v>44910</v>
      </c>
      <c r="T712" s="370">
        <f t="shared" si="270"/>
        <v>44910</v>
      </c>
      <c r="U712" s="370">
        <f t="shared" si="270"/>
        <v>44910</v>
      </c>
      <c r="V712" s="284"/>
      <c r="W712" s="284"/>
      <c r="X712" s="284"/>
      <c r="Y712" s="284"/>
      <c r="Z712" s="284"/>
      <c r="AA712" s="284"/>
      <c r="AB712" s="284"/>
      <c r="AC712" s="768">
        <f t="shared" si="259"/>
        <v>1440</v>
      </c>
      <c r="AD712" s="768">
        <f t="shared" si="260"/>
        <v>1440</v>
      </c>
      <c r="AE712" s="768">
        <f t="shared" si="261"/>
        <v>1440</v>
      </c>
      <c r="AF712" s="768">
        <f t="shared" si="262"/>
        <v>-43317</v>
      </c>
      <c r="AG712" s="768">
        <f t="shared" si="263"/>
        <v>-43317</v>
      </c>
      <c r="AH712" s="768">
        <f t="shared" si="264"/>
        <v>-43317</v>
      </c>
      <c r="AI712" s="768">
        <f t="shared" si="265"/>
        <v>-43317</v>
      </c>
      <c r="AJ712" s="768">
        <f t="shared" si="266"/>
        <v>1440</v>
      </c>
      <c r="AK712" s="768">
        <f t="shared" si="267"/>
        <v>1440</v>
      </c>
      <c r="AL712" s="768">
        <f t="shared" si="268"/>
        <v>1440</v>
      </c>
      <c r="AM712" s="768">
        <f t="shared" si="269"/>
        <v>1440</v>
      </c>
      <c r="AN712" s="284"/>
      <c r="AO712" s="284"/>
      <c r="AP712" s="284"/>
      <c r="AQ712" s="279"/>
      <c r="AR712" s="266"/>
      <c r="AS712" s="254"/>
      <c r="AT712" s="254"/>
      <c r="AU712" s="254"/>
    </row>
    <row r="713" spans="1:47" outlineLevel="3" x14ac:dyDescent="0.35">
      <c r="A713" s="254"/>
      <c r="B713" s="263"/>
      <c r="C713" s="256">
        <f t="shared" si="251"/>
        <v>4</v>
      </c>
      <c r="D713" s="279"/>
      <c r="E713" s="334"/>
      <c r="F713" s="334"/>
      <c r="G713" s="279"/>
      <c r="H713" s="284"/>
      <c r="I713" s="300"/>
      <c r="J713" s="300" t="s">
        <v>610</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71">DATE(YEAR(R710)+1,MONTH(R710),DAY(R710))</f>
        <v>44910</v>
      </c>
      <c r="S713" s="370">
        <f t="shared" si="271"/>
        <v>44910</v>
      </c>
      <c r="T713" s="370">
        <f t="shared" si="271"/>
        <v>44910</v>
      </c>
      <c r="U713" s="370">
        <f t="shared" si="271"/>
        <v>44910</v>
      </c>
      <c r="V713" s="284"/>
      <c r="W713" s="284"/>
      <c r="X713" s="284"/>
      <c r="Y713" s="284"/>
      <c r="Z713" s="284"/>
      <c r="AA713" s="284"/>
      <c r="AB713" s="284"/>
      <c r="AC713" s="768">
        <f t="shared" si="259"/>
        <v>-43317</v>
      </c>
      <c r="AD713" s="768">
        <f t="shared" si="260"/>
        <v>-43317</v>
      </c>
      <c r="AE713" s="768">
        <f t="shared" si="261"/>
        <v>-43317</v>
      </c>
      <c r="AF713" s="768">
        <f t="shared" si="262"/>
        <v>1440</v>
      </c>
      <c r="AG713" s="768">
        <f t="shared" si="263"/>
        <v>1440</v>
      </c>
      <c r="AH713" s="768">
        <f t="shared" si="264"/>
        <v>1440</v>
      </c>
      <c r="AI713" s="768">
        <f t="shared" si="265"/>
        <v>1440</v>
      </c>
      <c r="AJ713" s="768">
        <f t="shared" si="266"/>
        <v>1440</v>
      </c>
      <c r="AK713" s="768">
        <f t="shared" si="267"/>
        <v>1440</v>
      </c>
      <c r="AL713" s="768">
        <f t="shared" si="268"/>
        <v>1440</v>
      </c>
      <c r="AM713" s="768">
        <f t="shared" si="269"/>
        <v>1440</v>
      </c>
      <c r="AN713" s="284"/>
      <c r="AO713" s="284"/>
      <c r="AP713" s="284"/>
      <c r="AQ713" s="279"/>
      <c r="AR713" s="266"/>
      <c r="AS713" s="254"/>
      <c r="AT713" s="254"/>
      <c r="AU713" s="254"/>
    </row>
    <row r="714" spans="1:47" outlineLevel="3" x14ac:dyDescent="0.35">
      <c r="A714" s="254"/>
      <c r="B714" s="263"/>
      <c r="C714" s="256">
        <f t="shared" si="251"/>
        <v>4</v>
      </c>
      <c r="D714" s="279"/>
      <c r="E714" s="334"/>
      <c r="F714" s="334"/>
      <c r="G714" s="279"/>
      <c r="H714" s="284"/>
      <c r="I714" s="300"/>
      <c r="J714" s="300" t="s">
        <v>611</v>
      </c>
      <c r="K714" s="284"/>
      <c r="L714" s="284"/>
      <c r="M714" s="284"/>
      <c r="N714" s="284"/>
      <c r="O714" s="284"/>
      <c r="P714" s="284"/>
      <c r="Q714" s="284"/>
      <c r="R714" s="370">
        <f t="shared" ref="R714:U714" si="272">DATE(YEAR(R711)+1,MONTH(R711),DAY(R711))</f>
        <v>44910</v>
      </c>
      <c r="S714" s="370">
        <f t="shared" si="272"/>
        <v>44910</v>
      </c>
      <c r="T714" s="370">
        <f t="shared" si="272"/>
        <v>44910</v>
      </c>
      <c r="U714" s="370">
        <f t="shared" si="272"/>
        <v>44910</v>
      </c>
      <c r="V714" s="284"/>
      <c r="W714" s="284"/>
      <c r="X714" s="284"/>
      <c r="Y714" s="284"/>
      <c r="Z714" s="284"/>
      <c r="AA714" s="284"/>
      <c r="AB714" s="284"/>
      <c r="AC714" s="768">
        <f t="shared" si="259"/>
        <v>-43317</v>
      </c>
      <c r="AD714" s="768">
        <f t="shared" si="260"/>
        <v>-43317</v>
      </c>
      <c r="AE714" s="768">
        <f t="shared" si="261"/>
        <v>-43317</v>
      </c>
      <c r="AF714" s="768">
        <f t="shared" si="262"/>
        <v>-43317</v>
      </c>
      <c r="AG714" s="768">
        <f t="shared" si="263"/>
        <v>-43317</v>
      </c>
      <c r="AH714" s="768">
        <f t="shared" si="264"/>
        <v>-43317</v>
      </c>
      <c r="AI714" s="768">
        <f t="shared" si="265"/>
        <v>-43317</v>
      </c>
      <c r="AJ714" s="768">
        <f t="shared" si="266"/>
        <v>1440</v>
      </c>
      <c r="AK714" s="768">
        <f t="shared" si="267"/>
        <v>1440</v>
      </c>
      <c r="AL714" s="768">
        <f t="shared" si="268"/>
        <v>1440</v>
      </c>
      <c r="AM714" s="768">
        <f t="shared" si="269"/>
        <v>1440</v>
      </c>
      <c r="AN714" s="284"/>
      <c r="AO714" s="284"/>
      <c r="AP714" s="284"/>
      <c r="AQ714" s="279"/>
      <c r="AR714" s="266"/>
      <c r="AS714" s="254"/>
      <c r="AT714" s="254"/>
      <c r="AU714" s="254"/>
    </row>
    <row r="715" spans="1:47" outlineLevel="3" x14ac:dyDescent="0.35">
      <c r="A715" s="254"/>
      <c r="B715" s="263"/>
      <c r="C715" s="256">
        <f t="shared" si="251"/>
        <v>4</v>
      </c>
      <c r="D715" s="279"/>
      <c r="E715" s="334"/>
      <c r="F715" s="334"/>
      <c r="G715" s="279"/>
      <c r="H715" s="284"/>
      <c r="I715" s="300">
        <v>4</v>
      </c>
      <c r="J715" s="300" t="s">
        <v>620</v>
      </c>
      <c r="K715" s="370">
        <f>DATE(YEAR(K712)+1,MONTH(K712),DAY(K712))</f>
        <v>45275</v>
      </c>
      <c r="L715" s="370">
        <f>DATE(YEAR(L712)+1,MONTH(L712),DAY(L712))</f>
        <v>45275</v>
      </c>
      <c r="M715" s="370">
        <f>DATE(YEAR(M712)+1,MONTH(M712),DAY(M712))</f>
        <v>45275</v>
      </c>
      <c r="N715" s="284"/>
      <c r="O715" s="284"/>
      <c r="P715" s="284"/>
      <c r="Q715" s="284"/>
      <c r="R715" s="370">
        <f t="shared" ref="R715:U715" si="273">DATE(YEAR(R712)+1,MONTH(R712),DAY(R712))</f>
        <v>45275</v>
      </c>
      <c r="S715" s="370">
        <f t="shared" si="273"/>
        <v>45275</v>
      </c>
      <c r="T715" s="370">
        <f t="shared" si="273"/>
        <v>45275</v>
      </c>
      <c r="U715" s="370">
        <f t="shared" si="273"/>
        <v>45275</v>
      </c>
      <c r="V715" s="284"/>
      <c r="W715" s="284"/>
      <c r="X715" s="284"/>
      <c r="Y715" s="284"/>
      <c r="Z715" s="284"/>
      <c r="AA715" s="284"/>
      <c r="AB715" s="284"/>
      <c r="AC715" s="768">
        <f t="shared" si="259"/>
        <v>1804</v>
      </c>
      <c r="AD715" s="768">
        <f t="shared" si="260"/>
        <v>1804</v>
      </c>
      <c r="AE715" s="768">
        <f t="shared" si="261"/>
        <v>1804</v>
      </c>
      <c r="AF715" s="768">
        <f t="shared" si="262"/>
        <v>-43317</v>
      </c>
      <c r="AG715" s="768">
        <f t="shared" si="263"/>
        <v>-43317</v>
      </c>
      <c r="AH715" s="768">
        <f t="shared" si="264"/>
        <v>-43317</v>
      </c>
      <c r="AI715" s="768">
        <f t="shared" si="265"/>
        <v>-43317</v>
      </c>
      <c r="AJ715" s="768">
        <f t="shared" si="266"/>
        <v>1804</v>
      </c>
      <c r="AK715" s="768">
        <f t="shared" si="267"/>
        <v>1804</v>
      </c>
      <c r="AL715" s="768">
        <f t="shared" si="268"/>
        <v>1804</v>
      </c>
      <c r="AM715" s="768">
        <f t="shared" si="269"/>
        <v>1804</v>
      </c>
      <c r="AN715" s="284"/>
      <c r="AO715" s="284"/>
      <c r="AP715" s="284"/>
      <c r="AQ715" s="279"/>
      <c r="AR715" s="266"/>
      <c r="AS715" s="254"/>
      <c r="AT715" s="254"/>
      <c r="AU715" s="254"/>
    </row>
    <row r="716" spans="1:47" outlineLevel="3" x14ac:dyDescent="0.35">
      <c r="A716" s="254"/>
      <c r="B716" s="263"/>
      <c r="C716" s="256">
        <f t="shared" si="251"/>
        <v>4</v>
      </c>
      <c r="D716" s="279"/>
      <c r="E716" s="334"/>
      <c r="F716" s="334"/>
      <c r="G716" s="279"/>
      <c r="H716" s="284"/>
      <c r="I716" s="300"/>
      <c r="J716" s="300" t="s">
        <v>610</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74">DATE(YEAR(R713)+1,MONTH(R713),DAY(R713))</f>
        <v>45275</v>
      </c>
      <c r="S716" s="370">
        <f t="shared" si="274"/>
        <v>45275</v>
      </c>
      <c r="T716" s="370">
        <f t="shared" si="274"/>
        <v>45275</v>
      </c>
      <c r="U716" s="370">
        <f t="shared" si="274"/>
        <v>45275</v>
      </c>
      <c r="V716" s="284"/>
      <c r="W716" s="284"/>
      <c r="X716" s="284"/>
      <c r="Y716" s="284"/>
      <c r="Z716" s="284"/>
      <c r="AA716" s="284"/>
      <c r="AB716" s="284"/>
      <c r="AC716" s="768">
        <f t="shared" si="259"/>
        <v>-43317</v>
      </c>
      <c r="AD716" s="768">
        <f t="shared" si="260"/>
        <v>-43317</v>
      </c>
      <c r="AE716" s="768">
        <f t="shared" si="261"/>
        <v>-43317</v>
      </c>
      <c r="AF716" s="768">
        <f t="shared" si="262"/>
        <v>1804</v>
      </c>
      <c r="AG716" s="768">
        <f t="shared" si="263"/>
        <v>1804</v>
      </c>
      <c r="AH716" s="768">
        <f t="shared" si="264"/>
        <v>1804</v>
      </c>
      <c r="AI716" s="768">
        <f t="shared" si="265"/>
        <v>1804</v>
      </c>
      <c r="AJ716" s="768">
        <f t="shared" si="266"/>
        <v>1804</v>
      </c>
      <c r="AK716" s="768">
        <f t="shared" si="267"/>
        <v>1804</v>
      </c>
      <c r="AL716" s="768">
        <f t="shared" si="268"/>
        <v>1804</v>
      </c>
      <c r="AM716" s="768">
        <f t="shared" si="269"/>
        <v>1804</v>
      </c>
      <c r="AN716" s="284"/>
      <c r="AO716" s="284"/>
      <c r="AP716" s="284"/>
      <c r="AQ716" s="279"/>
      <c r="AR716" s="266"/>
      <c r="AS716" s="254"/>
      <c r="AT716" s="254"/>
      <c r="AU716" s="254"/>
    </row>
    <row r="717" spans="1:47" outlineLevel="3" x14ac:dyDescent="0.35">
      <c r="A717" s="254"/>
      <c r="B717" s="263"/>
      <c r="C717" s="256">
        <f t="shared" si="251"/>
        <v>4</v>
      </c>
      <c r="D717" s="279"/>
      <c r="E717" s="334"/>
      <c r="F717" s="334"/>
      <c r="G717" s="279"/>
      <c r="H717" s="284"/>
      <c r="I717" s="300"/>
      <c r="J717" s="300" t="s">
        <v>611</v>
      </c>
      <c r="K717" s="284"/>
      <c r="L717" s="284"/>
      <c r="M717" s="284"/>
      <c r="N717" s="284"/>
      <c r="O717" s="284"/>
      <c r="P717" s="284"/>
      <c r="Q717" s="284"/>
      <c r="R717" s="370">
        <f t="shared" ref="R717:U717" si="275">DATE(YEAR(R714)+1,MONTH(R714),DAY(R714))</f>
        <v>45275</v>
      </c>
      <c r="S717" s="370">
        <f t="shared" si="275"/>
        <v>45275</v>
      </c>
      <c r="T717" s="370">
        <f t="shared" si="275"/>
        <v>45275</v>
      </c>
      <c r="U717" s="370">
        <f t="shared" si="275"/>
        <v>45275</v>
      </c>
      <c r="V717" s="284"/>
      <c r="W717" s="284"/>
      <c r="X717" s="284"/>
      <c r="Y717" s="284"/>
      <c r="Z717" s="284"/>
      <c r="AA717" s="284"/>
      <c r="AB717" s="284"/>
      <c r="AC717" s="768">
        <f t="shared" si="259"/>
        <v>-43317</v>
      </c>
      <c r="AD717" s="768">
        <f t="shared" si="260"/>
        <v>-43317</v>
      </c>
      <c r="AE717" s="768">
        <f t="shared" si="261"/>
        <v>-43317</v>
      </c>
      <c r="AF717" s="768">
        <f t="shared" si="262"/>
        <v>-43317</v>
      </c>
      <c r="AG717" s="768">
        <f t="shared" si="263"/>
        <v>-43317</v>
      </c>
      <c r="AH717" s="768">
        <f t="shared" si="264"/>
        <v>-43317</v>
      </c>
      <c r="AI717" s="768">
        <f t="shared" si="265"/>
        <v>-43317</v>
      </c>
      <c r="AJ717" s="768">
        <f t="shared" si="266"/>
        <v>1804</v>
      </c>
      <c r="AK717" s="768">
        <f t="shared" si="267"/>
        <v>1804</v>
      </c>
      <c r="AL717" s="768">
        <f t="shared" si="268"/>
        <v>1804</v>
      </c>
      <c r="AM717" s="768">
        <f t="shared" si="269"/>
        <v>1804</v>
      </c>
      <c r="AN717" s="284"/>
      <c r="AO717" s="284"/>
      <c r="AP717" s="284"/>
      <c r="AQ717" s="279"/>
      <c r="AR717" s="266"/>
      <c r="AS717" s="254"/>
      <c r="AT717" s="254"/>
      <c r="AU717" s="254"/>
    </row>
    <row r="718" spans="1:47" outlineLevel="3" x14ac:dyDescent="0.35">
      <c r="A718" s="254"/>
      <c r="B718" s="263"/>
      <c r="C718" s="256">
        <f t="shared" ref="C718:C726" si="276">INT($C$232)+3</f>
        <v>4</v>
      </c>
      <c r="D718" s="279"/>
      <c r="E718" s="334"/>
      <c r="F718" s="334"/>
      <c r="G718" s="279"/>
      <c r="H718" s="284"/>
      <c r="I718" s="300">
        <v>5</v>
      </c>
      <c r="J718" s="300" t="s">
        <v>620</v>
      </c>
      <c r="K718" s="370">
        <f>DATE(YEAR(K715)+1,MONTH(K715),DAY(K715))</f>
        <v>45641</v>
      </c>
      <c r="L718" s="370">
        <f>DATE(YEAR(L715)+1,MONTH(L715),DAY(L715))</f>
        <v>45641</v>
      </c>
      <c r="M718" s="370">
        <f>DATE(YEAR(M715)+1,MONTH(M715),DAY(M715))</f>
        <v>45641</v>
      </c>
      <c r="N718" s="284"/>
      <c r="O718" s="284"/>
      <c r="P718" s="284"/>
      <c r="Q718" s="284"/>
      <c r="R718" s="370">
        <f t="shared" ref="R718:U718" si="277">DATE(YEAR(R715)+1,MONTH(R715),DAY(R715))</f>
        <v>45641</v>
      </c>
      <c r="S718" s="370">
        <f t="shared" si="277"/>
        <v>45641</v>
      </c>
      <c r="T718" s="370">
        <f t="shared" si="277"/>
        <v>45641</v>
      </c>
      <c r="U718" s="370">
        <f t="shared" si="277"/>
        <v>45641</v>
      </c>
      <c r="V718" s="284"/>
      <c r="W718" s="284"/>
      <c r="X718" s="284"/>
      <c r="Y718" s="284"/>
      <c r="Z718" s="284"/>
      <c r="AA718" s="284"/>
      <c r="AB718" s="284"/>
      <c r="AC718" s="768">
        <f t="shared" si="259"/>
        <v>2169</v>
      </c>
      <c r="AD718" s="768">
        <f t="shared" si="260"/>
        <v>2169</v>
      </c>
      <c r="AE718" s="768">
        <f t="shared" si="261"/>
        <v>2169</v>
      </c>
      <c r="AF718" s="768">
        <f t="shared" si="262"/>
        <v>-43317</v>
      </c>
      <c r="AG718" s="768">
        <f t="shared" si="263"/>
        <v>-43317</v>
      </c>
      <c r="AH718" s="768">
        <f t="shared" si="264"/>
        <v>-43317</v>
      </c>
      <c r="AI718" s="768">
        <f t="shared" si="265"/>
        <v>-43317</v>
      </c>
      <c r="AJ718" s="768">
        <f t="shared" si="266"/>
        <v>2169</v>
      </c>
      <c r="AK718" s="768">
        <f t="shared" si="267"/>
        <v>2169</v>
      </c>
      <c r="AL718" s="768">
        <f t="shared" si="268"/>
        <v>2169</v>
      </c>
      <c r="AM718" s="768">
        <f t="shared" si="269"/>
        <v>2169</v>
      </c>
      <c r="AN718" s="284"/>
      <c r="AO718" s="284"/>
      <c r="AP718" s="284"/>
      <c r="AQ718" s="279"/>
      <c r="AR718" s="266"/>
      <c r="AS718" s="254"/>
      <c r="AT718" s="254"/>
      <c r="AU718" s="254"/>
    </row>
    <row r="719" spans="1:47" outlineLevel="3" x14ac:dyDescent="0.35">
      <c r="A719" s="254"/>
      <c r="B719" s="263"/>
      <c r="C719" s="256">
        <f t="shared" si="276"/>
        <v>4</v>
      </c>
      <c r="D719" s="279"/>
      <c r="E719" s="334"/>
      <c r="F719" s="334"/>
      <c r="G719" s="279"/>
      <c r="H719" s="284"/>
      <c r="I719" s="300"/>
      <c r="J719" s="300" t="s">
        <v>610</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78">DATE(YEAR(R716)+1,MONTH(R716),DAY(R716))</f>
        <v>45641</v>
      </c>
      <c r="S719" s="370">
        <f t="shared" si="278"/>
        <v>45641</v>
      </c>
      <c r="T719" s="370">
        <f t="shared" si="278"/>
        <v>45641</v>
      </c>
      <c r="U719" s="370">
        <f t="shared" si="278"/>
        <v>45641</v>
      </c>
      <c r="V719" s="284"/>
      <c r="W719" s="284"/>
      <c r="X719" s="284"/>
      <c r="Y719" s="284"/>
      <c r="Z719" s="284"/>
      <c r="AA719" s="284"/>
      <c r="AB719" s="284"/>
      <c r="AC719" s="768">
        <f t="shared" si="259"/>
        <v>-43317</v>
      </c>
      <c r="AD719" s="768">
        <f t="shared" si="260"/>
        <v>-43317</v>
      </c>
      <c r="AE719" s="768">
        <f t="shared" si="261"/>
        <v>-43317</v>
      </c>
      <c r="AF719" s="768">
        <f t="shared" si="262"/>
        <v>2169</v>
      </c>
      <c r="AG719" s="768">
        <f t="shared" si="263"/>
        <v>2169</v>
      </c>
      <c r="AH719" s="768">
        <f t="shared" si="264"/>
        <v>2169</v>
      </c>
      <c r="AI719" s="768">
        <f t="shared" si="265"/>
        <v>2169</v>
      </c>
      <c r="AJ719" s="768">
        <f t="shared" si="266"/>
        <v>2169</v>
      </c>
      <c r="AK719" s="768">
        <f t="shared" si="267"/>
        <v>2169</v>
      </c>
      <c r="AL719" s="768">
        <f t="shared" si="268"/>
        <v>2169</v>
      </c>
      <c r="AM719" s="768">
        <f t="shared" si="269"/>
        <v>2169</v>
      </c>
      <c r="AN719" s="284"/>
      <c r="AO719" s="284"/>
      <c r="AP719" s="284"/>
      <c r="AQ719" s="279"/>
      <c r="AR719" s="266"/>
      <c r="AS719" s="254"/>
      <c r="AT719" s="254"/>
      <c r="AU719" s="254"/>
    </row>
    <row r="720" spans="1:47" outlineLevel="3" x14ac:dyDescent="0.35">
      <c r="A720" s="254"/>
      <c r="B720" s="263"/>
      <c r="C720" s="256">
        <f t="shared" si="276"/>
        <v>4</v>
      </c>
      <c r="D720" s="279"/>
      <c r="E720" s="334"/>
      <c r="F720" s="334"/>
      <c r="G720" s="279"/>
      <c r="H720" s="284"/>
      <c r="I720" s="300"/>
      <c r="J720" s="300" t="s">
        <v>611</v>
      </c>
      <c r="K720" s="284"/>
      <c r="L720" s="284"/>
      <c r="M720" s="284"/>
      <c r="N720" s="284"/>
      <c r="O720" s="284"/>
      <c r="P720" s="284"/>
      <c r="Q720" s="284"/>
      <c r="R720" s="370">
        <f t="shared" ref="R720:U720" si="279">DATE(YEAR(R717)+1,MONTH(R717),DAY(R717))</f>
        <v>45641</v>
      </c>
      <c r="S720" s="370">
        <f t="shared" si="279"/>
        <v>45641</v>
      </c>
      <c r="T720" s="370">
        <f t="shared" si="279"/>
        <v>45641</v>
      </c>
      <c r="U720" s="370">
        <f t="shared" si="279"/>
        <v>45641</v>
      </c>
      <c r="V720" s="284"/>
      <c r="W720" s="284"/>
      <c r="X720" s="284"/>
      <c r="Y720" s="284"/>
      <c r="Z720" s="284"/>
      <c r="AA720" s="284"/>
      <c r="AB720" s="284"/>
      <c r="AC720" s="768">
        <f t="shared" si="259"/>
        <v>-43317</v>
      </c>
      <c r="AD720" s="768">
        <f t="shared" si="260"/>
        <v>-43317</v>
      </c>
      <c r="AE720" s="768">
        <f t="shared" si="261"/>
        <v>-43317</v>
      </c>
      <c r="AF720" s="768">
        <f t="shared" si="262"/>
        <v>-43317</v>
      </c>
      <c r="AG720" s="768">
        <f t="shared" si="263"/>
        <v>-43317</v>
      </c>
      <c r="AH720" s="768">
        <f t="shared" si="264"/>
        <v>-43317</v>
      </c>
      <c r="AI720" s="768">
        <f t="shared" si="265"/>
        <v>-43317</v>
      </c>
      <c r="AJ720" s="768">
        <f t="shared" si="266"/>
        <v>2169</v>
      </c>
      <c r="AK720" s="768">
        <f t="shared" si="267"/>
        <v>2169</v>
      </c>
      <c r="AL720" s="768">
        <f t="shared" si="268"/>
        <v>2169</v>
      </c>
      <c r="AM720" s="768">
        <f t="shared" si="269"/>
        <v>2169</v>
      </c>
      <c r="AN720" s="284"/>
      <c r="AO720" s="284"/>
      <c r="AP720" s="284"/>
      <c r="AQ720" s="279"/>
      <c r="AR720" s="266"/>
      <c r="AS720" s="254"/>
      <c r="AT720" s="254"/>
      <c r="AU720" s="254"/>
    </row>
    <row r="721" spans="1:47" outlineLevel="3" x14ac:dyDescent="0.35">
      <c r="A721" s="254"/>
      <c r="B721" s="263"/>
      <c r="C721" s="256">
        <f t="shared" si="276"/>
        <v>4</v>
      </c>
      <c r="D721" s="279"/>
      <c r="E721" s="334"/>
      <c r="F721" s="334"/>
      <c r="G721" s="279"/>
      <c r="H721" s="284"/>
      <c r="I721" s="300">
        <v>6</v>
      </c>
      <c r="J721" s="300" t="s">
        <v>620</v>
      </c>
      <c r="K721" s="370">
        <f>DATE(YEAR(K718)+1,MONTH(K718),DAY(K718))</f>
        <v>46006</v>
      </c>
      <c r="L721" s="370">
        <f>DATE(YEAR(L718)+1,MONTH(L718),DAY(L718))</f>
        <v>46006</v>
      </c>
      <c r="M721" s="370">
        <f>DATE(YEAR(M718)+1,MONTH(M718),DAY(M718))</f>
        <v>46006</v>
      </c>
      <c r="N721" s="284"/>
      <c r="O721" s="284"/>
      <c r="P721" s="284"/>
      <c r="Q721" s="284"/>
      <c r="R721" s="370">
        <f t="shared" ref="R721:U721" si="280">DATE(YEAR(R718)+1,MONTH(R718),DAY(R718))</f>
        <v>46006</v>
      </c>
      <c r="S721" s="370">
        <f t="shared" si="280"/>
        <v>46006</v>
      </c>
      <c r="T721" s="370">
        <f t="shared" si="280"/>
        <v>46006</v>
      </c>
      <c r="U721" s="370">
        <f t="shared" si="280"/>
        <v>46006</v>
      </c>
      <c r="V721" s="284"/>
      <c r="W721" s="284"/>
      <c r="X721" s="284"/>
      <c r="Y721" s="284"/>
      <c r="Z721" s="284"/>
      <c r="AA721" s="284"/>
      <c r="AB721" s="284"/>
      <c r="AC721" s="768">
        <f t="shared" si="259"/>
        <v>2532</v>
      </c>
      <c r="AD721" s="768">
        <f t="shared" si="260"/>
        <v>2532</v>
      </c>
      <c r="AE721" s="768">
        <f t="shared" si="261"/>
        <v>2532</v>
      </c>
      <c r="AF721" s="768">
        <f t="shared" si="262"/>
        <v>-43317</v>
      </c>
      <c r="AG721" s="768">
        <f t="shared" si="263"/>
        <v>-43317</v>
      </c>
      <c r="AH721" s="768">
        <f t="shared" si="264"/>
        <v>-43317</v>
      </c>
      <c r="AI721" s="768">
        <f t="shared" si="265"/>
        <v>-43317</v>
      </c>
      <c r="AJ721" s="768">
        <f t="shared" si="266"/>
        <v>2532</v>
      </c>
      <c r="AK721" s="768">
        <f t="shared" si="267"/>
        <v>2532</v>
      </c>
      <c r="AL721" s="768">
        <f t="shared" si="268"/>
        <v>2532</v>
      </c>
      <c r="AM721" s="768">
        <f t="shared" si="269"/>
        <v>2532</v>
      </c>
      <c r="AN721" s="284"/>
      <c r="AO721" s="284"/>
      <c r="AP721" s="284"/>
      <c r="AQ721" s="279"/>
      <c r="AR721" s="266"/>
      <c r="AS721" s="254"/>
      <c r="AT721" s="254"/>
      <c r="AU721" s="254"/>
    </row>
    <row r="722" spans="1:47" outlineLevel="3" x14ac:dyDescent="0.35">
      <c r="A722" s="254"/>
      <c r="B722" s="263"/>
      <c r="C722" s="256">
        <f t="shared" si="276"/>
        <v>4</v>
      </c>
      <c r="D722" s="279"/>
      <c r="E722" s="334"/>
      <c r="F722" s="334"/>
      <c r="G722" s="279"/>
      <c r="H722" s="284"/>
      <c r="I722" s="300"/>
      <c r="J722" s="300" t="s">
        <v>610</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81">DATE(YEAR(R719)+1,MONTH(R719),DAY(R719))</f>
        <v>46006</v>
      </c>
      <c r="S722" s="370">
        <f t="shared" si="281"/>
        <v>46006</v>
      </c>
      <c r="T722" s="370">
        <f t="shared" si="281"/>
        <v>46006</v>
      </c>
      <c r="U722" s="370">
        <f t="shared" si="281"/>
        <v>46006</v>
      </c>
      <c r="V722" s="284"/>
      <c r="W722" s="284"/>
      <c r="X722" s="284"/>
      <c r="Y722" s="284"/>
      <c r="Z722" s="284"/>
      <c r="AA722" s="284"/>
      <c r="AB722" s="284"/>
      <c r="AC722" s="768">
        <f t="shared" si="259"/>
        <v>-43317</v>
      </c>
      <c r="AD722" s="768">
        <f t="shared" si="260"/>
        <v>-43317</v>
      </c>
      <c r="AE722" s="768">
        <f t="shared" si="261"/>
        <v>-43317</v>
      </c>
      <c r="AF722" s="768">
        <f t="shared" si="262"/>
        <v>2532</v>
      </c>
      <c r="AG722" s="768">
        <f t="shared" si="263"/>
        <v>2532</v>
      </c>
      <c r="AH722" s="768">
        <f t="shared" si="264"/>
        <v>2532</v>
      </c>
      <c r="AI722" s="768">
        <f t="shared" si="265"/>
        <v>2532</v>
      </c>
      <c r="AJ722" s="768">
        <f t="shared" si="266"/>
        <v>2532</v>
      </c>
      <c r="AK722" s="768">
        <f t="shared" si="267"/>
        <v>2532</v>
      </c>
      <c r="AL722" s="768">
        <f t="shared" si="268"/>
        <v>2532</v>
      </c>
      <c r="AM722" s="768">
        <f t="shared" si="269"/>
        <v>2532</v>
      </c>
      <c r="AN722" s="284"/>
      <c r="AO722" s="284"/>
      <c r="AP722" s="284"/>
      <c r="AQ722" s="279"/>
      <c r="AR722" s="266"/>
      <c r="AS722" s="254"/>
      <c r="AT722" s="254"/>
      <c r="AU722" s="254"/>
    </row>
    <row r="723" spans="1:47" outlineLevel="3" x14ac:dyDescent="0.35">
      <c r="A723" s="254"/>
      <c r="B723" s="263"/>
      <c r="C723" s="256">
        <f t="shared" si="276"/>
        <v>4</v>
      </c>
      <c r="D723" s="279"/>
      <c r="E723" s="334"/>
      <c r="F723" s="334"/>
      <c r="G723" s="279"/>
      <c r="H723" s="284"/>
      <c r="I723" s="300"/>
      <c r="J723" s="300" t="s">
        <v>611</v>
      </c>
      <c r="K723" s="284"/>
      <c r="L723" s="284"/>
      <c r="M723" s="284"/>
      <c r="N723" s="284"/>
      <c r="O723" s="284"/>
      <c r="P723" s="284"/>
      <c r="Q723" s="284"/>
      <c r="R723" s="370">
        <f t="shared" ref="R723:U723" si="282">DATE(YEAR(R720)+1,MONTH(R720),DAY(R720))</f>
        <v>46006</v>
      </c>
      <c r="S723" s="370">
        <f t="shared" si="282"/>
        <v>46006</v>
      </c>
      <c r="T723" s="370">
        <f t="shared" si="282"/>
        <v>46006</v>
      </c>
      <c r="U723" s="370">
        <f t="shared" si="282"/>
        <v>46006</v>
      </c>
      <c r="V723" s="284"/>
      <c r="W723" s="284"/>
      <c r="X723" s="284"/>
      <c r="Y723" s="284"/>
      <c r="Z723" s="284"/>
      <c r="AA723" s="284"/>
      <c r="AB723" s="284"/>
      <c r="AC723" s="768">
        <f t="shared" si="259"/>
        <v>-43317</v>
      </c>
      <c r="AD723" s="768">
        <f t="shared" si="260"/>
        <v>-43317</v>
      </c>
      <c r="AE723" s="768">
        <f t="shared" si="261"/>
        <v>-43317</v>
      </c>
      <c r="AF723" s="768">
        <f t="shared" si="262"/>
        <v>-43317</v>
      </c>
      <c r="AG723" s="768">
        <f t="shared" si="263"/>
        <v>-43317</v>
      </c>
      <c r="AH723" s="768">
        <f t="shared" si="264"/>
        <v>-43317</v>
      </c>
      <c r="AI723" s="768">
        <f t="shared" si="265"/>
        <v>-43317</v>
      </c>
      <c r="AJ723" s="768">
        <f t="shared" si="266"/>
        <v>2532</v>
      </c>
      <c r="AK723" s="768">
        <f t="shared" si="267"/>
        <v>2532</v>
      </c>
      <c r="AL723" s="768">
        <f t="shared" si="268"/>
        <v>2532</v>
      </c>
      <c r="AM723" s="768">
        <f t="shared" si="269"/>
        <v>2532</v>
      </c>
      <c r="AN723" s="284"/>
      <c r="AO723" s="284"/>
      <c r="AP723" s="284"/>
      <c r="AQ723" s="279"/>
      <c r="AR723" s="266"/>
      <c r="AS723" s="254"/>
      <c r="AT723" s="254"/>
      <c r="AU723" s="254"/>
    </row>
    <row r="724" spans="1:47" outlineLevel="3" x14ac:dyDescent="0.35">
      <c r="A724" s="254"/>
      <c r="B724" s="263"/>
      <c r="C724" s="256">
        <f t="shared" si="276"/>
        <v>4</v>
      </c>
      <c r="D724" s="279"/>
      <c r="E724" s="334"/>
      <c r="F724" s="334"/>
      <c r="G724" s="279"/>
      <c r="H724" s="284"/>
      <c r="I724" s="300">
        <v>7</v>
      </c>
      <c r="J724" s="300" t="s">
        <v>620</v>
      </c>
      <c r="K724" s="370">
        <f>DATE(YEAR(K721)+1,MONTH(K721),DAY(K721))</f>
        <v>46371</v>
      </c>
      <c r="L724" s="370">
        <f>DATE(YEAR(L721)+1,MONTH(L721),DAY(L721))</f>
        <v>46371</v>
      </c>
      <c r="M724" s="370">
        <f>DATE(YEAR(M721)+1,MONTH(M721),DAY(M721))</f>
        <v>46371</v>
      </c>
      <c r="N724" s="284"/>
      <c r="O724" s="284"/>
      <c r="P724" s="284"/>
      <c r="Q724" s="284"/>
      <c r="R724" s="370">
        <f t="shared" ref="R724:U724" si="283">DATE(YEAR(R721)+1,MONTH(R721),DAY(R721))</f>
        <v>46371</v>
      </c>
      <c r="S724" s="370">
        <f t="shared" si="283"/>
        <v>46371</v>
      </c>
      <c r="T724" s="370">
        <f t="shared" si="283"/>
        <v>46371</v>
      </c>
      <c r="U724" s="370">
        <f t="shared" si="283"/>
        <v>46371</v>
      </c>
      <c r="V724" s="284"/>
      <c r="W724" s="284"/>
      <c r="X724" s="284"/>
      <c r="Y724" s="284"/>
      <c r="Z724" s="284"/>
      <c r="AA724" s="284"/>
      <c r="AB724" s="284"/>
      <c r="AC724" s="768">
        <f t="shared" si="259"/>
        <v>2896</v>
      </c>
      <c r="AD724" s="768">
        <f t="shared" si="260"/>
        <v>2896</v>
      </c>
      <c r="AE724" s="768">
        <f t="shared" si="261"/>
        <v>2896</v>
      </c>
      <c r="AF724" s="768">
        <f t="shared" si="262"/>
        <v>-43317</v>
      </c>
      <c r="AG724" s="768">
        <f t="shared" si="263"/>
        <v>-43317</v>
      </c>
      <c r="AH724" s="768">
        <f t="shared" si="264"/>
        <v>-43317</v>
      </c>
      <c r="AI724" s="768">
        <f t="shared" si="265"/>
        <v>-43317</v>
      </c>
      <c r="AJ724" s="768">
        <f t="shared" si="266"/>
        <v>2896</v>
      </c>
      <c r="AK724" s="768">
        <f t="shared" si="267"/>
        <v>2896</v>
      </c>
      <c r="AL724" s="768">
        <f t="shared" si="268"/>
        <v>2896</v>
      </c>
      <c r="AM724" s="768">
        <f t="shared" si="269"/>
        <v>2896</v>
      </c>
      <c r="AN724" s="284"/>
      <c r="AO724" s="284"/>
      <c r="AP724" s="284"/>
      <c r="AQ724" s="279"/>
      <c r="AR724" s="266"/>
      <c r="AS724" s="254"/>
      <c r="AT724" s="254"/>
      <c r="AU724" s="254"/>
    </row>
    <row r="725" spans="1:47" outlineLevel="3" x14ac:dyDescent="0.35">
      <c r="A725" s="254"/>
      <c r="B725" s="263"/>
      <c r="C725" s="256">
        <f t="shared" si="276"/>
        <v>4</v>
      </c>
      <c r="D725" s="279"/>
      <c r="E725" s="334"/>
      <c r="F725" s="334"/>
      <c r="G725" s="279"/>
      <c r="H725" s="284"/>
      <c r="I725" s="300"/>
      <c r="J725" s="300" t="s">
        <v>610</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84">DATE(YEAR(R722)+1,MONTH(R722),DAY(R722))</f>
        <v>46371</v>
      </c>
      <c r="S725" s="370">
        <f t="shared" si="284"/>
        <v>46371</v>
      </c>
      <c r="T725" s="370">
        <f t="shared" si="284"/>
        <v>46371</v>
      </c>
      <c r="U725" s="370">
        <f t="shared" si="284"/>
        <v>46371</v>
      </c>
      <c r="V725" s="284"/>
      <c r="W725" s="284"/>
      <c r="X725" s="284"/>
      <c r="Y725" s="284"/>
      <c r="Z725" s="284"/>
      <c r="AA725" s="284"/>
      <c r="AB725" s="284"/>
      <c r="AC725" s="768">
        <f t="shared" si="259"/>
        <v>-43317</v>
      </c>
      <c r="AD725" s="768">
        <f t="shared" si="260"/>
        <v>-43317</v>
      </c>
      <c r="AE725" s="768">
        <f t="shared" si="261"/>
        <v>-43317</v>
      </c>
      <c r="AF725" s="768">
        <f t="shared" si="262"/>
        <v>2896</v>
      </c>
      <c r="AG725" s="768">
        <f t="shared" si="263"/>
        <v>2896</v>
      </c>
      <c r="AH725" s="768">
        <f t="shared" si="264"/>
        <v>2896</v>
      </c>
      <c r="AI725" s="768">
        <f t="shared" si="265"/>
        <v>2896</v>
      </c>
      <c r="AJ725" s="768">
        <f t="shared" si="266"/>
        <v>2896</v>
      </c>
      <c r="AK725" s="768">
        <f t="shared" si="267"/>
        <v>2896</v>
      </c>
      <c r="AL725" s="768">
        <f t="shared" si="268"/>
        <v>2896</v>
      </c>
      <c r="AM725" s="768">
        <f t="shared" si="269"/>
        <v>2896</v>
      </c>
      <c r="AN725" s="284"/>
      <c r="AO725" s="284"/>
      <c r="AP725" s="284"/>
      <c r="AQ725" s="279"/>
      <c r="AR725" s="266"/>
      <c r="AS725" s="254"/>
      <c r="AT725" s="254"/>
      <c r="AU725" s="254"/>
    </row>
    <row r="726" spans="1:47" outlineLevel="3" x14ac:dyDescent="0.35">
      <c r="A726" s="254"/>
      <c r="B726" s="263"/>
      <c r="C726" s="256">
        <f t="shared" si="276"/>
        <v>4</v>
      </c>
      <c r="D726" s="279"/>
      <c r="E726" s="334"/>
      <c r="F726" s="334"/>
      <c r="G726" s="279"/>
      <c r="H726" s="284"/>
      <c r="I726" s="300"/>
      <c r="J726" s="300" t="s">
        <v>611</v>
      </c>
      <c r="K726" s="284"/>
      <c r="L726" s="284"/>
      <c r="M726" s="284"/>
      <c r="N726" s="284"/>
      <c r="O726" s="284"/>
      <c r="P726" s="284"/>
      <c r="Q726" s="284"/>
      <c r="R726" s="370">
        <f t="shared" ref="R726:U726" si="285">DATE(YEAR(R723)+1,MONTH(R723),DAY(R723))</f>
        <v>46371</v>
      </c>
      <c r="S726" s="370">
        <f t="shared" si="285"/>
        <v>46371</v>
      </c>
      <c r="T726" s="370">
        <f t="shared" si="285"/>
        <v>46371</v>
      </c>
      <c r="U726" s="370">
        <f t="shared" si="285"/>
        <v>46371</v>
      </c>
      <c r="V726" s="284"/>
      <c r="W726" s="284"/>
      <c r="X726" s="284"/>
      <c r="Y726" s="284"/>
      <c r="Z726" s="284"/>
      <c r="AA726" s="284"/>
      <c r="AB726" s="284"/>
      <c r="AC726" s="768">
        <f t="shared" si="259"/>
        <v>-43317</v>
      </c>
      <c r="AD726" s="768">
        <f t="shared" si="260"/>
        <v>-43317</v>
      </c>
      <c r="AE726" s="768">
        <f t="shared" si="261"/>
        <v>-43317</v>
      </c>
      <c r="AF726" s="768">
        <f t="shared" si="262"/>
        <v>-43317</v>
      </c>
      <c r="AG726" s="768">
        <f t="shared" si="263"/>
        <v>-43317</v>
      </c>
      <c r="AH726" s="768">
        <f t="shared" si="264"/>
        <v>-43317</v>
      </c>
      <c r="AI726" s="768">
        <f t="shared" si="265"/>
        <v>-43317</v>
      </c>
      <c r="AJ726" s="768">
        <f t="shared" si="266"/>
        <v>2896</v>
      </c>
      <c r="AK726" s="768">
        <f t="shared" si="267"/>
        <v>2896</v>
      </c>
      <c r="AL726" s="768">
        <f t="shared" si="268"/>
        <v>2896</v>
      </c>
      <c r="AM726" s="768">
        <f t="shared" si="269"/>
        <v>2896</v>
      </c>
      <c r="AN726" s="284"/>
      <c r="AO726" s="284"/>
      <c r="AP726" s="284"/>
      <c r="AQ726" s="279"/>
      <c r="AR726" s="266"/>
      <c r="AS726" s="254"/>
      <c r="AT726" s="254"/>
      <c r="AU726" s="254"/>
    </row>
    <row r="727" spans="1:47" outlineLevel="3" x14ac:dyDescent="0.35">
      <c r="A727" s="254"/>
      <c r="B727" s="263"/>
      <c r="C727" s="256">
        <f t="shared" si="251"/>
        <v>4</v>
      </c>
      <c r="D727" s="279"/>
      <c r="E727" s="334"/>
      <c r="F727" s="334"/>
      <c r="G727" s="279"/>
      <c r="H727" s="300" t="str">
        <f>H$253</f>
        <v>Spr</v>
      </c>
      <c r="I727" s="300">
        <v>0</v>
      </c>
      <c r="J727" s="300" t="s">
        <v>620</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86">R727&lt;(MAX(R$273:R$280)+MAX($I$354*R$354,$I$355*R$355,$I$356*R$356))</f>
        <v>0</v>
      </c>
      <c r="Y727" s="284" t="b">
        <f t="shared" si="286"/>
        <v>0</v>
      </c>
      <c r="Z727" s="284" t="b">
        <f t="shared" si="286"/>
        <v>0</v>
      </c>
      <c r="AA727" s="284" t="b">
        <f t="shared" si="286"/>
        <v>0</v>
      </c>
      <c r="AB727" s="284"/>
      <c r="AC727" s="768">
        <f t="shared" si="259"/>
        <v>378</v>
      </c>
      <c r="AD727" s="768">
        <f t="shared" si="260"/>
        <v>378</v>
      </c>
      <c r="AE727" s="768">
        <f t="shared" si="261"/>
        <v>378</v>
      </c>
      <c r="AF727" s="768">
        <f t="shared" si="262"/>
        <v>-43317</v>
      </c>
      <c r="AG727" s="768">
        <f t="shared" si="263"/>
        <v>-43317</v>
      </c>
      <c r="AH727" s="768">
        <f t="shared" si="264"/>
        <v>-43317</v>
      </c>
      <c r="AI727" s="768">
        <f t="shared" si="265"/>
        <v>-43317</v>
      </c>
      <c r="AJ727" s="768">
        <f t="shared" si="266"/>
        <v>378</v>
      </c>
      <c r="AK727" s="768">
        <f t="shared" si="267"/>
        <v>378</v>
      </c>
      <c r="AL727" s="768">
        <f t="shared" si="268"/>
        <v>378</v>
      </c>
      <c r="AM727" s="768">
        <f t="shared" si="269"/>
        <v>378</v>
      </c>
      <c r="AN727" s="284"/>
      <c r="AO727" s="284"/>
      <c r="AP727" s="284"/>
      <c r="AQ727" s="279"/>
      <c r="AR727" s="266"/>
      <c r="AS727" s="254"/>
      <c r="AT727" s="254"/>
      <c r="AU727" s="254"/>
    </row>
    <row r="728" spans="1:47" outlineLevel="3" x14ac:dyDescent="0.35">
      <c r="A728" s="254"/>
      <c r="B728" s="263"/>
      <c r="C728" s="256">
        <f t="shared" si="251"/>
        <v>4</v>
      </c>
      <c r="D728" s="279"/>
      <c r="E728" s="334"/>
      <c r="F728" s="334"/>
      <c r="G728" s="279"/>
      <c r="H728" s="300"/>
      <c r="I728" s="300"/>
      <c r="J728" s="300" t="s">
        <v>610</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86"/>
        <v>0</v>
      </c>
      <c r="Y728" s="284" t="b">
        <f t="shared" si="286"/>
        <v>0</v>
      </c>
      <c r="Z728" s="284" t="b">
        <f t="shared" si="286"/>
        <v>0</v>
      </c>
      <c r="AA728" s="284" t="b">
        <f t="shared" si="286"/>
        <v>0</v>
      </c>
      <c r="AB728" s="284"/>
      <c r="AC728" s="768">
        <f t="shared" si="259"/>
        <v>-43317</v>
      </c>
      <c r="AD728" s="768">
        <f t="shared" si="260"/>
        <v>-43317</v>
      </c>
      <c r="AE728" s="768">
        <f t="shared" si="261"/>
        <v>-43317</v>
      </c>
      <c r="AF728" s="768">
        <f t="shared" si="262"/>
        <v>378</v>
      </c>
      <c r="AG728" s="768">
        <f t="shared" si="263"/>
        <v>378</v>
      </c>
      <c r="AH728" s="768">
        <f t="shared" si="264"/>
        <v>378</v>
      </c>
      <c r="AI728" s="768">
        <f t="shared" si="265"/>
        <v>378</v>
      </c>
      <c r="AJ728" s="768">
        <f t="shared" si="266"/>
        <v>378</v>
      </c>
      <c r="AK728" s="768">
        <f t="shared" si="267"/>
        <v>378</v>
      </c>
      <c r="AL728" s="768">
        <f t="shared" si="268"/>
        <v>378</v>
      </c>
      <c r="AM728" s="768">
        <f t="shared" si="269"/>
        <v>378</v>
      </c>
      <c r="AN728" s="284"/>
      <c r="AO728" s="284"/>
      <c r="AP728" s="284"/>
      <c r="AQ728" s="279"/>
      <c r="AR728" s="266"/>
      <c r="AS728" s="254"/>
      <c r="AT728" s="254"/>
      <c r="AU728" s="254"/>
    </row>
    <row r="729" spans="1:47" outlineLevel="3" x14ac:dyDescent="0.35">
      <c r="A729" s="254"/>
      <c r="B729" s="263"/>
      <c r="C729" s="256">
        <f t="shared" si="251"/>
        <v>4</v>
      </c>
      <c r="D729" s="279"/>
      <c r="E729" s="334"/>
      <c r="F729" s="334"/>
      <c r="G729" s="279"/>
      <c r="H729" s="300"/>
      <c r="I729" s="300"/>
      <c r="J729" s="300" t="s">
        <v>611</v>
      </c>
      <c r="K729" s="284"/>
      <c r="L729" s="284"/>
      <c r="M729" s="284"/>
      <c r="N729" s="284"/>
      <c r="O729" s="284"/>
      <c r="P729" s="284"/>
      <c r="Q729" s="284"/>
      <c r="R729" s="405">
        <v>43845</v>
      </c>
      <c r="S729" s="405">
        <v>43845</v>
      </c>
      <c r="T729" s="405">
        <v>43845</v>
      </c>
      <c r="U729" s="405">
        <v>43845</v>
      </c>
      <c r="V729" s="284"/>
      <c r="W729" s="284"/>
      <c r="X729" s="284" t="b">
        <f t="shared" si="286"/>
        <v>0</v>
      </c>
      <c r="Y729" s="284" t="b">
        <f t="shared" si="286"/>
        <v>0</v>
      </c>
      <c r="Z729" s="284" t="b">
        <f t="shared" si="286"/>
        <v>0</v>
      </c>
      <c r="AA729" s="284" t="b">
        <f t="shared" si="286"/>
        <v>0</v>
      </c>
      <c r="AB729" s="284"/>
      <c r="AC729" s="768">
        <f t="shared" si="259"/>
        <v>-43317</v>
      </c>
      <c r="AD729" s="768">
        <f t="shared" si="260"/>
        <v>-43317</v>
      </c>
      <c r="AE729" s="768">
        <f t="shared" si="261"/>
        <v>-43317</v>
      </c>
      <c r="AF729" s="768">
        <f t="shared" si="262"/>
        <v>-43317</v>
      </c>
      <c r="AG729" s="768">
        <f t="shared" si="263"/>
        <v>-43317</v>
      </c>
      <c r="AH729" s="768">
        <f t="shared" si="264"/>
        <v>-43317</v>
      </c>
      <c r="AI729" s="768">
        <f t="shared" si="265"/>
        <v>-43317</v>
      </c>
      <c r="AJ729" s="768">
        <f t="shared" si="266"/>
        <v>378</v>
      </c>
      <c r="AK729" s="768">
        <f t="shared" si="267"/>
        <v>378</v>
      </c>
      <c r="AL729" s="768">
        <f t="shared" si="268"/>
        <v>378</v>
      </c>
      <c r="AM729" s="768">
        <f t="shared" si="269"/>
        <v>378</v>
      </c>
      <c r="AN729" s="284"/>
      <c r="AO729" s="284"/>
      <c r="AP729" s="284"/>
      <c r="AQ729" s="279"/>
      <c r="AR729" s="266"/>
      <c r="AS729" s="254"/>
      <c r="AT729" s="254"/>
      <c r="AU729" s="254"/>
    </row>
    <row r="730" spans="1:47" outlineLevel="3" x14ac:dyDescent="0.35">
      <c r="A730" s="254"/>
      <c r="B730" s="263"/>
      <c r="C730" s="256">
        <f t="shared" si="251"/>
        <v>4</v>
      </c>
      <c r="D730" s="279"/>
      <c r="E730" s="334"/>
      <c r="F730" s="334"/>
      <c r="G730" s="279"/>
      <c r="H730" s="284"/>
      <c r="I730" s="300">
        <v>1</v>
      </c>
      <c r="J730" s="300" t="s">
        <v>620</v>
      </c>
      <c r="K730" s="370">
        <f>DATE(YEAR(K727)+1,MONTH(K727),DAY(K727))</f>
        <v>44211</v>
      </c>
      <c r="L730" s="370">
        <f>DATE(YEAR(L727)+1,MONTH(L727),DAY(L727))</f>
        <v>44211</v>
      </c>
      <c r="M730" s="370">
        <f>DATE(YEAR(M727)+1,MONTH(M727),DAY(M727))</f>
        <v>44211</v>
      </c>
      <c r="N730" s="284"/>
      <c r="O730" s="284"/>
      <c r="P730" s="284"/>
      <c r="Q730" s="284"/>
      <c r="R730" s="370">
        <f t="shared" ref="R730:U750" si="287">DATE(YEAR(R727)+1,MONTH(R727),DAY(R727))</f>
        <v>44211</v>
      </c>
      <c r="S730" s="370">
        <f t="shared" si="287"/>
        <v>44211</v>
      </c>
      <c r="T730" s="370">
        <f t="shared" si="287"/>
        <v>44211</v>
      </c>
      <c r="U730" s="370">
        <f t="shared" si="287"/>
        <v>44211</v>
      </c>
      <c r="V730" s="284"/>
      <c r="W730" s="284"/>
      <c r="X730" s="284"/>
      <c r="Y730" s="284"/>
      <c r="Z730" s="284"/>
      <c r="AA730" s="284"/>
      <c r="AB730" s="284"/>
      <c r="AC730" s="768">
        <f t="shared" si="259"/>
        <v>742</v>
      </c>
      <c r="AD730" s="768">
        <f t="shared" si="260"/>
        <v>742</v>
      </c>
      <c r="AE730" s="768">
        <f t="shared" si="261"/>
        <v>742</v>
      </c>
      <c r="AF730" s="768">
        <f t="shared" si="262"/>
        <v>-43317</v>
      </c>
      <c r="AG730" s="768">
        <f t="shared" si="263"/>
        <v>-43317</v>
      </c>
      <c r="AH730" s="768">
        <f t="shared" si="264"/>
        <v>-43317</v>
      </c>
      <c r="AI730" s="768">
        <f t="shared" si="265"/>
        <v>-43317</v>
      </c>
      <c r="AJ730" s="768">
        <f t="shared" si="266"/>
        <v>742</v>
      </c>
      <c r="AK730" s="768">
        <f t="shared" si="267"/>
        <v>742</v>
      </c>
      <c r="AL730" s="768">
        <f t="shared" si="268"/>
        <v>742</v>
      </c>
      <c r="AM730" s="768">
        <f t="shared" si="269"/>
        <v>742</v>
      </c>
      <c r="AN730" s="284"/>
      <c r="AO730" s="284"/>
      <c r="AP730" s="284"/>
      <c r="AQ730" s="279"/>
      <c r="AR730" s="266"/>
      <c r="AS730" s="254"/>
      <c r="AT730" s="254"/>
      <c r="AU730" s="254"/>
    </row>
    <row r="731" spans="1:47" outlineLevel="3" x14ac:dyDescent="0.35">
      <c r="A731" s="254"/>
      <c r="B731" s="263"/>
      <c r="C731" s="256">
        <f t="shared" si="251"/>
        <v>4</v>
      </c>
      <c r="D731" s="279"/>
      <c r="E731" s="334"/>
      <c r="F731" s="334"/>
      <c r="G731" s="279"/>
      <c r="H731" s="284"/>
      <c r="I731" s="300"/>
      <c r="J731" s="300" t="s">
        <v>610</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87"/>
        <v>44211</v>
      </c>
      <c r="S731" s="370">
        <f t="shared" si="287"/>
        <v>44211</v>
      </c>
      <c r="T731" s="370">
        <f t="shared" si="287"/>
        <v>44211</v>
      </c>
      <c r="U731" s="370">
        <f t="shared" si="287"/>
        <v>44211</v>
      </c>
      <c r="V731" s="284"/>
      <c r="W731" s="284"/>
      <c r="X731" s="284"/>
      <c r="Y731" s="284"/>
      <c r="Z731" s="284"/>
      <c r="AA731" s="284"/>
      <c r="AB731" s="284"/>
      <c r="AC731" s="768">
        <f t="shared" si="259"/>
        <v>-43317</v>
      </c>
      <c r="AD731" s="768">
        <f t="shared" si="260"/>
        <v>-43317</v>
      </c>
      <c r="AE731" s="768">
        <f t="shared" si="261"/>
        <v>-43317</v>
      </c>
      <c r="AF731" s="768">
        <f t="shared" si="262"/>
        <v>742</v>
      </c>
      <c r="AG731" s="768">
        <f t="shared" si="263"/>
        <v>742</v>
      </c>
      <c r="AH731" s="768">
        <f t="shared" si="264"/>
        <v>742</v>
      </c>
      <c r="AI731" s="768">
        <f t="shared" si="265"/>
        <v>742</v>
      </c>
      <c r="AJ731" s="768">
        <f t="shared" si="266"/>
        <v>742</v>
      </c>
      <c r="AK731" s="768">
        <f t="shared" si="267"/>
        <v>742</v>
      </c>
      <c r="AL731" s="768">
        <f t="shared" si="268"/>
        <v>742</v>
      </c>
      <c r="AM731" s="768">
        <f t="shared" si="269"/>
        <v>742</v>
      </c>
      <c r="AN731" s="284"/>
      <c r="AO731" s="284"/>
      <c r="AP731" s="284"/>
      <c r="AQ731" s="279"/>
      <c r="AR731" s="266"/>
      <c r="AS731" s="254"/>
      <c r="AT731" s="254"/>
      <c r="AU731" s="254"/>
    </row>
    <row r="732" spans="1:47" outlineLevel="3" x14ac:dyDescent="0.35">
      <c r="A732" s="254"/>
      <c r="B732" s="263"/>
      <c r="C732" s="256">
        <f t="shared" si="251"/>
        <v>4</v>
      </c>
      <c r="D732" s="279"/>
      <c r="E732" s="334"/>
      <c r="F732" s="334"/>
      <c r="G732" s="279"/>
      <c r="H732" s="284"/>
      <c r="I732" s="300"/>
      <c r="J732" s="300" t="s">
        <v>611</v>
      </c>
      <c r="K732" s="284"/>
      <c r="L732" s="284"/>
      <c r="M732" s="284"/>
      <c r="N732" s="284"/>
      <c r="O732" s="284"/>
      <c r="P732" s="284"/>
      <c r="Q732" s="284"/>
      <c r="R732" s="370">
        <f t="shared" si="287"/>
        <v>44211</v>
      </c>
      <c r="S732" s="370">
        <f t="shared" si="287"/>
        <v>44211</v>
      </c>
      <c r="T732" s="370">
        <f t="shared" si="287"/>
        <v>44211</v>
      </c>
      <c r="U732" s="370">
        <f t="shared" si="287"/>
        <v>44211</v>
      </c>
      <c r="V732" s="284"/>
      <c r="W732" s="284"/>
      <c r="X732" s="284"/>
      <c r="Y732" s="284"/>
      <c r="Z732" s="284"/>
      <c r="AA732" s="284"/>
      <c r="AB732" s="284"/>
      <c r="AC732" s="768">
        <f t="shared" si="259"/>
        <v>-43317</v>
      </c>
      <c r="AD732" s="768">
        <f t="shared" si="260"/>
        <v>-43317</v>
      </c>
      <c r="AE732" s="768">
        <f t="shared" si="261"/>
        <v>-43317</v>
      </c>
      <c r="AF732" s="768">
        <f t="shared" si="262"/>
        <v>-43317</v>
      </c>
      <c r="AG732" s="768">
        <f t="shared" si="263"/>
        <v>-43317</v>
      </c>
      <c r="AH732" s="768">
        <f t="shared" si="264"/>
        <v>-43317</v>
      </c>
      <c r="AI732" s="768">
        <f t="shared" si="265"/>
        <v>-43317</v>
      </c>
      <c r="AJ732" s="768">
        <f t="shared" si="266"/>
        <v>742</v>
      </c>
      <c r="AK732" s="768">
        <f t="shared" si="267"/>
        <v>742</v>
      </c>
      <c r="AL732" s="768">
        <f t="shared" si="268"/>
        <v>742</v>
      </c>
      <c r="AM732" s="768">
        <f t="shared" si="269"/>
        <v>742</v>
      </c>
      <c r="AN732" s="284"/>
      <c r="AO732" s="284"/>
      <c r="AP732" s="284"/>
      <c r="AQ732" s="279"/>
      <c r="AR732" s="266"/>
      <c r="AS732" s="254"/>
      <c r="AT732" s="254"/>
      <c r="AU732" s="254"/>
    </row>
    <row r="733" spans="1:47" outlineLevel="3" x14ac:dyDescent="0.35">
      <c r="A733" s="254"/>
      <c r="B733" s="263"/>
      <c r="C733" s="256">
        <f t="shared" si="251"/>
        <v>4</v>
      </c>
      <c r="D733" s="279"/>
      <c r="E733" s="334"/>
      <c r="F733" s="334"/>
      <c r="G733" s="279"/>
      <c r="H733" s="284"/>
      <c r="I733" s="300">
        <v>2</v>
      </c>
      <c r="J733" s="300" t="s">
        <v>620</v>
      </c>
      <c r="K733" s="370">
        <f>DATE(YEAR(K730)+1,MONTH(K730),DAY(K730))</f>
        <v>44576</v>
      </c>
      <c r="L733" s="370">
        <f>DATE(YEAR(L730)+1,MONTH(L730),DAY(L730))</f>
        <v>44576</v>
      </c>
      <c r="M733" s="370">
        <f>DATE(YEAR(M730)+1,MONTH(M730),DAY(M730))</f>
        <v>44576</v>
      </c>
      <c r="N733" s="284"/>
      <c r="O733" s="284"/>
      <c r="P733" s="284"/>
      <c r="Q733" s="284"/>
      <c r="R733" s="370">
        <f t="shared" si="287"/>
        <v>44576</v>
      </c>
      <c r="S733" s="370">
        <f t="shared" si="287"/>
        <v>44576</v>
      </c>
      <c r="T733" s="370">
        <f t="shared" si="287"/>
        <v>44576</v>
      </c>
      <c r="U733" s="370">
        <f t="shared" si="287"/>
        <v>44576</v>
      </c>
      <c r="V733" s="284"/>
      <c r="W733" s="284"/>
      <c r="X733" s="284"/>
      <c r="Y733" s="284"/>
      <c r="Z733" s="284"/>
      <c r="AA733" s="284"/>
      <c r="AB733" s="284"/>
      <c r="AC733" s="768">
        <f t="shared" si="259"/>
        <v>1106</v>
      </c>
      <c r="AD733" s="768">
        <f t="shared" si="260"/>
        <v>1106</v>
      </c>
      <c r="AE733" s="768">
        <f t="shared" si="261"/>
        <v>1106</v>
      </c>
      <c r="AF733" s="768">
        <f t="shared" si="262"/>
        <v>-43317</v>
      </c>
      <c r="AG733" s="768">
        <f t="shared" si="263"/>
        <v>-43317</v>
      </c>
      <c r="AH733" s="768">
        <f t="shared" si="264"/>
        <v>-43317</v>
      </c>
      <c r="AI733" s="768">
        <f t="shared" si="265"/>
        <v>-43317</v>
      </c>
      <c r="AJ733" s="768">
        <f t="shared" si="266"/>
        <v>1106</v>
      </c>
      <c r="AK733" s="768">
        <f t="shared" si="267"/>
        <v>1106</v>
      </c>
      <c r="AL733" s="768">
        <f t="shared" si="268"/>
        <v>1106</v>
      </c>
      <c r="AM733" s="768">
        <f t="shared" si="269"/>
        <v>1106</v>
      </c>
      <c r="AN733" s="284"/>
      <c r="AO733" s="284"/>
      <c r="AP733" s="284"/>
      <c r="AQ733" s="279"/>
      <c r="AR733" s="266"/>
      <c r="AS733" s="254"/>
      <c r="AT733" s="254"/>
      <c r="AU733" s="254"/>
    </row>
    <row r="734" spans="1:47" outlineLevel="3" x14ac:dyDescent="0.35">
      <c r="A734" s="254"/>
      <c r="B734" s="263"/>
      <c r="C734" s="256">
        <f t="shared" si="251"/>
        <v>4</v>
      </c>
      <c r="D734" s="279"/>
      <c r="E734" s="334"/>
      <c r="F734" s="334"/>
      <c r="G734" s="279"/>
      <c r="H734" s="284"/>
      <c r="I734" s="300"/>
      <c r="J734" s="300" t="s">
        <v>610</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87"/>
        <v>44576</v>
      </c>
      <c r="S734" s="370">
        <f t="shared" si="287"/>
        <v>44576</v>
      </c>
      <c r="T734" s="370">
        <f t="shared" si="287"/>
        <v>44576</v>
      </c>
      <c r="U734" s="370">
        <f t="shared" si="287"/>
        <v>44576</v>
      </c>
      <c r="V734" s="284"/>
      <c r="W734" s="284"/>
      <c r="X734" s="284"/>
      <c r="Y734" s="284"/>
      <c r="Z734" s="284"/>
      <c r="AA734" s="284"/>
      <c r="AB734" s="284"/>
      <c r="AC734" s="768">
        <f t="shared" si="259"/>
        <v>-43317</v>
      </c>
      <c r="AD734" s="768">
        <f t="shared" si="260"/>
        <v>-43317</v>
      </c>
      <c r="AE734" s="768">
        <f t="shared" si="261"/>
        <v>-43317</v>
      </c>
      <c r="AF734" s="768">
        <f t="shared" si="262"/>
        <v>1106</v>
      </c>
      <c r="AG734" s="768">
        <f t="shared" si="263"/>
        <v>1106</v>
      </c>
      <c r="AH734" s="768">
        <f t="shared" si="264"/>
        <v>1106</v>
      </c>
      <c r="AI734" s="768">
        <f t="shared" si="265"/>
        <v>1106</v>
      </c>
      <c r="AJ734" s="768">
        <f t="shared" si="266"/>
        <v>1106</v>
      </c>
      <c r="AK734" s="768">
        <f t="shared" si="267"/>
        <v>1106</v>
      </c>
      <c r="AL734" s="768">
        <f t="shared" si="268"/>
        <v>1106</v>
      </c>
      <c r="AM734" s="768">
        <f t="shared" si="269"/>
        <v>1106</v>
      </c>
      <c r="AN734" s="284"/>
      <c r="AO734" s="284"/>
      <c r="AP734" s="284"/>
      <c r="AQ734" s="279"/>
      <c r="AR734" s="266"/>
      <c r="AS734" s="254"/>
      <c r="AT734" s="254"/>
      <c r="AU734" s="254"/>
    </row>
    <row r="735" spans="1:47" outlineLevel="3" x14ac:dyDescent="0.35">
      <c r="A735" s="254"/>
      <c r="B735" s="263"/>
      <c r="C735" s="256">
        <f t="shared" si="251"/>
        <v>4</v>
      </c>
      <c r="D735" s="279"/>
      <c r="E735" s="334"/>
      <c r="F735" s="334"/>
      <c r="G735" s="279"/>
      <c r="H735" s="284"/>
      <c r="I735" s="300"/>
      <c r="J735" s="300" t="s">
        <v>611</v>
      </c>
      <c r="K735" s="284"/>
      <c r="L735" s="284"/>
      <c r="M735" s="284"/>
      <c r="N735" s="284"/>
      <c r="O735" s="284"/>
      <c r="P735" s="284"/>
      <c r="Q735" s="284"/>
      <c r="R735" s="370">
        <f t="shared" si="287"/>
        <v>44576</v>
      </c>
      <c r="S735" s="370">
        <f t="shared" si="287"/>
        <v>44576</v>
      </c>
      <c r="T735" s="370">
        <f t="shared" si="287"/>
        <v>44576</v>
      </c>
      <c r="U735" s="370">
        <f t="shared" si="287"/>
        <v>44576</v>
      </c>
      <c r="V735" s="284"/>
      <c r="W735" s="284"/>
      <c r="X735" s="284"/>
      <c r="Y735" s="284"/>
      <c r="Z735" s="284"/>
      <c r="AA735" s="284"/>
      <c r="AB735" s="284"/>
      <c r="AC735" s="768">
        <f t="shared" si="259"/>
        <v>-43317</v>
      </c>
      <c r="AD735" s="768">
        <f t="shared" si="260"/>
        <v>-43317</v>
      </c>
      <c r="AE735" s="768">
        <f t="shared" si="261"/>
        <v>-43317</v>
      </c>
      <c r="AF735" s="768">
        <f t="shared" si="262"/>
        <v>-43317</v>
      </c>
      <c r="AG735" s="768">
        <f t="shared" si="263"/>
        <v>-43317</v>
      </c>
      <c r="AH735" s="768">
        <f t="shared" si="264"/>
        <v>-43317</v>
      </c>
      <c r="AI735" s="768">
        <f t="shared" si="265"/>
        <v>-43317</v>
      </c>
      <c r="AJ735" s="768">
        <f t="shared" si="266"/>
        <v>1106</v>
      </c>
      <c r="AK735" s="768">
        <f t="shared" si="267"/>
        <v>1106</v>
      </c>
      <c r="AL735" s="768">
        <f t="shared" si="268"/>
        <v>1106</v>
      </c>
      <c r="AM735" s="768">
        <f t="shared" si="269"/>
        <v>1106</v>
      </c>
      <c r="AN735" s="284"/>
      <c r="AO735" s="284"/>
      <c r="AP735" s="284"/>
      <c r="AQ735" s="279"/>
      <c r="AR735" s="266"/>
      <c r="AS735" s="254"/>
      <c r="AT735" s="254"/>
      <c r="AU735" s="254"/>
    </row>
    <row r="736" spans="1:47" outlineLevel="3" x14ac:dyDescent="0.35">
      <c r="A736" s="254"/>
      <c r="B736" s="263"/>
      <c r="C736" s="256">
        <f t="shared" si="251"/>
        <v>4</v>
      </c>
      <c r="D736" s="279"/>
      <c r="E736" s="334"/>
      <c r="F736" s="334"/>
      <c r="G736" s="279"/>
      <c r="H736" s="284"/>
      <c r="I736" s="300">
        <v>3</v>
      </c>
      <c r="J736" s="300" t="s">
        <v>620</v>
      </c>
      <c r="K736" s="370">
        <f>DATE(YEAR(K733)+1,MONTH(K733),DAY(K733))</f>
        <v>44941</v>
      </c>
      <c r="L736" s="370">
        <f>DATE(YEAR(L733)+1,MONTH(L733),DAY(L733))</f>
        <v>44941</v>
      </c>
      <c r="M736" s="370">
        <f>DATE(YEAR(M733)+1,MONTH(M733),DAY(M733))</f>
        <v>44941</v>
      </c>
      <c r="N736" s="284"/>
      <c r="O736" s="284"/>
      <c r="P736" s="284"/>
      <c r="Q736" s="284"/>
      <c r="R736" s="370">
        <f t="shared" si="287"/>
        <v>44941</v>
      </c>
      <c r="S736" s="370">
        <f t="shared" si="287"/>
        <v>44941</v>
      </c>
      <c r="T736" s="370">
        <f t="shared" si="287"/>
        <v>44941</v>
      </c>
      <c r="U736" s="370">
        <f t="shared" si="287"/>
        <v>44941</v>
      </c>
      <c r="V736" s="284"/>
      <c r="W736" s="284"/>
      <c r="X736" s="284"/>
      <c r="Y736" s="284"/>
      <c r="Z736" s="284"/>
      <c r="AA736" s="284"/>
      <c r="AB736" s="284"/>
      <c r="AC736" s="768">
        <f t="shared" si="259"/>
        <v>1470</v>
      </c>
      <c r="AD736" s="768">
        <f t="shared" si="260"/>
        <v>1470</v>
      </c>
      <c r="AE736" s="768">
        <f t="shared" si="261"/>
        <v>1470</v>
      </c>
      <c r="AF736" s="768">
        <f t="shared" si="262"/>
        <v>-43317</v>
      </c>
      <c r="AG736" s="768">
        <f t="shared" si="263"/>
        <v>-43317</v>
      </c>
      <c r="AH736" s="768">
        <f t="shared" si="264"/>
        <v>-43317</v>
      </c>
      <c r="AI736" s="768">
        <f t="shared" si="265"/>
        <v>-43317</v>
      </c>
      <c r="AJ736" s="768">
        <f t="shared" si="266"/>
        <v>1470</v>
      </c>
      <c r="AK736" s="768">
        <f t="shared" si="267"/>
        <v>1470</v>
      </c>
      <c r="AL736" s="768">
        <f t="shared" si="268"/>
        <v>1470</v>
      </c>
      <c r="AM736" s="768">
        <f t="shared" si="269"/>
        <v>1470</v>
      </c>
      <c r="AN736" s="284"/>
      <c r="AO736" s="284"/>
      <c r="AP736" s="284"/>
      <c r="AQ736" s="279"/>
      <c r="AR736" s="266"/>
      <c r="AS736" s="254"/>
      <c r="AT736" s="254"/>
      <c r="AU736" s="254"/>
    </row>
    <row r="737" spans="1:47" outlineLevel="3" x14ac:dyDescent="0.35">
      <c r="A737" s="254"/>
      <c r="B737" s="263"/>
      <c r="C737" s="256">
        <f t="shared" si="251"/>
        <v>4</v>
      </c>
      <c r="D737" s="279"/>
      <c r="E737" s="334"/>
      <c r="F737" s="334"/>
      <c r="G737" s="279"/>
      <c r="H737" s="284"/>
      <c r="I737" s="300"/>
      <c r="J737" s="300" t="s">
        <v>610</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87"/>
        <v>44941</v>
      </c>
      <c r="S737" s="370">
        <f t="shared" si="287"/>
        <v>44941</v>
      </c>
      <c r="T737" s="370">
        <f t="shared" si="287"/>
        <v>44941</v>
      </c>
      <c r="U737" s="370">
        <f t="shared" si="287"/>
        <v>44941</v>
      </c>
      <c r="V737" s="284"/>
      <c r="W737" s="284"/>
      <c r="X737" s="284"/>
      <c r="Y737" s="284"/>
      <c r="Z737" s="284"/>
      <c r="AA737" s="284"/>
      <c r="AB737" s="284"/>
      <c r="AC737" s="768">
        <f t="shared" si="259"/>
        <v>-43317</v>
      </c>
      <c r="AD737" s="768">
        <f t="shared" si="260"/>
        <v>-43317</v>
      </c>
      <c r="AE737" s="768">
        <f t="shared" si="261"/>
        <v>-43317</v>
      </c>
      <c r="AF737" s="768">
        <f t="shared" si="262"/>
        <v>1470</v>
      </c>
      <c r="AG737" s="768">
        <f t="shared" si="263"/>
        <v>1470</v>
      </c>
      <c r="AH737" s="768">
        <f t="shared" si="264"/>
        <v>1470</v>
      </c>
      <c r="AI737" s="768">
        <f t="shared" si="265"/>
        <v>1470</v>
      </c>
      <c r="AJ737" s="768">
        <f t="shared" si="266"/>
        <v>1470</v>
      </c>
      <c r="AK737" s="768">
        <f t="shared" si="267"/>
        <v>1470</v>
      </c>
      <c r="AL737" s="768">
        <f t="shared" si="268"/>
        <v>1470</v>
      </c>
      <c r="AM737" s="768">
        <f t="shared" si="269"/>
        <v>1470</v>
      </c>
      <c r="AN737" s="284"/>
      <c r="AO737" s="284"/>
      <c r="AP737" s="284"/>
      <c r="AQ737" s="279"/>
      <c r="AR737" s="266"/>
      <c r="AS737" s="254"/>
      <c r="AT737" s="254"/>
      <c r="AU737" s="254"/>
    </row>
    <row r="738" spans="1:47" outlineLevel="3" x14ac:dyDescent="0.35">
      <c r="A738" s="254"/>
      <c r="B738" s="263"/>
      <c r="C738" s="256">
        <f t="shared" si="251"/>
        <v>4</v>
      </c>
      <c r="D738" s="279"/>
      <c r="E738" s="334"/>
      <c r="F738" s="334"/>
      <c r="G738" s="279"/>
      <c r="H738" s="284"/>
      <c r="I738" s="300"/>
      <c r="J738" s="300" t="s">
        <v>611</v>
      </c>
      <c r="K738" s="284"/>
      <c r="L738" s="284"/>
      <c r="M738" s="284"/>
      <c r="N738" s="284"/>
      <c r="O738" s="284"/>
      <c r="P738" s="284"/>
      <c r="Q738" s="284"/>
      <c r="R738" s="370">
        <f t="shared" si="287"/>
        <v>44941</v>
      </c>
      <c r="S738" s="370">
        <f t="shared" si="287"/>
        <v>44941</v>
      </c>
      <c r="T738" s="370">
        <f t="shared" si="287"/>
        <v>44941</v>
      </c>
      <c r="U738" s="370">
        <f t="shared" si="287"/>
        <v>44941</v>
      </c>
      <c r="V738" s="284"/>
      <c r="W738" s="284"/>
      <c r="X738" s="284"/>
      <c r="Y738" s="284"/>
      <c r="Z738" s="284"/>
      <c r="AA738" s="284"/>
      <c r="AB738" s="284"/>
      <c r="AC738" s="768">
        <f t="shared" si="259"/>
        <v>-43317</v>
      </c>
      <c r="AD738" s="768">
        <f t="shared" si="260"/>
        <v>-43317</v>
      </c>
      <c r="AE738" s="768">
        <f t="shared" si="261"/>
        <v>-43317</v>
      </c>
      <c r="AF738" s="768">
        <f t="shared" si="262"/>
        <v>-43317</v>
      </c>
      <c r="AG738" s="768">
        <f t="shared" si="263"/>
        <v>-43317</v>
      </c>
      <c r="AH738" s="768">
        <f t="shared" si="264"/>
        <v>-43317</v>
      </c>
      <c r="AI738" s="768">
        <f t="shared" si="265"/>
        <v>-43317</v>
      </c>
      <c r="AJ738" s="768">
        <f t="shared" si="266"/>
        <v>1470</v>
      </c>
      <c r="AK738" s="768">
        <f t="shared" si="267"/>
        <v>1470</v>
      </c>
      <c r="AL738" s="768">
        <f t="shared" si="268"/>
        <v>1470</v>
      </c>
      <c r="AM738" s="768">
        <f t="shared" si="269"/>
        <v>1470</v>
      </c>
      <c r="AN738" s="284"/>
      <c r="AO738" s="284"/>
      <c r="AP738" s="284"/>
      <c r="AQ738" s="279"/>
      <c r="AR738" s="266"/>
      <c r="AS738" s="254"/>
      <c r="AT738" s="254"/>
      <c r="AU738" s="254"/>
    </row>
    <row r="739" spans="1:47" outlineLevel="3" x14ac:dyDescent="0.35">
      <c r="A739" s="254"/>
      <c r="B739" s="263"/>
      <c r="C739" s="256">
        <f t="shared" si="251"/>
        <v>4</v>
      </c>
      <c r="D739" s="279"/>
      <c r="E739" s="334"/>
      <c r="F739" s="334"/>
      <c r="G739" s="279"/>
      <c r="H739" s="284"/>
      <c r="I739" s="300">
        <v>4</v>
      </c>
      <c r="J739" s="300" t="s">
        <v>620</v>
      </c>
      <c r="K739" s="370">
        <f>DATE(YEAR(K736)+1,MONTH(K736),DAY(K736))</f>
        <v>45306</v>
      </c>
      <c r="L739" s="370">
        <f>DATE(YEAR(L736)+1,MONTH(L736),DAY(L736))</f>
        <v>45306</v>
      </c>
      <c r="M739" s="370">
        <f>DATE(YEAR(M736)+1,MONTH(M736),DAY(M736))</f>
        <v>45306</v>
      </c>
      <c r="N739" s="284"/>
      <c r="O739" s="284"/>
      <c r="P739" s="284"/>
      <c r="Q739" s="284"/>
      <c r="R739" s="370">
        <f t="shared" si="287"/>
        <v>45306</v>
      </c>
      <c r="S739" s="370">
        <f t="shared" si="287"/>
        <v>45306</v>
      </c>
      <c r="T739" s="370">
        <f t="shared" si="287"/>
        <v>45306</v>
      </c>
      <c r="U739" s="370">
        <f t="shared" si="287"/>
        <v>45306</v>
      </c>
      <c r="V739" s="284"/>
      <c r="W739" s="284"/>
      <c r="X739" s="284"/>
      <c r="Y739" s="284"/>
      <c r="Z739" s="284"/>
      <c r="AA739" s="284"/>
      <c r="AB739" s="284"/>
      <c r="AC739" s="768">
        <f t="shared" si="259"/>
        <v>1834</v>
      </c>
      <c r="AD739" s="768">
        <f t="shared" si="260"/>
        <v>1834</v>
      </c>
      <c r="AE739" s="768">
        <f t="shared" si="261"/>
        <v>1834</v>
      </c>
      <c r="AF739" s="768">
        <f t="shared" si="262"/>
        <v>-43317</v>
      </c>
      <c r="AG739" s="768">
        <f t="shared" si="263"/>
        <v>-43317</v>
      </c>
      <c r="AH739" s="768">
        <f t="shared" si="264"/>
        <v>-43317</v>
      </c>
      <c r="AI739" s="768">
        <f t="shared" si="265"/>
        <v>-43317</v>
      </c>
      <c r="AJ739" s="768">
        <f t="shared" si="266"/>
        <v>1834</v>
      </c>
      <c r="AK739" s="768">
        <f t="shared" si="267"/>
        <v>1834</v>
      </c>
      <c r="AL739" s="768">
        <f t="shared" si="268"/>
        <v>1834</v>
      </c>
      <c r="AM739" s="768">
        <f t="shared" si="269"/>
        <v>1834</v>
      </c>
      <c r="AN739" s="284"/>
      <c r="AO739" s="284"/>
      <c r="AP739" s="284"/>
      <c r="AQ739" s="279"/>
      <c r="AR739" s="266"/>
      <c r="AS739" s="254"/>
      <c r="AT739" s="254"/>
      <c r="AU739" s="254"/>
    </row>
    <row r="740" spans="1:47" outlineLevel="3" x14ac:dyDescent="0.35">
      <c r="A740" s="254"/>
      <c r="B740" s="263"/>
      <c r="C740" s="256">
        <f t="shared" si="251"/>
        <v>4</v>
      </c>
      <c r="D740" s="279"/>
      <c r="E740" s="334"/>
      <c r="F740" s="334"/>
      <c r="G740" s="279"/>
      <c r="H740" s="284"/>
      <c r="I740" s="300"/>
      <c r="J740" s="300" t="s">
        <v>610</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87"/>
        <v>45306</v>
      </c>
      <c r="S740" s="370">
        <f t="shared" si="287"/>
        <v>45306</v>
      </c>
      <c r="T740" s="370">
        <f t="shared" si="287"/>
        <v>45306</v>
      </c>
      <c r="U740" s="370">
        <f t="shared" si="287"/>
        <v>45306</v>
      </c>
      <c r="V740" s="284"/>
      <c r="W740" s="284"/>
      <c r="X740" s="284"/>
      <c r="Y740" s="284"/>
      <c r="Z740" s="284"/>
      <c r="AA740" s="284"/>
      <c r="AB740" s="284"/>
      <c r="AC740" s="768">
        <f t="shared" si="259"/>
        <v>-43317</v>
      </c>
      <c r="AD740" s="768">
        <f t="shared" si="260"/>
        <v>-43317</v>
      </c>
      <c r="AE740" s="768">
        <f t="shared" si="261"/>
        <v>-43317</v>
      </c>
      <c r="AF740" s="768">
        <f t="shared" si="262"/>
        <v>1834</v>
      </c>
      <c r="AG740" s="768">
        <f t="shared" si="263"/>
        <v>1834</v>
      </c>
      <c r="AH740" s="768">
        <f t="shared" si="264"/>
        <v>1834</v>
      </c>
      <c r="AI740" s="768">
        <f t="shared" si="265"/>
        <v>1834</v>
      </c>
      <c r="AJ740" s="768">
        <f t="shared" si="266"/>
        <v>1834</v>
      </c>
      <c r="AK740" s="768">
        <f t="shared" si="267"/>
        <v>1834</v>
      </c>
      <c r="AL740" s="768">
        <f t="shared" si="268"/>
        <v>1834</v>
      </c>
      <c r="AM740" s="768">
        <f t="shared" si="269"/>
        <v>1834</v>
      </c>
      <c r="AN740" s="284"/>
      <c r="AO740" s="284"/>
      <c r="AP740" s="284"/>
      <c r="AQ740" s="279"/>
      <c r="AR740" s="266"/>
      <c r="AS740" s="254"/>
      <c r="AT740" s="254"/>
      <c r="AU740" s="254"/>
    </row>
    <row r="741" spans="1:47" outlineLevel="3" x14ac:dyDescent="0.35">
      <c r="A741" s="254"/>
      <c r="B741" s="263"/>
      <c r="C741" s="256">
        <f t="shared" si="251"/>
        <v>4</v>
      </c>
      <c r="D741" s="279"/>
      <c r="E741" s="334"/>
      <c r="F741" s="334"/>
      <c r="G741" s="279"/>
      <c r="H741" s="284"/>
      <c r="I741" s="300"/>
      <c r="J741" s="300" t="s">
        <v>611</v>
      </c>
      <c r="K741" s="284"/>
      <c r="L741" s="284"/>
      <c r="M741" s="284"/>
      <c r="N741" s="284"/>
      <c r="O741" s="284"/>
      <c r="P741" s="284"/>
      <c r="Q741" s="284"/>
      <c r="R741" s="370">
        <f t="shared" si="287"/>
        <v>45306</v>
      </c>
      <c r="S741" s="370">
        <f t="shared" si="287"/>
        <v>45306</v>
      </c>
      <c r="T741" s="370">
        <f t="shared" si="287"/>
        <v>45306</v>
      </c>
      <c r="U741" s="370">
        <f t="shared" si="287"/>
        <v>45306</v>
      </c>
      <c r="V741" s="284"/>
      <c r="W741" s="284"/>
      <c r="X741" s="284"/>
      <c r="Y741" s="284"/>
      <c r="Z741" s="284"/>
      <c r="AA741" s="284"/>
      <c r="AB741" s="284"/>
      <c r="AC741" s="768">
        <f t="shared" si="259"/>
        <v>-43317</v>
      </c>
      <c r="AD741" s="768">
        <f t="shared" si="260"/>
        <v>-43317</v>
      </c>
      <c r="AE741" s="768">
        <f t="shared" si="261"/>
        <v>-43317</v>
      </c>
      <c r="AF741" s="768">
        <f t="shared" si="262"/>
        <v>-43317</v>
      </c>
      <c r="AG741" s="768">
        <f t="shared" si="263"/>
        <v>-43317</v>
      </c>
      <c r="AH741" s="768">
        <f t="shared" si="264"/>
        <v>-43317</v>
      </c>
      <c r="AI741" s="768">
        <f t="shared" si="265"/>
        <v>-43317</v>
      </c>
      <c r="AJ741" s="768">
        <f t="shared" si="266"/>
        <v>1834</v>
      </c>
      <c r="AK741" s="768">
        <f t="shared" si="267"/>
        <v>1834</v>
      </c>
      <c r="AL741" s="768">
        <f t="shared" si="268"/>
        <v>1834</v>
      </c>
      <c r="AM741" s="768">
        <f t="shared" si="269"/>
        <v>1834</v>
      </c>
      <c r="AN741" s="284"/>
      <c r="AO741" s="284"/>
      <c r="AP741" s="284"/>
      <c r="AQ741" s="279"/>
      <c r="AR741" s="266"/>
      <c r="AS741" s="254"/>
      <c r="AT741" s="254"/>
      <c r="AU741" s="254"/>
    </row>
    <row r="742" spans="1:47" outlineLevel="3" x14ac:dyDescent="0.35">
      <c r="A742" s="254"/>
      <c r="B742" s="263"/>
      <c r="C742" s="256">
        <f t="shared" ref="C742:C750" si="288">INT($C$232)+3</f>
        <v>4</v>
      </c>
      <c r="D742" s="279"/>
      <c r="E742" s="334"/>
      <c r="F742" s="334"/>
      <c r="G742" s="279"/>
      <c r="H742" s="284"/>
      <c r="I742" s="300">
        <v>5</v>
      </c>
      <c r="J742" s="300" t="s">
        <v>620</v>
      </c>
      <c r="K742" s="370">
        <f>DATE(YEAR(K739)+1,MONTH(K739),DAY(K739))</f>
        <v>45672</v>
      </c>
      <c r="L742" s="370">
        <f>DATE(YEAR(L739)+1,MONTH(L739),DAY(L739))</f>
        <v>45672</v>
      </c>
      <c r="M742" s="370">
        <f>DATE(YEAR(M739)+1,MONTH(M739),DAY(M739))</f>
        <v>45672</v>
      </c>
      <c r="N742" s="284"/>
      <c r="O742" s="284"/>
      <c r="P742" s="284"/>
      <c r="Q742" s="284"/>
      <c r="R742" s="370">
        <f t="shared" si="287"/>
        <v>45672</v>
      </c>
      <c r="S742" s="370">
        <f t="shared" si="287"/>
        <v>45672</v>
      </c>
      <c r="T742" s="370">
        <f t="shared" si="287"/>
        <v>45672</v>
      </c>
      <c r="U742" s="370">
        <f t="shared" si="287"/>
        <v>45672</v>
      </c>
      <c r="V742" s="284"/>
      <c r="W742" s="284"/>
      <c r="X742" s="284"/>
      <c r="Y742" s="284"/>
      <c r="Z742" s="284"/>
      <c r="AA742" s="284"/>
      <c r="AB742" s="284"/>
      <c r="AC742" s="768">
        <f t="shared" si="259"/>
        <v>2198</v>
      </c>
      <c r="AD742" s="768">
        <f t="shared" si="260"/>
        <v>2198</v>
      </c>
      <c r="AE742" s="768">
        <f t="shared" si="261"/>
        <v>2198</v>
      </c>
      <c r="AF742" s="768">
        <f t="shared" si="262"/>
        <v>-43317</v>
      </c>
      <c r="AG742" s="768">
        <f t="shared" si="263"/>
        <v>-43317</v>
      </c>
      <c r="AH742" s="768">
        <f t="shared" si="264"/>
        <v>-43317</v>
      </c>
      <c r="AI742" s="768">
        <f t="shared" si="265"/>
        <v>-43317</v>
      </c>
      <c r="AJ742" s="768">
        <f t="shared" si="266"/>
        <v>2198</v>
      </c>
      <c r="AK742" s="768">
        <f t="shared" si="267"/>
        <v>2198</v>
      </c>
      <c r="AL742" s="768">
        <f t="shared" si="268"/>
        <v>2198</v>
      </c>
      <c r="AM742" s="768">
        <f t="shared" si="269"/>
        <v>2198</v>
      </c>
      <c r="AN742" s="284"/>
      <c r="AO742" s="284"/>
      <c r="AP742" s="284"/>
      <c r="AQ742" s="279"/>
      <c r="AR742" s="266"/>
      <c r="AS742" s="254"/>
      <c r="AT742" s="254"/>
      <c r="AU742" s="254"/>
    </row>
    <row r="743" spans="1:47" outlineLevel="3" x14ac:dyDescent="0.35">
      <c r="A743" s="254"/>
      <c r="B743" s="263"/>
      <c r="C743" s="256">
        <f t="shared" si="288"/>
        <v>4</v>
      </c>
      <c r="D743" s="279"/>
      <c r="E743" s="334"/>
      <c r="F743" s="334"/>
      <c r="G743" s="279"/>
      <c r="H743" s="284"/>
      <c r="I743" s="300"/>
      <c r="J743" s="300" t="s">
        <v>610</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87"/>
        <v>45672</v>
      </c>
      <c r="S743" s="370">
        <f t="shared" si="287"/>
        <v>45672</v>
      </c>
      <c r="T743" s="370">
        <f t="shared" si="287"/>
        <v>45672</v>
      </c>
      <c r="U743" s="370">
        <f t="shared" si="287"/>
        <v>45672</v>
      </c>
      <c r="V743" s="284"/>
      <c r="W743" s="284"/>
      <c r="X743" s="284"/>
      <c r="Y743" s="284"/>
      <c r="Z743" s="284"/>
      <c r="AA743" s="284"/>
      <c r="AB743" s="284"/>
      <c r="AC743" s="768">
        <f t="shared" ref="AC743:AC750" si="289">MIN(363,INT((K743 - DATE(YEAR(K743),1,1))))+364*(YEAR(K743)-i_startyear)</f>
        <v>-43317</v>
      </c>
      <c r="AD743" s="768">
        <f t="shared" ref="AD743:AD750" si="290">MIN(363,INT((L743 - DATE(YEAR(L743),1,1))))+364*(YEAR(L743)-i_startyear)</f>
        <v>-43317</v>
      </c>
      <c r="AE743" s="768">
        <f t="shared" ref="AE743:AE750" si="291">MIN(363,INT((M743 - DATE(YEAR(M743),1,1))))+364*(YEAR(M743)-i_startyear)</f>
        <v>-43317</v>
      </c>
      <c r="AF743" s="768">
        <f t="shared" ref="AF743:AF750" si="292">MIN(363,INT((N743 - DATE(YEAR(N743),1,1))))+364*(YEAR(N743)-i_startyear)</f>
        <v>2198</v>
      </c>
      <c r="AG743" s="768">
        <f t="shared" ref="AG743:AG750" si="293">MIN(363,INT((O743 - DATE(YEAR(O743),1,1))))+364*(YEAR(O743)-i_startyear)</f>
        <v>2198</v>
      </c>
      <c r="AH743" s="768">
        <f t="shared" ref="AH743:AH750" si="294">MIN(363,INT((P743 - DATE(YEAR(P743),1,1))))+364*(YEAR(P743)-i_startyear)</f>
        <v>2198</v>
      </c>
      <c r="AI743" s="768">
        <f t="shared" ref="AI743:AI750" si="295">MIN(363,INT((Q743 - DATE(YEAR(Q743),1,1))))+364*(YEAR(Q743)-i_startyear)</f>
        <v>2198</v>
      </c>
      <c r="AJ743" s="768">
        <f t="shared" ref="AJ743:AJ750" si="296">MIN(363,INT((R743 - DATE(YEAR(R743),1,1))))+364*(YEAR(R743)-i_startyear)</f>
        <v>2198</v>
      </c>
      <c r="AK743" s="768">
        <f t="shared" ref="AK743:AK750" si="297">MIN(363,INT((S743 - DATE(YEAR(S743),1,1))))+364*(YEAR(S743)-i_startyear)</f>
        <v>2198</v>
      </c>
      <c r="AL743" s="768">
        <f t="shared" ref="AL743:AL750" si="298">MIN(363,INT((T743 - DATE(YEAR(T743),1,1))))+364*(YEAR(T743)-i_startyear)</f>
        <v>2198</v>
      </c>
      <c r="AM743" s="768">
        <f t="shared" ref="AM743:AM750" si="299">MIN(363,INT((U743 - DATE(YEAR(U743),1,1))))+364*(YEAR(U743)-i_startyear)</f>
        <v>2198</v>
      </c>
      <c r="AN743" s="284"/>
      <c r="AO743" s="284"/>
      <c r="AP743" s="284"/>
      <c r="AQ743" s="279"/>
      <c r="AR743" s="266"/>
      <c r="AS743" s="254"/>
      <c r="AT743" s="254"/>
      <c r="AU743" s="254"/>
    </row>
    <row r="744" spans="1:47" outlineLevel="3" x14ac:dyDescent="0.35">
      <c r="A744" s="254"/>
      <c r="B744" s="263"/>
      <c r="C744" s="256">
        <f t="shared" si="288"/>
        <v>4</v>
      </c>
      <c r="D744" s="279"/>
      <c r="E744" s="334"/>
      <c r="F744" s="334"/>
      <c r="G744" s="279"/>
      <c r="H744" s="284"/>
      <c r="I744" s="300"/>
      <c r="J744" s="300" t="s">
        <v>611</v>
      </c>
      <c r="K744" s="284"/>
      <c r="L744" s="284"/>
      <c r="M744" s="284"/>
      <c r="N744" s="284"/>
      <c r="O744" s="284"/>
      <c r="P744" s="284"/>
      <c r="Q744" s="284"/>
      <c r="R744" s="370">
        <f t="shared" si="287"/>
        <v>45672</v>
      </c>
      <c r="S744" s="370">
        <f t="shared" si="287"/>
        <v>45672</v>
      </c>
      <c r="T744" s="370">
        <f t="shared" si="287"/>
        <v>45672</v>
      </c>
      <c r="U744" s="370">
        <f t="shared" si="287"/>
        <v>45672</v>
      </c>
      <c r="V744" s="284"/>
      <c r="W744" s="284"/>
      <c r="X744" s="284"/>
      <c r="Y744" s="284"/>
      <c r="Z744" s="284"/>
      <c r="AA744" s="284"/>
      <c r="AB744" s="284"/>
      <c r="AC744" s="768">
        <f t="shared" si="289"/>
        <v>-43317</v>
      </c>
      <c r="AD744" s="768">
        <f t="shared" si="290"/>
        <v>-43317</v>
      </c>
      <c r="AE744" s="768">
        <f t="shared" si="291"/>
        <v>-43317</v>
      </c>
      <c r="AF744" s="768">
        <f t="shared" si="292"/>
        <v>-43317</v>
      </c>
      <c r="AG744" s="768">
        <f t="shared" si="293"/>
        <v>-43317</v>
      </c>
      <c r="AH744" s="768">
        <f t="shared" si="294"/>
        <v>-43317</v>
      </c>
      <c r="AI744" s="768">
        <f t="shared" si="295"/>
        <v>-43317</v>
      </c>
      <c r="AJ744" s="768">
        <f t="shared" si="296"/>
        <v>2198</v>
      </c>
      <c r="AK744" s="768">
        <f t="shared" si="297"/>
        <v>2198</v>
      </c>
      <c r="AL744" s="768">
        <f t="shared" si="298"/>
        <v>2198</v>
      </c>
      <c r="AM744" s="768">
        <f t="shared" si="299"/>
        <v>2198</v>
      </c>
      <c r="AN744" s="284"/>
      <c r="AO744" s="284"/>
      <c r="AP744" s="284"/>
      <c r="AQ744" s="279"/>
      <c r="AR744" s="266"/>
      <c r="AS744" s="254"/>
      <c r="AT744" s="254"/>
      <c r="AU744" s="254"/>
    </row>
    <row r="745" spans="1:47" outlineLevel="3" x14ac:dyDescent="0.35">
      <c r="A745" s="254"/>
      <c r="B745" s="263"/>
      <c r="C745" s="256">
        <f t="shared" si="288"/>
        <v>4</v>
      </c>
      <c r="D745" s="279"/>
      <c r="E745" s="334"/>
      <c r="F745" s="334"/>
      <c r="G745" s="279"/>
      <c r="H745" s="284"/>
      <c r="I745" s="300">
        <v>6</v>
      </c>
      <c r="J745" s="300" t="s">
        <v>620</v>
      </c>
      <c r="K745" s="370">
        <f>DATE(YEAR(K742)+1,MONTH(K742),DAY(K742))</f>
        <v>46037</v>
      </c>
      <c r="L745" s="370">
        <f>DATE(YEAR(L742)+1,MONTH(L742),DAY(L742))</f>
        <v>46037</v>
      </c>
      <c r="M745" s="370">
        <f>DATE(YEAR(M742)+1,MONTH(M742),DAY(M742))</f>
        <v>46037</v>
      </c>
      <c r="N745" s="284"/>
      <c r="O745" s="284"/>
      <c r="P745" s="284"/>
      <c r="Q745" s="284"/>
      <c r="R745" s="370">
        <f t="shared" si="287"/>
        <v>46037</v>
      </c>
      <c r="S745" s="370">
        <f t="shared" si="287"/>
        <v>46037</v>
      </c>
      <c r="T745" s="370">
        <f t="shared" si="287"/>
        <v>46037</v>
      </c>
      <c r="U745" s="370">
        <f t="shared" si="287"/>
        <v>46037</v>
      </c>
      <c r="V745" s="284"/>
      <c r="W745" s="284"/>
      <c r="X745" s="284"/>
      <c r="Y745" s="284"/>
      <c r="Z745" s="284"/>
      <c r="AA745" s="284"/>
      <c r="AB745" s="284"/>
      <c r="AC745" s="768">
        <f t="shared" si="289"/>
        <v>2562</v>
      </c>
      <c r="AD745" s="768">
        <f t="shared" si="290"/>
        <v>2562</v>
      </c>
      <c r="AE745" s="768">
        <f t="shared" si="291"/>
        <v>2562</v>
      </c>
      <c r="AF745" s="768">
        <f t="shared" si="292"/>
        <v>-43317</v>
      </c>
      <c r="AG745" s="768">
        <f t="shared" si="293"/>
        <v>-43317</v>
      </c>
      <c r="AH745" s="768">
        <f t="shared" si="294"/>
        <v>-43317</v>
      </c>
      <c r="AI745" s="768">
        <f t="shared" si="295"/>
        <v>-43317</v>
      </c>
      <c r="AJ745" s="768">
        <f t="shared" si="296"/>
        <v>2562</v>
      </c>
      <c r="AK745" s="768">
        <f t="shared" si="297"/>
        <v>2562</v>
      </c>
      <c r="AL745" s="768">
        <f t="shared" si="298"/>
        <v>2562</v>
      </c>
      <c r="AM745" s="768">
        <f t="shared" si="299"/>
        <v>2562</v>
      </c>
      <c r="AN745" s="284"/>
      <c r="AO745" s="284"/>
      <c r="AP745" s="284"/>
      <c r="AQ745" s="279"/>
      <c r="AR745" s="266"/>
      <c r="AS745" s="254"/>
      <c r="AT745" s="254"/>
      <c r="AU745" s="254"/>
    </row>
    <row r="746" spans="1:47" outlineLevel="3" x14ac:dyDescent="0.35">
      <c r="A746" s="254"/>
      <c r="B746" s="263"/>
      <c r="C746" s="256">
        <f t="shared" si="288"/>
        <v>4</v>
      </c>
      <c r="D746" s="279"/>
      <c r="E746" s="334"/>
      <c r="F746" s="334"/>
      <c r="G746" s="279"/>
      <c r="H746" s="284"/>
      <c r="I746" s="300"/>
      <c r="J746" s="300" t="s">
        <v>610</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87"/>
        <v>46037</v>
      </c>
      <c r="S746" s="370">
        <f t="shared" si="287"/>
        <v>46037</v>
      </c>
      <c r="T746" s="370">
        <f t="shared" si="287"/>
        <v>46037</v>
      </c>
      <c r="U746" s="370">
        <f t="shared" si="287"/>
        <v>46037</v>
      </c>
      <c r="V746" s="284"/>
      <c r="W746" s="284"/>
      <c r="X746" s="284"/>
      <c r="Y746" s="284"/>
      <c r="Z746" s="284"/>
      <c r="AA746" s="284"/>
      <c r="AB746" s="284"/>
      <c r="AC746" s="768">
        <f t="shared" si="289"/>
        <v>-43317</v>
      </c>
      <c r="AD746" s="768">
        <f t="shared" si="290"/>
        <v>-43317</v>
      </c>
      <c r="AE746" s="768">
        <f t="shared" si="291"/>
        <v>-43317</v>
      </c>
      <c r="AF746" s="768">
        <f t="shared" si="292"/>
        <v>2562</v>
      </c>
      <c r="AG746" s="768">
        <f t="shared" si="293"/>
        <v>2562</v>
      </c>
      <c r="AH746" s="768">
        <f t="shared" si="294"/>
        <v>2562</v>
      </c>
      <c r="AI746" s="768">
        <f t="shared" si="295"/>
        <v>2562</v>
      </c>
      <c r="AJ746" s="768">
        <f t="shared" si="296"/>
        <v>2562</v>
      </c>
      <c r="AK746" s="768">
        <f t="shared" si="297"/>
        <v>2562</v>
      </c>
      <c r="AL746" s="768">
        <f t="shared" si="298"/>
        <v>2562</v>
      </c>
      <c r="AM746" s="768">
        <f t="shared" si="299"/>
        <v>2562</v>
      </c>
      <c r="AN746" s="284"/>
      <c r="AO746" s="284"/>
      <c r="AP746" s="284"/>
      <c r="AQ746" s="279"/>
      <c r="AR746" s="266"/>
      <c r="AS746" s="254"/>
      <c r="AT746" s="254"/>
      <c r="AU746" s="254"/>
    </row>
    <row r="747" spans="1:47" outlineLevel="3" x14ac:dyDescent="0.35">
      <c r="A747" s="254"/>
      <c r="B747" s="263"/>
      <c r="C747" s="256">
        <f t="shared" si="288"/>
        <v>4</v>
      </c>
      <c r="D747" s="279"/>
      <c r="E747" s="334"/>
      <c r="F747" s="334"/>
      <c r="G747" s="279"/>
      <c r="H747" s="284"/>
      <c r="I747" s="300"/>
      <c r="J747" s="300" t="s">
        <v>611</v>
      </c>
      <c r="K747" s="284"/>
      <c r="L747" s="284"/>
      <c r="M747" s="284"/>
      <c r="N747" s="284"/>
      <c r="O747" s="284"/>
      <c r="P747" s="284"/>
      <c r="Q747" s="284"/>
      <c r="R747" s="370">
        <f t="shared" si="287"/>
        <v>46037</v>
      </c>
      <c r="S747" s="370">
        <f t="shared" si="287"/>
        <v>46037</v>
      </c>
      <c r="T747" s="370">
        <f t="shared" si="287"/>
        <v>46037</v>
      </c>
      <c r="U747" s="370">
        <f t="shared" si="287"/>
        <v>46037</v>
      </c>
      <c r="V747" s="284"/>
      <c r="W747" s="284"/>
      <c r="X747" s="284"/>
      <c r="Y747" s="284"/>
      <c r="Z747" s="284"/>
      <c r="AA747" s="284"/>
      <c r="AB747" s="284"/>
      <c r="AC747" s="768">
        <f t="shared" si="289"/>
        <v>-43317</v>
      </c>
      <c r="AD747" s="768">
        <f t="shared" si="290"/>
        <v>-43317</v>
      </c>
      <c r="AE747" s="768">
        <f t="shared" si="291"/>
        <v>-43317</v>
      </c>
      <c r="AF747" s="768">
        <f t="shared" si="292"/>
        <v>-43317</v>
      </c>
      <c r="AG747" s="768">
        <f t="shared" si="293"/>
        <v>-43317</v>
      </c>
      <c r="AH747" s="768">
        <f t="shared" si="294"/>
        <v>-43317</v>
      </c>
      <c r="AI747" s="768">
        <f t="shared" si="295"/>
        <v>-43317</v>
      </c>
      <c r="AJ747" s="768">
        <f t="shared" si="296"/>
        <v>2562</v>
      </c>
      <c r="AK747" s="768">
        <f t="shared" si="297"/>
        <v>2562</v>
      </c>
      <c r="AL747" s="768">
        <f t="shared" si="298"/>
        <v>2562</v>
      </c>
      <c r="AM747" s="768">
        <f t="shared" si="299"/>
        <v>2562</v>
      </c>
      <c r="AN747" s="284"/>
      <c r="AO747" s="284"/>
      <c r="AP747" s="284"/>
      <c r="AQ747" s="279"/>
      <c r="AR747" s="266"/>
      <c r="AS747" s="254"/>
      <c r="AT747" s="254"/>
      <c r="AU747" s="254"/>
    </row>
    <row r="748" spans="1:47" outlineLevel="3" x14ac:dyDescent="0.35">
      <c r="A748" s="254"/>
      <c r="B748" s="263"/>
      <c r="C748" s="256">
        <f t="shared" si="288"/>
        <v>4</v>
      </c>
      <c r="D748" s="279"/>
      <c r="E748" s="334"/>
      <c r="F748" s="334"/>
      <c r="G748" s="279"/>
      <c r="H748" s="284"/>
      <c r="I748" s="300">
        <v>7</v>
      </c>
      <c r="J748" s="300" t="s">
        <v>620</v>
      </c>
      <c r="K748" s="370">
        <f>DATE(YEAR(K745)+1,MONTH(K745),DAY(K745))</f>
        <v>46402</v>
      </c>
      <c r="L748" s="370">
        <f>DATE(YEAR(L745)+1,MONTH(L745),DAY(L745))</f>
        <v>46402</v>
      </c>
      <c r="M748" s="370">
        <f>DATE(YEAR(M745)+1,MONTH(M745),DAY(M745))</f>
        <v>46402</v>
      </c>
      <c r="N748" s="284"/>
      <c r="O748" s="284"/>
      <c r="P748" s="284"/>
      <c r="Q748" s="284"/>
      <c r="R748" s="370">
        <f t="shared" si="287"/>
        <v>46402</v>
      </c>
      <c r="S748" s="370">
        <f t="shared" si="287"/>
        <v>46402</v>
      </c>
      <c r="T748" s="370">
        <f t="shared" si="287"/>
        <v>46402</v>
      </c>
      <c r="U748" s="370">
        <f t="shared" si="287"/>
        <v>46402</v>
      </c>
      <c r="V748" s="284"/>
      <c r="W748" s="284"/>
      <c r="X748" s="284"/>
      <c r="Y748" s="284"/>
      <c r="Z748" s="284"/>
      <c r="AA748" s="284"/>
      <c r="AB748" s="284"/>
      <c r="AC748" s="768">
        <f t="shared" si="289"/>
        <v>2926</v>
      </c>
      <c r="AD748" s="768">
        <f t="shared" si="290"/>
        <v>2926</v>
      </c>
      <c r="AE748" s="768">
        <f t="shared" si="291"/>
        <v>2926</v>
      </c>
      <c r="AF748" s="768">
        <f t="shared" si="292"/>
        <v>-43317</v>
      </c>
      <c r="AG748" s="768">
        <f t="shared" si="293"/>
        <v>-43317</v>
      </c>
      <c r="AH748" s="768">
        <f t="shared" si="294"/>
        <v>-43317</v>
      </c>
      <c r="AI748" s="768">
        <f t="shared" si="295"/>
        <v>-43317</v>
      </c>
      <c r="AJ748" s="768">
        <f t="shared" si="296"/>
        <v>2926</v>
      </c>
      <c r="AK748" s="768">
        <f t="shared" si="297"/>
        <v>2926</v>
      </c>
      <c r="AL748" s="768">
        <f t="shared" si="298"/>
        <v>2926</v>
      </c>
      <c r="AM748" s="768">
        <f t="shared" si="299"/>
        <v>2926</v>
      </c>
      <c r="AN748" s="284"/>
      <c r="AO748" s="284"/>
      <c r="AP748" s="284"/>
      <c r="AQ748" s="279"/>
      <c r="AR748" s="266"/>
      <c r="AS748" s="254"/>
      <c r="AT748" s="254"/>
      <c r="AU748" s="254"/>
    </row>
    <row r="749" spans="1:47" outlineLevel="3" x14ac:dyDescent="0.35">
      <c r="A749" s="254"/>
      <c r="B749" s="263"/>
      <c r="C749" s="256">
        <f t="shared" si="288"/>
        <v>4</v>
      </c>
      <c r="D749" s="279"/>
      <c r="E749" s="334"/>
      <c r="F749" s="334"/>
      <c r="G749" s="279"/>
      <c r="H749" s="284"/>
      <c r="I749" s="300"/>
      <c r="J749" s="300" t="s">
        <v>610</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87"/>
        <v>46402</v>
      </c>
      <c r="S749" s="370">
        <f t="shared" si="287"/>
        <v>46402</v>
      </c>
      <c r="T749" s="370">
        <f t="shared" si="287"/>
        <v>46402</v>
      </c>
      <c r="U749" s="370">
        <f t="shared" si="287"/>
        <v>46402</v>
      </c>
      <c r="V749" s="284"/>
      <c r="W749" s="284"/>
      <c r="X749" s="284"/>
      <c r="Y749" s="284"/>
      <c r="Z749" s="284"/>
      <c r="AA749" s="284"/>
      <c r="AB749" s="284"/>
      <c r="AC749" s="768">
        <f t="shared" si="289"/>
        <v>-43317</v>
      </c>
      <c r="AD749" s="768">
        <f t="shared" si="290"/>
        <v>-43317</v>
      </c>
      <c r="AE749" s="768">
        <f t="shared" si="291"/>
        <v>-43317</v>
      </c>
      <c r="AF749" s="768">
        <f t="shared" si="292"/>
        <v>2926</v>
      </c>
      <c r="AG749" s="768">
        <f t="shared" si="293"/>
        <v>2926</v>
      </c>
      <c r="AH749" s="768">
        <f t="shared" si="294"/>
        <v>2926</v>
      </c>
      <c r="AI749" s="768">
        <f t="shared" si="295"/>
        <v>2926</v>
      </c>
      <c r="AJ749" s="768">
        <f t="shared" si="296"/>
        <v>2926</v>
      </c>
      <c r="AK749" s="768">
        <f t="shared" si="297"/>
        <v>2926</v>
      </c>
      <c r="AL749" s="768">
        <f t="shared" si="298"/>
        <v>2926</v>
      </c>
      <c r="AM749" s="768">
        <f t="shared" si="299"/>
        <v>2926</v>
      </c>
      <c r="AN749" s="284"/>
      <c r="AO749" s="284"/>
      <c r="AP749" s="284"/>
      <c r="AQ749" s="279"/>
      <c r="AR749" s="266"/>
      <c r="AS749" s="254"/>
      <c r="AT749" s="254"/>
      <c r="AU749" s="254"/>
    </row>
    <row r="750" spans="1:47" outlineLevel="3" x14ac:dyDescent="0.35">
      <c r="A750" s="254"/>
      <c r="B750" s="263"/>
      <c r="C750" s="256">
        <f t="shared" si="288"/>
        <v>4</v>
      </c>
      <c r="D750" s="279"/>
      <c r="E750" s="334"/>
      <c r="F750" s="334"/>
      <c r="G750" s="279"/>
      <c r="H750" s="284"/>
      <c r="I750" s="300"/>
      <c r="J750" s="300" t="s">
        <v>611</v>
      </c>
      <c r="K750" s="284"/>
      <c r="L750" s="284"/>
      <c r="M750" s="284"/>
      <c r="N750" s="284"/>
      <c r="O750" s="284"/>
      <c r="P750" s="284"/>
      <c r="Q750" s="284"/>
      <c r="R750" s="370">
        <f t="shared" si="287"/>
        <v>46402</v>
      </c>
      <c r="S750" s="370">
        <f t="shared" si="287"/>
        <v>46402</v>
      </c>
      <c r="T750" s="370">
        <f t="shared" si="287"/>
        <v>46402</v>
      </c>
      <c r="U750" s="370">
        <f t="shared" si="287"/>
        <v>46402</v>
      </c>
      <c r="V750" s="284"/>
      <c r="W750" s="284"/>
      <c r="X750" s="284"/>
      <c r="Y750" s="284"/>
      <c r="Z750" s="284"/>
      <c r="AA750" s="284"/>
      <c r="AB750" s="284"/>
      <c r="AC750" s="768">
        <f t="shared" si="289"/>
        <v>-43317</v>
      </c>
      <c r="AD750" s="768">
        <f t="shared" si="290"/>
        <v>-43317</v>
      </c>
      <c r="AE750" s="768">
        <f t="shared" si="291"/>
        <v>-43317</v>
      </c>
      <c r="AF750" s="768">
        <f t="shared" si="292"/>
        <v>-43317</v>
      </c>
      <c r="AG750" s="768">
        <f t="shared" si="293"/>
        <v>-43317</v>
      </c>
      <c r="AH750" s="768">
        <f t="shared" si="294"/>
        <v>-43317</v>
      </c>
      <c r="AI750" s="768">
        <f t="shared" si="295"/>
        <v>-43317</v>
      </c>
      <c r="AJ750" s="768">
        <f t="shared" si="296"/>
        <v>2926</v>
      </c>
      <c r="AK750" s="768">
        <f t="shared" si="297"/>
        <v>2926</v>
      </c>
      <c r="AL750" s="768">
        <f t="shared" si="298"/>
        <v>2926</v>
      </c>
      <c r="AM750" s="768">
        <f t="shared" si="299"/>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415</v>
      </c>
      <c r="AR751" s="266"/>
      <c r="AS751" s="254"/>
      <c r="AT751" s="254"/>
      <c r="AU751" s="254"/>
    </row>
    <row r="752" spans="1:47" outlineLevel="2" collapsed="1" x14ac:dyDescent="0.35">
      <c r="A752" s="254"/>
      <c r="B752" s="263"/>
      <c r="C752" s="256">
        <f>INT($C$232)+2</f>
        <v>3</v>
      </c>
      <c r="D752" s="279"/>
      <c r="E752" s="334"/>
      <c r="F752" s="334"/>
      <c r="G752" s="279"/>
      <c r="H752" s="571" t="s">
        <v>1109</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300">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415</v>
      </c>
      <c r="AR754" s="266"/>
      <c r="AS754" s="254"/>
      <c r="AT754" s="254"/>
      <c r="AU754" s="254"/>
    </row>
    <row r="755" spans="1:47" outlineLevel="2" collapsed="1" x14ac:dyDescent="0.35">
      <c r="A755" s="254"/>
      <c r="B755" s="263"/>
      <c r="C755" s="256">
        <f>INT($C$232)+2</f>
        <v>3</v>
      </c>
      <c r="D755" s="279"/>
      <c r="E755" s="334"/>
      <c r="F755" s="334"/>
      <c r="G755" s="279"/>
      <c r="H755" s="571" t="s">
        <v>621</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301">INT($C$232)+3</f>
        <v>4</v>
      </c>
      <c r="D756" s="279"/>
      <c r="E756" s="334"/>
      <c r="F756" s="334"/>
      <c r="G756" s="279"/>
      <c r="H756" s="307" t="s">
        <v>615</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301"/>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301"/>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301"/>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301"/>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301"/>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301"/>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301"/>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415</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121</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403</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405</v>
      </c>
      <c r="F774" s="331">
        <v>1</v>
      </c>
      <c r="G774" s="272"/>
      <c r="H774" s="273" t="s">
        <v>622</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445</v>
      </c>
      <c r="L778" s="335"/>
      <c r="M778" s="335"/>
      <c r="N778" s="335" t="s">
        <v>446</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513</v>
      </c>
      <c r="M779" s="324" t="s">
        <v>4</v>
      </c>
      <c r="N779" s="324" t="s">
        <v>534</v>
      </c>
      <c r="O779" s="324" t="s">
        <v>535</v>
      </c>
      <c r="P779" s="324" t="s">
        <v>536</v>
      </c>
      <c r="Q779" s="324" t="s">
        <v>537</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5" customHeight="1" outlineLevel="2" collapsed="1" x14ac:dyDescent="0.35">
      <c r="A780" s="254"/>
      <c r="B780" s="263" t="s">
        <v>408</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409</v>
      </c>
      <c r="C782" s="256">
        <f>INT(MAX($C$784:$C$808))+1</f>
        <v>5</v>
      </c>
      <c r="D782" s="279" t="s">
        <v>410</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623</v>
      </c>
      <c r="I783" s="297" t="s">
        <v>624</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411</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625</v>
      </c>
      <c r="I785" s="286"/>
      <c r="J785" s="284"/>
      <c r="K785" s="571" t="s">
        <v>445</v>
      </c>
      <c r="L785" s="306"/>
      <c r="M785" s="306"/>
      <c r="N785" s="286" t="s">
        <v>446</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415</v>
      </c>
      <c r="AR786" s="266"/>
      <c r="AS786" s="254"/>
      <c r="AT786" s="254"/>
      <c r="AU786" s="254"/>
    </row>
    <row r="787" spans="1:47" outlineLevel="1" x14ac:dyDescent="0.35">
      <c r="A787" s="254"/>
      <c r="B787" s="263"/>
      <c r="C787" s="256">
        <f>INT($C$773)+1</f>
        <v>2</v>
      </c>
      <c r="D787" s="279"/>
      <c r="E787" s="334"/>
      <c r="F787" s="334"/>
      <c r="G787" s="279"/>
      <c r="H787" s="337" t="s">
        <v>626</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411</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589</v>
      </c>
      <c r="I789" s="307" t="s">
        <v>627</v>
      </c>
      <c r="J789" s="307"/>
      <c r="K789" s="307" t="s">
        <v>628</v>
      </c>
      <c r="L789" s="307"/>
      <c r="M789" s="307"/>
      <c r="N789" s="398"/>
      <c r="O789" s="398" t="s">
        <v>1129</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302">INT($C$773)+3</f>
        <v>4</v>
      </c>
      <c r="D790" s="279"/>
      <c r="E790" s="334">
        <v>0</v>
      </c>
      <c r="F790" s="334"/>
      <c r="G790" s="279"/>
      <c r="H790" s="300" t="str">
        <f>H$251</f>
        <v>Aut</v>
      </c>
      <c r="I790" s="411">
        <v>2</v>
      </c>
      <c r="J790" s="411"/>
      <c r="K790" s="370">
        <f t="shared" ref="K790:M792" si="303">INDEX($K$679:$M$750,($E790*i_s_len+$I790)*i_x_len+1,0)</f>
        <v>44515</v>
      </c>
      <c r="L790" s="370">
        <f t="shared" si="303"/>
        <v>44515</v>
      </c>
      <c r="M790" s="370">
        <f t="shared" si="303"/>
        <v>44515</v>
      </c>
      <c r="N790" s="398"/>
      <c r="O790" s="768">
        <f t="shared" ref="O790:Q792" si="304">MIN(363,INT((K790 - DATE(YEAR(K790),1,1))))+364*(YEAR(K790)-i_startyear)</f>
        <v>1046</v>
      </c>
      <c r="P790" s="768">
        <f t="shared" si="304"/>
        <v>1046</v>
      </c>
      <c r="Q790" s="768">
        <f t="shared" si="304"/>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302"/>
        <v>4</v>
      </c>
      <c r="D791" s="279"/>
      <c r="E791" s="334">
        <v>1</v>
      </c>
      <c r="F791" s="334"/>
      <c r="G791" s="279"/>
      <c r="H791" s="300" t="str">
        <f>H$252</f>
        <v>Win</v>
      </c>
      <c r="I791" s="411">
        <v>2</v>
      </c>
      <c r="J791" s="411"/>
      <c r="K791" s="370">
        <f t="shared" si="303"/>
        <v>44545</v>
      </c>
      <c r="L791" s="370">
        <f t="shared" si="303"/>
        <v>44545</v>
      </c>
      <c r="M791" s="370">
        <f t="shared" si="303"/>
        <v>44545</v>
      </c>
      <c r="N791" s="284"/>
      <c r="O791" s="768">
        <f t="shared" si="304"/>
        <v>1076</v>
      </c>
      <c r="P791" s="768">
        <f t="shared" si="304"/>
        <v>1076</v>
      </c>
      <c r="Q791" s="768">
        <f t="shared" si="304"/>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302"/>
        <v>4</v>
      </c>
      <c r="D792" s="279"/>
      <c r="E792" s="334">
        <v>2</v>
      </c>
      <c r="F792" s="334"/>
      <c r="G792" s="279"/>
      <c r="H792" s="300" t="str">
        <f>H$253</f>
        <v>Spr</v>
      </c>
      <c r="I792" s="411">
        <v>2</v>
      </c>
      <c r="J792" s="411"/>
      <c r="K792" s="370">
        <f t="shared" si="303"/>
        <v>44576</v>
      </c>
      <c r="L792" s="370">
        <f t="shared" si="303"/>
        <v>44576</v>
      </c>
      <c r="M792" s="370">
        <f t="shared" si="303"/>
        <v>44576</v>
      </c>
      <c r="N792" s="284"/>
      <c r="O792" s="768">
        <f t="shared" si="304"/>
        <v>1106</v>
      </c>
      <c r="P792" s="768">
        <f t="shared" si="304"/>
        <v>1106</v>
      </c>
      <c r="Q792" s="768">
        <f t="shared" si="304"/>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302"/>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302"/>
        <v>4</v>
      </c>
      <c r="D794" s="279"/>
      <c r="E794" s="334"/>
      <c r="F794" s="334"/>
      <c r="G794" s="279"/>
      <c r="H794" s="284"/>
      <c r="I794" s="307" t="s">
        <v>629</v>
      </c>
      <c r="J794" s="306"/>
      <c r="K794" s="307" t="s">
        <v>630</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302"/>
        <v>4</v>
      </c>
      <c r="D795" s="279"/>
      <c r="E795" s="334">
        <v>0</v>
      </c>
      <c r="F795" s="334"/>
      <c r="G795" s="279"/>
      <c r="H795" s="300" t="str">
        <f>H$251</f>
        <v>Aut</v>
      </c>
      <c r="I795" s="411">
        <v>5</v>
      </c>
      <c r="J795" s="411"/>
      <c r="K795" s="370">
        <f t="shared" ref="K795:M797" si="305">INDEX($K$679:$M$750,($E795*i_s_len+$I795)*i_x_len+1,0)</f>
        <v>45611</v>
      </c>
      <c r="L795" s="370">
        <f t="shared" si="305"/>
        <v>45611</v>
      </c>
      <c r="M795" s="370">
        <f t="shared" si="305"/>
        <v>45611</v>
      </c>
      <c r="N795" s="284"/>
      <c r="O795" s="768">
        <f t="shared" ref="O795:Q797" si="306">MIN(363,INT((K795 - DATE(YEAR(K795),1,1))))+364*(YEAR(K795)-i_startyear)</f>
        <v>2139</v>
      </c>
      <c r="P795" s="768">
        <f t="shared" si="306"/>
        <v>2139</v>
      </c>
      <c r="Q795" s="768">
        <f t="shared" si="306"/>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302"/>
        <v>4</v>
      </c>
      <c r="D796" s="279"/>
      <c r="E796" s="334">
        <v>1</v>
      </c>
      <c r="F796" s="334"/>
      <c r="G796" s="279"/>
      <c r="H796" s="300" t="str">
        <f>H$252</f>
        <v>Win</v>
      </c>
      <c r="I796" s="411">
        <v>5</v>
      </c>
      <c r="J796" s="411"/>
      <c r="K796" s="370">
        <f t="shared" si="305"/>
        <v>45641</v>
      </c>
      <c r="L796" s="370">
        <f t="shared" si="305"/>
        <v>45641</v>
      </c>
      <c r="M796" s="370">
        <f t="shared" si="305"/>
        <v>45641</v>
      </c>
      <c r="N796" s="284"/>
      <c r="O796" s="768">
        <f t="shared" si="306"/>
        <v>2169</v>
      </c>
      <c r="P796" s="768">
        <f t="shared" si="306"/>
        <v>2169</v>
      </c>
      <c r="Q796" s="768">
        <f t="shared" si="306"/>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302"/>
        <v>4</v>
      </c>
      <c r="D797" s="279"/>
      <c r="E797" s="334">
        <v>2</v>
      </c>
      <c r="F797" s="334"/>
      <c r="G797" s="279"/>
      <c r="H797" s="300" t="str">
        <f>H$253</f>
        <v>Spr</v>
      </c>
      <c r="I797" s="411">
        <v>5</v>
      </c>
      <c r="J797" s="411"/>
      <c r="K797" s="370">
        <f t="shared" si="305"/>
        <v>45672</v>
      </c>
      <c r="L797" s="370">
        <f t="shared" si="305"/>
        <v>45672</v>
      </c>
      <c r="M797" s="370">
        <f t="shared" si="305"/>
        <v>45672</v>
      </c>
      <c r="N797" s="284"/>
      <c r="O797" s="768">
        <f t="shared" si="306"/>
        <v>2198</v>
      </c>
      <c r="P797" s="768">
        <f t="shared" si="306"/>
        <v>2198</v>
      </c>
      <c r="Q797" s="768">
        <f t="shared" si="306"/>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302"/>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302"/>
        <v>4</v>
      </c>
      <c r="D799" s="279"/>
      <c r="E799" s="334"/>
      <c r="F799" s="334"/>
      <c r="G799" s="279"/>
      <c r="H799" s="284"/>
      <c r="I799" s="284"/>
      <c r="J799" s="284"/>
      <c r="K799" s="307" t="s">
        <v>743</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302"/>
        <v>4</v>
      </c>
      <c r="D800" s="279"/>
      <c r="E800" s="334"/>
      <c r="F800" s="334"/>
      <c r="G800" s="279"/>
      <c r="H800" s="300" t="str">
        <f>H$251</f>
        <v>Aut</v>
      </c>
      <c r="I800" s="284"/>
      <c r="J800" s="284"/>
      <c r="K800" s="470">
        <v>1550</v>
      </c>
      <c r="L800" s="470">
        <v>1550</v>
      </c>
      <c r="M800" s="470">
        <v>1550</v>
      </c>
      <c r="N800" s="284"/>
      <c r="O800" s="284" t="s">
        <v>753</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302"/>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302"/>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302"/>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302"/>
        <v>4</v>
      </c>
      <c r="D804" s="279"/>
      <c r="E804" s="334"/>
      <c r="F804" s="334"/>
      <c r="G804" s="279"/>
      <c r="H804" s="284"/>
      <c r="I804" s="284"/>
      <c r="J804" s="284"/>
      <c r="K804" s="307" t="s">
        <v>631</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302"/>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302"/>
        <v>4</v>
      </c>
      <c r="D806" s="279"/>
      <c r="E806" s="334"/>
      <c r="F806" s="334"/>
      <c r="G806" s="279"/>
      <c r="H806" s="300" t="str">
        <f>H$252</f>
        <v>Win</v>
      </c>
      <c r="I806" s="284"/>
      <c r="J806" s="284"/>
      <c r="K806" s="412">
        <f t="shared" ref="K806:M807" si="307">(K796-K791)/30.5</f>
        <v>35.934426229508198</v>
      </c>
      <c r="L806" s="412">
        <f t="shared" si="307"/>
        <v>35.934426229508198</v>
      </c>
      <c r="M806" s="412">
        <f t="shared" si="307"/>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302"/>
        <v>4</v>
      </c>
      <c r="D807" s="279"/>
      <c r="E807" s="334"/>
      <c r="F807" s="334"/>
      <c r="G807" s="279"/>
      <c r="H807" s="300" t="str">
        <f>H$253</f>
        <v>Spr</v>
      </c>
      <c r="I807" s="284"/>
      <c r="J807" s="284"/>
      <c r="K807" s="412">
        <f t="shared" si="307"/>
        <v>35.934426229508198</v>
      </c>
      <c r="L807" s="412">
        <f t="shared" si="307"/>
        <v>35.934426229508198</v>
      </c>
      <c r="M807" s="412">
        <f t="shared" si="307"/>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415</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121</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403</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405</v>
      </c>
      <c r="F818" s="331">
        <v>1</v>
      </c>
      <c r="G818" s="272"/>
      <c r="H818" s="413" t="s">
        <v>632</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448</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514</v>
      </c>
      <c r="L823" s="324" t="s">
        <v>515</v>
      </c>
      <c r="M823" s="324" t="s">
        <v>516</v>
      </c>
      <c r="N823" s="324" t="s">
        <v>517</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308">L823</f>
        <v>BBM</v>
      </c>
      <c r="AA823" s="278" t="str">
        <f t="shared" si="308"/>
        <v>BBT</v>
      </c>
      <c r="AB823" s="278" t="str">
        <f t="shared" si="308"/>
        <v>BMT</v>
      </c>
      <c r="AC823" s="278" t="str">
        <f t="shared" si="308"/>
        <v>BBB</v>
      </c>
      <c r="AD823" s="278" t="str">
        <f t="shared" si="308"/>
        <v>BBM</v>
      </c>
      <c r="AE823" s="278" t="str">
        <f t="shared" si="308"/>
        <v>BBT</v>
      </c>
      <c r="AF823" s="278" t="str">
        <f t="shared" si="308"/>
        <v>BMT</v>
      </c>
      <c r="AG823" s="278"/>
      <c r="AH823" s="278"/>
      <c r="AI823" s="278"/>
      <c r="AJ823" s="278"/>
      <c r="AK823" s="278"/>
      <c r="AL823" s="278"/>
      <c r="AM823" s="278"/>
      <c r="AN823" s="278"/>
      <c r="AO823" s="278"/>
      <c r="AP823" s="278"/>
      <c r="AQ823" s="264"/>
      <c r="AR823" s="266"/>
      <c r="AS823" s="254"/>
      <c r="AT823" s="254"/>
      <c r="AU823" s="254"/>
    </row>
    <row r="824" spans="1:47" ht="11.75" customHeight="1" outlineLevel="2" collapsed="1" x14ac:dyDescent="0.35">
      <c r="A824" s="254"/>
      <c r="B824" s="263" t="s">
        <v>408</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409</v>
      </c>
      <c r="C826" s="256">
        <f>INT(MAX($C$836:$C$866))+1</f>
        <v>6</v>
      </c>
      <c r="D826" s="279" t="s">
        <v>410</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633</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411</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1113</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635</v>
      </c>
      <c r="J830" s="380" t="s">
        <v>636</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638</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639</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640</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415</v>
      </c>
      <c r="AR834" s="266"/>
      <c r="AS834" s="254"/>
      <c r="AT834" s="254"/>
      <c r="AU834" s="254"/>
    </row>
    <row r="835" spans="1:47" outlineLevel="1" x14ac:dyDescent="0.35">
      <c r="A835" s="254"/>
      <c r="B835" s="263"/>
      <c r="C835" s="256">
        <f>INT($C$817)+1</f>
        <v>2</v>
      </c>
      <c r="D835" s="279"/>
      <c r="E835" s="334"/>
      <c r="F835" s="334"/>
      <c r="G835" s="279"/>
      <c r="H835" s="337" t="s">
        <v>641</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411</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1112</v>
      </c>
      <c r="I837" s="284"/>
      <c r="J837" s="284"/>
      <c r="K837" s="300">
        <f>i_s_len</f>
        <v>8</v>
      </c>
      <c r="L837" s="287">
        <v>3</v>
      </c>
      <c r="M837" s="284"/>
      <c r="N837" s="285" t="s">
        <v>642</v>
      </c>
      <c r="O837" s="284"/>
      <c r="P837" s="284"/>
      <c r="Q837" s="284"/>
      <c r="R837" s="284"/>
      <c r="S837" s="284"/>
      <c r="T837" s="284"/>
      <c r="U837" s="284"/>
      <c r="V837" s="284"/>
      <c r="W837" s="284"/>
      <c r="X837" s="284"/>
      <c r="Y837" s="414" t="s">
        <v>634</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643</v>
      </c>
      <c r="I838" s="380" t="s">
        <v>635</v>
      </c>
      <c r="J838" s="380" t="s">
        <v>636</v>
      </c>
      <c r="K838" s="348" t="s">
        <v>1203</v>
      </c>
      <c r="L838" s="348"/>
      <c r="M838" s="348"/>
      <c r="N838" s="348"/>
      <c r="O838" s="348" t="s">
        <v>637</v>
      </c>
      <c r="P838" s="348"/>
      <c r="Q838" s="348"/>
      <c r="R838" s="348"/>
      <c r="S838" s="284"/>
      <c r="T838" s="284"/>
      <c r="U838" s="284"/>
      <c r="V838" s="284"/>
      <c r="W838" s="284"/>
      <c r="X838" s="284"/>
      <c r="Y838" s="419" t="s">
        <v>1203</v>
      </c>
      <c r="Z838" s="419"/>
      <c r="AA838" s="419"/>
      <c r="AB838" s="419"/>
      <c r="AC838" s="419" t="s">
        <v>637</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309">INT($C$817)+4</f>
        <v>5</v>
      </c>
      <c r="D839" s="279"/>
      <c r="E839" s="334"/>
      <c r="F839" s="334"/>
      <c r="G839" s="279"/>
      <c r="H839" s="416" t="s">
        <v>644</v>
      </c>
      <c r="I839" s="417">
        <v>0</v>
      </c>
      <c r="J839" s="417" t="s">
        <v>645</v>
      </c>
      <c r="K839" s="420"/>
      <c r="L839" s="420"/>
      <c r="M839" s="420"/>
      <c r="N839" s="420"/>
      <c r="O839" s="421"/>
      <c r="P839" s="421"/>
      <c r="Q839" s="421"/>
      <c r="R839" s="421"/>
      <c r="S839" s="737" t="s">
        <v>1110</v>
      </c>
      <c r="T839" s="284"/>
      <c r="U839" s="284"/>
      <c r="V839" s="284"/>
      <c r="W839" s="284"/>
      <c r="X839" s="284"/>
      <c r="Y839" s="422">
        <f>364*10</f>
        <v>3640</v>
      </c>
      <c r="Z839" s="422">
        <f t="shared" ref="Z839:AB847" si="310">364*10</f>
        <v>3640</v>
      </c>
      <c r="AA839" s="422">
        <f t="shared" si="310"/>
        <v>3640</v>
      </c>
      <c r="AB839" s="422">
        <f t="shared" si="310"/>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5">
      <c r="A840" s="254"/>
      <c r="B840" s="263"/>
      <c r="C840" s="256">
        <f t="shared" si="309"/>
        <v>5</v>
      </c>
      <c r="D840" s="279"/>
      <c r="E840" s="334"/>
      <c r="F840" s="334"/>
      <c r="G840" s="279"/>
      <c r="H840" s="300" t="s">
        <v>646</v>
      </c>
      <c r="I840" s="306"/>
      <c r="J840" s="300" t="s">
        <v>647</v>
      </c>
      <c r="K840" s="410"/>
      <c r="L840" s="410"/>
      <c r="M840" s="410"/>
      <c r="N840" s="410"/>
      <c r="O840" s="410"/>
      <c r="P840" s="410"/>
      <c r="Q840" s="410"/>
      <c r="R840" s="410"/>
      <c r="S840" s="284"/>
      <c r="T840" s="284"/>
      <c r="U840" s="284"/>
      <c r="V840" s="284"/>
      <c r="W840" s="284"/>
      <c r="X840" s="284"/>
      <c r="Y840" s="422">
        <f t="shared" ref="Y840:Y847" si="311">364*10</f>
        <v>3640</v>
      </c>
      <c r="Z840" s="422">
        <f t="shared" si="310"/>
        <v>3640</v>
      </c>
      <c r="AA840" s="422">
        <f t="shared" si="310"/>
        <v>3640</v>
      </c>
      <c r="AB840" s="422">
        <f t="shared" si="310"/>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309"/>
        <v>5</v>
      </c>
      <c r="D841" s="279"/>
      <c r="E841" s="334"/>
      <c r="F841" s="334"/>
      <c r="G841" s="279"/>
      <c r="H841" s="300" t="s">
        <v>648</v>
      </c>
      <c r="I841" s="306"/>
      <c r="J841" s="300" t="s">
        <v>647</v>
      </c>
      <c r="K841" s="410"/>
      <c r="L841" s="410"/>
      <c r="M841" s="410"/>
      <c r="N841" s="410"/>
      <c r="O841" s="410"/>
      <c r="P841" s="410"/>
      <c r="Q841" s="410"/>
      <c r="R841" s="410"/>
      <c r="S841" s="284"/>
      <c r="T841" s="284"/>
      <c r="U841" s="284"/>
      <c r="V841" s="284"/>
      <c r="W841" s="284"/>
      <c r="X841" s="284"/>
      <c r="Y841" s="422">
        <f t="shared" si="311"/>
        <v>3640</v>
      </c>
      <c r="Z841" s="422">
        <f t="shared" si="310"/>
        <v>3640</v>
      </c>
      <c r="AA841" s="422">
        <f t="shared" si="310"/>
        <v>3640</v>
      </c>
      <c r="AB841" s="422">
        <f t="shared" si="310"/>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309"/>
        <v>5</v>
      </c>
      <c r="D842" s="279"/>
      <c r="E842" s="334"/>
      <c r="F842" s="334"/>
      <c r="G842" s="279"/>
      <c r="H842" s="300">
        <v>3</v>
      </c>
      <c r="I842" s="306"/>
      <c r="J842" s="300" t="s">
        <v>647</v>
      </c>
      <c r="K842" s="410"/>
      <c r="L842" s="410"/>
      <c r="M842" s="410"/>
      <c r="N842" s="410"/>
      <c r="O842" s="410"/>
      <c r="P842" s="410"/>
      <c r="Q842" s="410"/>
      <c r="R842" s="410"/>
      <c r="S842" s="284"/>
      <c r="T842" s="284"/>
      <c r="U842" s="284"/>
      <c r="V842" s="284"/>
      <c r="W842" s="284"/>
      <c r="X842" s="284"/>
      <c r="Y842" s="422">
        <f t="shared" si="311"/>
        <v>3640</v>
      </c>
      <c r="Z842" s="422">
        <f t="shared" si="310"/>
        <v>3640</v>
      </c>
      <c r="AA842" s="422">
        <f t="shared" si="310"/>
        <v>3640</v>
      </c>
      <c r="AB842" s="422">
        <f t="shared" si="310"/>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309"/>
        <v>5</v>
      </c>
      <c r="D843" s="279"/>
      <c r="E843" s="334"/>
      <c r="F843" s="334"/>
      <c r="G843" s="279"/>
      <c r="H843" s="300">
        <v>4</v>
      </c>
      <c r="I843" s="306"/>
      <c r="J843" s="300" t="s">
        <v>647</v>
      </c>
      <c r="K843" s="410"/>
      <c r="L843" s="410"/>
      <c r="M843" s="410"/>
      <c r="N843" s="410"/>
      <c r="O843" s="410"/>
      <c r="P843" s="410"/>
      <c r="Q843" s="410"/>
      <c r="R843" s="410"/>
      <c r="S843" s="284"/>
      <c r="T843" s="284"/>
      <c r="U843" s="284"/>
      <c r="V843" s="284"/>
      <c r="W843" s="284"/>
      <c r="X843" s="284"/>
      <c r="Y843" s="422">
        <f t="shared" si="311"/>
        <v>3640</v>
      </c>
      <c r="Z843" s="422">
        <f t="shared" si="310"/>
        <v>3640</v>
      </c>
      <c r="AA843" s="422">
        <f t="shared" si="310"/>
        <v>3640</v>
      </c>
      <c r="AB843" s="422">
        <f t="shared" si="310"/>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309"/>
        <v>5</v>
      </c>
      <c r="D844" s="279"/>
      <c r="E844" s="334"/>
      <c r="F844" s="334"/>
      <c r="G844" s="279"/>
      <c r="H844" s="300">
        <v>5</v>
      </c>
      <c r="I844" s="306"/>
      <c r="J844" s="300" t="s">
        <v>647</v>
      </c>
      <c r="K844" s="410"/>
      <c r="L844" s="410"/>
      <c r="M844" s="410"/>
      <c r="N844" s="410"/>
      <c r="O844" s="410"/>
      <c r="P844" s="410"/>
      <c r="Q844" s="410"/>
      <c r="R844" s="410"/>
      <c r="S844" s="284"/>
      <c r="T844" s="284"/>
      <c r="U844" s="284"/>
      <c r="V844" s="284"/>
      <c r="W844" s="284"/>
      <c r="X844" s="284"/>
      <c r="Y844" s="422">
        <f t="shared" si="311"/>
        <v>3640</v>
      </c>
      <c r="Z844" s="422">
        <f t="shared" si="310"/>
        <v>3640</v>
      </c>
      <c r="AA844" s="422">
        <f t="shared" si="310"/>
        <v>3640</v>
      </c>
      <c r="AB844" s="422">
        <f t="shared" si="310"/>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309"/>
        <v>5</v>
      </c>
      <c r="D845" s="279"/>
      <c r="E845" s="334"/>
      <c r="F845" s="334"/>
      <c r="G845" s="279"/>
      <c r="H845" s="300">
        <v>6</v>
      </c>
      <c r="I845" s="306"/>
      <c r="J845" s="300" t="s">
        <v>647</v>
      </c>
      <c r="K845" s="410"/>
      <c r="L845" s="410"/>
      <c r="M845" s="410"/>
      <c r="N845" s="410"/>
      <c r="O845" s="410"/>
      <c r="P845" s="410"/>
      <c r="Q845" s="410"/>
      <c r="R845" s="410"/>
      <c r="S845" s="284"/>
      <c r="T845" s="284"/>
      <c r="U845" s="284"/>
      <c r="V845" s="284"/>
      <c r="W845" s="284"/>
      <c r="X845" s="284"/>
      <c r="Y845" s="422">
        <f t="shared" si="311"/>
        <v>3640</v>
      </c>
      <c r="Z845" s="422">
        <f t="shared" si="310"/>
        <v>3640</v>
      </c>
      <c r="AA845" s="422">
        <f t="shared" si="310"/>
        <v>3640</v>
      </c>
      <c r="AB845" s="422">
        <f t="shared" si="310"/>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309"/>
        <v>5</v>
      </c>
      <c r="D846" s="279"/>
      <c r="E846" s="334"/>
      <c r="F846" s="334"/>
      <c r="G846" s="279"/>
      <c r="H846" s="300">
        <v>7</v>
      </c>
      <c r="I846" s="306"/>
      <c r="J846" s="300" t="s">
        <v>647</v>
      </c>
      <c r="K846" s="410"/>
      <c r="L846" s="410"/>
      <c r="M846" s="410"/>
      <c r="N846" s="410"/>
      <c r="O846" s="410"/>
      <c r="P846" s="410"/>
      <c r="Q846" s="410"/>
      <c r="R846" s="410"/>
      <c r="S846" s="284"/>
      <c r="T846" s="284"/>
      <c r="U846" s="284"/>
      <c r="V846" s="284"/>
      <c r="W846" s="284"/>
      <c r="X846" s="284"/>
      <c r="Y846" s="422">
        <f t="shared" si="311"/>
        <v>3640</v>
      </c>
      <c r="Z846" s="422">
        <f t="shared" si="310"/>
        <v>3640</v>
      </c>
      <c r="AA846" s="422">
        <f t="shared" si="310"/>
        <v>3640</v>
      </c>
      <c r="AB846" s="422">
        <f t="shared" si="310"/>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309"/>
        <v>5</v>
      </c>
      <c r="D847" s="279"/>
      <c r="E847" s="334"/>
      <c r="F847" s="334"/>
      <c r="G847" s="279"/>
      <c r="H847" s="424">
        <v>8</v>
      </c>
      <c r="I847" s="425"/>
      <c r="J847" s="424" t="s">
        <v>647</v>
      </c>
      <c r="K847" s="426"/>
      <c r="L847" s="426"/>
      <c r="M847" s="426"/>
      <c r="N847" s="426"/>
      <c r="O847" s="427"/>
      <c r="P847" s="427"/>
      <c r="Q847" s="427"/>
      <c r="R847" s="427"/>
      <c r="S847" s="284"/>
      <c r="T847" s="284"/>
      <c r="U847" s="284"/>
      <c r="V847" s="284"/>
      <c r="W847" s="284"/>
      <c r="X847" s="284"/>
      <c r="Y847" s="422">
        <f t="shared" si="311"/>
        <v>3640</v>
      </c>
      <c r="Z847" s="422">
        <f t="shared" si="310"/>
        <v>3640</v>
      </c>
      <c r="AA847" s="422">
        <f t="shared" si="310"/>
        <v>3640</v>
      </c>
      <c r="AB847" s="422">
        <f t="shared" si="310"/>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5">
      <c r="A848" s="254"/>
      <c r="B848" s="263"/>
      <c r="C848" s="256">
        <f t="shared" ref="C848:C865" si="312">INT($C$817)+3</f>
        <v>4</v>
      </c>
      <c r="D848" s="279"/>
      <c r="E848" s="334"/>
      <c r="F848" s="334"/>
      <c r="G848" s="279"/>
      <c r="H848" s="416" t="s">
        <v>644</v>
      </c>
      <c r="I848" s="417">
        <v>1</v>
      </c>
      <c r="J848" s="306" t="s">
        <v>649</v>
      </c>
      <c r="K848" s="423">
        <f>INT(4*30.4)</f>
        <v>121</v>
      </c>
      <c r="L848" s="423">
        <v>121</v>
      </c>
      <c r="M848" s="423">
        <v>121</v>
      </c>
      <c r="N848" s="423">
        <v>121</v>
      </c>
      <c r="O848" s="423"/>
      <c r="P848" s="423"/>
      <c r="Q848" s="423"/>
      <c r="R848" s="423"/>
      <c r="S848" s="935" t="s">
        <v>1233</v>
      </c>
      <c r="T848" s="936"/>
      <c r="U848" s="936"/>
      <c r="V848" s="936"/>
      <c r="W848" s="937"/>
      <c r="X848" s="284"/>
      <c r="Y848" s="429">
        <f t="shared" ref="Y848" si="313">IF(K848="",10*364,K848)</f>
        <v>121</v>
      </c>
      <c r="Z848" s="429">
        <f t="shared" ref="Z848" si="314">IF(L848="",10*364,L848)</f>
        <v>121</v>
      </c>
      <c r="AA848" s="429">
        <f t="shared" ref="AA848" si="315">IF(M848="",10*364,M848)</f>
        <v>121</v>
      </c>
      <c r="AB848" s="429">
        <f t="shared" ref="AB848" si="316">IF(N848="",10*364,N848)</f>
        <v>121</v>
      </c>
      <c r="AC848" s="738">
        <f>IF(O848="",10000,O848)</f>
        <v>10000</v>
      </c>
      <c r="AD848" s="738">
        <f t="shared" ref="AD848:AD865" si="317">IF(P848="",10000,P848)</f>
        <v>10000</v>
      </c>
      <c r="AE848" s="738">
        <f t="shared" ref="AE848:AE865" si="318">IF(Q848="",10000,Q848)</f>
        <v>10000</v>
      </c>
      <c r="AF848" s="738">
        <f t="shared" ref="AF848:AF865" si="319">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5">
      <c r="A849" s="254"/>
      <c r="B849" s="263"/>
      <c r="C849" s="256">
        <f t="shared" si="312"/>
        <v>4</v>
      </c>
      <c r="D849" s="279"/>
      <c r="E849" s="334"/>
      <c r="F849" s="334"/>
      <c r="G849" s="279"/>
      <c r="H849" s="300" t="s">
        <v>646</v>
      </c>
      <c r="I849" s="306"/>
      <c r="J849" s="300" t="s">
        <v>647</v>
      </c>
      <c r="K849" s="423">
        <v>364</v>
      </c>
      <c r="L849" s="423">
        <v>364</v>
      </c>
      <c r="M849" s="423">
        <v>364</v>
      </c>
      <c r="N849" s="423">
        <v>364</v>
      </c>
      <c r="O849" s="423"/>
      <c r="P849" s="423"/>
      <c r="Q849" s="423"/>
      <c r="R849" s="423"/>
      <c r="S849" s="938"/>
      <c r="T849" s="939"/>
      <c r="U849" s="939"/>
      <c r="V849" s="939"/>
      <c r="W849" s="940"/>
      <c r="X849" s="284"/>
      <c r="Y849" s="429">
        <f t="shared" ref="Y849:Y856" si="320">IF(K849="",10*364,K849)</f>
        <v>364</v>
      </c>
      <c r="Z849" s="429">
        <f t="shared" ref="Z849:Z856" si="321">IF(L849="",10*364,L849)</f>
        <v>364</v>
      </c>
      <c r="AA849" s="429">
        <f t="shared" ref="AA849:AA856" si="322">IF(M849="",10*364,M849)</f>
        <v>364</v>
      </c>
      <c r="AB849" s="429">
        <f t="shared" ref="AB849:AB856" si="323">IF(N849="",10*364,N849)</f>
        <v>364</v>
      </c>
      <c r="AC849" s="738">
        <f t="shared" ref="AC849:AC865" si="324">IF(O849="",10000,O849)</f>
        <v>10000</v>
      </c>
      <c r="AD849" s="738">
        <f t="shared" si="317"/>
        <v>10000</v>
      </c>
      <c r="AE849" s="738">
        <f t="shared" si="318"/>
        <v>10000</v>
      </c>
      <c r="AF849" s="738">
        <f t="shared" si="319"/>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312"/>
        <v>4</v>
      </c>
      <c r="D850" s="279"/>
      <c r="E850" s="334"/>
      <c r="F850" s="334"/>
      <c r="G850" s="279"/>
      <c r="H850" s="300" t="s">
        <v>648</v>
      </c>
      <c r="I850" s="306"/>
      <c r="J850" s="300" t="s">
        <v>647</v>
      </c>
      <c r="K850" s="423">
        <f t="shared" ref="K850:K856" si="325">K849+364</f>
        <v>728</v>
      </c>
      <c r="L850" s="423">
        <f t="shared" ref="L850:N850" si="326">L849+364</f>
        <v>728</v>
      </c>
      <c r="M850" s="423">
        <f t="shared" si="326"/>
        <v>728</v>
      </c>
      <c r="N850" s="423">
        <f t="shared" si="326"/>
        <v>728</v>
      </c>
      <c r="O850" s="423"/>
      <c r="P850" s="423"/>
      <c r="Q850" s="423"/>
      <c r="R850" s="423"/>
      <c r="S850" s="938"/>
      <c r="T850" s="939"/>
      <c r="U850" s="939"/>
      <c r="V850" s="939"/>
      <c r="W850" s="940"/>
      <c r="X850" s="284"/>
      <c r="Y850" s="429">
        <f t="shared" si="320"/>
        <v>728</v>
      </c>
      <c r="Z850" s="429">
        <f t="shared" si="321"/>
        <v>728</v>
      </c>
      <c r="AA850" s="429">
        <f t="shared" si="322"/>
        <v>728</v>
      </c>
      <c r="AB850" s="429">
        <f t="shared" si="323"/>
        <v>728</v>
      </c>
      <c r="AC850" s="738">
        <f t="shared" si="324"/>
        <v>10000</v>
      </c>
      <c r="AD850" s="738">
        <f t="shared" si="317"/>
        <v>10000</v>
      </c>
      <c r="AE850" s="738">
        <f t="shared" si="318"/>
        <v>10000</v>
      </c>
      <c r="AF850" s="738">
        <f t="shared" si="319"/>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312"/>
        <v>4</v>
      </c>
      <c r="D851" s="279"/>
      <c r="E851" s="334"/>
      <c r="F851" s="334"/>
      <c r="G851" s="279"/>
      <c r="H851" s="300">
        <v>3</v>
      </c>
      <c r="I851" s="306"/>
      <c r="J851" s="300" t="s">
        <v>647</v>
      </c>
      <c r="K851" s="423">
        <f t="shared" si="325"/>
        <v>1092</v>
      </c>
      <c r="L851" s="423">
        <f t="shared" ref="L851:N851" si="327">L850+364</f>
        <v>1092</v>
      </c>
      <c r="M851" s="423">
        <f t="shared" si="327"/>
        <v>1092</v>
      </c>
      <c r="N851" s="423">
        <f t="shared" si="327"/>
        <v>1092</v>
      </c>
      <c r="O851" s="423"/>
      <c r="P851" s="423"/>
      <c r="Q851" s="423"/>
      <c r="R851" s="423"/>
      <c r="S851" s="938"/>
      <c r="T851" s="939"/>
      <c r="U851" s="939"/>
      <c r="V851" s="939"/>
      <c r="W851" s="940"/>
      <c r="X851" s="284"/>
      <c r="Y851" s="429">
        <f t="shared" si="320"/>
        <v>1092</v>
      </c>
      <c r="Z851" s="429">
        <f t="shared" si="321"/>
        <v>1092</v>
      </c>
      <c r="AA851" s="429">
        <f t="shared" si="322"/>
        <v>1092</v>
      </c>
      <c r="AB851" s="429">
        <f t="shared" si="323"/>
        <v>1092</v>
      </c>
      <c r="AC851" s="738">
        <f t="shared" si="324"/>
        <v>10000</v>
      </c>
      <c r="AD851" s="738">
        <f t="shared" si="317"/>
        <v>10000</v>
      </c>
      <c r="AE851" s="738">
        <f t="shared" si="318"/>
        <v>10000</v>
      </c>
      <c r="AF851" s="738">
        <f t="shared" si="319"/>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312"/>
        <v>4</v>
      </c>
      <c r="D852" s="279"/>
      <c r="E852" s="334"/>
      <c r="F852" s="334"/>
      <c r="G852" s="279"/>
      <c r="H852" s="300">
        <v>4</v>
      </c>
      <c r="I852" s="306"/>
      <c r="J852" s="300" t="s">
        <v>647</v>
      </c>
      <c r="K852" s="423">
        <f t="shared" si="325"/>
        <v>1456</v>
      </c>
      <c r="L852" s="423">
        <f t="shared" ref="L852:N852" si="328">L851+364</f>
        <v>1456</v>
      </c>
      <c r="M852" s="423">
        <f t="shared" si="328"/>
        <v>1456</v>
      </c>
      <c r="N852" s="423">
        <f t="shared" si="328"/>
        <v>1456</v>
      </c>
      <c r="O852" s="423"/>
      <c r="P852" s="423"/>
      <c r="Q852" s="423"/>
      <c r="R852" s="423"/>
      <c r="S852" s="938"/>
      <c r="T852" s="939"/>
      <c r="U852" s="939"/>
      <c r="V852" s="939"/>
      <c r="W852" s="940"/>
      <c r="X852" s="284"/>
      <c r="Y852" s="429">
        <f t="shared" si="320"/>
        <v>1456</v>
      </c>
      <c r="Z852" s="429">
        <f t="shared" si="321"/>
        <v>1456</v>
      </c>
      <c r="AA852" s="429">
        <f t="shared" si="322"/>
        <v>1456</v>
      </c>
      <c r="AB852" s="429">
        <f t="shared" si="323"/>
        <v>1456</v>
      </c>
      <c r="AC852" s="738">
        <f t="shared" si="324"/>
        <v>10000</v>
      </c>
      <c r="AD852" s="738">
        <f t="shared" si="317"/>
        <v>10000</v>
      </c>
      <c r="AE852" s="738">
        <f t="shared" si="318"/>
        <v>10000</v>
      </c>
      <c r="AF852" s="738">
        <f t="shared" si="319"/>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312"/>
        <v>4</v>
      </c>
      <c r="D853" s="279"/>
      <c r="E853" s="334"/>
      <c r="F853" s="334"/>
      <c r="G853" s="279"/>
      <c r="H853" s="300">
        <v>5</v>
      </c>
      <c r="I853" s="306"/>
      <c r="J853" s="300" t="s">
        <v>647</v>
      </c>
      <c r="K853" s="423">
        <f t="shared" si="325"/>
        <v>1820</v>
      </c>
      <c r="L853" s="423">
        <f t="shared" ref="L853:N853" si="329">L852+364</f>
        <v>1820</v>
      </c>
      <c r="M853" s="423">
        <f t="shared" si="329"/>
        <v>1820</v>
      </c>
      <c r="N853" s="423">
        <f t="shared" si="329"/>
        <v>1820</v>
      </c>
      <c r="O853" s="423"/>
      <c r="P853" s="423"/>
      <c r="Q853" s="423"/>
      <c r="R853" s="423"/>
      <c r="S853" s="938"/>
      <c r="T853" s="939"/>
      <c r="U853" s="939"/>
      <c r="V853" s="939"/>
      <c r="W853" s="940"/>
      <c r="X853" s="284"/>
      <c r="Y853" s="429">
        <f t="shared" si="320"/>
        <v>1820</v>
      </c>
      <c r="Z853" s="429">
        <f t="shared" si="321"/>
        <v>1820</v>
      </c>
      <c r="AA853" s="429">
        <f t="shared" si="322"/>
        <v>1820</v>
      </c>
      <c r="AB853" s="429">
        <f t="shared" si="323"/>
        <v>1820</v>
      </c>
      <c r="AC853" s="738">
        <f t="shared" si="324"/>
        <v>10000</v>
      </c>
      <c r="AD853" s="738">
        <f t="shared" si="317"/>
        <v>10000</v>
      </c>
      <c r="AE853" s="738">
        <f t="shared" si="318"/>
        <v>10000</v>
      </c>
      <c r="AF853" s="738">
        <f t="shared" si="319"/>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312"/>
        <v>4</v>
      </c>
      <c r="D854" s="279"/>
      <c r="E854" s="334"/>
      <c r="F854" s="334"/>
      <c r="G854" s="279"/>
      <c r="H854" s="300">
        <v>6</v>
      </c>
      <c r="I854" s="306"/>
      <c r="J854" s="300" t="s">
        <v>647</v>
      </c>
      <c r="K854" s="423">
        <f t="shared" si="325"/>
        <v>2184</v>
      </c>
      <c r="L854" s="423">
        <f t="shared" ref="L854:N854" si="330">L853+364</f>
        <v>2184</v>
      </c>
      <c r="M854" s="423">
        <f t="shared" si="330"/>
        <v>2184</v>
      </c>
      <c r="N854" s="423">
        <f t="shared" si="330"/>
        <v>2184</v>
      </c>
      <c r="O854" s="423"/>
      <c r="P854" s="423"/>
      <c r="Q854" s="423"/>
      <c r="R854" s="423"/>
      <c r="S854" s="938"/>
      <c r="T854" s="939"/>
      <c r="U854" s="939"/>
      <c r="V854" s="939"/>
      <c r="W854" s="940"/>
      <c r="X854" s="284"/>
      <c r="Y854" s="429">
        <f t="shared" si="320"/>
        <v>2184</v>
      </c>
      <c r="Z854" s="429">
        <f t="shared" si="321"/>
        <v>2184</v>
      </c>
      <c r="AA854" s="429">
        <f t="shared" si="322"/>
        <v>2184</v>
      </c>
      <c r="AB854" s="429">
        <f t="shared" si="323"/>
        <v>2184</v>
      </c>
      <c r="AC854" s="738">
        <f t="shared" si="324"/>
        <v>10000</v>
      </c>
      <c r="AD854" s="738">
        <f t="shared" si="317"/>
        <v>10000</v>
      </c>
      <c r="AE854" s="738">
        <f t="shared" si="318"/>
        <v>10000</v>
      </c>
      <c r="AF854" s="738">
        <f t="shared" si="319"/>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312"/>
        <v>4</v>
      </c>
      <c r="D855" s="279"/>
      <c r="E855" s="334"/>
      <c r="F855" s="334"/>
      <c r="G855" s="279"/>
      <c r="H855" s="300">
        <v>7</v>
      </c>
      <c r="I855" s="306"/>
      <c r="J855" s="300" t="s">
        <v>647</v>
      </c>
      <c r="K855" s="423">
        <f t="shared" si="325"/>
        <v>2548</v>
      </c>
      <c r="L855" s="423">
        <f t="shared" ref="L855:N855" si="331">L854+364</f>
        <v>2548</v>
      </c>
      <c r="M855" s="423">
        <f t="shared" si="331"/>
        <v>2548</v>
      </c>
      <c r="N855" s="423">
        <f t="shared" si="331"/>
        <v>2548</v>
      </c>
      <c r="O855" s="423"/>
      <c r="P855" s="423"/>
      <c r="Q855" s="423"/>
      <c r="R855" s="423"/>
      <c r="S855" s="938"/>
      <c r="T855" s="939"/>
      <c r="U855" s="939"/>
      <c r="V855" s="939"/>
      <c r="W855" s="940"/>
      <c r="X855" s="284"/>
      <c r="Y855" s="429">
        <f t="shared" si="320"/>
        <v>2548</v>
      </c>
      <c r="Z855" s="429">
        <f t="shared" si="321"/>
        <v>2548</v>
      </c>
      <c r="AA855" s="429">
        <f t="shared" si="322"/>
        <v>2548</v>
      </c>
      <c r="AB855" s="429">
        <f t="shared" si="323"/>
        <v>2548</v>
      </c>
      <c r="AC855" s="738">
        <f t="shared" si="324"/>
        <v>10000</v>
      </c>
      <c r="AD855" s="738">
        <f t="shared" si="317"/>
        <v>10000</v>
      </c>
      <c r="AE855" s="738">
        <f t="shared" si="318"/>
        <v>10000</v>
      </c>
      <c r="AF855" s="738">
        <f t="shared" si="319"/>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312"/>
        <v>4</v>
      </c>
      <c r="D856" s="279"/>
      <c r="E856" s="334"/>
      <c r="F856" s="334"/>
      <c r="G856" s="279"/>
      <c r="H856" s="424">
        <v>8</v>
      </c>
      <c r="I856" s="425"/>
      <c r="J856" s="424" t="s">
        <v>647</v>
      </c>
      <c r="K856" s="423">
        <f t="shared" si="325"/>
        <v>2912</v>
      </c>
      <c r="L856" s="423">
        <f t="shared" ref="L856:N856" si="332">L855+364</f>
        <v>2912</v>
      </c>
      <c r="M856" s="423">
        <f t="shared" si="332"/>
        <v>2912</v>
      </c>
      <c r="N856" s="423">
        <f t="shared" si="332"/>
        <v>2912</v>
      </c>
      <c r="O856" s="423"/>
      <c r="P856" s="423"/>
      <c r="Q856" s="423"/>
      <c r="R856" s="423"/>
      <c r="S856" s="938"/>
      <c r="T856" s="939"/>
      <c r="U856" s="939"/>
      <c r="V856" s="939"/>
      <c r="W856" s="940"/>
      <c r="X856" s="284"/>
      <c r="Y856" s="429">
        <f t="shared" si="320"/>
        <v>2912</v>
      </c>
      <c r="Z856" s="429">
        <f t="shared" si="321"/>
        <v>2912</v>
      </c>
      <c r="AA856" s="429">
        <f t="shared" si="322"/>
        <v>2912</v>
      </c>
      <c r="AB856" s="429">
        <f t="shared" si="323"/>
        <v>2912</v>
      </c>
      <c r="AC856" s="738">
        <f t="shared" si="324"/>
        <v>10000</v>
      </c>
      <c r="AD856" s="738">
        <f t="shared" si="317"/>
        <v>10000</v>
      </c>
      <c r="AE856" s="738">
        <f t="shared" si="318"/>
        <v>10000</v>
      </c>
      <c r="AF856" s="738">
        <f t="shared" si="319"/>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5">
      <c r="A857" s="254"/>
      <c r="B857" s="263"/>
      <c r="C857" s="256">
        <f t="shared" si="312"/>
        <v>4</v>
      </c>
      <c r="D857" s="279"/>
      <c r="E857" s="334"/>
      <c r="F857" s="334"/>
      <c r="G857" s="279"/>
      <c r="H857" s="416" t="s">
        <v>644</v>
      </c>
      <c r="I857" s="417">
        <v>2</v>
      </c>
      <c r="J857" s="417" t="s">
        <v>650</v>
      </c>
      <c r="K857" s="423"/>
      <c r="L857" s="423"/>
      <c r="M857" s="423"/>
      <c r="N857" s="423"/>
      <c r="O857" s="423">
        <v>45</v>
      </c>
      <c r="P857" s="423">
        <v>45</v>
      </c>
      <c r="Q857" s="423">
        <v>45</v>
      </c>
      <c r="R857" s="423">
        <v>47</v>
      </c>
      <c r="S857" s="938"/>
      <c r="T857" s="939"/>
      <c r="U857" s="939"/>
      <c r="V857" s="939"/>
      <c r="W857" s="940"/>
      <c r="X857" s="284"/>
      <c r="Y857" s="429">
        <f t="shared" ref="Y857:Y865" si="333">IF(K857="",10*364,K857)</f>
        <v>3640</v>
      </c>
      <c r="Z857" s="429">
        <f t="shared" ref="Z857:Z865" si="334">IF(L857="",10*364,L857)</f>
        <v>3640</v>
      </c>
      <c r="AA857" s="429">
        <f t="shared" ref="AA857:AA865" si="335">IF(M857="",10*364,M857)</f>
        <v>3640</v>
      </c>
      <c r="AB857" s="429">
        <f t="shared" ref="AB857:AB865" si="336">IF(N857="",10*364,N857)</f>
        <v>3640</v>
      </c>
      <c r="AC857" s="738">
        <f t="shared" si="324"/>
        <v>45</v>
      </c>
      <c r="AD857" s="738">
        <f t="shared" si="317"/>
        <v>45</v>
      </c>
      <c r="AE857" s="738">
        <f t="shared" si="318"/>
        <v>45</v>
      </c>
      <c r="AF857" s="738">
        <f t="shared" si="319"/>
        <v>47</v>
      </c>
      <c r="AG857" s="422"/>
      <c r="AH857" s="422"/>
      <c r="AI857" s="422"/>
      <c r="AJ857" s="422"/>
      <c r="AK857" s="422"/>
      <c r="AL857" s="422"/>
      <c r="AM857" s="422"/>
      <c r="AN857" s="422"/>
      <c r="AO857" s="809"/>
      <c r="AP857" s="809"/>
      <c r="AQ857" s="279"/>
      <c r="AR857" s="266"/>
      <c r="AS857" s="254"/>
      <c r="AT857" s="254"/>
      <c r="AU857" s="254"/>
    </row>
    <row r="858" spans="1:47" hidden="1" outlineLevel="3" x14ac:dyDescent="0.35">
      <c r="A858" s="254"/>
      <c r="B858" s="263"/>
      <c r="C858" s="256">
        <f t="shared" si="312"/>
        <v>4</v>
      </c>
      <c r="D858" s="279"/>
      <c r="E858" s="334"/>
      <c r="F858" s="334"/>
      <c r="G858" s="279"/>
      <c r="H858" s="300" t="s">
        <v>646</v>
      </c>
      <c r="I858" s="306"/>
      <c r="J858" s="306" t="s">
        <v>650</v>
      </c>
      <c r="K858" s="423">
        <f>INT(15*30.4)-7</f>
        <v>449</v>
      </c>
      <c r="L858" s="423">
        <f t="shared" ref="L858:N858" si="337">INT(15*30.4)-7</f>
        <v>449</v>
      </c>
      <c r="M858" s="423">
        <f t="shared" si="337"/>
        <v>449</v>
      </c>
      <c r="N858" s="423">
        <f t="shared" si="337"/>
        <v>449</v>
      </c>
      <c r="O858" s="423">
        <v>45</v>
      </c>
      <c r="P858" s="423">
        <v>45</v>
      </c>
      <c r="Q858" s="423">
        <v>45</v>
      </c>
      <c r="R858" s="423">
        <v>47</v>
      </c>
      <c r="S858" s="938"/>
      <c r="T858" s="939"/>
      <c r="U858" s="939"/>
      <c r="V858" s="939"/>
      <c r="W858" s="940"/>
      <c r="X858" s="284"/>
      <c r="Y858" s="429">
        <f t="shared" si="333"/>
        <v>449</v>
      </c>
      <c r="Z858" s="429">
        <f t="shared" si="334"/>
        <v>449</v>
      </c>
      <c r="AA858" s="429">
        <f t="shared" si="335"/>
        <v>449</v>
      </c>
      <c r="AB858" s="429">
        <f t="shared" si="336"/>
        <v>449</v>
      </c>
      <c r="AC858" s="738">
        <f t="shared" si="324"/>
        <v>45</v>
      </c>
      <c r="AD858" s="738">
        <f t="shared" si="317"/>
        <v>45</v>
      </c>
      <c r="AE858" s="738">
        <f t="shared" si="318"/>
        <v>45</v>
      </c>
      <c r="AF858" s="738">
        <f t="shared" si="319"/>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312"/>
        <v>4</v>
      </c>
      <c r="D859" s="279"/>
      <c r="E859" s="334"/>
      <c r="F859" s="334"/>
      <c r="G859" s="279"/>
      <c r="H859" s="300" t="s">
        <v>648</v>
      </c>
      <c r="I859" s="306"/>
      <c r="J859" s="306" t="s">
        <v>1108</v>
      </c>
      <c r="K859" s="423"/>
      <c r="L859" s="423"/>
      <c r="M859" s="423"/>
      <c r="N859" s="423"/>
      <c r="O859" s="423"/>
      <c r="P859" s="423"/>
      <c r="Q859" s="423"/>
      <c r="R859" s="423"/>
      <c r="S859" s="938"/>
      <c r="T859" s="939"/>
      <c r="U859" s="939"/>
      <c r="V859" s="939"/>
      <c r="W859" s="940"/>
      <c r="X859" s="284"/>
      <c r="Y859" s="429">
        <f t="shared" si="333"/>
        <v>3640</v>
      </c>
      <c r="Z859" s="429">
        <f t="shared" si="334"/>
        <v>3640</v>
      </c>
      <c r="AA859" s="429">
        <f t="shared" si="335"/>
        <v>3640</v>
      </c>
      <c r="AB859" s="429">
        <f t="shared" si="336"/>
        <v>3640</v>
      </c>
      <c r="AC859" s="738">
        <f t="shared" si="324"/>
        <v>10000</v>
      </c>
      <c r="AD859" s="738">
        <f t="shared" si="317"/>
        <v>10000</v>
      </c>
      <c r="AE859" s="738">
        <f t="shared" si="318"/>
        <v>10000</v>
      </c>
      <c r="AF859" s="738">
        <f t="shared" si="319"/>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312"/>
        <v>4</v>
      </c>
      <c r="D860" s="279"/>
      <c r="E860" s="334"/>
      <c r="F860" s="334"/>
      <c r="G860" s="279"/>
      <c r="H860" s="300">
        <v>3</v>
      </c>
      <c r="I860" s="306"/>
      <c r="J860" s="300" t="s">
        <v>647</v>
      </c>
      <c r="K860" s="423"/>
      <c r="L860" s="423"/>
      <c r="M860" s="423"/>
      <c r="N860" s="423"/>
      <c r="O860" s="423"/>
      <c r="P860" s="423"/>
      <c r="Q860" s="423"/>
      <c r="R860" s="423"/>
      <c r="S860" s="938"/>
      <c r="T860" s="939"/>
      <c r="U860" s="939"/>
      <c r="V860" s="939"/>
      <c r="W860" s="940"/>
      <c r="X860" s="284"/>
      <c r="Y860" s="429">
        <f t="shared" si="333"/>
        <v>3640</v>
      </c>
      <c r="Z860" s="429">
        <f t="shared" si="334"/>
        <v>3640</v>
      </c>
      <c r="AA860" s="429">
        <f t="shared" si="335"/>
        <v>3640</v>
      </c>
      <c r="AB860" s="429">
        <f t="shared" si="336"/>
        <v>3640</v>
      </c>
      <c r="AC860" s="738">
        <f t="shared" si="324"/>
        <v>10000</v>
      </c>
      <c r="AD860" s="738">
        <f t="shared" si="317"/>
        <v>10000</v>
      </c>
      <c r="AE860" s="738">
        <f t="shared" si="318"/>
        <v>10000</v>
      </c>
      <c r="AF860" s="738">
        <f t="shared" si="319"/>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312"/>
        <v>4</v>
      </c>
      <c r="D861" s="279"/>
      <c r="E861" s="334"/>
      <c r="F861" s="334"/>
      <c r="G861" s="279"/>
      <c r="H861" s="300">
        <v>4</v>
      </c>
      <c r="I861" s="306"/>
      <c r="J861" s="300" t="s">
        <v>647</v>
      </c>
      <c r="K861" s="423"/>
      <c r="L861" s="423"/>
      <c r="M861" s="423"/>
      <c r="N861" s="423"/>
      <c r="O861" s="423"/>
      <c r="P861" s="423"/>
      <c r="Q861" s="423"/>
      <c r="R861" s="423"/>
      <c r="S861" s="938"/>
      <c r="T861" s="939"/>
      <c r="U861" s="939"/>
      <c r="V861" s="939"/>
      <c r="W861" s="940"/>
      <c r="X861" s="284"/>
      <c r="Y861" s="429">
        <f t="shared" si="333"/>
        <v>3640</v>
      </c>
      <c r="Z861" s="429">
        <f t="shared" si="334"/>
        <v>3640</v>
      </c>
      <c r="AA861" s="429">
        <f t="shared" si="335"/>
        <v>3640</v>
      </c>
      <c r="AB861" s="429">
        <f t="shared" si="336"/>
        <v>3640</v>
      </c>
      <c r="AC861" s="738">
        <f t="shared" si="324"/>
        <v>10000</v>
      </c>
      <c r="AD861" s="738">
        <f t="shared" si="317"/>
        <v>10000</v>
      </c>
      <c r="AE861" s="738">
        <f t="shared" si="318"/>
        <v>10000</v>
      </c>
      <c r="AF861" s="738">
        <f t="shared" si="319"/>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312"/>
        <v>4</v>
      </c>
      <c r="D862" s="279"/>
      <c r="E862" s="334"/>
      <c r="F862" s="334"/>
      <c r="G862" s="279"/>
      <c r="H862" s="300">
        <v>5</v>
      </c>
      <c r="I862" s="306"/>
      <c r="J862" s="300" t="s">
        <v>647</v>
      </c>
      <c r="K862" s="423"/>
      <c r="L862" s="423"/>
      <c r="M862" s="423"/>
      <c r="N862" s="423"/>
      <c r="O862" s="423"/>
      <c r="P862" s="423"/>
      <c r="Q862" s="423"/>
      <c r="R862" s="423"/>
      <c r="S862" s="938"/>
      <c r="T862" s="939"/>
      <c r="U862" s="939"/>
      <c r="V862" s="939"/>
      <c r="W862" s="940"/>
      <c r="X862" s="284"/>
      <c r="Y862" s="429">
        <f t="shared" si="333"/>
        <v>3640</v>
      </c>
      <c r="Z862" s="429">
        <f t="shared" si="334"/>
        <v>3640</v>
      </c>
      <c r="AA862" s="429">
        <f t="shared" si="335"/>
        <v>3640</v>
      </c>
      <c r="AB862" s="429">
        <f t="shared" si="336"/>
        <v>3640</v>
      </c>
      <c r="AC862" s="738">
        <f t="shared" si="324"/>
        <v>10000</v>
      </c>
      <c r="AD862" s="738">
        <f t="shared" si="317"/>
        <v>10000</v>
      </c>
      <c r="AE862" s="738">
        <f t="shared" si="318"/>
        <v>10000</v>
      </c>
      <c r="AF862" s="738">
        <f t="shared" si="319"/>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312"/>
        <v>4</v>
      </c>
      <c r="D863" s="279"/>
      <c r="E863" s="334"/>
      <c r="F863" s="334"/>
      <c r="G863" s="279"/>
      <c r="H863" s="300">
        <v>6</v>
      </c>
      <c r="I863" s="306"/>
      <c r="J863" s="300" t="s">
        <v>647</v>
      </c>
      <c r="K863" s="423"/>
      <c r="L863" s="423"/>
      <c r="M863" s="423"/>
      <c r="N863" s="423"/>
      <c r="O863" s="423"/>
      <c r="P863" s="423"/>
      <c r="Q863" s="423"/>
      <c r="R863" s="423"/>
      <c r="S863" s="938"/>
      <c r="T863" s="939"/>
      <c r="U863" s="939"/>
      <c r="V863" s="939"/>
      <c r="W863" s="940"/>
      <c r="X863" s="284"/>
      <c r="Y863" s="429">
        <f t="shared" si="333"/>
        <v>3640</v>
      </c>
      <c r="Z863" s="429">
        <f t="shared" si="334"/>
        <v>3640</v>
      </c>
      <c r="AA863" s="429">
        <f t="shared" si="335"/>
        <v>3640</v>
      </c>
      <c r="AB863" s="429">
        <f t="shared" si="336"/>
        <v>3640</v>
      </c>
      <c r="AC863" s="738">
        <f t="shared" si="324"/>
        <v>10000</v>
      </c>
      <c r="AD863" s="738">
        <f t="shared" si="317"/>
        <v>10000</v>
      </c>
      <c r="AE863" s="738">
        <f t="shared" si="318"/>
        <v>10000</v>
      </c>
      <c r="AF863" s="738">
        <f t="shared" si="319"/>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312"/>
        <v>4</v>
      </c>
      <c r="D864" s="279"/>
      <c r="E864" s="334"/>
      <c r="F864" s="334"/>
      <c r="G864" s="279"/>
      <c r="H864" s="300">
        <v>7</v>
      </c>
      <c r="I864" s="306"/>
      <c r="J864" s="300" t="s">
        <v>647</v>
      </c>
      <c r="K864" s="423"/>
      <c r="L864" s="423"/>
      <c r="M864" s="423"/>
      <c r="N864" s="423"/>
      <c r="O864" s="423"/>
      <c r="P864" s="423"/>
      <c r="Q864" s="423"/>
      <c r="R864" s="423"/>
      <c r="S864" s="938"/>
      <c r="T864" s="939"/>
      <c r="U864" s="939"/>
      <c r="V864" s="939"/>
      <c r="W864" s="940"/>
      <c r="X864" s="284"/>
      <c r="Y864" s="429">
        <f t="shared" si="333"/>
        <v>3640</v>
      </c>
      <c r="Z864" s="429">
        <f t="shared" si="334"/>
        <v>3640</v>
      </c>
      <c r="AA864" s="429">
        <f t="shared" si="335"/>
        <v>3640</v>
      </c>
      <c r="AB864" s="429">
        <f t="shared" si="336"/>
        <v>3640</v>
      </c>
      <c r="AC864" s="738">
        <f t="shared" si="324"/>
        <v>10000</v>
      </c>
      <c r="AD864" s="738">
        <f t="shared" si="317"/>
        <v>10000</v>
      </c>
      <c r="AE864" s="738">
        <f t="shared" si="318"/>
        <v>10000</v>
      </c>
      <c r="AF864" s="738">
        <f t="shared" si="319"/>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312"/>
        <v>4</v>
      </c>
      <c r="D865" s="279"/>
      <c r="E865" s="334"/>
      <c r="F865" s="334"/>
      <c r="G865" s="279"/>
      <c r="H865" s="424">
        <v>8</v>
      </c>
      <c r="I865" s="425"/>
      <c r="J865" s="424" t="s">
        <v>647</v>
      </c>
      <c r="K865" s="423"/>
      <c r="L865" s="423"/>
      <c r="M865" s="423"/>
      <c r="N865" s="423"/>
      <c r="O865" s="423"/>
      <c r="P865" s="423"/>
      <c r="Q865" s="423"/>
      <c r="R865" s="423"/>
      <c r="S865" s="941"/>
      <c r="T865" s="942"/>
      <c r="U865" s="942"/>
      <c r="V865" s="942"/>
      <c r="W865" s="943"/>
      <c r="X865" s="284"/>
      <c r="Y865" s="429">
        <f t="shared" si="333"/>
        <v>3640</v>
      </c>
      <c r="Z865" s="429">
        <f t="shared" si="334"/>
        <v>3640</v>
      </c>
      <c r="AA865" s="429">
        <f t="shared" si="335"/>
        <v>3640</v>
      </c>
      <c r="AB865" s="429">
        <f t="shared" si="336"/>
        <v>3640</v>
      </c>
      <c r="AC865" s="738">
        <f t="shared" si="324"/>
        <v>10000</v>
      </c>
      <c r="AD865" s="738">
        <f t="shared" si="317"/>
        <v>10000</v>
      </c>
      <c r="AE865" s="738">
        <f t="shared" si="318"/>
        <v>10000</v>
      </c>
      <c r="AF865" s="738">
        <f t="shared" si="319"/>
        <v>10000</v>
      </c>
      <c r="AG865" s="428"/>
      <c r="AH865" s="428"/>
      <c r="AI865" s="428"/>
      <c r="AJ865" s="428"/>
      <c r="AK865" s="428"/>
      <c r="AL865" s="428"/>
      <c r="AM865" s="428"/>
      <c r="AN865" s="428"/>
      <c r="AO865" s="809"/>
      <c r="AP865" s="809"/>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415</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121</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403</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405</v>
      </c>
      <c r="F876" s="331">
        <v>1</v>
      </c>
      <c r="G876" s="272"/>
      <c r="H876" s="273" t="s">
        <v>651</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652</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653</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654</v>
      </c>
      <c r="I881" s="278"/>
      <c r="J881" s="278" t="s">
        <v>655</v>
      </c>
      <c r="K881" s="278" t="s">
        <v>156</v>
      </c>
      <c r="L881" s="278" t="s">
        <v>656</v>
      </c>
      <c r="M881" s="278" t="s">
        <v>657</v>
      </c>
      <c r="N881" s="278" t="s">
        <v>658</v>
      </c>
      <c r="O881" s="278" t="s">
        <v>659</v>
      </c>
      <c r="P881" s="278" t="s">
        <v>660</v>
      </c>
      <c r="Q881" s="430" t="s">
        <v>661</v>
      </c>
      <c r="R881" s="278" t="s">
        <v>662</v>
      </c>
      <c r="S881" s="278" t="s">
        <v>663</v>
      </c>
      <c r="T881" s="278" t="s">
        <v>912</v>
      </c>
      <c r="U881" s="278" t="s">
        <v>616</v>
      </c>
      <c r="V881" s="278" t="s">
        <v>664</v>
      </c>
      <c r="W881" s="278" t="s">
        <v>665</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5" customHeight="1" outlineLevel="2" collapsed="1" x14ac:dyDescent="0.35">
      <c r="A882" s="254"/>
      <c r="B882" s="263" t="s">
        <v>408</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409</v>
      </c>
      <c r="C884" s="256">
        <f>INT(MAX($C$885:$C$995))+1</f>
        <v>5</v>
      </c>
      <c r="D884" s="279" t="s">
        <v>410</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411</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666</v>
      </c>
      <c r="F886" s="328" t="s">
        <v>667</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38">COUNTIFS($L887:$W887,"-")&lt;&gt;COUNTA($L887:$W887)</f>
        <v>1</v>
      </c>
      <c r="G887" s="279"/>
      <c r="H887" s="434" t="s">
        <v>668</v>
      </c>
      <c r="I887" s="434"/>
      <c r="J887" s="416" t="s">
        <v>669</v>
      </c>
      <c r="K887" s="435" t="str">
        <f>IF(L887&lt;0,"-",IFERROR(DATE(2019,1,($L887)*7+1),"-"))</f>
        <v>-</v>
      </c>
      <c r="L887" s="436" t="s">
        <v>670</v>
      </c>
      <c r="M887" s="436" t="s">
        <v>670</v>
      </c>
      <c r="N887" s="436" t="s">
        <v>670</v>
      </c>
      <c r="O887" s="436" t="s">
        <v>670</v>
      </c>
      <c r="P887" s="436" t="s">
        <v>670</v>
      </c>
      <c r="Q887" s="436" t="s">
        <v>670</v>
      </c>
      <c r="R887" s="436" t="s">
        <v>670</v>
      </c>
      <c r="S887" s="436" t="s">
        <v>670</v>
      </c>
      <c r="T887" s="436" t="s">
        <v>670</v>
      </c>
      <c r="U887" s="436" t="s">
        <v>670</v>
      </c>
      <c r="V887" s="436" t="s">
        <v>670</v>
      </c>
      <c r="W887" s="436" t="s">
        <v>670</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38"/>
        <v>1</v>
      </c>
      <c r="G888" s="279"/>
      <c r="H888" s="901" t="s">
        <v>671</v>
      </c>
      <c r="I888" s="902"/>
      <c r="J888" s="438" t="s">
        <v>672</v>
      </c>
      <c r="K888" s="439">
        <f t="shared" ref="K888:K951" si="339">IF(L888&lt;0,"-",IFERROR(DATE(2019,1,($L888)*7+1),"-"))</f>
        <v>43802</v>
      </c>
      <c r="L888" s="324">
        <v>48</v>
      </c>
      <c r="M888" s="440" t="s">
        <v>670</v>
      </c>
      <c r="N888" s="440" t="s">
        <v>670</v>
      </c>
      <c r="O888" s="440" t="s">
        <v>670</v>
      </c>
      <c r="P888" s="440" t="s">
        <v>670</v>
      </c>
      <c r="Q888" s="440" t="s">
        <v>670</v>
      </c>
      <c r="R888" s="440" t="s">
        <v>670</v>
      </c>
      <c r="S888" s="440" t="s">
        <v>670</v>
      </c>
      <c r="T888" s="440" t="s">
        <v>670</v>
      </c>
      <c r="U888" s="440" t="s">
        <v>670</v>
      </c>
      <c r="V888" s="440" t="s">
        <v>670</v>
      </c>
      <c r="W888" s="440" t="s">
        <v>670</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38"/>
        <v>1</v>
      </c>
      <c r="G889" s="279"/>
      <c r="H889" s="903"/>
      <c r="I889" s="904"/>
      <c r="J889" s="438" t="s">
        <v>673</v>
      </c>
      <c r="K889" s="439" t="str">
        <f t="shared" si="339"/>
        <v>-</v>
      </c>
      <c r="L889" s="440" t="s">
        <v>674</v>
      </c>
      <c r="M889" s="324">
        <v>26</v>
      </c>
      <c r="N889" s="440" t="s">
        <v>674</v>
      </c>
      <c r="O889" s="440" t="s">
        <v>674</v>
      </c>
      <c r="P889" s="440" t="s">
        <v>674</v>
      </c>
      <c r="Q889" s="440" t="s">
        <v>674</v>
      </c>
      <c r="R889" s="440" t="s">
        <v>674</v>
      </c>
      <c r="S889" s="440" t="s">
        <v>674</v>
      </c>
      <c r="T889" s="440" t="s">
        <v>674</v>
      </c>
      <c r="U889" s="440" t="s">
        <v>674</v>
      </c>
      <c r="V889" s="440" t="s">
        <v>674</v>
      </c>
      <c r="W889" s="440" t="s">
        <v>674</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38"/>
        <v>1</v>
      </c>
      <c r="G890" s="279"/>
      <c r="H890" s="905"/>
      <c r="I890" s="906"/>
      <c r="J890" s="424" t="s">
        <v>675</v>
      </c>
      <c r="K890" s="441" t="str">
        <f t="shared" si="339"/>
        <v>-</v>
      </c>
      <c r="L890" s="438" t="s">
        <v>670</v>
      </c>
      <c r="M890" s="438" t="s">
        <v>670</v>
      </c>
      <c r="N890" s="438" t="s">
        <v>670</v>
      </c>
      <c r="O890" s="438" t="s">
        <v>670</v>
      </c>
      <c r="P890" s="438" t="s">
        <v>670</v>
      </c>
      <c r="Q890" s="438" t="s">
        <v>670</v>
      </c>
      <c r="R890" s="438" t="s">
        <v>670</v>
      </c>
      <c r="S890" s="438" t="s">
        <v>670</v>
      </c>
      <c r="T890" s="438" t="s">
        <v>670</v>
      </c>
      <c r="U890" s="438" t="s">
        <v>670</v>
      </c>
      <c r="V890" s="442" t="s">
        <v>670</v>
      </c>
      <c r="W890" s="442" t="s">
        <v>670</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40">INT($C$875)+3</f>
        <v>4</v>
      </c>
      <c r="D891" s="279"/>
      <c r="E891" s="334">
        <v>1</v>
      </c>
      <c r="F891" s="328" t="b">
        <f t="shared" si="338"/>
        <v>1</v>
      </c>
      <c r="G891" s="279"/>
      <c r="H891" s="434" t="s">
        <v>676</v>
      </c>
      <c r="I891" s="434"/>
      <c r="J891" s="416" t="s">
        <v>669</v>
      </c>
      <c r="K891" s="435" t="str">
        <f t="shared" si="339"/>
        <v>-</v>
      </c>
      <c r="L891" s="436" t="s">
        <v>670</v>
      </c>
      <c r="M891" s="436" t="s">
        <v>670</v>
      </c>
      <c r="N891" s="436" t="s">
        <v>670</v>
      </c>
      <c r="O891" s="436" t="s">
        <v>670</v>
      </c>
      <c r="P891" s="436" t="s">
        <v>670</v>
      </c>
      <c r="Q891" s="436" t="s">
        <v>670</v>
      </c>
      <c r="R891" s="436" t="s">
        <v>670</v>
      </c>
      <c r="S891" s="436" t="s">
        <v>670</v>
      </c>
      <c r="T891" s="436" t="s">
        <v>670</v>
      </c>
      <c r="U891" s="436" t="s">
        <v>670</v>
      </c>
      <c r="V891" s="436" t="s">
        <v>670</v>
      </c>
      <c r="W891" s="436" t="s">
        <v>670</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40"/>
        <v>4</v>
      </c>
      <c r="D892" s="279"/>
      <c r="E892" s="437">
        <f>E891</f>
        <v>1</v>
      </c>
      <c r="F892" s="328" t="b">
        <f t="shared" si="338"/>
        <v>1</v>
      </c>
      <c r="G892" s="279"/>
      <c r="H892" s="901" t="s">
        <v>677</v>
      </c>
      <c r="I892" s="902"/>
      <c r="J892" s="438" t="s">
        <v>672</v>
      </c>
      <c r="K892" s="439">
        <f t="shared" si="339"/>
        <v>43536</v>
      </c>
      <c r="L892" s="324">
        <v>10</v>
      </c>
      <c r="M892" s="440" t="s">
        <v>670</v>
      </c>
      <c r="N892" s="440" t="s">
        <v>670</v>
      </c>
      <c r="O892" s="440" t="s">
        <v>670</v>
      </c>
      <c r="P892" s="440" t="s">
        <v>670</v>
      </c>
      <c r="Q892" s="440" t="s">
        <v>670</v>
      </c>
      <c r="R892" s="440" t="s">
        <v>670</v>
      </c>
      <c r="S892" s="324" t="b">
        <v>1</v>
      </c>
      <c r="T892" s="440" t="s">
        <v>670</v>
      </c>
      <c r="U892" s="440" t="s">
        <v>670</v>
      </c>
      <c r="V892" s="440" t="s">
        <v>670</v>
      </c>
      <c r="W892" s="440" t="s">
        <v>670</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40"/>
        <v>4</v>
      </c>
      <c r="D893" s="279"/>
      <c r="E893" s="437">
        <f>E892</f>
        <v>1</v>
      </c>
      <c r="F893" s="328" t="b">
        <f t="shared" si="338"/>
        <v>1</v>
      </c>
      <c r="G893" s="279"/>
      <c r="H893" s="903"/>
      <c r="I893" s="904"/>
      <c r="J893" s="438" t="s">
        <v>673</v>
      </c>
      <c r="K893" s="439" t="str">
        <f t="shared" si="339"/>
        <v>-</v>
      </c>
      <c r="L893" s="440" t="s">
        <v>674</v>
      </c>
      <c r="M893" s="440" t="s">
        <v>674</v>
      </c>
      <c r="N893" s="440" t="s">
        <v>674</v>
      </c>
      <c r="O893" s="440" t="s">
        <v>674</v>
      </c>
      <c r="P893" s="440" t="s">
        <v>674</v>
      </c>
      <c r="Q893" s="440" t="s">
        <v>674</v>
      </c>
      <c r="R893" s="440" t="s">
        <v>674</v>
      </c>
      <c r="S893" s="440" t="s">
        <v>674</v>
      </c>
      <c r="T893" s="440" t="s">
        <v>674</v>
      </c>
      <c r="U893" s="440" t="s">
        <v>674</v>
      </c>
      <c r="V893" s="440" t="s">
        <v>674</v>
      </c>
      <c r="W893" s="440" t="s">
        <v>674</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40"/>
        <v>4</v>
      </c>
      <c r="D894" s="279"/>
      <c r="E894" s="437">
        <f>E893</f>
        <v>1</v>
      </c>
      <c r="F894" s="328" t="b">
        <f t="shared" si="338"/>
        <v>1</v>
      </c>
      <c r="G894" s="279"/>
      <c r="H894" s="905"/>
      <c r="I894" s="906"/>
      <c r="J894" s="424" t="s">
        <v>675</v>
      </c>
      <c r="K894" s="441" t="str">
        <f t="shared" si="339"/>
        <v>-</v>
      </c>
      <c r="L894" s="438" t="s">
        <v>670</v>
      </c>
      <c r="M894" s="438" t="s">
        <v>670</v>
      </c>
      <c r="N894" s="438" t="s">
        <v>670</v>
      </c>
      <c r="O894" s="438" t="s">
        <v>670</v>
      </c>
      <c r="P894" s="438" t="s">
        <v>670</v>
      </c>
      <c r="Q894" s="438" t="s">
        <v>670</v>
      </c>
      <c r="R894" s="438" t="s">
        <v>670</v>
      </c>
      <c r="S894" s="438" t="s">
        <v>670</v>
      </c>
      <c r="T894" s="438" t="s">
        <v>670</v>
      </c>
      <c r="U894" s="438" t="s">
        <v>670</v>
      </c>
      <c r="V894" s="442" t="s">
        <v>670</v>
      </c>
      <c r="W894" s="442" t="s">
        <v>670</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40"/>
        <v>4</v>
      </c>
      <c r="D895" s="279"/>
      <c r="E895" s="334">
        <v>2</v>
      </c>
      <c r="F895" s="328" t="b">
        <f t="shared" si="338"/>
        <v>1</v>
      </c>
      <c r="G895" s="279"/>
      <c r="H895" s="434" t="s">
        <v>678</v>
      </c>
      <c r="I895" s="434"/>
      <c r="J895" s="416" t="s">
        <v>669</v>
      </c>
      <c r="K895" s="435" t="str">
        <f t="shared" si="339"/>
        <v>-</v>
      </c>
      <c r="L895" s="436" t="s">
        <v>670</v>
      </c>
      <c r="M895" s="443">
        <v>42</v>
      </c>
      <c r="N895" s="436" t="s">
        <v>670</v>
      </c>
      <c r="O895" s="436" t="s">
        <v>670</v>
      </c>
      <c r="P895" s="436" t="s">
        <v>670</v>
      </c>
      <c r="Q895" s="436" t="s">
        <v>670</v>
      </c>
      <c r="R895" s="436" t="s">
        <v>670</v>
      </c>
      <c r="S895" s="436" t="s">
        <v>670</v>
      </c>
      <c r="T895" s="436" t="s">
        <v>670</v>
      </c>
      <c r="U895" s="436" t="s">
        <v>670</v>
      </c>
      <c r="V895" s="436" t="s">
        <v>670</v>
      </c>
      <c r="W895" s="436" t="s">
        <v>670</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40"/>
        <v>4</v>
      </c>
      <c r="D896" s="279"/>
      <c r="E896" s="437">
        <f>E895</f>
        <v>2</v>
      </c>
      <c r="F896" s="328" t="b">
        <f t="shared" si="338"/>
        <v>1</v>
      </c>
      <c r="G896" s="279"/>
      <c r="H896" s="901" t="s">
        <v>679</v>
      </c>
      <c r="I896" s="902"/>
      <c r="J896" s="438" t="s">
        <v>672</v>
      </c>
      <c r="K896" s="439">
        <f t="shared" si="339"/>
        <v>43536</v>
      </c>
      <c r="L896" s="324">
        <v>10</v>
      </c>
      <c r="M896" s="440" t="s">
        <v>670</v>
      </c>
      <c r="N896" s="440" t="s">
        <v>670</v>
      </c>
      <c r="O896" s="440" t="s">
        <v>670</v>
      </c>
      <c r="P896" s="440" t="s">
        <v>670</v>
      </c>
      <c r="Q896" s="440" t="s">
        <v>670</v>
      </c>
      <c r="R896" s="440" t="s">
        <v>670</v>
      </c>
      <c r="S896" s="440" t="s">
        <v>670</v>
      </c>
      <c r="T896" s="440" t="s">
        <v>670</v>
      </c>
      <c r="U896" s="440" t="s">
        <v>670</v>
      </c>
      <c r="V896" s="440" t="s">
        <v>670</v>
      </c>
      <c r="W896" s="440" t="s">
        <v>670</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40"/>
        <v>4</v>
      </c>
      <c r="D897" s="279"/>
      <c r="E897" s="437">
        <f>E896</f>
        <v>2</v>
      </c>
      <c r="F897" s="328" t="b">
        <f t="shared" si="338"/>
        <v>1</v>
      </c>
      <c r="G897" s="279"/>
      <c r="H897" s="903"/>
      <c r="I897" s="904"/>
      <c r="J897" s="438" t="s">
        <v>673</v>
      </c>
      <c r="K897" s="439" t="str">
        <f t="shared" si="339"/>
        <v>-</v>
      </c>
      <c r="L897" s="440" t="s">
        <v>674</v>
      </c>
      <c r="M897" s="440" t="s">
        <v>674</v>
      </c>
      <c r="N897" s="440" t="s">
        <v>674</v>
      </c>
      <c r="O897" s="440" t="s">
        <v>674</v>
      </c>
      <c r="P897" s="440" t="s">
        <v>674</v>
      </c>
      <c r="Q897" s="440" t="s">
        <v>674</v>
      </c>
      <c r="R897" s="440" t="s">
        <v>674</v>
      </c>
      <c r="S897" s="440" t="s">
        <v>674</v>
      </c>
      <c r="T897" s="440" t="s">
        <v>674</v>
      </c>
      <c r="U897" s="440" t="s">
        <v>674</v>
      </c>
      <c r="V897" s="440" t="s">
        <v>674</v>
      </c>
      <c r="W897" s="440" t="s">
        <v>674</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40"/>
        <v>4</v>
      </c>
      <c r="D898" s="279"/>
      <c r="E898" s="437">
        <f>E897</f>
        <v>2</v>
      </c>
      <c r="F898" s="328" t="b">
        <f t="shared" si="338"/>
        <v>1</v>
      </c>
      <c r="G898" s="279"/>
      <c r="H898" s="905"/>
      <c r="I898" s="906"/>
      <c r="J898" s="424" t="s">
        <v>675</v>
      </c>
      <c r="K898" s="441" t="str">
        <f t="shared" si="339"/>
        <v>-</v>
      </c>
      <c r="L898" s="438" t="s">
        <v>670</v>
      </c>
      <c r="M898" s="438" t="s">
        <v>670</v>
      </c>
      <c r="N898" s="438" t="s">
        <v>670</v>
      </c>
      <c r="O898" s="438" t="s">
        <v>670</v>
      </c>
      <c r="P898" s="438" t="s">
        <v>670</v>
      </c>
      <c r="Q898" s="438" t="s">
        <v>670</v>
      </c>
      <c r="R898" s="438" t="s">
        <v>670</v>
      </c>
      <c r="S898" s="438" t="s">
        <v>670</v>
      </c>
      <c r="T898" s="438" t="s">
        <v>670</v>
      </c>
      <c r="U898" s="438" t="s">
        <v>670</v>
      </c>
      <c r="V898" s="442" t="s">
        <v>670</v>
      </c>
      <c r="W898" s="442" t="s">
        <v>670</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40"/>
        <v>4</v>
      </c>
      <c r="D899" s="279"/>
      <c r="E899" s="334">
        <v>3</v>
      </c>
      <c r="F899" s="328" t="b">
        <f t="shared" si="338"/>
        <v>1</v>
      </c>
      <c r="G899" s="279"/>
      <c r="H899" s="434" t="s">
        <v>680</v>
      </c>
      <c r="I899" s="434"/>
      <c r="J899" s="416" t="s">
        <v>669</v>
      </c>
      <c r="K899" s="435" t="str">
        <f t="shared" si="339"/>
        <v>-</v>
      </c>
      <c r="L899" s="436" t="s">
        <v>670</v>
      </c>
      <c r="M899" s="436" t="s">
        <v>670</v>
      </c>
      <c r="N899" s="436" t="s">
        <v>670</v>
      </c>
      <c r="O899" s="436" t="s">
        <v>670</v>
      </c>
      <c r="P899" s="436" t="s">
        <v>670</v>
      </c>
      <c r="Q899" s="436" t="s">
        <v>670</v>
      </c>
      <c r="R899" s="436" t="s">
        <v>670</v>
      </c>
      <c r="S899" s="436" t="s">
        <v>670</v>
      </c>
      <c r="T899" s="436" t="s">
        <v>670</v>
      </c>
      <c r="U899" s="436" t="s">
        <v>670</v>
      </c>
      <c r="V899" s="436" t="s">
        <v>670</v>
      </c>
      <c r="W899" s="436" t="s">
        <v>670</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40"/>
        <v>4</v>
      </c>
      <c r="D900" s="279"/>
      <c r="E900" s="437">
        <f>E899</f>
        <v>3</v>
      </c>
      <c r="F900" s="328" t="b">
        <f t="shared" si="338"/>
        <v>1</v>
      </c>
      <c r="G900" s="279"/>
      <c r="H900" s="901" t="s">
        <v>681</v>
      </c>
      <c r="I900" s="902"/>
      <c r="J900" s="438" t="s">
        <v>672</v>
      </c>
      <c r="K900" s="439">
        <f t="shared" si="339"/>
        <v>43802</v>
      </c>
      <c r="L900" s="324">
        <v>48</v>
      </c>
      <c r="M900" s="440" t="s">
        <v>670</v>
      </c>
      <c r="N900" s="440" t="s">
        <v>670</v>
      </c>
      <c r="O900" s="440" t="s">
        <v>670</v>
      </c>
      <c r="P900" s="440" t="s">
        <v>670</v>
      </c>
      <c r="Q900" s="440" t="s">
        <v>670</v>
      </c>
      <c r="R900" s="440" t="s">
        <v>670</v>
      </c>
      <c r="S900" s="440" t="s">
        <v>670</v>
      </c>
      <c r="T900" s="440" t="s">
        <v>670</v>
      </c>
      <c r="U900" s="440" t="s">
        <v>670</v>
      </c>
      <c r="V900" s="440" t="s">
        <v>670</v>
      </c>
      <c r="W900" s="440" t="s">
        <v>670</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40"/>
        <v>4</v>
      </c>
      <c r="D901" s="279"/>
      <c r="E901" s="437">
        <f>E900</f>
        <v>3</v>
      </c>
      <c r="F901" s="328" t="b">
        <f t="shared" si="338"/>
        <v>1</v>
      </c>
      <c r="G901" s="279"/>
      <c r="H901" s="903"/>
      <c r="I901" s="904"/>
      <c r="J901" s="438" t="s">
        <v>673</v>
      </c>
      <c r="K901" s="439" t="str">
        <f t="shared" si="339"/>
        <v>-</v>
      </c>
      <c r="L901" s="440" t="s">
        <v>674</v>
      </c>
      <c r="M901" s="324">
        <v>26</v>
      </c>
      <c r="N901" s="440" t="s">
        <v>674</v>
      </c>
      <c r="O901" s="440" t="s">
        <v>674</v>
      </c>
      <c r="P901" s="440" t="s">
        <v>674</v>
      </c>
      <c r="Q901" s="440" t="s">
        <v>674</v>
      </c>
      <c r="R901" s="440" t="s">
        <v>674</v>
      </c>
      <c r="S901" s="440" t="s">
        <v>674</v>
      </c>
      <c r="T901" s="440" t="s">
        <v>674</v>
      </c>
      <c r="U901" s="440" t="s">
        <v>674</v>
      </c>
      <c r="V901" s="440" t="s">
        <v>674</v>
      </c>
      <c r="W901" s="440" t="s">
        <v>674</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40"/>
        <v>4</v>
      </c>
      <c r="D902" s="279"/>
      <c r="E902" s="437">
        <f>E901</f>
        <v>3</v>
      </c>
      <c r="F902" s="328" t="b">
        <f t="shared" si="338"/>
        <v>1</v>
      </c>
      <c r="G902" s="279"/>
      <c r="H902" s="905"/>
      <c r="I902" s="906"/>
      <c r="J902" s="424" t="s">
        <v>675</v>
      </c>
      <c r="K902" s="441" t="str">
        <f t="shared" si="339"/>
        <v>-</v>
      </c>
      <c r="L902" s="438" t="s">
        <v>670</v>
      </c>
      <c r="M902" s="438" t="s">
        <v>670</v>
      </c>
      <c r="N902" s="438" t="s">
        <v>670</v>
      </c>
      <c r="O902" s="438" t="s">
        <v>670</v>
      </c>
      <c r="P902" s="438" t="s">
        <v>670</v>
      </c>
      <c r="Q902" s="438" t="s">
        <v>670</v>
      </c>
      <c r="R902" s="438" t="s">
        <v>670</v>
      </c>
      <c r="S902" s="438" t="s">
        <v>670</v>
      </c>
      <c r="T902" s="438" t="s">
        <v>670</v>
      </c>
      <c r="U902" s="438" t="s">
        <v>670</v>
      </c>
      <c r="V902" s="442" t="s">
        <v>670</v>
      </c>
      <c r="W902" s="442" t="s">
        <v>670</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40"/>
        <v>4</v>
      </c>
      <c r="D903" s="279"/>
      <c r="E903" s="334">
        <v>4</v>
      </c>
      <c r="F903" s="328" t="b">
        <f t="shared" si="338"/>
        <v>1</v>
      </c>
      <c r="G903" s="279"/>
      <c r="H903" s="434" t="s">
        <v>682</v>
      </c>
      <c r="I903" s="434"/>
      <c r="J903" s="416" t="s">
        <v>669</v>
      </c>
      <c r="K903" s="435" t="str">
        <f t="shared" si="339"/>
        <v>-</v>
      </c>
      <c r="L903" s="436" t="s">
        <v>670</v>
      </c>
      <c r="M903" s="436" t="s">
        <v>670</v>
      </c>
      <c r="N903" s="436" t="s">
        <v>670</v>
      </c>
      <c r="O903" s="436" t="s">
        <v>670</v>
      </c>
      <c r="P903" s="436" t="s">
        <v>670</v>
      </c>
      <c r="Q903" s="436" t="s">
        <v>670</v>
      </c>
      <c r="R903" s="436" t="s">
        <v>670</v>
      </c>
      <c r="S903" s="436" t="s">
        <v>670</v>
      </c>
      <c r="T903" s="436" t="s">
        <v>670</v>
      </c>
      <c r="U903" s="436" t="s">
        <v>670</v>
      </c>
      <c r="V903" s="436" t="s">
        <v>670</v>
      </c>
      <c r="W903" s="436" t="s">
        <v>670</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40"/>
        <v>4</v>
      </c>
      <c r="D904" s="279"/>
      <c r="E904" s="437">
        <f>E903</f>
        <v>4</v>
      </c>
      <c r="F904" s="328" t="b">
        <f t="shared" si="338"/>
        <v>1</v>
      </c>
      <c r="G904" s="279"/>
      <c r="H904" s="901" t="s">
        <v>683</v>
      </c>
      <c r="I904" s="902"/>
      <c r="J904" s="438" t="s">
        <v>672</v>
      </c>
      <c r="K904" s="439">
        <f t="shared" si="339"/>
        <v>43802</v>
      </c>
      <c r="L904" s="324">
        <v>48</v>
      </c>
      <c r="M904" s="440" t="s">
        <v>670</v>
      </c>
      <c r="N904" s="440" t="s">
        <v>670</v>
      </c>
      <c r="O904" s="440" t="s">
        <v>670</v>
      </c>
      <c r="P904" s="440" t="s">
        <v>670</v>
      </c>
      <c r="Q904" s="440" t="s">
        <v>670</v>
      </c>
      <c r="R904" s="440" t="s">
        <v>670</v>
      </c>
      <c r="S904" s="440" t="s">
        <v>670</v>
      </c>
      <c r="T904" s="440" t="s">
        <v>670</v>
      </c>
      <c r="U904" s="440" t="s">
        <v>670</v>
      </c>
      <c r="V904" s="440" t="s">
        <v>670</v>
      </c>
      <c r="W904" s="440" t="s">
        <v>670</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40"/>
        <v>4</v>
      </c>
      <c r="D905" s="279"/>
      <c r="E905" s="437">
        <f>E904</f>
        <v>4</v>
      </c>
      <c r="F905" s="328" t="b">
        <f t="shared" si="338"/>
        <v>1</v>
      </c>
      <c r="G905" s="279"/>
      <c r="H905" s="903"/>
      <c r="I905" s="904"/>
      <c r="J905" s="438" t="s">
        <v>673</v>
      </c>
      <c r="K905" s="439" t="str">
        <f t="shared" si="339"/>
        <v>-</v>
      </c>
      <c r="L905" s="440" t="s">
        <v>674</v>
      </c>
      <c r="M905" s="324">
        <v>34</v>
      </c>
      <c r="N905" s="440" t="s">
        <v>674</v>
      </c>
      <c r="O905" s="440" t="s">
        <v>674</v>
      </c>
      <c r="P905" s="440" t="s">
        <v>674</v>
      </c>
      <c r="Q905" s="440" t="s">
        <v>674</v>
      </c>
      <c r="R905" s="440" t="s">
        <v>674</v>
      </c>
      <c r="S905" s="440" t="s">
        <v>674</v>
      </c>
      <c r="T905" s="440" t="s">
        <v>674</v>
      </c>
      <c r="U905" s="440" t="s">
        <v>674</v>
      </c>
      <c r="V905" s="440" t="s">
        <v>674</v>
      </c>
      <c r="W905" s="440" t="s">
        <v>674</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40"/>
        <v>4</v>
      </c>
      <c r="D906" s="279"/>
      <c r="E906" s="437">
        <f>E905</f>
        <v>4</v>
      </c>
      <c r="F906" s="328" t="b">
        <f t="shared" si="338"/>
        <v>1</v>
      </c>
      <c r="G906" s="279"/>
      <c r="H906" s="905"/>
      <c r="I906" s="906"/>
      <c r="J906" s="424" t="s">
        <v>675</v>
      </c>
      <c r="K906" s="441" t="str">
        <f t="shared" si="339"/>
        <v>-</v>
      </c>
      <c r="L906" s="438" t="s">
        <v>670</v>
      </c>
      <c r="M906" s="438" t="s">
        <v>670</v>
      </c>
      <c r="N906" s="438" t="s">
        <v>670</v>
      </c>
      <c r="O906" s="438" t="s">
        <v>670</v>
      </c>
      <c r="P906" s="438" t="s">
        <v>670</v>
      </c>
      <c r="Q906" s="438" t="s">
        <v>670</v>
      </c>
      <c r="R906" s="438" t="s">
        <v>670</v>
      </c>
      <c r="S906" s="438" t="s">
        <v>670</v>
      </c>
      <c r="T906" s="438" t="s">
        <v>670</v>
      </c>
      <c r="U906" s="438" t="s">
        <v>670</v>
      </c>
      <c r="V906" s="442" t="s">
        <v>670</v>
      </c>
      <c r="W906" s="442" t="s">
        <v>670</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40"/>
        <v>4</v>
      </c>
      <c r="D907" s="279"/>
      <c r="E907" s="334">
        <v>5</v>
      </c>
      <c r="F907" s="328" t="b">
        <f t="shared" si="338"/>
        <v>1</v>
      </c>
      <c r="G907" s="279"/>
      <c r="H907" s="434" t="s">
        <v>684</v>
      </c>
      <c r="I907" s="434"/>
      <c r="J907" s="416" t="s">
        <v>669</v>
      </c>
      <c r="K907" s="435" t="str">
        <f t="shared" si="339"/>
        <v>-</v>
      </c>
      <c r="L907" s="444">
        <v>-1</v>
      </c>
      <c r="M907" s="436" t="s">
        <v>670</v>
      </c>
      <c r="N907" s="436" t="s">
        <v>670</v>
      </c>
      <c r="O907" s="436" t="s">
        <v>670</v>
      </c>
      <c r="P907" s="436" t="s">
        <v>670</v>
      </c>
      <c r="Q907" s="436" t="s">
        <v>670</v>
      </c>
      <c r="R907" s="436" t="s">
        <v>670</v>
      </c>
      <c r="S907" s="436" t="s">
        <v>670</v>
      </c>
      <c r="T907" s="436" t="s">
        <v>670</v>
      </c>
      <c r="U907" s="436" t="s">
        <v>670</v>
      </c>
      <c r="V907" s="436" t="s">
        <v>670</v>
      </c>
      <c r="W907" s="436" t="s">
        <v>670</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40"/>
        <v>4</v>
      </c>
      <c r="D908" s="279"/>
      <c r="E908" s="437">
        <f>E907</f>
        <v>5</v>
      </c>
      <c r="F908" s="328" t="b">
        <f t="shared" si="338"/>
        <v>1</v>
      </c>
      <c r="G908" s="279"/>
      <c r="H908" s="901"/>
      <c r="I908" s="902"/>
      <c r="J908" s="438" t="s">
        <v>672</v>
      </c>
      <c r="K908" s="439" t="str">
        <f t="shared" si="339"/>
        <v>-</v>
      </c>
      <c r="L908" s="440" t="s">
        <v>670</v>
      </c>
      <c r="M908" s="440" t="s">
        <v>670</v>
      </c>
      <c r="N908" s="440" t="s">
        <v>670</v>
      </c>
      <c r="O908" s="440" t="s">
        <v>670</v>
      </c>
      <c r="P908" s="440" t="s">
        <v>670</v>
      </c>
      <c r="Q908" s="440" t="s">
        <v>670</v>
      </c>
      <c r="R908" s="440" t="s">
        <v>670</v>
      </c>
      <c r="S908" s="440" t="s">
        <v>670</v>
      </c>
      <c r="T908" s="440" t="s">
        <v>670</v>
      </c>
      <c r="U908" s="440" t="s">
        <v>670</v>
      </c>
      <c r="V908" s="440" t="s">
        <v>670</v>
      </c>
      <c r="W908" s="440" t="s">
        <v>670</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40"/>
        <v>4</v>
      </c>
      <c r="D909" s="279"/>
      <c r="E909" s="437">
        <f>E908</f>
        <v>5</v>
      </c>
      <c r="F909" s="328" t="b">
        <f t="shared" si="338"/>
        <v>1</v>
      </c>
      <c r="G909" s="279"/>
      <c r="H909" s="903"/>
      <c r="I909" s="904"/>
      <c r="J909" s="438" t="s">
        <v>673</v>
      </c>
      <c r="K909" s="439" t="str">
        <f t="shared" si="339"/>
        <v>-</v>
      </c>
      <c r="L909" s="440" t="s">
        <v>674</v>
      </c>
      <c r="M909" s="440" t="s">
        <v>674</v>
      </c>
      <c r="N909" s="440" t="s">
        <v>674</v>
      </c>
      <c r="O909" s="440" t="s">
        <v>674</v>
      </c>
      <c r="P909" s="440" t="s">
        <v>674</v>
      </c>
      <c r="Q909" s="440" t="s">
        <v>674</v>
      </c>
      <c r="R909" s="440" t="s">
        <v>674</v>
      </c>
      <c r="S909" s="440" t="s">
        <v>674</v>
      </c>
      <c r="T909" s="440" t="s">
        <v>674</v>
      </c>
      <c r="U909" s="440" t="s">
        <v>674</v>
      </c>
      <c r="V909" s="440" t="s">
        <v>674</v>
      </c>
      <c r="W909" s="440" t="s">
        <v>674</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40"/>
        <v>4</v>
      </c>
      <c r="D910" s="279"/>
      <c r="E910" s="437">
        <f>E909</f>
        <v>5</v>
      </c>
      <c r="F910" s="328" t="b">
        <f t="shared" si="338"/>
        <v>1</v>
      </c>
      <c r="G910" s="279"/>
      <c r="H910" s="905"/>
      <c r="I910" s="906"/>
      <c r="J910" s="424" t="s">
        <v>675</v>
      </c>
      <c r="K910" s="441" t="str">
        <f t="shared" si="339"/>
        <v>-</v>
      </c>
      <c r="L910" s="438" t="s">
        <v>670</v>
      </c>
      <c r="M910" s="438" t="s">
        <v>670</v>
      </c>
      <c r="N910" s="438" t="s">
        <v>670</v>
      </c>
      <c r="O910" s="438" t="s">
        <v>670</v>
      </c>
      <c r="P910" s="438" t="s">
        <v>670</v>
      </c>
      <c r="Q910" s="438" t="s">
        <v>670</v>
      </c>
      <c r="R910" s="438" t="s">
        <v>670</v>
      </c>
      <c r="S910" s="438" t="s">
        <v>670</v>
      </c>
      <c r="T910" s="438" t="s">
        <v>670</v>
      </c>
      <c r="U910" s="438" t="s">
        <v>670</v>
      </c>
      <c r="V910" s="442" t="s">
        <v>670</v>
      </c>
      <c r="W910" s="442" t="s">
        <v>670</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40"/>
        <v>4</v>
      </c>
      <c r="D911" s="279"/>
      <c r="E911" s="334">
        <v>6</v>
      </c>
      <c r="F911" s="328" t="b">
        <f t="shared" si="338"/>
        <v>1</v>
      </c>
      <c r="G911" s="279"/>
      <c r="H911" s="434" t="s">
        <v>685</v>
      </c>
      <c r="I911" s="434"/>
      <c r="J911" s="416" t="s">
        <v>669</v>
      </c>
      <c r="K911" s="435" t="str">
        <f t="shared" si="339"/>
        <v>-</v>
      </c>
      <c r="L911" s="444">
        <v>-1</v>
      </c>
      <c r="M911" s="436" t="s">
        <v>670</v>
      </c>
      <c r="N911" s="436" t="s">
        <v>670</v>
      </c>
      <c r="O911" s="436" t="s">
        <v>670</v>
      </c>
      <c r="P911" s="436" t="s">
        <v>670</v>
      </c>
      <c r="Q911" s="436" t="s">
        <v>670</v>
      </c>
      <c r="R911" s="436" t="s">
        <v>670</v>
      </c>
      <c r="S911" s="436" t="s">
        <v>670</v>
      </c>
      <c r="T911" s="436" t="s">
        <v>670</v>
      </c>
      <c r="U911" s="436" t="s">
        <v>670</v>
      </c>
      <c r="V911" s="436" t="s">
        <v>670</v>
      </c>
      <c r="W911" s="436" t="s">
        <v>670</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40"/>
        <v>4</v>
      </c>
      <c r="D912" s="279"/>
      <c r="E912" s="437">
        <f>E911</f>
        <v>6</v>
      </c>
      <c r="F912" s="328" t="b">
        <f t="shared" si="338"/>
        <v>1</v>
      </c>
      <c r="G912" s="279"/>
      <c r="H912" s="901"/>
      <c r="I912" s="902"/>
      <c r="J912" s="438" t="s">
        <v>672</v>
      </c>
      <c r="K912" s="439" t="str">
        <f t="shared" si="339"/>
        <v>-</v>
      </c>
      <c r="L912" s="440" t="s">
        <v>670</v>
      </c>
      <c r="M912" s="440" t="s">
        <v>670</v>
      </c>
      <c r="N912" s="440" t="s">
        <v>670</v>
      </c>
      <c r="O912" s="440" t="s">
        <v>670</v>
      </c>
      <c r="P912" s="440" t="s">
        <v>670</v>
      </c>
      <c r="Q912" s="440" t="s">
        <v>670</v>
      </c>
      <c r="R912" s="440" t="s">
        <v>670</v>
      </c>
      <c r="S912" s="440" t="s">
        <v>670</v>
      </c>
      <c r="T912" s="440" t="s">
        <v>670</v>
      </c>
      <c r="U912" s="440" t="s">
        <v>670</v>
      </c>
      <c r="V912" s="440" t="s">
        <v>670</v>
      </c>
      <c r="W912" s="440" t="s">
        <v>670</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40"/>
        <v>4</v>
      </c>
      <c r="D913" s="279"/>
      <c r="E913" s="437">
        <f>E912</f>
        <v>6</v>
      </c>
      <c r="F913" s="328" t="b">
        <f t="shared" si="338"/>
        <v>1</v>
      </c>
      <c r="G913" s="279"/>
      <c r="H913" s="903"/>
      <c r="I913" s="904"/>
      <c r="J913" s="438" t="s">
        <v>673</v>
      </c>
      <c r="K913" s="439" t="str">
        <f t="shared" si="339"/>
        <v>-</v>
      </c>
      <c r="L913" s="440" t="s">
        <v>674</v>
      </c>
      <c r="M913" s="440" t="s">
        <v>674</v>
      </c>
      <c r="N913" s="440" t="s">
        <v>674</v>
      </c>
      <c r="O913" s="440" t="s">
        <v>674</v>
      </c>
      <c r="P913" s="440" t="s">
        <v>674</v>
      </c>
      <c r="Q913" s="440" t="s">
        <v>674</v>
      </c>
      <c r="R913" s="440" t="s">
        <v>674</v>
      </c>
      <c r="S913" s="440" t="s">
        <v>674</v>
      </c>
      <c r="T913" s="440" t="s">
        <v>674</v>
      </c>
      <c r="U913" s="440" t="s">
        <v>674</v>
      </c>
      <c r="V913" s="440" t="s">
        <v>674</v>
      </c>
      <c r="W913" s="440" t="s">
        <v>674</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40"/>
        <v>4</v>
      </c>
      <c r="D914" s="279"/>
      <c r="E914" s="437">
        <f>E913</f>
        <v>6</v>
      </c>
      <c r="F914" s="328" t="b">
        <f t="shared" si="338"/>
        <v>1</v>
      </c>
      <c r="G914" s="279"/>
      <c r="H914" s="905"/>
      <c r="I914" s="906"/>
      <c r="J914" s="424" t="s">
        <v>675</v>
      </c>
      <c r="K914" s="441" t="str">
        <f t="shared" si="339"/>
        <v>-</v>
      </c>
      <c r="L914" s="438" t="s">
        <v>670</v>
      </c>
      <c r="M914" s="438" t="s">
        <v>670</v>
      </c>
      <c r="N914" s="438" t="s">
        <v>670</v>
      </c>
      <c r="O914" s="438" t="s">
        <v>670</v>
      </c>
      <c r="P914" s="438" t="s">
        <v>670</v>
      </c>
      <c r="Q914" s="438" t="s">
        <v>670</v>
      </c>
      <c r="R914" s="438" t="s">
        <v>670</v>
      </c>
      <c r="S914" s="438" t="s">
        <v>670</v>
      </c>
      <c r="T914" s="438" t="s">
        <v>670</v>
      </c>
      <c r="U914" s="438" t="s">
        <v>670</v>
      </c>
      <c r="V914" s="442" t="s">
        <v>670</v>
      </c>
      <c r="W914" s="442" t="s">
        <v>670</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40"/>
        <v>4</v>
      </c>
      <c r="D915" s="279"/>
      <c r="E915" s="334">
        <v>7</v>
      </c>
      <c r="F915" s="328" t="b">
        <f t="shared" si="338"/>
        <v>1</v>
      </c>
      <c r="G915" s="279"/>
      <c r="H915" s="434" t="s">
        <v>686</v>
      </c>
      <c r="I915" s="434"/>
      <c r="J915" s="416" t="s">
        <v>669</v>
      </c>
      <c r="K915" s="435" t="str">
        <f t="shared" si="339"/>
        <v>-</v>
      </c>
      <c r="L915" s="444">
        <v>-1</v>
      </c>
      <c r="M915" s="436" t="s">
        <v>670</v>
      </c>
      <c r="N915" s="436" t="s">
        <v>670</v>
      </c>
      <c r="O915" s="436" t="s">
        <v>670</v>
      </c>
      <c r="P915" s="436" t="s">
        <v>670</v>
      </c>
      <c r="Q915" s="436" t="s">
        <v>670</v>
      </c>
      <c r="R915" s="436" t="s">
        <v>670</v>
      </c>
      <c r="S915" s="436" t="s">
        <v>670</v>
      </c>
      <c r="T915" s="436" t="s">
        <v>670</v>
      </c>
      <c r="U915" s="436" t="s">
        <v>670</v>
      </c>
      <c r="V915" s="436" t="s">
        <v>670</v>
      </c>
      <c r="W915" s="436" t="s">
        <v>670</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40"/>
        <v>4</v>
      </c>
      <c r="D916" s="279"/>
      <c r="E916" s="437">
        <f>E915</f>
        <v>7</v>
      </c>
      <c r="F916" s="328" t="b">
        <f t="shared" si="338"/>
        <v>1</v>
      </c>
      <c r="G916" s="279"/>
      <c r="H916" s="901"/>
      <c r="I916" s="902"/>
      <c r="J916" s="438" t="s">
        <v>672</v>
      </c>
      <c r="K916" s="439" t="str">
        <f t="shared" si="339"/>
        <v>-</v>
      </c>
      <c r="L916" s="440" t="s">
        <v>670</v>
      </c>
      <c r="M916" s="440" t="s">
        <v>670</v>
      </c>
      <c r="N916" s="440" t="s">
        <v>670</v>
      </c>
      <c r="O916" s="440" t="s">
        <v>670</v>
      </c>
      <c r="P916" s="440" t="s">
        <v>670</v>
      </c>
      <c r="Q916" s="440" t="s">
        <v>670</v>
      </c>
      <c r="R916" s="440" t="s">
        <v>670</v>
      </c>
      <c r="S916" s="440" t="s">
        <v>670</v>
      </c>
      <c r="T916" s="440" t="s">
        <v>670</v>
      </c>
      <c r="U916" s="440" t="s">
        <v>670</v>
      </c>
      <c r="V916" s="440" t="s">
        <v>670</v>
      </c>
      <c r="W916" s="440" t="s">
        <v>670</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40"/>
        <v>4</v>
      </c>
      <c r="D917" s="279"/>
      <c r="E917" s="437">
        <f>E916</f>
        <v>7</v>
      </c>
      <c r="F917" s="328" t="b">
        <f t="shared" si="338"/>
        <v>1</v>
      </c>
      <c r="G917" s="279"/>
      <c r="H917" s="903"/>
      <c r="I917" s="904"/>
      <c r="J917" s="438" t="s">
        <v>673</v>
      </c>
      <c r="K917" s="439" t="str">
        <f t="shared" si="339"/>
        <v>-</v>
      </c>
      <c r="L917" s="440" t="s">
        <v>674</v>
      </c>
      <c r="M917" s="440" t="s">
        <v>674</v>
      </c>
      <c r="N917" s="440" t="s">
        <v>674</v>
      </c>
      <c r="O917" s="440" t="s">
        <v>674</v>
      </c>
      <c r="P917" s="440" t="s">
        <v>674</v>
      </c>
      <c r="Q917" s="440" t="s">
        <v>674</v>
      </c>
      <c r="R917" s="440" t="s">
        <v>674</v>
      </c>
      <c r="S917" s="440" t="s">
        <v>674</v>
      </c>
      <c r="T917" s="440" t="s">
        <v>674</v>
      </c>
      <c r="U917" s="440" t="s">
        <v>674</v>
      </c>
      <c r="V917" s="440" t="s">
        <v>674</v>
      </c>
      <c r="W917" s="440" t="s">
        <v>674</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40"/>
        <v>4</v>
      </c>
      <c r="D918" s="279"/>
      <c r="E918" s="437">
        <f>E917</f>
        <v>7</v>
      </c>
      <c r="F918" s="328" t="b">
        <f t="shared" si="338"/>
        <v>1</v>
      </c>
      <c r="G918" s="279"/>
      <c r="H918" s="905"/>
      <c r="I918" s="906"/>
      <c r="J918" s="424" t="s">
        <v>675</v>
      </c>
      <c r="K918" s="441" t="str">
        <f t="shared" si="339"/>
        <v>-</v>
      </c>
      <c r="L918" s="438" t="s">
        <v>670</v>
      </c>
      <c r="M918" s="438" t="s">
        <v>670</v>
      </c>
      <c r="N918" s="438" t="s">
        <v>670</v>
      </c>
      <c r="O918" s="438" t="s">
        <v>670</v>
      </c>
      <c r="P918" s="438" t="s">
        <v>670</v>
      </c>
      <c r="Q918" s="438" t="s">
        <v>670</v>
      </c>
      <c r="R918" s="438" t="s">
        <v>670</v>
      </c>
      <c r="S918" s="438" t="s">
        <v>670</v>
      </c>
      <c r="T918" s="438" t="s">
        <v>670</v>
      </c>
      <c r="U918" s="438" t="s">
        <v>670</v>
      </c>
      <c r="V918" s="442" t="s">
        <v>670</v>
      </c>
      <c r="W918" s="442" t="s">
        <v>670</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40"/>
        <v>4</v>
      </c>
      <c r="D919" s="279"/>
      <c r="E919" s="334">
        <v>8</v>
      </c>
      <c r="F919" s="328" t="b">
        <f t="shared" ref="F919:F950" si="341">COUNTIFS($L919:$W919,"-")&lt;&gt;COUNTA($L919:$W919)</f>
        <v>1</v>
      </c>
      <c r="G919" s="279"/>
      <c r="H919" s="434" t="s">
        <v>1060</v>
      </c>
      <c r="I919" s="434"/>
      <c r="J919" s="416" t="s">
        <v>669</v>
      </c>
      <c r="K919" s="435" t="str">
        <f t="shared" si="339"/>
        <v>-</v>
      </c>
      <c r="L919" s="436" t="s">
        <v>670</v>
      </c>
      <c r="M919" s="436" t="s">
        <v>670</v>
      </c>
      <c r="N919" s="436" t="s">
        <v>670</v>
      </c>
      <c r="O919" s="436" t="s">
        <v>670</v>
      </c>
      <c r="P919" s="436" t="s">
        <v>670</v>
      </c>
      <c r="Q919" s="436" t="s">
        <v>670</v>
      </c>
      <c r="R919" s="436" t="s">
        <v>670</v>
      </c>
      <c r="S919" s="436" t="s">
        <v>670</v>
      </c>
      <c r="T919" s="436" t="s">
        <v>670</v>
      </c>
      <c r="U919" s="436" t="s">
        <v>670</v>
      </c>
      <c r="V919" s="436" t="s">
        <v>670</v>
      </c>
      <c r="W919" s="436" t="s">
        <v>670</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40"/>
        <v>4</v>
      </c>
      <c r="D920" s="279"/>
      <c r="E920" s="437">
        <f>E919</f>
        <v>8</v>
      </c>
      <c r="F920" s="328" t="b">
        <f t="shared" si="341"/>
        <v>1</v>
      </c>
      <c r="G920" s="279"/>
      <c r="H920" s="901" t="s">
        <v>1061</v>
      </c>
      <c r="I920" s="902"/>
      <c r="J920" s="438" t="s">
        <v>672</v>
      </c>
      <c r="K920" s="439" t="str">
        <f t="shared" si="339"/>
        <v>-</v>
      </c>
      <c r="L920" s="440" t="s">
        <v>670</v>
      </c>
      <c r="M920" s="440" t="s">
        <v>670</v>
      </c>
      <c r="N920" s="440" t="s">
        <v>670</v>
      </c>
      <c r="O920" s="440" t="s">
        <v>670</v>
      </c>
      <c r="P920" s="440" t="s">
        <v>670</v>
      </c>
      <c r="Q920" s="324">
        <v>0</v>
      </c>
      <c r="R920" s="440" t="s">
        <v>670</v>
      </c>
      <c r="S920" s="324" t="b">
        <v>1</v>
      </c>
      <c r="T920" s="440" t="s">
        <v>670</v>
      </c>
      <c r="U920" s="440" t="s">
        <v>670</v>
      </c>
      <c r="V920" s="440" t="s">
        <v>670</v>
      </c>
      <c r="W920" s="440" t="s">
        <v>670</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40"/>
        <v>4</v>
      </c>
      <c r="D921" s="279"/>
      <c r="E921" s="437">
        <f>E920</f>
        <v>8</v>
      </c>
      <c r="F921" s="328" t="b">
        <f t="shared" si="341"/>
        <v>1</v>
      </c>
      <c r="G921" s="279"/>
      <c r="H921" s="903"/>
      <c r="I921" s="904"/>
      <c r="J921" s="438" t="s">
        <v>673</v>
      </c>
      <c r="K921" s="439" t="str">
        <f t="shared" si="339"/>
        <v>-</v>
      </c>
      <c r="L921" s="440" t="s">
        <v>674</v>
      </c>
      <c r="M921" s="440" t="s">
        <v>674</v>
      </c>
      <c r="N921" s="440" t="s">
        <v>674</v>
      </c>
      <c r="O921" s="440" t="s">
        <v>674</v>
      </c>
      <c r="P921" s="440" t="s">
        <v>674</v>
      </c>
      <c r="Q921" s="440" t="s">
        <v>674</v>
      </c>
      <c r="R921" s="440" t="s">
        <v>674</v>
      </c>
      <c r="S921" s="440" t="s">
        <v>674</v>
      </c>
      <c r="T921" s="440" t="s">
        <v>674</v>
      </c>
      <c r="U921" s="440" t="s">
        <v>674</v>
      </c>
      <c r="V921" s="440" t="s">
        <v>674</v>
      </c>
      <c r="W921" s="440" t="s">
        <v>674</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40"/>
        <v>4</v>
      </c>
      <c r="D922" s="279"/>
      <c r="E922" s="437">
        <f>E921</f>
        <v>8</v>
      </c>
      <c r="F922" s="328" t="b">
        <f t="shared" si="341"/>
        <v>1</v>
      </c>
      <c r="G922" s="279"/>
      <c r="H922" s="905"/>
      <c r="I922" s="906"/>
      <c r="J922" s="424" t="s">
        <v>675</v>
      </c>
      <c r="K922" s="441" t="str">
        <f t="shared" si="339"/>
        <v>-</v>
      </c>
      <c r="L922" s="438" t="s">
        <v>670</v>
      </c>
      <c r="M922" s="438" t="s">
        <v>670</v>
      </c>
      <c r="N922" s="438" t="s">
        <v>670</v>
      </c>
      <c r="O922" s="438" t="s">
        <v>670</v>
      </c>
      <c r="P922" s="438" t="s">
        <v>670</v>
      </c>
      <c r="Q922" s="438" t="s">
        <v>670</v>
      </c>
      <c r="R922" s="438" t="s">
        <v>670</v>
      </c>
      <c r="S922" s="438" t="s">
        <v>670</v>
      </c>
      <c r="T922" s="438" t="s">
        <v>670</v>
      </c>
      <c r="U922" s="438" t="s">
        <v>670</v>
      </c>
      <c r="V922" s="442" t="s">
        <v>670</v>
      </c>
      <c r="W922" s="442" t="s">
        <v>670</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42">INT($C$875)+3</f>
        <v>4</v>
      </c>
      <c r="D923" s="279"/>
      <c r="E923" s="334">
        <v>9</v>
      </c>
      <c r="F923" s="328" t="b">
        <f t="shared" si="341"/>
        <v>1</v>
      </c>
      <c r="G923" s="279"/>
      <c r="H923" s="434" t="s">
        <v>687</v>
      </c>
      <c r="I923" s="434"/>
      <c r="J923" s="416" t="s">
        <v>669</v>
      </c>
      <c r="K923" s="435" t="str">
        <f t="shared" si="339"/>
        <v>-</v>
      </c>
      <c r="L923" s="436" t="s">
        <v>670</v>
      </c>
      <c r="M923" s="436" t="s">
        <v>670</v>
      </c>
      <c r="N923" s="436" t="s">
        <v>670</v>
      </c>
      <c r="O923" s="436" t="s">
        <v>670</v>
      </c>
      <c r="P923" s="436" t="s">
        <v>670</v>
      </c>
      <c r="Q923" s="436" t="s">
        <v>670</v>
      </c>
      <c r="R923" s="436" t="s">
        <v>670</v>
      </c>
      <c r="S923" s="436" t="s">
        <v>670</v>
      </c>
      <c r="T923" s="436" t="s">
        <v>670</v>
      </c>
      <c r="U923" s="436" t="s">
        <v>670</v>
      </c>
      <c r="V923" s="436" t="s">
        <v>670</v>
      </c>
      <c r="W923" s="436" t="s">
        <v>670</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42"/>
        <v>4</v>
      </c>
      <c r="D924" s="279"/>
      <c r="E924" s="437">
        <f>E923</f>
        <v>9</v>
      </c>
      <c r="F924" s="328" t="b">
        <f t="shared" si="341"/>
        <v>1</v>
      </c>
      <c r="G924" s="279"/>
      <c r="H924" s="901" t="s">
        <v>1062</v>
      </c>
      <c r="I924" s="902"/>
      <c r="J924" s="438" t="s">
        <v>672</v>
      </c>
      <c r="K924" s="439" t="str">
        <f t="shared" si="339"/>
        <v>-</v>
      </c>
      <c r="L924" s="440" t="s">
        <v>670</v>
      </c>
      <c r="M924" s="440" t="s">
        <v>670</v>
      </c>
      <c r="N924" s="440" t="s">
        <v>670</v>
      </c>
      <c r="O924" s="440" t="s">
        <v>670</v>
      </c>
      <c r="P924" s="440" t="s">
        <v>670</v>
      </c>
      <c r="Q924" s="762">
        <f>INT($I$392/7)+2</f>
        <v>7</v>
      </c>
      <c r="R924" s="440" t="s">
        <v>670</v>
      </c>
      <c r="S924" s="324" t="b">
        <v>1</v>
      </c>
      <c r="T924" s="440">
        <v>1</v>
      </c>
      <c r="U924" s="440" t="s">
        <v>670</v>
      </c>
      <c r="V924" s="440" t="s">
        <v>670</v>
      </c>
      <c r="W924" s="440" t="s">
        <v>670</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42"/>
        <v>4</v>
      </c>
      <c r="D925" s="279"/>
      <c r="E925" s="437">
        <f>E924</f>
        <v>9</v>
      </c>
      <c r="F925" s="328" t="b">
        <f t="shared" si="341"/>
        <v>1</v>
      </c>
      <c r="G925" s="279"/>
      <c r="H925" s="903"/>
      <c r="I925" s="904"/>
      <c r="J925" s="438" t="s">
        <v>673</v>
      </c>
      <c r="K925" s="439" t="str">
        <f t="shared" si="339"/>
        <v>-</v>
      </c>
      <c r="L925" s="440" t="s">
        <v>674</v>
      </c>
      <c r="M925" s="440" t="s">
        <v>674</v>
      </c>
      <c r="N925" s="440" t="s">
        <v>674</v>
      </c>
      <c r="O925" s="440" t="s">
        <v>674</v>
      </c>
      <c r="P925" s="440" t="s">
        <v>674</v>
      </c>
      <c r="Q925" s="440" t="s">
        <v>674</v>
      </c>
      <c r="R925" s="440" t="s">
        <v>674</v>
      </c>
      <c r="S925" s="440" t="s">
        <v>674</v>
      </c>
      <c r="T925" s="440" t="s">
        <v>674</v>
      </c>
      <c r="U925" s="440" t="s">
        <v>674</v>
      </c>
      <c r="V925" s="440" t="s">
        <v>674</v>
      </c>
      <c r="W925" s="440" t="s">
        <v>674</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42"/>
        <v>4</v>
      </c>
      <c r="D926" s="279"/>
      <c r="E926" s="437">
        <f>E925</f>
        <v>9</v>
      </c>
      <c r="F926" s="328" t="b">
        <f t="shared" si="341"/>
        <v>1</v>
      </c>
      <c r="G926" s="279"/>
      <c r="H926" s="905"/>
      <c r="I926" s="906"/>
      <c r="J926" s="424" t="s">
        <v>675</v>
      </c>
      <c r="K926" s="441" t="str">
        <f t="shared" si="339"/>
        <v>-</v>
      </c>
      <c r="L926" s="438" t="s">
        <v>670</v>
      </c>
      <c r="M926" s="438" t="s">
        <v>670</v>
      </c>
      <c r="N926" s="438" t="s">
        <v>670</v>
      </c>
      <c r="O926" s="438" t="s">
        <v>670</v>
      </c>
      <c r="P926" s="438" t="s">
        <v>670</v>
      </c>
      <c r="Q926" s="438" t="s">
        <v>670</v>
      </c>
      <c r="R926" s="438" t="s">
        <v>670</v>
      </c>
      <c r="S926" s="438" t="s">
        <v>670</v>
      </c>
      <c r="T926" s="438" t="s">
        <v>670</v>
      </c>
      <c r="U926" s="438" t="s">
        <v>670</v>
      </c>
      <c r="V926" s="442" t="s">
        <v>670</v>
      </c>
      <c r="W926" s="442" t="s">
        <v>670</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42"/>
        <v>4</v>
      </c>
      <c r="D927" s="279"/>
      <c r="E927" s="334">
        <v>10</v>
      </c>
      <c r="F927" s="328" t="b">
        <f t="shared" si="341"/>
        <v>1</v>
      </c>
      <c r="G927" s="279"/>
      <c r="H927" s="434" t="s">
        <v>688</v>
      </c>
      <c r="I927" s="434"/>
      <c r="J927" s="416" t="s">
        <v>669</v>
      </c>
      <c r="K927" s="435" t="str">
        <f t="shared" si="339"/>
        <v>-</v>
      </c>
      <c r="L927" s="436" t="s">
        <v>670</v>
      </c>
      <c r="M927" s="436" t="s">
        <v>670</v>
      </c>
      <c r="N927" s="436" t="s">
        <v>670</v>
      </c>
      <c r="O927" s="436" t="s">
        <v>670</v>
      </c>
      <c r="P927" s="436" t="s">
        <v>670</v>
      </c>
      <c r="Q927" s="436" t="s">
        <v>670</v>
      </c>
      <c r="R927" s="436" t="s">
        <v>670</v>
      </c>
      <c r="S927" s="436" t="s">
        <v>670</v>
      </c>
      <c r="T927" s="436" t="s">
        <v>670</v>
      </c>
      <c r="U927" s="436" t="s">
        <v>670</v>
      </c>
      <c r="V927" s="436" t="s">
        <v>670</v>
      </c>
      <c r="W927" s="436" t="s">
        <v>670</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42"/>
        <v>4</v>
      </c>
      <c r="D928" s="279"/>
      <c r="E928" s="437">
        <f>E927</f>
        <v>10</v>
      </c>
      <c r="F928" s="328" t="b">
        <f t="shared" si="341"/>
        <v>1</v>
      </c>
      <c r="G928" s="279"/>
      <c r="H928" s="901" t="s">
        <v>1063</v>
      </c>
      <c r="I928" s="902"/>
      <c r="J928" s="438" t="s">
        <v>672</v>
      </c>
      <c r="K928" s="439" t="str">
        <f t="shared" si="339"/>
        <v>-</v>
      </c>
      <c r="L928" s="440" t="s">
        <v>670</v>
      </c>
      <c r="M928" s="440" t="s">
        <v>670</v>
      </c>
      <c r="N928" s="440" t="s">
        <v>670</v>
      </c>
      <c r="O928" s="440" t="s">
        <v>670</v>
      </c>
      <c r="P928" s="440" t="s">
        <v>670</v>
      </c>
      <c r="Q928" s="762">
        <f>INT($I$393/7)+2</f>
        <v>9</v>
      </c>
      <c r="R928" s="440" t="s">
        <v>670</v>
      </c>
      <c r="S928" s="324" t="b">
        <v>1</v>
      </c>
      <c r="T928" s="440">
        <v>2</v>
      </c>
      <c r="U928" s="440" t="s">
        <v>670</v>
      </c>
      <c r="V928" s="440" t="s">
        <v>670</v>
      </c>
      <c r="W928" s="440" t="s">
        <v>670</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42"/>
        <v>4</v>
      </c>
      <c r="D929" s="279"/>
      <c r="E929" s="437">
        <f>E928</f>
        <v>10</v>
      </c>
      <c r="F929" s="328" t="b">
        <f t="shared" si="341"/>
        <v>1</v>
      </c>
      <c r="G929" s="279"/>
      <c r="H929" s="903"/>
      <c r="I929" s="904"/>
      <c r="J929" s="438" t="s">
        <v>673</v>
      </c>
      <c r="K929" s="439" t="str">
        <f t="shared" si="339"/>
        <v>-</v>
      </c>
      <c r="L929" s="440" t="s">
        <v>674</v>
      </c>
      <c r="M929" s="440" t="s">
        <v>674</v>
      </c>
      <c r="N929" s="440" t="s">
        <v>674</v>
      </c>
      <c r="O929" s="440" t="s">
        <v>674</v>
      </c>
      <c r="P929" s="440" t="s">
        <v>674</v>
      </c>
      <c r="Q929" s="440" t="s">
        <v>674</v>
      </c>
      <c r="R929" s="440" t="s">
        <v>674</v>
      </c>
      <c r="S929" s="440" t="s">
        <v>674</v>
      </c>
      <c r="T929" s="440" t="s">
        <v>674</v>
      </c>
      <c r="U929" s="440" t="s">
        <v>674</v>
      </c>
      <c r="V929" s="440" t="s">
        <v>674</v>
      </c>
      <c r="W929" s="440" t="s">
        <v>674</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42"/>
        <v>4</v>
      </c>
      <c r="D930" s="279"/>
      <c r="E930" s="437">
        <f>E929</f>
        <v>10</v>
      </c>
      <c r="F930" s="328" t="b">
        <f t="shared" si="341"/>
        <v>1</v>
      </c>
      <c r="G930" s="279"/>
      <c r="H930" s="905"/>
      <c r="I930" s="906"/>
      <c r="J930" s="424" t="s">
        <v>675</v>
      </c>
      <c r="K930" s="441" t="str">
        <f t="shared" si="339"/>
        <v>-</v>
      </c>
      <c r="L930" s="438" t="s">
        <v>670</v>
      </c>
      <c r="M930" s="438" t="s">
        <v>670</v>
      </c>
      <c r="N930" s="438" t="s">
        <v>670</v>
      </c>
      <c r="O930" s="438" t="s">
        <v>670</v>
      </c>
      <c r="P930" s="438" t="s">
        <v>670</v>
      </c>
      <c r="Q930" s="438" t="s">
        <v>670</v>
      </c>
      <c r="R930" s="438" t="s">
        <v>670</v>
      </c>
      <c r="S930" s="438" t="s">
        <v>670</v>
      </c>
      <c r="T930" s="438" t="s">
        <v>670</v>
      </c>
      <c r="U930" s="438" t="s">
        <v>670</v>
      </c>
      <c r="V930" s="442" t="s">
        <v>670</v>
      </c>
      <c r="W930" s="442" t="s">
        <v>670</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42"/>
        <v>4</v>
      </c>
      <c r="D931" s="279"/>
      <c r="E931" s="334">
        <v>11</v>
      </c>
      <c r="F931" s="328" t="b">
        <f t="shared" si="341"/>
        <v>1</v>
      </c>
      <c r="G931" s="279"/>
      <c r="H931" s="434" t="s">
        <v>689</v>
      </c>
      <c r="I931" s="434"/>
      <c r="J931" s="416" t="s">
        <v>669</v>
      </c>
      <c r="K931" s="435" t="str">
        <f t="shared" si="339"/>
        <v>-</v>
      </c>
      <c r="L931" s="436" t="s">
        <v>670</v>
      </c>
      <c r="M931" s="436" t="s">
        <v>670</v>
      </c>
      <c r="N931" s="436" t="s">
        <v>670</v>
      </c>
      <c r="O931" s="436" t="s">
        <v>670</v>
      </c>
      <c r="P931" s="436" t="s">
        <v>670</v>
      </c>
      <c r="Q931" s="436" t="s">
        <v>670</v>
      </c>
      <c r="R931" s="436" t="s">
        <v>670</v>
      </c>
      <c r="S931" s="436" t="s">
        <v>670</v>
      </c>
      <c r="T931" s="436" t="s">
        <v>670</v>
      </c>
      <c r="U931" s="436" t="s">
        <v>670</v>
      </c>
      <c r="V931" s="436" t="s">
        <v>670</v>
      </c>
      <c r="W931" s="436" t="s">
        <v>670</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42"/>
        <v>4</v>
      </c>
      <c r="D932" s="279"/>
      <c r="E932" s="437">
        <f>E931</f>
        <v>11</v>
      </c>
      <c r="F932" s="328" t="b">
        <f t="shared" si="341"/>
        <v>1</v>
      </c>
      <c r="G932" s="279"/>
      <c r="H932" s="901" t="s">
        <v>1063</v>
      </c>
      <c r="I932" s="902"/>
      <c r="J932" s="438" t="s">
        <v>672</v>
      </c>
      <c r="K932" s="439" t="str">
        <f t="shared" si="339"/>
        <v>-</v>
      </c>
      <c r="L932" s="440" t="s">
        <v>670</v>
      </c>
      <c r="M932" s="440" t="s">
        <v>670</v>
      </c>
      <c r="N932" s="440" t="s">
        <v>670</v>
      </c>
      <c r="O932" s="440" t="s">
        <v>670</v>
      </c>
      <c r="P932" s="440" t="s">
        <v>670</v>
      </c>
      <c r="Q932" s="762">
        <f>INT($I$394/7)+2</f>
        <v>9</v>
      </c>
      <c r="R932" s="440" t="s">
        <v>670</v>
      </c>
      <c r="S932" s="324" t="b">
        <v>1</v>
      </c>
      <c r="T932" s="440">
        <v>3</v>
      </c>
      <c r="U932" s="440" t="s">
        <v>670</v>
      </c>
      <c r="V932" s="440" t="s">
        <v>670</v>
      </c>
      <c r="W932" s="440" t="s">
        <v>670</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42"/>
        <v>4</v>
      </c>
      <c r="D933" s="279"/>
      <c r="E933" s="437">
        <f>E932</f>
        <v>11</v>
      </c>
      <c r="F933" s="328" t="b">
        <f t="shared" si="341"/>
        <v>1</v>
      </c>
      <c r="G933" s="279"/>
      <c r="H933" s="903"/>
      <c r="I933" s="904"/>
      <c r="J933" s="438" t="s">
        <v>673</v>
      </c>
      <c r="K933" s="439" t="str">
        <f t="shared" si="339"/>
        <v>-</v>
      </c>
      <c r="L933" s="440" t="s">
        <v>674</v>
      </c>
      <c r="M933" s="440" t="s">
        <v>674</v>
      </c>
      <c r="N933" s="440" t="s">
        <v>674</v>
      </c>
      <c r="O933" s="440" t="s">
        <v>674</v>
      </c>
      <c r="P933" s="440" t="s">
        <v>674</v>
      </c>
      <c r="Q933" s="440" t="s">
        <v>674</v>
      </c>
      <c r="R933" s="440" t="s">
        <v>674</v>
      </c>
      <c r="S933" s="440" t="s">
        <v>674</v>
      </c>
      <c r="T933" s="440" t="s">
        <v>674</v>
      </c>
      <c r="U933" s="440" t="s">
        <v>674</v>
      </c>
      <c r="V933" s="440" t="s">
        <v>674</v>
      </c>
      <c r="W933" s="440" t="s">
        <v>674</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42"/>
        <v>4</v>
      </c>
      <c r="D934" s="279"/>
      <c r="E934" s="437">
        <f>E933</f>
        <v>11</v>
      </c>
      <c r="F934" s="328" t="b">
        <f t="shared" si="341"/>
        <v>1</v>
      </c>
      <c r="G934" s="279"/>
      <c r="H934" s="905"/>
      <c r="I934" s="906"/>
      <c r="J934" s="424" t="s">
        <v>675</v>
      </c>
      <c r="K934" s="441" t="str">
        <f t="shared" si="339"/>
        <v>-</v>
      </c>
      <c r="L934" s="438" t="s">
        <v>670</v>
      </c>
      <c r="M934" s="438" t="s">
        <v>670</v>
      </c>
      <c r="N934" s="438" t="s">
        <v>670</v>
      </c>
      <c r="O934" s="438" t="s">
        <v>670</v>
      </c>
      <c r="P934" s="438" t="s">
        <v>670</v>
      </c>
      <c r="Q934" s="438" t="s">
        <v>670</v>
      </c>
      <c r="R934" s="438" t="s">
        <v>670</v>
      </c>
      <c r="S934" s="438" t="s">
        <v>670</v>
      </c>
      <c r="T934" s="438" t="s">
        <v>670</v>
      </c>
      <c r="U934" s="438" t="s">
        <v>670</v>
      </c>
      <c r="V934" s="442" t="s">
        <v>670</v>
      </c>
      <c r="W934" s="442" t="s">
        <v>670</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42"/>
        <v>4</v>
      </c>
      <c r="D935" s="279"/>
      <c r="E935" s="334">
        <v>12</v>
      </c>
      <c r="F935" s="328" t="b">
        <f t="shared" si="341"/>
        <v>1</v>
      </c>
      <c r="G935" s="279"/>
      <c r="H935" s="434" t="s">
        <v>690</v>
      </c>
      <c r="I935" s="434"/>
      <c r="J935" s="416" t="s">
        <v>669</v>
      </c>
      <c r="K935" s="435" t="str">
        <f t="shared" si="339"/>
        <v>-</v>
      </c>
      <c r="L935" s="436" t="s">
        <v>670</v>
      </c>
      <c r="M935" s="436" t="s">
        <v>670</v>
      </c>
      <c r="N935" s="436" t="s">
        <v>670</v>
      </c>
      <c r="O935" s="436" t="s">
        <v>670</v>
      </c>
      <c r="P935" s="436" t="s">
        <v>670</v>
      </c>
      <c r="Q935" s="436" t="s">
        <v>670</v>
      </c>
      <c r="R935" s="436" t="s">
        <v>670</v>
      </c>
      <c r="S935" s="436" t="s">
        <v>670</v>
      </c>
      <c r="T935" s="436" t="s">
        <v>670</v>
      </c>
      <c r="U935" s="436" t="s">
        <v>670</v>
      </c>
      <c r="V935" s="436" t="s">
        <v>670</v>
      </c>
      <c r="W935" s="436" t="s">
        <v>670</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42"/>
        <v>4</v>
      </c>
      <c r="D936" s="279"/>
      <c r="E936" s="437">
        <f>E935</f>
        <v>12</v>
      </c>
      <c r="F936" s="328" t="b">
        <f t="shared" si="341"/>
        <v>1</v>
      </c>
      <c r="G936" s="279"/>
      <c r="H936" s="901" t="s">
        <v>1063</v>
      </c>
      <c r="I936" s="902"/>
      <c r="J936" s="438" t="s">
        <v>672</v>
      </c>
      <c r="K936" s="439" t="str">
        <f t="shared" si="339"/>
        <v>-</v>
      </c>
      <c r="L936" s="440" t="s">
        <v>670</v>
      </c>
      <c r="M936" s="440" t="s">
        <v>670</v>
      </c>
      <c r="N936" s="440" t="s">
        <v>670</v>
      </c>
      <c r="O936" s="440" t="s">
        <v>670</v>
      </c>
      <c r="P936" s="440" t="s">
        <v>670</v>
      </c>
      <c r="Q936" s="762">
        <f>INT($I$395/7)+2</f>
        <v>9</v>
      </c>
      <c r="R936" s="440" t="s">
        <v>670</v>
      </c>
      <c r="S936" s="324" t="b">
        <v>1</v>
      </c>
      <c r="T936" s="440">
        <v>4</v>
      </c>
      <c r="U936" s="440" t="s">
        <v>670</v>
      </c>
      <c r="V936" s="440" t="s">
        <v>670</v>
      </c>
      <c r="W936" s="440" t="s">
        <v>670</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42"/>
        <v>4</v>
      </c>
      <c r="D937" s="279"/>
      <c r="E937" s="437">
        <f>E936</f>
        <v>12</v>
      </c>
      <c r="F937" s="328" t="b">
        <f t="shared" si="341"/>
        <v>1</v>
      </c>
      <c r="G937" s="279"/>
      <c r="H937" s="903"/>
      <c r="I937" s="904"/>
      <c r="J937" s="438" t="s">
        <v>673</v>
      </c>
      <c r="K937" s="439" t="str">
        <f t="shared" si="339"/>
        <v>-</v>
      </c>
      <c r="L937" s="440" t="s">
        <v>674</v>
      </c>
      <c r="M937" s="440" t="s">
        <v>674</v>
      </c>
      <c r="N937" s="440" t="s">
        <v>674</v>
      </c>
      <c r="O937" s="440" t="s">
        <v>674</v>
      </c>
      <c r="P937" s="440" t="s">
        <v>674</v>
      </c>
      <c r="Q937" s="440" t="s">
        <v>674</v>
      </c>
      <c r="R937" s="440" t="s">
        <v>674</v>
      </c>
      <c r="S937" s="440" t="s">
        <v>674</v>
      </c>
      <c r="T937" s="440" t="s">
        <v>674</v>
      </c>
      <c r="U937" s="440" t="s">
        <v>674</v>
      </c>
      <c r="V937" s="440" t="s">
        <v>674</v>
      </c>
      <c r="W937" s="440" t="s">
        <v>674</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42"/>
        <v>4</v>
      </c>
      <c r="D938" s="279"/>
      <c r="E938" s="437">
        <f>E937</f>
        <v>12</v>
      </c>
      <c r="F938" s="328" t="b">
        <f t="shared" si="341"/>
        <v>1</v>
      </c>
      <c r="G938" s="279"/>
      <c r="H938" s="905"/>
      <c r="I938" s="906"/>
      <c r="J938" s="424" t="s">
        <v>675</v>
      </c>
      <c r="K938" s="441" t="str">
        <f t="shared" si="339"/>
        <v>-</v>
      </c>
      <c r="L938" s="438" t="s">
        <v>670</v>
      </c>
      <c r="M938" s="438" t="s">
        <v>670</v>
      </c>
      <c r="N938" s="438" t="s">
        <v>670</v>
      </c>
      <c r="O938" s="438" t="s">
        <v>670</v>
      </c>
      <c r="P938" s="438" t="s">
        <v>670</v>
      </c>
      <c r="Q938" s="438" t="s">
        <v>670</v>
      </c>
      <c r="R938" s="438" t="s">
        <v>670</v>
      </c>
      <c r="S938" s="438" t="s">
        <v>670</v>
      </c>
      <c r="T938" s="438" t="s">
        <v>670</v>
      </c>
      <c r="U938" s="438" t="s">
        <v>670</v>
      </c>
      <c r="V938" s="442" t="s">
        <v>670</v>
      </c>
      <c r="W938" s="442" t="s">
        <v>670</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42"/>
        <v>4</v>
      </c>
      <c r="D939" s="279"/>
      <c r="E939" s="334">
        <v>13</v>
      </c>
      <c r="F939" s="328" t="b">
        <f t="shared" si="341"/>
        <v>1</v>
      </c>
      <c r="G939" s="279"/>
      <c r="H939" s="434" t="s">
        <v>691</v>
      </c>
      <c r="I939" s="434"/>
      <c r="J939" s="416" t="s">
        <v>669</v>
      </c>
      <c r="K939" s="435" t="str">
        <f t="shared" si="339"/>
        <v>-</v>
      </c>
      <c r="L939" s="444">
        <v>-1</v>
      </c>
      <c r="M939" s="436" t="s">
        <v>670</v>
      </c>
      <c r="N939" s="436" t="s">
        <v>670</v>
      </c>
      <c r="O939" s="436" t="s">
        <v>670</v>
      </c>
      <c r="P939" s="436" t="s">
        <v>670</v>
      </c>
      <c r="Q939" s="436" t="s">
        <v>670</v>
      </c>
      <c r="R939" s="436" t="s">
        <v>670</v>
      </c>
      <c r="S939" s="436" t="s">
        <v>670</v>
      </c>
      <c r="T939" s="436" t="s">
        <v>670</v>
      </c>
      <c r="U939" s="436" t="s">
        <v>670</v>
      </c>
      <c r="V939" s="436" t="s">
        <v>670</v>
      </c>
      <c r="W939" s="436" t="s">
        <v>670</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42"/>
        <v>4</v>
      </c>
      <c r="D940" s="279"/>
      <c r="E940" s="437">
        <f>E939</f>
        <v>13</v>
      </c>
      <c r="F940" s="328" t="b">
        <f t="shared" si="341"/>
        <v>1</v>
      </c>
      <c r="G940" s="279"/>
      <c r="H940" s="901" t="s">
        <v>692</v>
      </c>
      <c r="I940" s="902"/>
      <c r="J940" s="438" t="s">
        <v>672</v>
      </c>
      <c r="K940" s="439" t="str">
        <f t="shared" si="339"/>
        <v>-</v>
      </c>
      <c r="L940" s="440" t="s">
        <v>670</v>
      </c>
      <c r="M940" s="440" t="s">
        <v>670</v>
      </c>
      <c r="N940" s="440" t="s">
        <v>670</v>
      </c>
      <c r="O940" s="440" t="s">
        <v>670</v>
      </c>
      <c r="P940" s="440" t="s">
        <v>670</v>
      </c>
      <c r="Q940" s="324">
        <f>INT(150/7)+2</f>
        <v>23</v>
      </c>
      <c r="R940" s="440" t="s">
        <v>670</v>
      </c>
      <c r="S940" s="324" t="b">
        <v>1</v>
      </c>
      <c r="T940" s="440" t="s">
        <v>670</v>
      </c>
      <c r="U940" s="440" t="s">
        <v>670</v>
      </c>
      <c r="V940" s="440" t="s">
        <v>670</v>
      </c>
      <c r="W940" s="440" t="s">
        <v>670</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42"/>
        <v>4</v>
      </c>
      <c r="D941" s="279"/>
      <c r="E941" s="437">
        <f>E940</f>
        <v>13</v>
      </c>
      <c r="F941" s="328" t="b">
        <f t="shared" si="341"/>
        <v>1</v>
      </c>
      <c r="G941" s="279"/>
      <c r="H941" s="903"/>
      <c r="I941" s="904"/>
      <c r="J941" s="438" t="s">
        <v>673</v>
      </c>
      <c r="K941" s="439" t="str">
        <f t="shared" si="339"/>
        <v>-</v>
      </c>
      <c r="L941" s="440" t="s">
        <v>674</v>
      </c>
      <c r="M941" s="440" t="s">
        <v>674</v>
      </c>
      <c r="N941" s="440" t="s">
        <v>674</v>
      </c>
      <c r="O941" s="440" t="s">
        <v>674</v>
      </c>
      <c r="P941" s="440" t="s">
        <v>674</v>
      </c>
      <c r="Q941" s="440" t="s">
        <v>674</v>
      </c>
      <c r="R941" s="440" t="s">
        <v>674</v>
      </c>
      <c r="S941" s="440" t="s">
        <v>674</v>
      </c>
      <c r="T941" s="440" t="s">
        <v>674</v>
      </c>
      <c r="U941" s="440" t="s">
        <v>674</v>
      </c>
      <c r="V941" s="440" t="s">
        <v>674</v>
      </c>
      <c r="W941" s="440" t="s">
        <v>674</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42"/>
        <v>4</v>
      </c>
      <c r="D942" s="279"/>
      <c r="E942" s="437">
        <f>E941</f>
        <v>13</v>
      </c>
      <c r="F942" s="328" t="b">
        <f t="shared" si="341"/>
        <v>1</v>
      </c>
      <c r="G942" s="279"/>
      <c r="H942" s="905"/>
      <c r="I942" s="906"/>
      <c r="J942" s="424" t="s">
        <v>675</v>
      </c>
      <c r="K942" s="441" t="str">
        <f t="shared" si="339"/>
        <v>-</v>
      </c>
      <c r="L942" s="438" t="s">
        <v>670</v>
      </c>
      <c r="M942" s="438" t="s">
        <v>670</v>
      </c>
      <c r="N942" s="438" t="s">
        <v>670</v>
      </c>
      <c r="O942" s="438" t="s">
        <v>670</v>
      </c>
      <c r="P942" s="438" t="s">
        <v>670</v>
      </c>
      <c r="Q942" s="438" t="s">
        <v>670</v>
      </c>
      <c r="R942" s="438" t="s">
        <v>670</v>
      </c>
      <c r="S942" s="438" t="s">
        <v>670</v>
      </c>
      <c r="T942" s="438" t="s">
        <v>670</v>
      </c>
      <c r="U942" s="438" t="s">
        <v>670</v>
      </c>
      <c r="V942" s="442" t="s">
        <v>670</v>
      </c>
      <c r="W942" s="442" t="s">
        <v>670</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42"/>
        <v>4</v>
      </c>
      <c r="D943" s="279"/>
      <c r="E943" s="334">
        <v>14</v>
      </c>
      <c r="F943" s="328" t="b">
        <f t="shared" si="341"/>
        <v>1</v>
      </c>
      <c r="G943" s="279"/>
      <c r="H943" s="434" t="s">
        <v>693</v>
      </c>
      <c r="I943" s="434"/>
      <c r="J943" s="416" t="s">
        <v>669</v>
      </c>
      <c r="K943" s="435" t="str">
        <f t="shared" si="339"/>
        <v>-</v>
      </c>
      <c r="L943" s="436" t="s">
        <v>670</v>
      </c>
      <c r="M943" s="436" t="s">
        <v>670</v>
      </c>
      <c r="N943" s="436" t="s">
        <v>670</v>
      </c>
      <c r="O943" s="436" t="s">
        <v>670</v>
      </c>
      <c r="P943" s="436" t="s">
        <v>670</v>
      </c>
      <c r="Q943" s="436" t="s">
        <v>670</v>
      </c>
      <c r="R943" s="436" t="s">
        <v>670</v>
      </c>
      <c r="S943" s="436" t="s">
        <v>670</v>
      </c>
      <c r="T943" s="436" t="s">
        <v>670</v>
      </c>
      <c r="U943" s="436" t="s">
        <v>670</v>
      </c>
      <c r="V943" s="436" t="s">
        <v>670</v>
      </c>
      <c r="W943" s="436" t="s">
        <v>670</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42"/>
        <v>4</v>
      </c>
      <c r="D944" s="279"/>
      <c r="E944" s="437">
        <f>E943</f>
        <v>14</v>
      </c>
      <c r="F944" s="328" t="b">
        <f t="shared" si="341"/>
        <v>1</v>
      </c>
      <c r="G944" s="279"/>
      <c r="H944" s="901" t="s">
        <v>694</v>
      </c>
      <c r="I944" s="902"/>
      <c r="J944" s="438" t="s">
        <v>672</v>
      </c>
      <c r="K944" s="439" t="str">
        <f t="shared" si="339"/>
        <v>-</v>
      </c>
      <c r="L944" s="440" t="s">
        <v>670</v>
      </c>
      <c r="M944" s="440" t="s">
        <v>670</v>
      </c>
      <c r="N944" s="440" t="s">
        <v>670</v>
      </c>
      <c r="O944" s="440" t="s">
        <v>670</v>
      </c>
      <c r="P944" s="440" t="s">
        <v>670</v>
      </c>
      <c r="Q944" s="324">
        <f>INT(150/7)+2</f>
        <v>23</v>
      </c>
      <c r="R944" s="440" t="s">
        <v>670</v>
      </c>
      <c r="S944" s="324" t="b">
        <v>1</v>
      </c>
      <c r="T944" s="440" t="s">
        <v>670</v>
      </c>
      <c r="U944" s="440" t="s">
        <v>670</v>
      </c>
      <c r="V944" s="440" t="s">
        <v>670</v>
      </c>
      <c r="W944" s="440" t="s">
        <v>670</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42"/>
        <v>4</v>
      </c>
      <c r="D945" s="279"/>
      <c r="E945" s="437">
        <f>E944</f>
        <v>14</v>
      </c>
      <c r="F945" s="328" t="b">
        <f t="shared" si="341"/>
        <v>1</v>
      </c>
      <c r="G945" s="279"/>
      <c r="H945" s="903"/>
      <c r="I945" s="904"/>
      <c r="J945" s="438" t="s">
        <v>673</v>
      </c>
      <c r="K945" s="439" t="str">
        <f t="shared" si="339"/>
        <v>-</v>
      </c>
      <c r="L945" s="440" t="s">
        <v>674</v>
      </c>
      <c r="M945" s="440" t="s">
        <v>674</v>
      </c>
      <c r="N945" s="440" t="s">
        <v>674</v>
      </c>
      <c r="O945" s="440" t="s">
        <v>674</v>
      </c>
      <c r="P945" s="440" t="s">
        <v>674</v>
      </c>
      <c r="Q945" s="440" t="s">
        <v>674</v>
      </c>
      <c r="R945" s="440" t="s">
        <v>674</v>
      </c>
      <c r="S945" s="440" t="s">
        <v>674</v>
      </c>
      <c r="T945" s="440" t="s">
        <v>674</v>
      </c>
      <c r="U945" s="440" t="s">
        <v>674</v>
      </c>
      <c r="V945" s="440" t="s">
        <v>674</v>
      </c>
      <c r="W945" s="440" t="s">
        <v>674</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42"/>
        <v>4</v>
      </c>
      <c r="D946" s="279"/>
      <c r="E946" s="437">
        <f>E945</f>
        <v>14</v>
      </c>
      <c r="F946" s="328" t="b">
        <f t="shared" si="341"/>
        <v>1</v>
      </c>
      <c r="G946" s="279"/>
      <c r="H946" s="905"/>
      <c r="I946" s="906"/>
      <c r="J946" s="424" t="s">
        <v>675</v>
      </c>
      <c r="K946" s="441" t="str">
        <f t="shared" si="339"/>
        <v>-</v>
      </c>
      <c r="L946" s="438" t="s">
        <v>670</v>
      </c>
      <c r="M946" s="438" t="s">
        <v>670</v>
      </c>
      <c r="N946" s="438" t="s">
        <v>670</v>
      </c>
      <c r="O946" s="438" t="s">
        <v>670</v>
      </c>
      <c r="P946" s="438" t="s">
        <v>670</v>
      </c>
      <c r="Q946" s="438" t="s">
        <v>670</v>
      </c>
      <c r="R946" s="438" t="s">
        <v>670</v>
      </c>
      <c r="S946" s="438" t="s">
        <v>670</v>
      </c>
      <c r="T946" s="438" t="s">
        <v>670</v>
      </c>
      <c r="U946" s="438" t="s">
        <v>670</v>
      </c>
      <c r="V946" s="442" t="s">
        <v>670</v>
      </c>
      <c r="W946" s="442" t="s">
        <v>670</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42"/>
        <v>4</v>
      </c>
      <c r="D947" s="279"/>
      <c r="E947" s="334">
        <v>15</v>
      </c>
      <c r="F947" s="328" t="b">
        <f t="shared" si="341"/>
        <v>1</v>
      </c>
      <c r="G947" s="279"/>
      <c r="H947" s="434" t="s">
        <v>695</v>
      </c>
      <c r="I947" s="434"/>
      <c r="J947" s="416" t="s">
        <v>669</v>
      </c>
      <c r="K947" s="435" t="str">
        <f t="shared" si="339"/>
        <v>-</v>
      </c>
      <c r="L947" s="436" t="s">
        <v>670</v>
      </c>
      <c r="M947" s="436" t="s">
        <v>670</v>
      </c>
      <c r="N947" s="436" t="s">
        <v>670</v>
      </c>
      <c r="O947" s="436" t="s">
        <v>670</v>
      </c>
      <c r="P947" s="436" t="s">
        <v>670</v>
      </c>
      <c r="Q947" s="436" t="s">
        <v>670</v>
      </c>
      <c r="R947" s="436" t="s">
        <v>670</v>
      </c>
      <c r="S947" s="436" t="s">
        <v>670</v>
      </c>
      <c r="T947" s="436" t="s">
        <v>670</v>
      </c>
      <c r="U947" s="436" t="s">
        <v>670</v>
      </c>
      <c r="V947" s="436" t="s">
        <v>670</v>
      </c>
      <c r="W947" s="436" t="s">
        <v>670</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42"/>
        <v>4</v>
      </c>
      <c r="D948" s="279"/>
      <c r="E948" s="437">
        <f>E947</f>
        <v>15</v>
      </c>
      <c r="F948" s="328" t="b">
        <f t="shared" si="341"/>
        <v>1</v>
      </c>
      <c r="G948" s="279"/>
      <c r="H948" s="901" t="s">
        <v>696</v>
      </c>
      <c r="I948" s="902"/>
      <c r="J948" s="438" t="s">
        <v>672</v>
      </c>
      <c r="K948" s="439" t="str">
        <f t="shared" si="339"/>
        <v>-</v>
      </c>
      <c r="L948" s="440" t="s">
        <v>670</v>
      </c>
      <c r="M948" s="440" t="s">
        <v>670</v>
      </c>
      <c r="N948" s="440" t="s">
        <v>670</v>
      </c>
      <c r="O948" s="440" t="s">
        <v>670</v>
      </c>
      <c r="P948" s="440" t="s">
        <v>670</v>
      </c>
      <c r="Q948" s="324">
        <f>INT(150/7)+2</f>
        <v>23</v>
      </c>
      <c r="R948" s="440" t="s">
        <v>670</v>
      </c>
      <c r="S948" s="324" t="b">
        <v>1</v>
      </c>
      <c r="T948" s="440" t="s">
        <v>670</v>
      </c>
      <c r="U948" s="440" t="s">
        <v>670</v>
      </c>
      <c r="V948" s="440" t="s">
        <v>670</v>
      </c>
      <c r="W948" s="440" t="s">
        <v>670</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42"/>
        <v>4</v>
      </c>
      <c r="D949" s="279"/>
      <c r="E949" s="437">
        <f>E948</f>
        <v>15</v>
      </c>
      <c r="F949" s="328" t="b">
        <f t="shared" si="341"/>
        <v>1</v>
      </c>
      <c r="G949" s="279"/>
      <c r="H949" s="903"/>
      <c r="I949" s="904"/>
      <c r="J949" s="438" t="s">
        <v>673</v>
      </c>
      <c r="K949" s="439" t="str">
        <f t="shared" si="339"/>
        <v>-</v>
      </c>
      <c r="L949" s="440" t="s">
        <v>674</v>
      </c>
      <c r="M949" s="440" t="s">
        <v>674</v>
      </c>
      <c r="N949" s="440" t="s">
        <v>674</v>
      </c>
      <c r="O949" s="440" t="s">
        <v>674</v>
      </c>
      <c r="P949" s="440" t="s">
        <v>674</v>
      </c>
      <c r="Q949" s="440" t="s">
        <v>674</v>
      </c>
      <c r="R949" s="440" t="s">
        <v>674</v>
      </c>
      <c r="S949" s="440" t="s">
        <v>674</v>
      </c>
      <c r="T949" s="440" t="s">
        <v>674</v>
      </c>
      <c r="U949" s="440" t="s">
        <v>674</v>
      </c>
      <c r="V949" s="440" t="s">
        <v>674</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42"/>
        <v>4</v>
      </c>
      <c r="D950" s="279"/>
      <c r="E950" s="437">
        <f>E949</f>
        <v>15</v>
      </c>
      <c r="F950" s="328" t="b">
        <f t="shared" si="341"/>
        <v>1</v>
      </c>
      <c r="G950" s="279"/>
      <c r="H950" s="905"/>
      <c r="I950" s="906"/>
      <c r="J950" s="424" t="s">
        <v>675</v>
      </c>
      <c r="K950" s="441" t="str">
        <f t="shared" si="339"/>
        <v>-</v>
      </c>
      <c r="L950" s="438" t="s">
        <v>670</v>
      </c>
      <c r="M950" s="438" t="s">
        <v>670</v>
      </c>
      <c r="N950" s="438" t="s">
        <v>670</v>
      </c>
      <c r="O950" s="438" t="s">
        <v>670</v>
      </c>
      <c r="P950" s="438" t="s">
        <v>670</v>
      </c>
      <c r="Q950" s="438" t="s">
        <v>670</v>
      </c>
      <c r="R950" s="438" t="s">
        <v>670</v>
      </c>
      <c r="S950" s="438" t="s">
        <v>670</v>
      </c>
      <c r="T950" s="438" t="s">
        <v>670</v>
      </c>
      <c r="U950" s="438" t="s">
        <v>670</v>
      </c>
      <c r="V950" s="442" t="s">
        <v>670</v>
      </c>
      <c r="W950" s="442" t="s">
        <v>670</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42"/>
        <v>4</v>
      </c>
      <c r="D951" s="279"/>
      <c r="E951" s="334">
        <v>16</v>
      </c>
      <c r="F951" s="328" t="b">
        <f t="shared" ref="F951:F982" si="343">COUNTIFS($L951:$W951,"-")&lt;&gt;COUNTA($L951:$W951)</f>
        <v>1</v>
      </c>
      <c r="G951" s="279"/>
      <c r="H951" s="434" t="s">
        <v>697</v>
      </c>
      <c r="I951" s="434"/>
      <c r="J951" s="416" t="s">
        <v>669</v>
      </c>
      <c r="K951" s="435" t="str">
        <f t="shared" si="339"/>
        <v>-</v>
      </c>
      <c r="L951" s="436" t="s">
        <v>670</v>
      </c>
      <c r="M951" s="436" t="s">
        <v>670</v>
      </c>
      <c r="N951" s="436" t="s">
        <v>670</v>
      </c>
      <c r="O951" s="436" t="s">
        <v>670</v>
      </c>
      <c r="P951" s="436" t="s">
        <v>670</v>
      </c>
      <c r="Q951" s="436" t="s">
        <v>670</v>
      </c>
      <c r="R951" s="436" t="s">
        <v>670</v>
      </c>
      <c r="S951" s="436" t="s">
        <v>670</v>
      </c>
      <c r="T951" s="436" t="s">
        <v>670</v>
      </c>
      <c r="U951" s="436" t="s">
        <v>670</v>
      </c>
      <c r="V951" s="436" t="s">
        <v>670</v>
      </c>
      <c r="W951" s="436" t="s">
        <v>670</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42"/>
        <v>4</v>
      </c>
      <c r="D952" s="279"/>
      <c r="E952" s="437">
        <f>E951</f>
        <v>16</v>
      </c>
      <c r="F952" s="328" t="b">
        <f t="shared" si="343"/>
        <v>1</v>
      </c>
      <c r="G952" s="279"/>
      <c r="H952" s="901"/>
      <c r="I952" s="902"/>
      <c r="J952" s="438" t="s">
        <v>672</v>
      </c>
      <c r="K952" s="439" t="str">
        <f t="shared" ref="K952:K994" si="344">IF(L952&lt;0,"-",IFERROR(DATE(2019,1,($L952)*7+1),"-"))</f>
        <v>-</v>
      </c>
      <c r="L952" s="440" t="s">
        <v>670</v>
      </c>
      <c r="M952" s="440" t="s">
        <v>670</v>
      </c>
      <c r="N952" s="440" t="s">
        <v>670</v>
      </c>
      <c r="O952" s="440" t="s">
        <v>670</v>
      </c>
      <c r="P952" s="440" t="s">
        <v>670</v>
      </c>
      <c r="Q952" s="440" t="s">
        <v>670</v>
      </c>
      <c r="R952" s="324">
        <v>0</v>
      </c>
      <c r="S952" s="324" t="b">
        <v>1</v>
      </c>
      <c r="T952" s="440" t="s">
        <v>670</v>
      </c>
      <c r="U952" s="440" t="s">
        <v>670</v>
      </c>
      <c r="V952" s="440" t="s">
        <v>670</v>
      </c>
      <c r="W952" s="440" t="s">
        <v>670</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42"/>
        <v>4</v>
      </c>
      <c r="D953" s="279"/>
      <c r="E953" s="437">
        <f>E952</f>
        <v>16</v>
      </c>
      <c r="F953" s="328" t="b">
        <f t="shared" si="343"/>
        <v>1</v>
      </c>
      <c r="G953" s="279"/>
      <c r="H953" s="903"/>
      <c r="I953" s="904"/>
      <c r="J953" s="438" t="s">
        <v>673</v>
      </c>
      <c r="K953" s="439" t="str">
        <f t="shared" si="344"/>
        <v>-</v>
      </c>
      <c r="L953" s="440" t="s">
        <v>674</v>
      </c>
      <c r="M953" s="440" t="s">
        <v>674</v>
      </c>
      <c r="N953" s="440" t="s">
        <v>674</v>
      </c>
      <c r="O953" s="440" t="s">
        <v>674</v>
      </c>
      <c r="P953" s="440" t="s">
        <v>674</v>
      </c>
      <c r="Q953" s="440" t="s">
        <v>674</v>
      </c>
      <c r="R953" s="440" t="s">
        <v>674</v>
      </c>
      <c r="S953" s="440" t="s">
        <v>674</v>
      </c>
      <c r="T953" s="440" t="s">
        <v>674</v>
      </c>
      <c r="U953" s="440" t="s">
        <v>674</v>
      </c>
      <c r="V953" s="440" t="s">
        <v>674</v>
      </c>
      <c r="W953" s="440" t="s">
        <v>674</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42"/>
        <v>4</v>
      </c>
      <c r="D954" s="279"/>
      <c r="E954" s="437">
        <f>E953</f>
        <v>16</v>
      </c>
      <c r="F954" s="328" t="b">
        <f t="shared" si="343"/>
        <v>1</v>
      </c>
      <c r="G954" s="279"/>
      <c r="H954" s="905"/>
      <c r="I954" s="906"/>
      <c r="J954" s="424" t="s">
        <v>675</v>
      </c>
      <c r="K954" s="441" t="str">
        <f t="shared" si="344"/>
        <v>-</v>
      </c>
      <c r="L954" s="438" t="s">
        <v>670</v>
      </c>
      <c r="M954" s="438" t="s">
        <v>670</v>
      </c>
      <c r="N954" s="438" t="s">
        <v>670</v>
      </c>
      <c r="O954" s="438" t="s">
        <v>670</v>
      </c>
      <c r="P954" s="438" t="s">
        <v>670</v>
      </c>
      <c r="Q954" s="438" t="s">
        <v>670</v>
      </c>
      <c r="R954" s="438" t="s">
        <v>670</v>
      </c>
      <c r="S954" s="438" t="s">
        <v>670</v>
      </c>
      <c r="T954" s="438" t="s">
        <v>670</v>
      </c>
      <c r="U954" s="438" t="s">
        <v>670</v>
      </c>
      <c r="V954" s="442" t="s">
        <v>670</v>
      </c>
      <c r="W954" s="442" t="s">
        <v>670</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45">INT($C$875)+3</f>
        <v>4</v>
      </c>
      <c r="D955" s="279"/>
      <c r="E955" s="334">
        <v>17</v>
      </c>
      <c r="F955" s="328" t="b">
        <f t="shared" si="343"/>
        <v>1</v>
      </c>
      <c r="G955" s="279"/>
      <c r="H955" s="434" t="s">
        <v>698</v>
      </c>
      <c r="I955" s="434"/>
      <c r="J955" s="416" t="s">
        <v>669</v>
      </c>
      <c r="K955" s="435" t="str">
        <f t="shared" si="344"/>
        <v>-</v>
      </c>
      <c r="L955" s="436" t="s">
        <v>670</v>
      </c>
      <c r="M955" s="443">
        <v>42</v>
      </c>
      <c r="N955" s="436" t="s">
        <v>670</v>
      </c>
      <c r="O955" s="436" t="s">
        <v>670</v>
      </c>
      <c r="P955" s="436" t="s">
        <v>670</v>
      </c>
      <c r="Q955" s="436" t="s">
        <v>670</v>
      </c>
      <c r="R955" s="436" t="s">
        <v>670</v>
      </c>
      <c r="S955" s="436" t="s">
        <v>670</v>
      </c>
      <c r="T955" s="436" t="s">
        <v>670</v>
      </c>
      <c r="U955" s="436" t="s">
        <v>670</v>
      </c>
      <c r="V955" s="436" t="s">
        <v>670</v>
      </c>
      <c r="W955" s="436" t="s">
        <v>670</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45"/>
        <v>4</v>
      </c>
      <c r="D956" s="279"/>
      <c r="E956" s="437">
        <f>E955</f>
        <v>17</v>
      </c>
      <c r="F956" s="328" t="b">
        <f t="shared" si="343"/>
        <v>1</v>
      </c>
      <c r="G956" s="279"/>
      <c r="H956" s="901" t="s">
        <v>699</v>
      </c>
      <c r="I956" s="902"/>
      <c r="J956" s="438" t="s">
        <v>672</v>
      </c>
      <c r="K956" s="439" t="str">
        <f t="shared" si="344"/>
        <v>-</v>
      </c>
      <c r="L956" s="440" t="s">
        <v>670</v>
      </c>
      <c r="M956" s="440" t="s">
        <v>670</v>
      </c>
      <c r="N956" s="440" t="s">
        <v>670</v>
      </c>
      <c r="O956" s="440" t="s">
        <v>670</v>
      </c>
      <c r="P956" s="440" t="s">
        <v>670</v>
      </c>
      <c r="Q956" s="440" t="s">
        <v>670</v>
      </c>
      <c r="R956" s="324">
        <v>0</v>
      </c>
      <c r="S956" s="440" t="s">
        <v>670</v>
      </c>
      <c r="T956" s="440" t="s">
        <v>670</v>
      </c>
      <c r="U956" s="440" t="s">
        <v>670</v>
      </c>
      <c r="V956" s="440" t="s">
        <v>670</v>
      </c>
      <c r="W956" s="440" t="s">
        <v>670</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45"/>
        <v>4</v>
      </c>
      <c r="D957" s="279"/>
      <c r="E957" s="437">
        <f>E956</f>
        <v>17</v>
      </c>
      <c r="F957" s="328" t="b">
        <f t="shared" si="343"/>
        <v>1</v>
      </c>
      <c r="G957" s="279"/>
      <c r="H957" s="903"/>
      <c r="I957" s="904"/>
      <c r="J957" s="438" t="s">
        <v>673</v>
      </c>
      <c r="K957" s="439" t="str">
        <f t="shared" si="344"/>
        <v>-</v>
      </c>
      <c r="L957" s="440" t="s">
        <v>674</v>
      </c>
      <c r="M957" s="440" t="s">
        <v>674</v>
      </c>
      <c r="N957" s="440" t="s">
        <v>674</v>
      </c>
      <c r="O957" s="440" t="s">
        <v>674</v>
      </c>
      <c r="P957" s="440" t="s">
        <v>674</v>
      </c>
      <c r="Q957" s="440" t="s">
        <v>674</v>
      </c>
      <c r="R957" s="440" t="s">
        <v>674</v>
      </c>
      <c r="S957" s="440" t="s">
        <v>674</v>
      </c>
      <c r="T957" s="440" t="s">
        <v>674</v>
      </c>
      <c r="U957" s="440" t="s">
        <v>674</v>
      </c>
      <c r="V957" s="440" t="s">
        <v>674</v>
      </c>
      <c r="W957" s="440" t="s">
        <v>674</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45"/>
        <v>4</v>
      </c>
      <c r="D958" s="279"/>
      <c r="E958" s="437">
        <f>E957</f>
        <v>17</v>
      </c>
      <c r="F958" s="328" t="b">
        <f t="shared" si="343"/>
        <v>1</v>
      </c>
      <c r="G958" s="279"/>
      <c r="H958" s="905"/>
      <c r="I958" s="906"/>
      <c r="J958" s="424" t="s">
        <v>675</v>
      </c>
      <c r="K958" s="441" t="str">
        <f t="shared" si="344"/>
        <v>-</v>
      </c>
      <c r="L958" s="438" t="s">
        <v>670</v>
      </c>
      <c r="M958" s="438" t="s">
        <v>670</v>
      </c>
      <c r="N958" s="438" t="s">
        <v>670</v>
      </c>
      <c r="O958" s="438" t="s">
        <v>670</v>
      </c>
      <c r="P958" s="438" t="s">
        <v>670</v>
      </c>
      <c r="Q958" s="438" t="s">
        <v>670</v>
      </c>
      <c r="R958" s="438" t="s">
        <v>670</v>
      </c>
      <c r="S958" s="438" t="s">
        <v>670</v>
      </c>
      <c r="T958" s="438" t="s">
        <v>670</v>
      </c>
      <c r="U958" s="438" t="s">
        <v>670</v>
      </c>
      <c r="V958" s="442" t="s">
        <v>670</v>
      </c>
      <c r="W958" s="442" t="s">
        <v>670</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45"/>
        <v>4</v>
      </c>
      <c r="D959" s="279"/>
      <c r="E959" s="334">
        <v>18</v>
      </c>
      <c r="F959" s="328" t="b">
        <f t="shared" si="343"/>
        <v>1</v>
      </c>
      <c r="G959" s="279"/>
      <c r="H959" s="434" t="s">
        <v>700</v>
      </c>
      <c r="I959" s="434"/>
      <c r="J959" s="416" t="s">
        <v>669</v>
      </c>
      <c r="K959" s="435" t="str">
        <f t="shared" si="344"/>
        <v>-</v>
      </c>
      <c r="L959" s="436" t="s">
        <v>670</v>
      </c>
      <c r="M959" s="436" t="s">
        <v>670</v>
      </c>
      <c r="N959" s="436" t="s">
        <v>670</v>
      </c>
      <c r="O959" s="436" t="s">
        <v>670</v>
      </c>
      <c r="P959" s="436" t="s">
        <v>670</v>
      </c>
      <c r="Q959" s="436" t="s">
        <v>670</v>
      </c>
      <c r="R959" s="436" t="s">
        <v>670</v>
      </c>
      <c r="S959" s="436" t="s">
        <v>670</v>
      </c>
      <c r="T959" s="436" t="s">
        <v>670</v>
      </c>
      <c r="U959" s="436" t="s">
        <v>670</v>
      </c>
      <c r="V959" s="436" t="s">
        <v>670</v>
      </c>
      <c r="W959" s="436" t="s">
        <v>670</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45"/>
        <v>4</v>
      </c>
      <c r="D960" s="279"/>
      <c r="E960" s="437">
        <f>E959</f>
        <v>18</v>
      </c>
      <c r="F960" s="328" t="b">
        <f t="shared" si="343"/>
        <v>1</v>
      </c>
      <c r="G960" s="279"/>
      <c r="H960" s="901" t="s">
        <v>701</v>
      </c>
      <c r="I960" s="902"/>
      <c r="J960" s="438" t="s">
        <v>672</v>
      </c>
      <c r="K960" s="439" t="str">
        <f t="shared" si="344"/>
        <v>-</v>
      </c>
      <c r="L960" s="440" t="s">
        <v>670</v>
      </c>
      <c r="M960" s="440" t="s">
        <v>670</v>
      </c>
      <c r="N960" s="440" t="s">
        <v>670</v>
      </c>
      <c r="O960" s="324">
        <v>1</v>
      </c>
      <c r="P960" s="440" t="s">
        <v>670</v>
      </c>
      <c r="Q960" s="440" t="s">
        <v>670</v>
      </c>
      <c r="R960" s="440" t="s">
        <v>670</v>
      </c>
      <c r="S960" s="440" t="s">
        <v>670</v>
      </c>
      <c r="T960" s="440" t="s">
        <v>670</v>
      </c>
      <c r="U960" s="440" t="s">
        <v>670</v>
      </c>
      <c r="V960" s="440" t="s">
        <v>670</v>
      </c>
      <c r="W960" s="440" t="s">
        <v>670</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45"/>
        <v>4</v>
      </c>
      <c r="D961" s="279"/>
      <c r="E961" s="437">
        <f>E960</f>
        <v>18</v>
      </c>
      <c r="F961" s="328" t="b">
        <f t="shared" si="343"/>
        <v>1</v>
      </c>
      <c r="G961" s="279"/>
      <c r="H961" s="903"/>
      <c r="I961" s="904"/>
      <c r="J961" s="438" t="s">
        <v>673</v>
      </c>
      <c r="K961" s="439" t="str">
        <f t="shared" si="344"/>
        <v>-</v>
      </c>
      <c r="L961" s="440" t="s">
        <v>674</v>
      </c>
      <c r="M961" s="324">
        <v>38</v>
      </c>
      <c r="N961" s="440" t="s">
        <v>674</v>
      </c>
      <c r="O961" s="440" t="s">
        <v>674</v>
      </c>
      <c r="P961" s="440" t="s">
        <v>674</v>
      </c>
      <c r="Q961" s="440" t="s">
        <v>674</v>
      </c>
      <c r="R961" s="440" t="s">
        <v>674</v>
      </c>
      <c r="S961" s="440" t="s">
        <v>674</v>
      </c>
      <c r="T961" s="440" t="s">
        <v>674</v>
      </c>
      <c r="U961" s="440" t="s">
        <v>674</v>
      </c>
      <c r="V961" s="440" t="s">
        <v>674</v>
      </c>
      <c r="W961" s="440" t="s">
        <v>674</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45"/>
        <v>4</v>
      </c>
      <c r="D962" s="279"/>
      <c r="E962" s="437">
        <f>E961</f>
        <v>18</v>
      </c>
      <c r="F962" s="328" t="b">
        <f t="shared" si="343"/>
        <v>1</v>
      </c>
      <c r="G962" s="279"/>
      <c r="H962" s="905"/>
      <c r="I962" s="906"/>
      <c r="J962" s="424" t="s">
        <v>675</v>
      </c>
      <c r="K962" s="441" t="str">
        <f t="shared" si="344"/>
        <v>-</v>
      </c>
      <c r="L962" s="438" t="s">
        <v>670</v>
      </c>
      <c r="M962" s="438" t="s">
        <v>670</v>
      </c>
      <c r="N962" s="438" t="s">
        <v>670</v>
      </c>
      <c r="O962" s="438" t="s">
        <v>670</v>
      </c>
      <c r="P962" s="438" t="s">
        <v>670</v>
      </c>
      <c r="Q962" s="438" t="s">
        <v>670</v>
      </c>
      <c r="R962" s="438" t="s">
        <v>670</v>
      </c>
      <c r="S962" s="438" t="s">
        <v>670</v>
      </c>
      <c r="T962" s="438" t="s">
        <v>670</v>
      </c>
      <c r="U962" s="438" t="s">
        <v>670</v>
      </c>
      <c r="V962" s="442" t="s">
        <v>670</v>
      </c>
      <c r="W962" s="442" t="s">
        <v>670</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45"/>
        <v>4</v>
      </c>
      <c r="D963" s="279"/>
      <c r="E963" s="334">
        <v>19</v>
      </c>
      <c r="F963" s="328" t="b">
        <f t="shared" si="343"/>
        <v>1</v>
      </c>
      <c r="G963" s="279"/>
      <c r="H963" s="434" t="s">
        <v>702</v>
      </c>
      <c r="I963" s="434"/>
      <c r="J963" s="416" t="s">
        <v>669</v>
      </c>
      <c r="K963" s="435" t="str">
        <f t="shared" si="344"/>
        <v>-</v>
      </c>
      <c r="L963" s="436" t="s">
        <v>670</v>
      </c>
      <c r="M963" s="436" t="s">
        <v>670</v>
      </c>
      <c r="N963" s="436" t="s">
        <v>670</v>
      </c>
      <c r="O963" s="436" t="s">
        <v>670</v>
      </c>
      <c r="P963" s="436" t="s">
        <v>670</v>
      </c>
      <c r="Q963" s="436" t="s">
        <v>670</v>
      </c>
      <c r="R963" s="436" t="s">
        <v>670</v>
      </c>
      <c r="S963" s="436" t="s">
        <v>670</v>
      </c>
      <c r="T963" s="436" t="s">
        <v>670</v>
      </c>
      <c r="U963" s="436" t="s">
        <v>670</v>
      </c>
      <c r="V963" s="436" t="s">
        <v>670</v>
      </c>
      <c r="W963" s="436" t="s">
        <v>670</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45"/>
        <v>4</v>
      </c>
      <c r="D964" s="279"/>
      <c r="E964" s="437">
        <f>E963</f>
        <v>19</v>
      </c>
      <c r="F964" s="328" t="b">
        <f t="shared" si="343"/>
        <v>1</v>
      </c>
      <c r="G964" s="279"/>
      <c r="H964" s="901" t="s">
        <v>703</v>
      </c>
      <c r="I964" s="902"/>
      <c r="J964" s="438" t="s">
        <v>672</v>
      </c>
      <c r="K964" s="439">
        <f t="shared" si="344"/>
        <v>43543</v>
      </c>
      <c r="L964" s="324">
        <v>11</v>
      </c>
      <c r="M964" s="440" t="s">
        <v>670</v>
      </c>
      <c r="N964" s="440" t="s">
        <v>670</v>
      </c>
      <c r="O964" s="440" t="s">
        <v>670</v>
      </c>
      <c r="P964" s="440" t="s">
        <v>670</v>
      </c>
      <c r="Q964" s="440" t="s">
        <v>670</v>
      </c>
      <c r="R964" s="440" t="s">
        <v>670</v>
      </c>
      <c r="S964" s="440" t="s">
        <v>670</v>
      </c>
      <c r="T964" s="440" t="s">
        <v>670</v>
      </c>
      <c r="U964" s="440" t="s">
        <v>670</v>
      </c>
      <c r="V964" s="440" t="s">
        <v>670</v>
      </c>
      <c r="W964" s="440" t="s">
        <v>670</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45"/>
        <v>4</v>
      </c>
      <c r="D965" s="279"/>
      <c r="E965" s="437">
        <f>E964</f>
        <v>19</v>
      </c>
      <c r="F965" s="328" t="b">
        <f t="shared" si="343"/>
        <v>1</v>
      </c>
      <c r="G965" s="279"/>
      <c r="H965" s="903"/>
      <c r="I965" s="904"/>
      <c r="J965" s="438" t="s">
        <v>673</v>
      </c>
      <c r="K965" s="439" t="str">
        <f t="shared" si="344"/>
        <v>-</v>
      </c>
      <c r="L965" s="440" t="s">
        <v>674</v>
      </c>
      <c r="M965" s="440" t="s">
        <v>674</v>
      </c>
      <c r="N965" s="324">
        <v>20</v>
      </c>
      <c r="O965" s="324">
        <v>3</v>
      </c>
      <c r="P965" s="440" t="s">
        <v>674</v>
      </c>
      <c r="Q965" s="440" t="s">
        <v>674</v>
      </c>
      <c r="R965" s="440" t="s">
        <v>674</v>
      </c>
      <c r="S965" s="440" t="s">
        <v>674</v>
      </c>
      <c r="T965" s="440" t="s">
        <v>674</v>
      </c>
      <c r="U965" s="440" t="s">
        <v>674</v>
      </c>
      <c r="V965" s="440" t="s">
        <v>674</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45"/>
        <v>4</v>
      </c>
      <c r="D966" s="279"/>
      <c r="E966" s="437">
        <f>E965</f>
        <v>19</v>
      </c>
      <c r="F966" s="328" t="b">
        <f t="shared" si="343"/>
        <v>1</v>
      </c>
      <c r="G966" s="279"/>
      <c r="H966" s="905"/>
      <c r="I966" s="906"/>
      <c r="J966" s="424" t="s">
        <v>675</v>
      </c>
      <c r="K966" s="441" t="str">
        <f t="shared" si="344"/>
        <v>-</v>
      </c>
      <c r="L966" s="438" t="s">
        <v>670</v>
      </c>
      <c r="M966" s="438" t="s">
        <v>670</v>
      </c>
      <c r="N966" s="438" t="s">
        <v>670</v>
      </c>
      <c r="O966" s="438" t="s">
        <v>670</v>
      </c>
      <c r="P966" s="438" t="s">
        <v>670</v>
      </c>
      <c r="Q966" s="438" t="s">
        <v>670</v>
      </c>
      <c r="R966" s="438" t="s">
        <v>670</v>
      </c>
      <c r="S966" s="438" t="s">
        <v>670</v>
      </c>
      <c r="T966" s="438" t="s">
        <v>670</v>
      </c>
      <c r="U966" s="438" t="s">
        <v>670</v>
      </c>
      <c r="V966" s="442" t="s">
        <v>670</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45"/>
        <v>4</v>
      </c>
      <c r="D967" s="279"/>
      <c r="E967" s="334">
        <v>20</v>
      </c>
      <c r="F967" s="328" t="b">
        <f t="shared" si="343"/>
        <v>1</v>
      </c>
      <c r="G967" s="279"/>
      <c r="H967" s="434" t="s">
        <v>704</v>
      </c>
      <c r="I967" s="434"/>
      <c r="J967" s="416" t="s">
        <v>669</v>
      </c>
      <c r="K967" s="435" t="str">
        <f t="shared" si="344"/>
        <v>-</v>
      </c>
      <c r="L967" s="436" t="s">
        <v>670</v>
      </c>
      <c r="M967" s="436" t="s">
        <v>670</v>
      </c>
      <c r="N967" s="436" t="s">
        <v>670</v>
      </c>
      <c r="O967" s="436" t="s">
        <v>670</v>
      </c>
      <c r="P967" s="436" t="s">
        <v>670</v>
      </c>
      <c r="Q967" s="436" t="s">
        <v>670</v>
      </c>
      <c r="R967" s="436" t="s">
        <v>670</v>
      </c>
      <c r="S967" s="436" t="s">
        <v>670</v>
      </c>
      <c r="T967" s="436" t="s">
        <v>670</v>
      </c>
      <c r="U967" s="436" t="s">
        <v>670</v>
      </c>
      <c r="V967" s="436" t="s">
        <v>670</v>
      </c>
      <c r="W967" s="436" t="s">
        <v>670</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45"/>
        <v>4</v>
      </c>
      <c r="D968" s="279"/>
      <c r="E968" s="437">
        <f>E967</f>
        <v>20</v>
      </c>
      <c r="F968" s="328" t="b">
        <f t="shared" si="343"/>
        <v>1</v>
      </c>
      <c r="G968" s="279"/>
      <c r="H968" s="901" t="s">
        <v>705</v>
      </c>
      <c r="I968" s="902"/>
      <c r="J968" s="438" t="s">
        <v>672</v>
      </c>
      <c r="K968" s="439">
        <f t="shared" si="344"/>
        <v>43718</v>
      </c>
      <c r="L968" s="324">
        <v>36</v>
      </c>
      <c r="M968" s="440" t="s">
        <v>670</v>
      </c>
      <c r="N968" s="440" t="s">
        <v>670</v>
      </c>
      <c r="O968" s="440" t="s">
        <v>670</v>
      </c>
      <c r="P968" s="440" t="s">
        <v>670</v>
      </c>
      <c r="Q968" s="440" t="s">
        <v>670</v>
      </c>
      <c r="R968" s="440" t="s">
        <v>670</v>
      </c>
      <c r="S968" s="440" t="s">
        <v>670</v>
      </c>
      <c r="T968" s="440" t="s">
        <v>670</v>
      </c>
      <c r="U968" s="440" t="s">
        <v>670</v>
      </c>
      <c r="V968" s="440" t="s">
        <v>670</v>
      </c>
      <c r="W968" s="440" t="s">
        <v>670</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45"/>
        <v>4</v>
      </c>
      <c r="D969" s="279"/>
      <c r="E969" s="437">
        <f>E968</f>
        <v>20</v>
      </c>
      <c r="F969" s="328" t="b">
        <f t="shared" si="343"/>
        <v>1</v>
      </c>
      <c r="G969" s="279"/>
      <c r="H969" s="903"/>
      <c r="I969" s="904"/>
      <c r="J969" s="438" t="s">
        <v>673</v>
      </c>
      <c r="K969" s="439" t="str">
        <f t="shared" si="344"/>
        <v>-</v>
      </c>
      <c r="L969" s="440" t="s">
        <v>674</v>
      </c>
      <c r="M969" s="440" t="s">
        <v>674</v>
      </c>
      <c r="N969" s="324">
        <v>20</v>
      </c>
      <c r="O969" s="324">
        <v>6</v>
      </c>
      <c r="P969" s="440" t="s">
        <v>674</v>
      </c>
      <c r="Q969" s="440" t="s">
        <v>674</v>
      </c>
      <c r="R969" s="440" t="s">
        <v>674</v>
      </c>
      <c r="S969" s="440" t="s">
        <v>674</v>
      </c>
      <c r="T969" s="440" t="s">
        <v>674</v>
      </c>
      <c r="U969" s="440" t="s">
        <v>674</v>
      </c>
      <c r="V969" s="440" t="s">
        <v>674</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45"/>
        <v>4</v>
      </c>
      <c r="D970" s="279"/>
      <c r="E970" s="437">
        <f>E969</f>
        <v>20</v>
      </c>
      <c r="F970" s="328" t="b">
        <f t="shared" si="343"/>
        <v>1</v>
      </c>
      <c r="G970" s="279"/>
      <c r="H970" s="905"/>
      <c r="I970" s="906"/>
      <c r="J970" s="424" t="s">
        <v>675</v>
      </c>
      <c r="K970" s="441" t="str">
        <f t="shared" si="344"/>
        <v>-</v>
      </c>
      <c r="L970" s="438" t="s">
        <v>670</v>
      </c>
      <c r="M970" s="438" t="s">
        <v>670</v>
      </c>
      <c r="N970" s="438" t="s">
        <v>670</v>
      </c>
      <c r="O970" s="438" t="s">
        <v>670</v>
      </c>
      <c r="P970" s="438" t="s">
        <v>670</v>
      </c>
      <c r="Q970" s="438" t="s">
        <v>670</v>
      </c>
      <c r="R970" s="438" t="s">
        <v>670</v>
      </c>
      <c r="S970" s="438" t="s">
        <v>670</v>
      </c>
      <c r="T970" s="438" t="s">
        <v>670</v>
      </c>
      <c r="U970" s="438" t="s">
        <v>670</v>
      </c>
      <c r="V970" s="442" t="s">
        <v>670</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45"/>
        <v>4</v>
      </c>
      <c r="D971" s="279"/>
      <c r="E971" s="334">
        <v>21</v>
      </c>
      <c r="F971" s="328" t="b">
        <f t="shared" si="343"/>
        <v>1</v>
      </c>
      <c r="G971" s="279"/>
      <c r="H971" s="434" t="s">
        <v>706</v>
      </c>
      <c r="I971" s="434"/>
      <c r="J971" s="416" t="s">
        <v>669</v>
      </c>
      <c r="K971" s="435" t="str">
        <f t="shared" si="344"/>
        <v>-</v>
      </c>
      <c r="L971" s="436" t="s">
        <v>670</v>
      </c>
      <c r="M971" s="436" t="s">
        <v>670</v>
      </c>
      <c r="N971" s="436" t="s">
        <v>670</v>
      </c>
      <c r="O971" s="436" t="s">
        <v>670</v>
      </c>
      <c r="P971" s="436" t="s">
        <v>670</v>
      </c>
      <c r="Q971" s="436" t="s">
        <v>670</v>
      </c>
      <c r="R971" s="436" t="s">
        <v>670</v>
      </c>
      <c r="S971" s="436" t="s">
        <v>670</v>
      </c>
      <c r="T971" s="436" t="s">
        <v>670</v>
      </c>
      <c r="U971" s="436" t="s">
        <v>670</v>
      </c>
      <c r="V971" s="436" t="s">
        <v>670</v>
      </c>
      <c r="W971" s="436" t="s">
        <v>670</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45"/>
        <v>4</v>
      </c>
      <c r="D972" s="279"/>
      <c r="E972" s="437">
        <f>E971</f>
        <v>21</v>
      </c>
      <c r="F972" s="328" t="b">
        <f t="shared" si="343"/>
        <v>1</v>
      </c>
      <c r="G972" s="279"/>
      <c r="H972" s="901" t="s">
        <v>707</v>
      </c>
      <c r="I972" s="902"/>
      <c r="J972" s="438" t="s">
        <v>672</v>
      </c>
      <c r="K972" s="439">
        <f t="shared" si="344"/>
        <v>43760</v>
      </c>
      <c r="L972" s="324">
        <v>42</v>
      </c>
      <c r="M972" s="440" t="s">
        <v>670</v>
      </c>
      <c r="N972" s="440" t="s">
        <v>670</v>
      </c>
      <c r="O972" s="440" t="s">
        <v>670</v>
      </c>
      <c r="P972" s="440" t="s">
        <v>670</v>
      </c>
      <c r="Q972" s="440" t="s">
        <v>670</v>
      </c>
      <c r="R972" s="440" t="s">
        <v>670</v>
      </c>
      <c r="S972" s="440" t="s">
        <v>670</v>
      </c>
      <c r="T972" s="440" t="s">
        <v>670</v>
      </c>
      <c r="U972" s="440" t="s">
        <v>670</v>
      </c>
      <c r="V972" s="440" t="s">
        <v>670</v>
      </c>
      <c r="W972" s="440" t="s">
        <v>670</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45"/>
        <v>4</v>
      </c>
      <c r="D973" s="279"/>
      <c r="E973" s="437">
        <f>E972</f>
        <v>21</v>
      </c>
      <c r="F973" s="328" t="b">
        <f t="shared" si="343"/>
        <v>1</v>
      </c>
      <c r="G973" s="279"/>
      <c r="H973" s="903"/>
      <c r="I973" s="904"/>
      <c r="J973" s="438" t="s">
        <v>673</v>
      </c>
      <c r="K973" s="439" t="str">
        <f t="shared" si="344"/>
        <v>-</v>
      </c>
      <c r="L973" s="440" t="s">
        <v>674</v>
      </c>
      <c r="M973" s="440" t="s">
        <v>674</v>
      </c>
      <c r="N973" s="324">
        <v>28</v>
      </c>
      <c r="O973" s="324">
        <v>3</v>
      </c>
      <c r="P973" s="440" t="s">
        <v>674</v>
      </c>
      <c r="Q973" s="440" t="s">
        <v>674</v>
      </c>
      <c r="R973" s="440" t="s">
        <v>674</v>
      </c>
      <c r="S973" s="440" t="s">
        <v>674</v>
      </c>
      <c r="T973" s="440" t="s">
        <v>674</v>
      </c>
      <c r="U973" s="440" t="s">
        <v>674</v>
      </c>
      <c r="V973" s="440" t="s">
        <v>674</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45"/>
        <v>4</v>
      </c>
      <c r="D974" s="279"/>
      <c r="E974" s="437">
        <f>E973</f>
        <v>21</v>
      </c>
      <c r="F974" s="328" t="b">
        <f t="shared" si="343"/>
        <v>1</v>
      </c>
      <c r="G974" s="279"/>
      <c r="H974" s="905"/>
      <c r="I974" s="906"/>
      <c r="J974" s="424" t="s">
        <v>675</v>
      </c>
      <c r="K974" s="441" t="str">
        <f t="shared" si="344"/>
        <v>-</v>
      </c>
      <c r="L974" s="438" t="s">
        <v>670</v>
      </c>
      <c r="M974" s="438" t="s">
        <v>670</v>
      </c>
      <c r="N974" s="438" t="s">
        <v>670</v>
      </c>
      <c r="O974" s="438" t="s">
        <v>670</v>
      </c>
      <c r="P974" s="438" t="s">
        <v>670</v>
      </c>
      <c r="Q974" s="438" t="s">
        <v>670</v>
      </c>
      <c r="R974" s="438" t="s">
        <v>670</v>
      </c>
      <c r="S974" s="438" t="s">
        <v>670</v>
      </c>
      <c r="T974" s="438" t="s">
        <v>670</v>
      </c>
      <c r="U974" s="438" t="s">
        <v>670</v>
      </c>
      <c r="V974" s="442" t="s">
        <v>670</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45"/>
        <v>4</v>
      </c>
      <c r="D975" s="279"/>
      <c r="E975" s="334">
        <v>22</v>
      </c>
      <c r="F975" s="328" t="b">
        <f t="shared" si="343"/>
        <v>1</v>
      </c>
      <c r="G975" s="279"/>
      <c r="H975" s="434" t="s">
        <v>708</v>
      </c>
      <c r="I975" s="434"/>
      <c r="J975" s="416" t="s">
        <v>669</v>
      </c>
      <c r="K975" s="435" t="str">
        <f t="shared" si="344"/>
        <v>-</v>
      </c>
      <c r="L975" s="436" t="s">
        <v>670</v>
      </c>
      <c r="M975" s="436" t="s">
        <v>670</v>
      </c>
      <c r="N975" s="436" t="s">
        <v>670</v>
      </c>
      <c r="O975" s="436" t="s">
        <v>670</v>
      </c>
      <c r="P975" s="436" t="s">
        <v>670</v>
      </c>
      <c r="Q975" s="436" t="s">
        <v>670</v>
      </c>
      <c r="R975" s="436" t="s">
        <v>670</v>
      </c>
      <c r="S975" s="436" t="s">
        <v>670</v>
      </c>
      <c r="T975" s="436" t="s">
        <v>670</v>
      </c>
      <c r="U975" s="436" t="s">
        <v>670</v>
      </c>
      <c r="V975" s="436" t="s">
        <v>670</v>
      </c>
      <c r="W975" s="436" t="s">
        <v>670</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45"/>
        <v>4</v>
      </c>
      <c r="D976" s="279"/>
      <c r="E976" s="437">
        <f>E975</f>
        <v>22</v>
      </c>
      <c r="F976" s="328" t="b">
        <f t="shared" si="343"/>
        <v>1</v>
      </c>
      <c r="G976" s="279"/>
      <c r="H976" s="901" t="s">
        <v>709</v>
      </c>
      <c r="I976" s="902"/>
      <c r="J976" s="438" t="s">
        <v>672</v>
      </c>
      <c r="K976" s="439" t="str">
        <f t="shared" si="344"/>
        <v>-</v>
      </c>
      <c r="L976" s="440" t="s">
        <v>670</v>
      </c>
      <c r="M976" s="440" t="s">
        <v>670</v>
      </c>
      <c r="N976" s="324">
        <v>0</v>
      </c>
      <c r="O976" s="440" t="s">
        <v>670</v>
      </c>
      <c r="P976" s="440" t="s">
        <v>670</v>
      </c>
      <c r="Q976" s="440" t="s">
        <v>670</v>
      </c>
      <c r="R976" s="440" t="s">
        <v>670</v>
      </c>
      <c r="S976" s="440" t="s">
        <v>670</v>
      </c>
      <c r="T976" s="440" t="s">
        <v>670</v>
      </c>
      <c r="U976" s="440" t="s">
        <v>670</v>
      </c>
      <c r="V976" s="440" t="s">
        <v>670</v>
      </c>
      <c r="W976" s="440" t="s">
        <v>670</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45"/>
        <v>4</v>
      </c>
      <c r="D977" s="279"/>
      <c r="E977" s="437">
        <f>E976</f>
        <v>22</v>
      </c>
      <c r="F977" s="328" t="b">
        <f t="shared" si="343"/>
        <v>1</v>
      </c>
      <c r="G977" s="279"/>
      <c r="H977" s="903"/>
      <c r="I977" s="904"/>
      <c r="J977" s="438" t="s">
        <v>673</v>
      </c>
      <c r="K977" s="439" t="str">
        <f t="shared" si="344"/>
        <v>-</v>
      </c>
      <c r="L977" s="440" t="s">
        <v>674</v>
      </c>
      <c r="M977" s="440" t="s">
        <v>674</v>
      </c>
      <c r="N977" s="440" t="s">
        <v>674</v>
      </c>
      <c r="O977" s="440" t="s">
        <v>674</v>
      </c>
      <c r="P977" s="440" t="s">
        <v>674</v>
      </c>
      <c r="Q977" s="440" t="s">
        <v>674</v>
      </c>
      <c r="R977" s="440" t="s">
        <v>674</v>
      </c>
      <c r="S977" s="440" t="s">
        <v>674</v>
      </c>
      <c r="T977" s="440" t="s">
        <v>674</v>
      </c>
      <c r="U977" s="440" t="s">
        <v>674</v>
      </c>
      <c r="V977" s="440" t="s">
        <v>674</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45"/>
        <v>4</v>
      </c>
      <c r="D978" s="279"/>
      <c r="E978" s="437">
        <f>E977</f>
        <v>22</v>
      </c>
      <c r="F978" s="328" t="b">
        <f t="shared" si="343"/>
        <v>1</v>
      </c>
      <c r="G978" s="279"/>
      <c r="H978" s="905"/>
      <c r="I978" s="906"/>
      <c r="J978" s="424" t="s">
        <v>675</v>
      </c>
      <c r="K978" s="441" t="str">
        <f t="shared" si="344"/>
        <v>-</v>
      </c>
      <c r="L978" s="438" t="s">
        <v>670</v>
      </c>
      <c r="M978" s="438" t="s">
        <v>670</v>
      </c>
      <c r="N978" s="438" t="s">
        <v>670</v>
      </c>
      <c r="O978" s="438" t="s">
        <v>670</v>
      </c>
      <c r="P978" s="438" t="s">
        <v>670</v>
      </c>
      <c r="Q978" s="438" t="s">
        <v>670</v>
      </c>
      <c r="R978" s="438" t="s">
        <v>670</v>
      </c>
      <c r="S978" s="438" t="s">
        <v>670</v>
      </c>
      <c r="T978" s="438" t="s">
        <v>670</v>
      </c>
      <c r="U978" s="438" t="s">
        <v>670</v>
      </c>
      <c r="V978" s="442" t="s">
        <v>670</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45"/>
        <v>4</v>
      </c>
      <c r="D979" s="279"/>
      <c r="E979" s="334">
        <v>23</v>
      </c>
      <c r="F979" s="328" t="b">
        <f t="shared" si="343"/>
        <v>1</v>
      </c>
      <c r="G979" s="279"/>
      <c r="H979" s="434" t="s">
        <v>710</v>
      </c>
      <c r="I979" s="434"/>
      <c r="J979" s="416" t="s">
        <v>669</v>
      </c>
      <c r="K979" s="435" t="str">
        <f t="shared" si="344"/>
        <v>-</v>
      </c>
      <c r="L979" s="436" t="s">
        <v>670</v>
      </c>
      <c r="M979" s="436" t="s">
        <v>670</v>
      </c>
      <c r="N979" s="436" t="s">
        <v>670</v>
      </c>
      <c r="O979" s="436" t="s">
        <v>670</v>
      </c>
      <c r="P979" s="436" t="s">
        <v>670</v>
      </c>
      <c r="Q979" s="436" t="s">
        <v>670</v>
      </c>
      <c r="R979" s="436" t="s">
        <v>670</v>
      </c>
      <c r="S979" s="436" t="s">
        <v>670</v>
      </c>
      <c r="T979" s="436" t="s">
        <v>670</v>
      </c>
      <c r="U979" s="436" t="s">
        <v>670</v>
      </c>
      <c r="V979" s="436" t="s">
        <v>670</v>
      </c>
      <c r="W979" s="436" t="s">
        <v>670</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45"/>
        <v>4</v>
      </c>
      <c r="D980" s="279"/>
      <c r="E980" s="437">
        <f>E979</f>
        <v>23</v>
      </c>
      <c r="F980" s="328" t="b">
        <f t="shared" si="343"/>
        <v>1</v>
      </c>
      <c r="G980" s="279"/>
      <c r="H980" s="901" t="s">
        <v>711</v>
      </c>
      <c r="I980" s="902"/>
      <c r="J980" s="438" t="s">
        <v>672</v>
      </c>
      <c r="K980" s="439" t="str">
        <f t="shared" si="344"/>
        <v>-</v>
      </c>
      <c r="L980" s="440" t="s">
        <v>670</v>
      </c>
      <c r="M980" s="440" t="s">
        <v>670</v>
      </c>
      <c r="N980" s="324">
        <v>0</v>
      </c>
      <c r="O980" s="440" t="s">
        <v>670</v>
      </c>
      <c r="P980" s="440" t="s">
        <v>670</v>
      </c>
      <c r="Q980" s="440" t="s">
        <v>670</v>
      </c>
      <c r="R980" s="440" t="s">
        <v>670</v>
      </c>
      <c r="S980" s="440" t="s">
        <v>670</v>
      </c>
      <c r="T980" s="440" t="s">
        <v>670</v>
      </c>
      <c r="U980" s="440" t="s">
        <v>670</v>
      </c>
      <c r="V980" s="440" t="s">
        <v>670</v>
      </c>
      <c r="W980" s="440" t="s">
        <v>670</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45"/>
        <v>4</v>
      </c>
      <c r="D981" s="279"/>
      <c r="E981" s="437">
        <f>E980</f>
        <v>23</v>
      </c>
      <c r="F981" s="328" t="b">
        <f t="shared" si="343"/>
        <v>1</v>
      </c>
      <c r="G981" s="279"/>
      <c r="H981" s="903"/>
      <c r="I981" s="904"/>
      <c r="J981" s="438" t="s">
        <v>673</v>
      </c>
      <c r="K981" s="439" t="str">
        <f t="shared" si="344"/>
        <v>-</v>
      </c>
      <c r="L981" s="440" t="s">
        <v>674</v>
      </c>
      <c r="M981" s="440" t="s">
        <v>674</v>
      </c>
      <c r="N981" s="440" t="s">
        <v>674</v>
      </c>
      <c r="O981" s="440" t="s">
        <v>674</v>
      </c>
      <c r="P981" s="440" t="s">
        <v>674</v>
      </c>
      <c r="Q981" s="440" t="s">
        <v>674</v>
      </c>
      <c r="R981" s="440" t="s">
        <v>674</v>
      </c>
      <c r="S981" s="440" t="s">
        <v>674</v>
      </c>
      <c r="T981" s="440" t="s">
        <v>674</v>
      </c>
      <c r="U981" s="440" t="s">
        <v>674</v>
      </c>
      <c r="V981" s="440" t="s">
        <v>674</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45"/>
        <v>4</v>
      </c>
      <c r="D982" s="279"/>
      <c r="E982" s="437">
        <f>E981</f>
        <v>23</v>
      </c>
      <c r="F982" s="328" t="b">
        <f t="shared" si="343"/>
        <v>1</v>
      </c>
      <c r="G982" s="279"/>
      <c r="H982" s="905"/>
      <c r="I982" s="906"/>
      <c r="J982" s="424" t="s">
        <v>675</v>
      </c>
      <c r="K982" s="441" t="str">
        <f t="shared" si="344"/>
        <v>-</v>
      </c>
      <c r="L982" s="438" t="s">
        <v>670</v>
      </c>
      <c r="M982" s="438" t="s">
        <v>670</v>
      </c>
      <c r="N982" s="438" t="s">
        <v>670</v>
      </c>
      <c r="O982" s="438" t="s">
        <v>670</v>
      </c>
      <c r="P982" s="438" t="s">
        <v>670</v>
      </c>
      <c r="Q982" s="438" t="s">
        <v>670</v>
      </c>
      <c r="R982" s="438" t="s">
        <v>670</v>
      </c>
      <c r="S982" s="438" t="s">
        <v>670</v>
      </c>
      <c r="T982" s="438" t="s">
        <v>670</v>
      </c>
      <c r="U982" s="438" t="s">
        <v>670</v>
      </c>
      <c r="V982" s="442" t="s">
        <v>670</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45"/>
        <v>4</v>
      </c>
      <c r="D983" s="279"/>
      <c r="E983" s="334">
        <v>24</v>
      </c>
      <c r="F983" s="328" t="b">
        <f t="shared" ref="F983:F994" si="346">COUNTIFS($L983:$W983,"-")&lt;&gt;COUNTA($L983:$W983)</f>
        <v>1</v>
      </c>
      <c r="G983" s="279"/>
      <c r="H983" s="434" t="s">
        <v>712</v>
      </c>
      <c r="I983" s="434"/>
      <c r="J983" s="416" t="s">
        <v>669</v>
      </c>
      <c r="K983" s="435" t="str">
        <f t="shared" si="344"/>
        <v>-</v>
      </c>
      <c r="L983" s="436" t="s">
        <v>670</v>
      </c>
      <c r="M983" s="436" t="s">
        <v>670</v>
      </c>
      <c r="N983" s="436" t="s">
        <v>670</v>
      </c>
      <c r="O983" s="436" t="s">
        <v>670</v>
      </c>
      <c r="P983" s="436" t="s">
        <v>670</v>
      </c>
      <c r="Q983" s="436" t="s">
        <v>670</v>
      </c>
      <c r="R983" s="436" t="s">
        <v>670</v>
      </c>
      <c r="S983" s="436" t="s">
        <v>670</v>
      </c>
      <c r="T983" s="436" t="s">
        <v>670</v>
      </c>
      <c r="U983" s="436" t="s">
        <v>670</v>
      </c>
      <c r="V983" s="436" t="s">
        <v>670</v>
      </c>
      <c r="W983" s="436" t="s">
        <v>670</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45"/>
        <v>4</v>
      </c>
      <c r="D984" s="279"/>
      <c r="E984" s="437">
        <f>E983</f>
        <v>24</v>
      </c>
      <c r="F984" s="328" t="b">
        <f t="shared" si="346"/>
        <v>1</v>
      </c>
      <c r="G984" s="279"/>
      <c r="H984" s="901" t="s">
        <v>713</v>
      </c>
      <c r="I984" s="902"/>
      <c r="J984" s="438" t="s">
        <v>672</v>
      </c>
      <c r="K984" s="439" t="str">
        <f t="shared" si="344"/>
        <v>-</v>
      </c>
      <c r="L984" s="440" t="s">
        <v>670</v>
      </c>
      <c r="M984" s="440" t="s">
        <v>670</v>
      </c>
      <c r="N984" s="440" t="s">
        <v>670</v>
      </c>
      <c r="O984" s="440" t="s">
        <v>670</v>
      </c>
      <c r="P984" s="440" t="s">
        <v>670</v>
      </c>
      <c r="Q984" s="440" t="s">
        <v>670</v>
      </c>
      <c r="R984" s="440" t="s">
        <v>670</v>
      </c>
      <c r="S984" s="440" t="s">
        <v>670</v>
      </c>
      <c r="T984" s="440" t="s">
        <v>670</v>
      </c>
      <c r="U984" s="440" t="s">
        <v>670</v>
      </c>
      <c r="V984" s="440" t="s">
        <v>670</v>
      </c>
      <c r="W984" s="440" t="s">
        <v>670</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45"/>
        <v>4</v>
      </c>
      <c r="D985" s="279"/>
      <c r="E985" s="437">
        <f>E984</f>
        <v>24</v>
      </c>
      <c r="F985" s="328" t="b">
        <f t="shared" si="346"/>
        <v>1</v>
      </c>
      <c r="G985" s="279"/>
      <c r="H985" s="903"/>
      <c r="I985" s="904"/>
      <c r="J985" s="438" t="s">
        <v>673</v>
      </c>
      <c r="K985" s="439" t="str">
        <f t="shared" si="344"/>
        <v>-</v>
      </c>
      <c r="L985" s="440" t="s">
        <v>674</v>
      </c>
      <c r="M985" s="440" t="s">
        <v>674</v>
      </c>
      <c r="N985" s="440" t="s">
        <v>674</v>
      </c>
      <c r="O985" s="440" t="s">
        <v>674</v>
      </c>
      <c r="P985" s="440" t="s">
        <v>674</v>
      </c>
      <c r="Q985" s="440" t="s">
        <v>674</v>
      </c>
      <c r="R985" s="440" t="s">
        <v>674</v>
      </c>
      <c r="S985" s="440" t="s">
        <v>674</v>
      </c>
      <c r="T985" s="440" t="s">
        <v>674</v>
      </c>
      <c r="U985" s="440" t="s">
        <v>674</v>
      </c>
      <c r="V985" s="440" t="s">
        <v>674</v>
      </c>
      <c r="W985" s="440" t="s">
        <v>674</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45"/>
        <v>4</v>
      </c>
      <c r="D986" s="279"/>
      <c r="E986" s="437">
        <f>E985</f>
        <v>24</v>
      </c>
      <c r="F986" s="328" t="b">
        <f t="shared" si="346"/>
        <v>1</v>
      </c>
      <c r="G986" s="279"/>
      <c r="H986" s="905"/>
      <c r="I986" s="906"/>
      <c r="J986" s="424" t="s">
        <v>675</v>
      </c>
      <c r="K986" s="441" t="str">
        <f t="shared" si="344"/>
        <v>-</v>
      </c>
      <c r="L986" s="438" t="s">
        <v>670</v>
      </c>
      <c r="M986" s="438" t="s">
        <v>670</v>
      </c>
      <c r="N986" s="438" t="s">
        <v>670</v>
      </c>
      <c r="O986" s="438" t="s">
        <v>670</v>
      </c>
      <c r="P986" s="438" t="s">
        <v>670</v>
      </c>
      <c r="Q986" s="438" t="s">
        <v>670</v>
      </c>
      <c r="R986" s="438" t="s">
        <v>670</v>
      </c>
      <c r="S986" s="438" t="s">
        <v>670</v>
      </c>
      <c r="T986" s="438" t="s">
        <v>670</v>
      </c>
      <c r="U986" s="438" t="s">
        <v>670</v>
      </c>
      <c r="V986" s="442" t="s">
        <v>670</v>
      </c>
      <c r="W986" s="442" t="s">
        <v>670</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47">INT($C$875)+3</f>
        <v>4</v>
      </c>
      <c r="D987" s="279"/>
      <c r="E987" s="334">
        <v>25</v>
      </c>
      <c r="F987" s="328" t="b">
        <f t="shared" si="346"/>
        <v>1</v>
      </c>
      <c r="G987" s="279"/>
      <c r="H987" s="434" t="s">
        <v>1056</v>
      </c>
      <c r="I987" s="434"/>
      <c r="J987" s="416" t="s">
        <v>669</v>
      </c>
      <c r="K987" s="435" t="str">
        <f t="shared" si="344"/>
        <v>-</v>
      </c>
      <c r="L987" s="436" t="s">
        <v>670</v>
      </c>
      <c r="M987" s="436" t="s">
        <v>670</v>
      </c>
      <c r="N987" s="436" t="s">
        <v>670</v>
      </c>
      <c r="O987" s="436" t="s">
        <v>670</v>
      </c>
      <c r="P987" s="436" t="s">
        <v>670</v>
      </c>
      <c r="Q987" s="443">
        <v>21</v>
      </c>
      <c r="R987" s="436" t="s">
        <v>670</v>
      </c>
      <c r="S987" s="436" t="s">
        <v>670</v>
      </c>
      <c r="T987" s="436" t="s">
        <v>670</v>
      </c>
      <c r="U987" s="436" t="s">
        <v>670</v>
      </c>
      <c r="V987" s="436" t="s">
        <v>670</v>
      </c>
      <c r="W987" s="436" t="s">
        <v>670</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47"/>
        <v>4</v>
      </c>
      <c r="D988" s="279"/>
      <c r="E988" s="437">
        <f>E987</f>
        <v>25</v>
      </c>
      <c r="F988" s="328" t="b">
        <f t="shared" si="346"/>
        <v>1</v>
      </c>
      <c r="G988" s="279"/>
      <c r="H988" s="901" t="s">
        <v>1057</v>
      </c>
      <c r="I988" s="902"/>
      <c r="J988" s="438" t="s">
        <v>672</v>
      </c>
      <c r="K988" s="439" t="str">
        <f t="shared" si="344"/>
        <v>-</v>
      </c>
      <c r="L988" s="440" t="s">
        <v>670</v>
      </c>
      <c r="M988" s="440" t="s">
        <v>670</v>
      </c>
      <c r="N988" s="440" t="s">
        <v>670</v>
      </c>
      <c r="O988" s="440" t="s">
        <v>670</v>
      </c>
      <c r="P988" s="440" t="s">
        <v>670</v>
      </c>
      <c r="Q988" s="440" t="s">
        <v>670</v>
      </c>
      <c r="R988" s="440" t="s">
        <v>670</v>
      </c>
      <c r="S988" s="324" t="b">
        <v>1</v>
      </c>
      <c r="T988" s="440" t="s">
        <v>670</v>
      </c>
      <c r="U988" s="440" t="s">
        <v>670</v>
      </c>
      <c r="V988" s="440" t="s">
        <v>670</v>
      </c>
      <c r="W988" s="440" t="s">
        <v>670</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47"/>
        <v>4</v>
      </c>
      <c r="D989" s="279"/>
      <c r="E989" s="437">
        <f>E988</f>
        <v>25</v>
      </c>
      <c r="F989" s="328" t="b">
        <f t="shared" si="346"/>
        <v>1</v>
      </c>
      <c r="G989" s="279"/>
      <c r="H989" s="903"/>
      <c r="I989" s="904"/>
      <c r="J989" s="438" t="s">
        <v>673</v>
      </c>
      <c r="K989" s="439" t="str">
        <f t="shared" si="344"/>
        <v>-</v>
      </c>
      <c r="L989" s="440" t="s">
        <v>674</v>
      </c>
      <c r="M989" s="440" t="s">
        <v>674</v>
      </c>
      <c r="N989" s="440" t="s">
        <v>674</v>
      </c>
      <c r="O989" s="440" t="s">
        <v>674</v>
      </c>
      <c r="P989" s="324">
        <v>21</v>
      </c>
      <c r="Q989" s="440" t="s">
        <v>674</v>
      </c>
      <c r="R989" s="440" t="s">
        <v>674</v>
      </c>
      <c r="S989" s="440" t="s">
        <v>674</v>
      </c>
      <c r="T989" s="440" t="s">
        <v>674</v>
      </c>
      <c r="U989" s="440" t="s">
        <v>674</v>
      </c>
      <c r="V989" s="440" t="s">
        <v>674</v>
      </c>
      <c r="W989" s="440" t="s">
        <v>674</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47"/>
        <v>4</v>
      </c>
      <c r="D990" s="279"/>
      <c r="E990" s="437">
        <f>E989</f>
        <v>25</v>
      </c>
      <c r="F990" s="328" t="b">
        <f t="shared" si="346"/>
        <v>1</v>
      </c>
      <c r="G990" s="279"/>
      <c r="H990" s="905"/>
      <c r="I990" s="906"/>
      <c r="J990" s="424" t="s">
        <v>675</v>
      </c>
      <c r="K990" s="441" t="str">
        <f t="shared" si="344"/>
        <v>-</v>
      </c>
      <c r="L990" s="438" t="s">
        <v>670</v>
      </c>
      <c r="M990" s="438" t="s">
        <v>670</v>
      </c>
      <c r="N990" s="438" t="s">
        <v>670</v>
      </c>
      <c r="O990" s="438" t="s">
        <v>670</v>
      </c>
      <c r="P990" s="438" t="s">
        <v>670</v>
      </c>
      <c r="Q990" s="438" t="s">
        <v>670</v>
      </c>
      <c r="R990" s="438" t="s">
        <v>670</v>
      </c>
      <c r="S990" s="438" t="s">
        <v>670</v>
      </c>
      <c r="T990" s="438" t="s">
        <v>670</v>
      </c>
      <c r="U990" s="438" t="s">
        <v>670</v>
      </c>
      <c r="V990" s="442" t="s">
        <v>670</v>
      </c>
      <c r="W990" s="442" t="s">
        <v>670</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47"/>
        <v>4</v>
      </c>
      <c r="D991" s="279"/>
      <c r="E991" s="334">
        <v>26</v>
      </c>
      <c r="F991" s="328" t="b">
        <f t="shared" si="346"/>
        <v>1</v>
      </c>
      <c r="G991" s="279"/>
      <c r="H991" s="434" t="s">
        <v>714</v>
      </c>
      <c r="I991" s="434"/>
      <c r="J991" s="416" t="s">
        <v>669</v>
      </c>
      <c r="K991" s="435" t="str">
        <f t="shared" si="344"/>
        <v>-</v>
      </c>
      <c r="L991" s="444">
        <v>-1</v>
      </c>
      <c r="M991" s="436" t="s">
        <v>670</v>
      </c>
      <c r="N991" s="436" t="s">
        <v>670</v>
      </c>
      <c r="O991" s="436" t="s">
        <v>670</v>
      </c>
      <c r="P991" s="436" t="s">
        <v>670</v>
      </c>
      <c r="Q991" s="436" t="s">
        <v>670</v>
      </c>
      <c r="R991" s="436" t="s">
        <v>670</v>
      </c>
      <c r="S991" s="436" t="s">
        <v>670</v>
      </c>
      <c r="T991" s="436" t="s">
        <v>670</v>
      </c>
      <c r="U991" s="436" t="s">
        <v>670</v>
      </c>
      <c r="V991" s="443">
        <v>0.05</v>
      </c>
      <c r="W991" s="436" t="s">
        <v>670</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47"/>
        <v>4</v>
      </c>
      <c r="D992" s="279"/>
      <c r="E992" s="437">
        <f>E991</f>
        <v>26</v>
      </c>
      <c r="F992" s="328" t="b">
        <f t="shared" si="346"/>
        <v>1</v>
      </c>
      <c r="G992" s="279"/>
      <c r="H992" s="901" t="s">
        <v>715</v>
      </c>
      <c r="I992" s="902"/>
      <c r="J992" s="438" t="s">
        <v>672</v>
      </c>
      <c r="K992" s="439" t="str">
        <f t="shared" si="344"/>
        <v>-</v>
      </c>
      <c r="L992" s="440" t="s">
        <v>670</v>
      </c>
      <c r="M992" s="440" t="s">
        <v>670</v>
      </c>
      <c r="N992" s="440" t="s">
        <v>670</v>
      </c>
      <c r="O992" s="440" t="s">
        <v>670</v>
      </c>
      <c r="P992" s="440" t="s">
        <v>670</v>
      </c>
      <c r="Q992" s="440" t="s">
        <v>670</v>
      </c>
      <c r="R992" s="440" t="s">
        <v>670</v>
      </c>
      <c r="S992" s="440" t="s">
        <v>670</v>
      </c>
      <c r="T992" s="440" t="s">
        <v>670</v>
      </c>
      <c r="U992" s="440" t="s">
        <v>670</v>
      </c>
      <c r="V992" s="440" t="s">
        <v>670</v>
      </c>
      <c r="W992" s="440" t="s">
        <v>670</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47"/>
        <v>4</v>
      </c>
      <c r="D993" s="279"/>
      <c r="E993" s="437">
        <f>E992</f>
        <v>26</v>
      </c>
      <c r="F993" s="328" t="b">
        <f t="shared" si="346"/>
        <v>1</v>
      </c>
      <c r="G993" s="279"/>
      <c r="H993" s="903"/>
      <c r="I993" s="904"/>
      <c r="J993" s="438" t="s">
        <v>673</v>
      </c>
      <c r="K993" s="439" t="str">
        <f t="shared" si="344"/>
        <v>-</v>
      </c>
      <c r="L993" s="440" t="s">
        <v>674</v>
      </c>
      <c r="M993" s="440" t="s">
        <v>674</v>
      </c>
      <c r="N993" s="440" t="s">
        <v>674</v>
      </c>
      <c r="O993" s="440" t="s">
        <v>674</v>
      </c>
      <c r="P993" s="440" t="s">
        <v>674</v>
      </c>
      <c r="Q993" s="440" t="s">
        <v>674</v>
      </c>
      <c r="R993" s="440" t="s">
        <v>674</v>
      </c>
      <c r="S993" s="440" t="s">
        <v>674</v>
      </c>
      <c r="T993" s="440" t="s">
        <v>674</v>
      </c>
      <c r="U993" s="440" t="s">
        <v>674</v>
      </c>
      <c r="V993" s="440" t="s">
        <v>674</v>
      </c>
      <c r="W993" s="440" t="s">
        <v>674</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47"/>
        <v>4</v>
      </c>
      <c r="D994" s="279"/>
      <c r="E994" s="437">
        <f>E993</f>
        <v>26</v>
      </c>
      <c r="F994" s="328" t="b">
        <f t="shared" si="346"/>
        <v>1</v>
      </c>
      <c r="G994" s="279"/>
      <c r="H994" s="905"/>
      <c r="I994" s="906"/>
      <c r="J994" s="424" t="s">
        <v>675</v>
      </c>
      <c r="K994" s="441" t="str">
        <f t="shared" si="344"/>
        <v>-</v>
      </c>
      <c r="L994" s="446" t="s">
        <v>670</v>
      </c>
      <c r="M994" s="446" t="s">
        <v>670</v>
      </c>
      <c r="N994" s="446" t="s">
        <v>670</v>
      </c>
      <c r="O994" s="446" t="s">
        <v>670</v>
      </c>
      <c r="P994" s="446" t="s">
        <v>670</v>
      </c>
      <c r="Q994" s="446" t="s">
        <v>670</v>
      </c>
      <c r="R994" s="446" t="s">
        <v>670</v>
      </c>
      <c r="S994" s="446" t="s">
        <v>670</v>
      </c>
      <c r="T994" s="446" t="s">
        <v>670</v>
      </c>
      <c r="U994" s="446" t="s">
        <v>670</v>
      </c>
      <c r="V994" s="445">
        <v>-0.05</v>
      </c>
      <c r="W994" s="442" t="s">
        <v>670</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415</v>
      </c>
      <c r="AR995" s="266"/>
      <c r="AS995" s="254"/>
      <c r="AT995" s="254"/>
      <c r="AU995" s="254"/>
    </row>
    <row r="996" spans="1:47" ht="5.15" customHeight="1" outlineLevel="2" x14ac:dyDescent="0.35">
      <c r="A996" s="254"/>
      <c r="B996" s="263"/>
      <c r="C996" s="256">
        <f>INT($C$875)+2.005</f>
        <v>3.0049999999999999</v>
      </c>
      <c r="D996" s="279" t="s">
        <v>411</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716</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717</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718</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719</v>
      </c>
      <c r="I1000" s="284"/>
      <c r="J1000" s="324">
        <v>0</v>
      </c>
      <c r="K1000" s="324">
        <v>0.5</v>
      </c>
      <c r="L1000" s="324">
        <v>1.25</v>
      </c>
      <c r="M1000" s="300">
        <f>FORECAST(M999,CHOOSE({1,2},L1000,N1000),CHOOSE({1,2},L999,N999))</f>
        <v>13.624999999999998</v>
      </c>
      <c r="N1000" s="324">
        <v>3.5</v>
      </c>
      <c r="O1000" s="284" t="s">
        <v>720</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415</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121</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721</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403</v>
      </c>
      <c r="F6" s="328">
        <v>2</v>
      </c>
      <c r="G6" s="268"/>
      <c r="H6" s="636" t="s">
        <v>722</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405</v>
      </c>
      <c r="F7" s="331">
        <v>1</v>
      </c>
      <c r="G7" s="272"/>
      <c r="H7" s="457" t="s">
        <v>406</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411</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412</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413</v>
      </c>
      <c r="I11" s="284"/>
      <c r="J11" s="519">
        <v>44526.325755208301</v>
      </c>
      <c r="K11" s="945" t="s">
        <v>971</v>
      </c>
      <c r="L11" s="946"/>
      <c r="M11" s="946"/>
      <c r="N11" s="946"/>
      <c r="O11" s="946"/>
      <c r="P11" s="946"/>
      <c r="Q11" s="946"/>
      <c r="R11" s="946"/>
      <c r="S11" s="946"/>
      <c r="T11" s="946"/>
      <c r="U11" s="946"/>
      <c r="V11" s="946"/>
      <c r="W11" s="946"/>
      <c r="X11" s="946"/>
      <c r="Y11" s="946"/>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414</v>
      </c>
      <c r="I12" s="284"/>
      <c r="J12" s="518">
        <v>45124.547994560198</v>
      </c>
      <c r="K12" s="947" t="s">
        <v>1272</v>
      </c>
      <c r="L12" s="948"/>
      <c r="M12" s="948"/>
      <c r="N12" s="948"/>
      <c r="O12" s="948"/>
      <c r="P12" s="948"/>
      <c r="Q12" s="948"/>
      <c r="R12" s="948"/>
      <c r="S12" s="948"/>
      <c r="T12" s="948"/>
      <c r="U12" s="948"/>
      <c r="V12" s="948"/>
      <c r="W12" s="948"/>
      <c r="X12" s="948"/>
      <c r="Y12" s="949"/>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415</v>
      </c>
      <c r="SK13" s="266"/>
      <c r="SL13" s="254"/>
      <c r="SM13" s="254"/>
      <c r="SN13" s="254"/>
    </row>
    <row r="14" spans="1:508" ht="5.15" hidden="1" customHeight="1" outlineLevel="3" x14ac:dyDescent="0.35">
      <c r="A14" s="254"/>
      <c r="B14" s="263"/>
      <c r="C14" s="448">
        <f>INT($C$6)+3.005</f>
        <v>4.0049999999999999</v>
      </c>
      <c r="D14" s="279" t="s">
        <v>411</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416</v>
      </c>
      <c r="I15" s="452"/>
      <c r="J15" s="286" t="s">
        <v>417</v>
      </c>
      <c r="K15" s="287">
        <v>15</v>
      </c>
      <c r="L15" s="286" t="s">
        <v>418</v>
      </c>
      <c r="M15" s="287">
        <v>8.43</v>
      </c>
      <c r="N15" s="284" t="s">
        <v>419</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420</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421</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422</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423</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415</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121</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403</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405</v>
      </c>
      <c r="F30" s="331">
        <v>1</v>
      </c>
      <c r="G30" s="272"/>
      <c r="H30" s="457" t="s">
        <v>963</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966</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156</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723</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724</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725</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723</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724</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723</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724</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5" customHeight="1" outlineLevel="2" collapsed="1" x14ac:dyDescent="0.35">
      <c r="A43" s="254"/>
      <c r="B43" s="263" t="s">
        <v>408</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726</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409</v>
      </c>
      <c r="C45" s="448">
        <f>INT(MAX($C$48:$C$112))+1</f>
        <v>5</v>
      </c>
      <c r="D45" s="279" t="s">
        <v>410</v>
      </c>
      <c r="E45" s="334"/>
      <c r="F45" s="334"/>
      <c r="G45" s="279"/>
      <c r="H45" s="334" t="s">
        <v>727</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729</v>
      </c>
      <c r="I46" s="297" t="s">
        <v>970</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407</v>
      </c>
      <c r="I47" s="461" t="s">
        <v>179</v>
      </c>
      <c r="J47" s="269" t="s">
        <v>813</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411</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863</v>
      </c>
      <c r="I49" s="300" t="s">
        <v>728</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200</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201</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866</v>
      </c>
      <c r="I52" s="463" t="s">
        <v>728</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200</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201</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867</v>
      </c>
      <c r="I55" s="300" t="s">
        <v>728</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200</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201</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868</v>
      </c>
      <c r="I58" s="300" t="s">
        <v>728</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200</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201</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865</v>
      </c>
      <c r="I61" s="300" t="s">
        <v>728</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200</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201</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869</v>
      </c>
      <c r="I64" s="300" t="s">
        <v>728</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200</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201</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864</v>
      </c>
      <c r="I67" s="300" t="s">
        <v>728</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200</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201</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870</v>
      </c>
      <c r="I70" s="463" t="s">
        <v>728</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200</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201</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871</v>
      </c>
      <c r="I73" s="300" t="s">
        <v>728</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200</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201</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872</v>
      </c>
      <c r="I76" s="300" t="s">
        <v>728</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200</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201</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873</v>
      </c>
      <c r="I79" s="300" t="s">
        <v>728</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200</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201</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874</v>
      </c>
      <c r="I82" s="300" t="s">
        <v>728</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200</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201</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875</v>
      </c>
      <c r="I85" s="300" t="s">
        <v>728</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200</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201</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876</v>
      </c>
      <c r="I88" s="463" t="s">
        <v>728</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200</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201</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877</v>
      </c>
      <c r="I91" s="300" t="s">
        <v>728</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200</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201</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878</v>
      </c>
      <c r="I94" s="300" t="s">
        <v>728</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200</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201</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879</v>
      </c>
      <c r="I97" s="300" t="s">
        <v>728</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200</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201</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880</v>
      </c>
      <c r="I100" s="300" t="s">
        <v>728</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200</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201</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881</v>
      </c>
      <c r="I103" s="300" t="s">
        <v>728</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200</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201</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882</v>
      </c>
      <c r="I106" s="300" t="s">
        <v>728</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200</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201</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883</v>
      </c>
      <c r="I109" s="300" t="s">
        <v>728</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200</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201</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415</v>
      </c>
      <c r="SK112" s="266"/>
      <c r="SL112" s="254"/>
      <c r="SM112" s="254"/>
      <c r="SN112" s="254"/>
    </row>
    <row r="113" spans="1:508" outlineLevel="1" x14ac:dyDescent="0.35">
      <c r="A113" s="254"/>
      <c r="B113" s="263"/>
      <c r="C113" s="448">
        <f>INT($C$29)+1</f>
        <v>2</v>
      </c>
      <c r="D113" s="279"/>
      <c r="E113" s="334"/>
      <c r="F113" s="334"/>
      <c r="G113" s="279"/>
      <c r="H113" s="337" t="s">
        <v>965</v>
      </c>
      <c r="I113" s="639" t="s">
        <v>967</v>
      </c>
      <c r="J113" s="638" t="s">
        <v>754</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407</v>
      </c>
      <c r="I114" s="461" t="s">
        <v>179</v>
      </c>
      <c r="J114" s="638" t="s">
        <v>813</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411</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863</v>
      </c>
      <c r="I116" s="300" t="s">
        <v>728</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866</v>
      </c>
      <c r="I117" s="463" t="s">
        <v>728</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867</v>
      </c>
      <c r="I118" s="300" t="s">
        <v>728</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868</v>
      </c>
      <c r="I119" s="300" t="s">
        <v>728</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865</v>
      </c>
      <c r="I120" s="300" t="s">
        <v>728</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869</v>
      </c>
      <c r="I121" s="300" t="s">
        <v>728</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864</v>
      </c>
      <c r="I122" s="300" t="s">
        <v>728</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870</v>
      </c>
      <c r="I123" s="463" t="s">
        <v>728</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871</v>
      </c>
      <c r="I124" s="300" t="s">
        <v>728</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872</v>
      </c>
      <c r="I125" s="300" t="s">
        <v>728</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873</v>
      </c>
      <c r="I126" s="300" t="s">
        <v>728</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874</v>
      </c>
      <c r="I127" s="300" t="s">
        <v>728</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875</v>
      </c>
      <c r="I128" s="300" t="s">
        <v>728</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876</v>
      </c>
      <c r="I129" s="463" t="s">
        <v>728</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877</v>
      </c>
      <c r="I130" s="300" t="s">
        <v>728</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878</v>
      </c>
      <c r="I131" s="300" t="s">
        <v>728</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879</v>
      </c>
      <c r="I132" s="300" t="s">
        <v>728</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880</v>
      </c>
      <c r="I133" s="300" t="s">
        <v>728</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881</v>
      </c>
      <c r="I134" s="300" t="s">
        <v>728</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882</v>
      </c>
      <c r="I135" s="300" t="s">
        <v>728</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883</v>
      </c>
      <c r="I136" s="300" t="s">
        <v>728</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415</v>
      </c>
      <c r="SK137" s="266"/>
      <c r="SL137" s="254"/>
      <c r="SM137" s="254"/>
      <c r="SN137" s="254"/>
    </row>
    <row r="138" spans="1:508" outlineLevel="1" x14ac:dyDescent="0.35">
      <c r="A138" s="254"/>
      <c r="B138" s="263"/>
      <c r="C138" s="448">
        <f>INT($C$29)+1</f>
        <v>2</v>
      </c>
      <c r="D138" s="279"/>
      <c r="E138" s="334"/>
      <c r="F138" s="334"/>
      <c r="G138" s="279"/>
      <c r="H138" s="337" t="s">
        <v>730</v>
      </c>
      <c r="I138" s="297"/>
      <c r="J138" s="297" t="s">
        <v>739</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589</v>
      </c>
      <c r="I139" s="461" t="s">
        <v>731</v>
      </c>
      <c r="J139" s="269" t="s">
        <v>813</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411</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907</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898</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899</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901</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900</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902</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905</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906</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902</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903</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904</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910</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902</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903</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904</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599</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600</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601</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732</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733</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734</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735</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736</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737</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738</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898</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899</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901</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900</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902</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905</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906</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902</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903</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904</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910</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902</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903</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904</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599</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600</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601</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732</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733</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734</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735</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736</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737</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738</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898</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899</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901</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900</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902</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905</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906</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902</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903</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904</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910</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902</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903</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904</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599</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600</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601</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732</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733</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734</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735</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736</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737</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738</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898</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899</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901</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900</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902</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905</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906</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902</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903</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904</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910</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902</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903</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904</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599</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600</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601</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732</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733</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734</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735</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736</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737</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738</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898</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899</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901</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900</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902</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905</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906</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902</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903</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904</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910</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902</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903</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904</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599</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600</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601</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732</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733</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734</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735</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736</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737</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738</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898</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899</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901</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900</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902</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905</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906</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902</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903</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904</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910</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902</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903</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904</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599</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600</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601</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732</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733</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734</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735</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736</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737</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738</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898</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899</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901</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900</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902</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905</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906</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902</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903</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904</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910</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902</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903</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904</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599</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600</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601</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732</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733</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734</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735</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736</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737</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738</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898</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899</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901</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900</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902</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905</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906</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902</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903</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904</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910</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902</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903</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904</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599</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600</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601</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732</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733</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734</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735</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736</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737</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738</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898</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899</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901</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900</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902</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905</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906</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902</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903</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904</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910</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902</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903</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904</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599</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600</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601</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732</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733</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734</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735</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736</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737</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738</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415</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121</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721</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abSelected="1" topLeftCell="A26" workbookViewId="0">
      <selection activeCell="A44" sqref="A44"/>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267</v>
      </c>
    </row>
    <row r="13" spans="1:2" x14ac:dyDescent="0.35">
      <c r="A13" t="s">
        <v>1263</v>
      </c>
      <c r="B13" s="867">
        <v>7.4999999999999997E-2</v>
      </c>
    </row>
    <row r="14" spans="1:2" ht="9.75" customHeight="1" x14ac:dyDescent="0.35"/>
    <row r="15" spans="1:2" x14ac:dyDescent="0.35">
      <c r="A15" t="s">
        <v>1264</v>
      </c>
      <c r="B15" s="867">
        <v>7.4999999999999997E-2</v>
      </c>
    </row>
    <row r="17" spans="1:2" x14ac:dyDescent="0.35">
      <c r="A17" s="67" t="s">
        <v>87</v>
      </c>
    </row>
    <row r="18" spans="1:2" x14ac:dyDescent="0.35">
      <c r="A18" t="s">
        <v>1262</v>
      </c>
      <c r="B18" s="867">
        <v>0.15</v>
      </c>
    </row>
    <row r="19" spans="1:2" ht="9.75" customHeight="1" x14ac:dyDescent="0.35"/>
    <row r="20" spans="1:2" x14ac:dyDescent="0.35">
      <c r="A20" t="s">
        <v>1261</v>
      </c>
      <c r="B20" s="867">
        <v>7.4999999999999997E-2</v>
      </c>
    </row>
    <row r="22" spans="1:2" x14ac:dyDescent="0.35">
      <c r="A22" t="s">
        <v>88</v>
      </c>
      <c r="B22"/>
    </row>
    <row r="23" spans="1:2" x14ac:dyDescent="0.35">
      <c r="A23" t="s">
        <v>386</v>
      </c>
      <c r="B23" s="206">
        <v>1.3</v>
      </c>
    </row>
    <row r="24" spans="1:2" x14ac:dyDescent="0.35">
      <c r="A24" t="s">
        <v>56</v>
      </c>
      <c r="B24" s="206">
        <v>1.1000000000000001</v>
      </c>
    </row>
    <row r="25" spans="1:2" x14ac:dyDescent="0.35">
      <c r="A25" t="s">
        <v>57</v>
      </c>
      <c r="B25" s="206">
        <v>1.1000000000000001</v>
      </c>
    </row>
    <row r="26" spans="1:2" x14ac:dyDescent="0.35">
      <c r="A26" t="s">
        <v>58</v>
      </c>
      <c r="B26" s="206">
        <v>1.2</v>
      </c>
    </row>
    <row r="27" spans="1:2" x14ac:dyDescent="0.35">
      <c r="A27" t="s">
        <v>59</v>
      </c>
      <c r="B27" s="206">
        <v>1</v>
      </c>
    </row>
    <row r="28" spans="1:2" x14ac:dyDescent="0.35">
      <c r="A28" t="s">
        <v>884</v>
      </c>
      <c r="B28" s="206">
        <v>1</v>
      </c>
    </row>
    <row r="29" spans="1:2" x14ac:dyDescent="0.35">
      <c r="A29" t="s">
        <v>885</v>
      </c>
      <c r="B29" s="206">
        <v>1</v>
      </c>
    </row>
    <row r="30" spans="1:2" x14ac:dyDescent="0.35">
      <c r="A30" t="s">
        <v>886</v>
      </c>
      <c r="B30" s="206">
        <v>1</v>
      </c>
    </row>
    <row r="31" spans="1:2" x14ac:dyDescent="0.35">
      <c r="A31" t="s">
        <v>1197</v>
      </c>
      <c r="B31" s="206">
        <v>1</v>
      </c>
    </row>
    <row r="33" spans="1:2" x14ac:dyDescent="0.35">
      <c r="A33" t="s">
        <v>89</v>
      </c>
      <c r="B33"/>
    </row>
    <row r="34" spans="1:2" x14ac:dyDescent="0.35">
      <c r="A34" t="s">
        <v>386</v>
      </c>
      <c r="B34" s="206">
        <v>1.2</v>
      </c>
    </row>
    <row r="35" spans="1:2" x14ac:dyDescent="0.35">
      <c r="A35" t="s">
        <v>56</v>
      </c>
      <c r="B35" s="206">
        <v>1.1000000000000001</v>
      </c>
    </row>
    <row r="36" spans="1:2" x14ac:dyDescent="0.35">
      <c r="A36" t="s">
        <v>57</v>
      </c>
      <c r="B36" s="206">
        <v>1.1000000000000001</v>
      </c>
    </row>
    <row r="37" spans="1:2" x14ac:dyDescent="0.35">
      <c r="A37" t="s">
        <v>58</v>
      </c>
      <c r="B37" s="206">
        <v>1.2</v>
      </c>
    </row>
    <row r="38" spans="1:2" x14ac:dyDescent="0.35">
      <c r="A38" t="s">
        <v>59</v>
      </c>
      <c r="B38" s="206">
        <v>1</v>
      </c>
    </row>
    <row r="39" spans="1:2" x14ac:dyDescent="0.35">
      <c r="A39" t="s">
        <v>884</v>
      </c>
      <c r="B39" s="206">
        <v>1</v>
      </c>
    </row>
    <row r="40" spans="1:2" x14ac:dyDescent="0.35">
      <c r="A40" t="s">
        <v>885</v>
      </c>
      <c r="B40" s="206">
        <v>1</v>
      </c>
    </row>
    <row r="41" spans="1:2" x14ac:dyDescent="0.35">
      <c r="A41" t="s">
        <v>886</v>
      </c>
      <c r="B41" s="206">
        <v>1</v>
      </c>
    </row>
    <row r="42" spans="1:2" x14ac:dyDescent="0.35">
      <c r="A42" t="s">
        <v>1197</v>
      </c>
      <c r="B42" s="206">
        <v>1</v>
      </c>
    </row>
    <row r="44" spans="1:2" x14ac:dyDescent="0.35">
      <c r="A44" t="s">
        <v>1285</v>
      </c>
      <c r="B44"/>
    </row>
    <row r="45" spans="1:2" x14ac:dyDescent="0.35">
      <c r="A45" t="s">
        <v>386</v>
      </c>
      <c r="B45" s="206">
        <v>1</v>
      </c>
    </row>
    <row r="46" spans="1:2" x14ac:dyDescent="0.35">
      <c r="A46" t="s">
        <v>56</v>
      </c>
      <c r="B46" s="206">
        <v>1</v>
      </c>
    </row>
    <row r="47" spans="1:2" x14ac:dyDescent="0.35">
      <c r="A47" t="s">
        <v>57</v>
      </c>
      <c r="B47" s="206">
        <v>1</v>
      </c>
    </row>
    <row r="48" spans="1:2" x14ac:dyDescent="0.35">
      <c r="A48" t="s">
        <v>58</v>
      </c>
      <c r="B48" s="206">
        <v>1</v>
      </c>
    </row>
    <row r="49" spans="1:3" x14ac:dyDescent="0.35">
      <c r="A49" t="s">
        <v>59</v>
      </c>
      <c r="B49" s="206">
        <v>1</v>
      </c>
    </row>
    <row r="50" spans="1:3" x14ac:dyDescent="0.35">
      <c r="A50" t="s">
        <v>884</v>
      </c>
      <c r="B50" s="206">
        <v>1</v>
      </c>
    </row>
    <row r="51" spans="1:3" x14ac:dyDescent="0.35">
      <c r="A51" t="s">
        <v>885</v>
      </c>
      <c r="B51" s="206">
        <v>1</v>
      </c>
    </row>
    <row r="52" spans="1:3" x14ac:dyDescent="0.35">
      <c r="A52" t="s">
        <v>886</v>
      </c>
      <c r="B52" s="206">
        <v>1</v>
      </c>
    </row>
    <row r="53" spans="1:3" x14ac:dyDescent="0.35">
      <c r="A53" t="s">
        <v>1197</v>
      </c>
      <c r="B53" s="206">
        <v>1</v>
      </c>
    </row>
    <row r="55" spans="1:3" x14ac:dyDescent="0.35">
      <c r="A55" s="67" t="s">
        <v>90</v>
      </c>
    </row>
    <row r="56" spans="1:3" x14ac:dyDescent="0.35">
      <c r="A56" t="s">
        <v>91</v>
      </c>
      <c r="B56" s="744">
        <f>MIN(364,INT((C56 - DATE(YEAR(C56),1,1))))</f>
        <v>104</v>
      </c>
      <c r="C56" s="769">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194" workbookViewId="0">
      <selection activeCell="H218" sqref="H218:Q218"/>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360</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939</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982</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937</v>
      </c>
      <c r="J18" s="35"/>
      <c r="K18" s="14" t="s">
        <v>936</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3" t="s">
        <v>750</v>
      </c>
      <c r="J19" s="152"/>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1086</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1087</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1088</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823</v>
      </c>
      <c r="K34" s="24" t="s">
        <v>400</v>
      </c>
      <c r="L34" s="24" t="s">
        <v>793</v>
      </c>
      <c r="M34" s="24" t="s">
        <v>794</v>
      </c>
      <c r="N34" s="24" t="s">
        <v>795</v>
      </c>
      <c r="O34" s="24" t="s">
        <v>796</v>
      </c>
      <c r="P34" s="24" t="s">
        <v>797</v>
      </c>
      <c r="Q34" s="24" t="s">
        <v>798</v>
      </c>
      <c r="R34" s="24" t="s">
        <v>799</v>
      </c>
      <c r="S34" s="24" t="s">
        <v>800</v>
      </c>
      <c r="T34" s="24"/>
      <c r="U34" s="24"/>
      <c r="V34" s="24"/>
      <c r="W34" s="17"/>
      <c r="X34" s="9"/>
      <c r="Y34" s="9"/>
      <c r="Z34" s="9"/>
    </row>
    <row r="35" spans="1:26" customFormat="1" ht="5.15" customHeight="1" outlineLevel="1" x14ac:dyDescent="0.35">
      <c r="A35" s="7"/>
      <c r="B35" s="98"/>
      <c r="C35" s="13" t="s">
        <v>115</v>
      </c>
      <c r="D35" s="18"/>
      <c r="E35" s="18"/>
      <c r="F35" s="18"/>
      <c r="G35" s="24"/>
      <c r="H35" s="24"/>
      <c r="I35" s="24"/>
      <c r="J35" s="87" t="s">
        <v>116</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1089</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119</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121</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226</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370</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1034</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3" t="s">
        <v>1039</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2" t="s">
        <v>1035</v>
      </c>
      <c r="J93" s="702" t="s">
        <v>1036</v>
      </c>
      <c r="K93" s="702" t="s">
        <v>1037</v>
      </c>
      <c r="L93" s="702" t="s">
        <v>1038</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981</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316</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3" t="s">
        <v>1044</v>
      </c>
      <c r="I129" s="710"/>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3"/>
      <c r="H130" s="711" t="s">
        <v>1046</v>
      </c>
      <c r="I130" s="712" t="s">
        <v>1047</v>
      </c>
      <c r="J130" s="713" t="s">
        <v>1048</v>
      </c>
      <c r="K130" s="707"/>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1041</v>
      </c>
      <c r="I131" t="s">
        <v>1042</v>
      </c>
      <c r="J131" t="s">
        <v>1043</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1049</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1041</v>
      </c>
      <c r="I152" t="s">
        <v>1042</v>
      </c>
      <c r="J152" t="s">
        <v>1043</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1045</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1041</v>
      </c>
      <c r="I172" t="s">
        <v>1042</v>
      </c>
      <c r="J172" t="s">
        <v>1043</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5" t="s">
        <v>1067</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1106</v>
      </c>
      <c r="I192" s="35" t="s">
        <v>371</v>
      </c>
      <c r="J192" s="35" t="s">
        <v>372</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983</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948</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71</v>
      </c>
      <c r="I216" s="497" t="s">
        <v>68</v>
      </c>
      <c r="J216" s="497" t="s">
        <v>325</v>
      </c>
      <c r="K216" s="497" t="s">
        <v>326</v>
      </c>
      <c r="L216" s="666" t="s">
        <v>1014</v>
      </c>
      <c r="M216" s="667" t="s">
        <v>66</v>
      </c>
      <c r="N216" s="667" t="s">
        <v>1015</v>
      </c>
      <c r="O216" s="667" t="s">
        <v>70</v>
      </c>
      <c r="P216" s="668" t="s">
        <v>74</v>
      </c>
      <c r="Q216" s="669" t="s">
        <v>343</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454</v>
      </c>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1279</v>
      </c>
      <c r="H218" s="883">
        <v>0.115</v>
      </c>
      <c r="I218" s="884">
        <v>0.1065</v>
      </c>
      <c r="J218" s="490">
        <v>0.10150000000000001</v>
      </c>
      <c r="K218" s="490">
        <v>9.5000000000000001E-2</v>
      </c>
      <c r="L218" s="490">
        <v>8.7999999999999995E-2</v>
      </c>
      <c r="M218" s="490">
        <v>8.2000000000000003E-2</v>
      </c>
      <c r="N218" s="490">
        <v>7.6999999999999999E-2</v>
      </c>
      <c r="O218" s="490">
        <v>7.1199999999999999E-2</v>
      </c>
      <c r="P218" s="885">
        <v>5.9900000000000002E-2</v>
      </c>
      <c r="Q218" s="885">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985</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1001</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984</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1107</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995</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1002</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997</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1003</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1006</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1005</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1017</v>
      </c>
      <c r="I253" s="56"/>
      <c r="J253" s="670">
        <v>0.15</v>
      </c>
      <c r="K253" s="950" t="s">
        <v>1020</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1018</v>
      </c>
      <c r="I254" s="56"/>
      <c r="J254" s="670">
        <v>0.02</v>
      </c>
      <c r="K254" s="950"/>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1019</v>
      </c>
      <c r="I255" s="56"/>
      <c r="J255" s="671">
        <f>1-SUM(J253:J254)</f>
        <v>0.83000000000000007</v>
      </c>
      <c r="K255" s="950"/>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1004</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1008</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1009</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1010</v>
      </c>
      <c r="K261" s="665" t="s">
        <v>1013</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5">
      <c r="A262" s="7"/>
      <c r="B262" s="8"/>
      <c r="C262" s="18"/>
      <c r="D262" s="18"/>
      <c r="E262" s="18"/>
      <c r="F262" s="27"/>
      <c r="G262" s="28"/>
      <c r="H262" s="28" t="s">
        <v>1011</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5">
      <c r="A265" s="7"/>
      <c r="B265" s="8"/>
      <c r="C265" s="18"/>
      <c r="D265" s="18"/>
      <c r="E265" s="18"/>
      <c r="F265" s="27"/>
      <c r="G265" s="28"/>
      <c r="H265" s="28" t="s">
        <v>1012</v>
      </c>
      <c r="I265" s="56"/>
      <c r="J265" s="664">
        <v>0</v>
      </c>
      <c r="K265" s="664">
        <v>0</v>
      </c>
      <c r="L265" s="664">
        <v>0</v>
      </c>
      <c r="M265" s="664">
        <v>0</v>
      </c>
      <c r="N265" s="664">
        <v>0</v>
      </c>
      <c r="O265" s="664">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7" t="s">
        <v>1016</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1021</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1003</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1006</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1005</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1017</v>
      </c>
      <c r="I273" s="56"/>
      <c r="J273" s="670">
        <v>0.125</v>
      </c>
      <c r="K273" s="950" t="s">
        <v>1020</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1018</v>
      </c>
      <c r="I274" s="56"/>
      <c r="J274" s="670">
        <v>0.02</v>
      </c>
      <c r="K274" s="950"/>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1019</v>
      </c>
      <c r="I275" s="56"/>
      <c r="J275" s="671">
        <f>1-SUM(J273:J274)</f>
        <v>0.85499999999999998</v>
      </c>
      <c r="K275" s="950"/>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7" t="s">
        <v>665</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521</v>
      </c>
      <c r="I279" s="57"/>
      <c r="J279" s="323" t="s">
        <v>14</v>
      </c>
      <c r="K279" s="323" t="s">
        <v>513</v>
      </c>
      <c r="L279" s="323" t="s">
        <v>4</v>
      </c>
      <c r="M279" s="654"/>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1007</v>
      </c>
      <c r="I282" s="57"/>
      <c r="J282" s="323" t="s">
        <v>514</v>
      </c>
      <c r="K282" s="323" t="s">
        <v>515</v>
      </c>
      <c r="L282" s="323" t="s">
        <v>516</v>
      </c>
      <c r="M282" s="323" t="s">
        <v>517</v>
      </c>
      <c r="U282" s="33"/>
      <c r="V282" s="31"/>
      <c r="W282" s="17"/>
      <c r="X282" s="9"/>
      <c r="Y282" s="9"/>
      <c r="Z282" s="9"/>
    </row>
    <row r="283" spans="1:26" customFormat="1" ht="12" customHeight="1" outlineLevel="1" x14ac:dyDescent="0.35">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49" t="s">
        <v>986</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987</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996</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49" t="s">
        <v>988</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1000</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989</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990</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991</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992</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7" t="s">
        <v>998</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453</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999</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7" t="s">
        <v>993</v>
      </c>
      <c r="H306" s="35"/>
      <c r="I306" s="955" t="s">
        <v>994</v>
      </c>
      <c r="J306" s="956"/>
      <c r="K306" s="956"/>
      <c r="L306" s="956"/>
      <c r="M306" s="956"/>
      <c r="N306" s="956"/>
      <c r="O306" s="956"/>
      <c r="P306" s="956"/>
      <c r="Q306" s="957"/>
      <c r="R306" s="58"/>
      <c r="S306" s="33"/>
      <c r="T306" s="33"/>
      <c r="U306" s="58"/>
      <c r="V306" s="33"/>
      <c r="W306" s="17"/>
      <c r="X306" s="9"/>
      <c r="Y306" s="9"/>
      <c r="Z306" s="9"/>
    </row>
    <row r="307" spans="1:26" customFormat="1" ht="12" customHeight="1" outlineLevel="1" x14ac:dyDescent="0.35">
      <c r="A307" s="7"/>
      <c r="B307" s="8"/>
      <c r="C307" s="18"/>
      <c r="D307" s="18"/>
      <c r="E307" s="18"/>
      <c r="F307" s="27"/>
      <c r="G307" s="647"/>
      <c r="H307" s="35"/>
      <c r="I307" s="958" t="s">
        <v>71</v>
      </c>
      <c r="J307" s="959"/>
      <c r="K307" s="960"/>
      <c r="L307" s="961" t="s">
        <v>68</v>
      </c>
      <c r="M307" s="962"/>
      <c r="N307" s="963"/>
      <c r="O307" s="964" t="s">
        <v>325</v>
      </c>
      <c r="P307" s="965"/>
      <c r="Q307" s="966"/>
      <c r="R307" s="58"/>
      <c r="S307" s="951" t="s">
        <v>1023</v>
      </c>
      <c r="T307" s="953" t="s">
        <v>1022</v>
      </c>
      <c r="U307" s="58"/>
      <c r="V307" s="33"/>
      <c r="W307" s="17"/>
      <c r="X307" s="9"/>
      <c r="Y307" s="9"/>
      <c r="Z307" s="9"/>
    </row>
    <row r="308" spans="1:26" customFormat="1" ht="12" customHeight="1" outlineLevel="1" x14ac:dyDescent="0.35">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52"/>
      <c r="T308" s="954"/>
      <c r="U308" s="58"/>
      <c r="V308" s="33"/>
      <c r="W308" s="17"/>
      <c r="X308" s="9"/>
      <c r="Y308" s="9"/>
      <c r="Z308" s="9"/>
    </row>
    <row r="309" spans="1:26" customFormat="1" ht="12" customHeight="1" outlineLevel="1" x14ac:dyDescent="0.35">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5">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5">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5">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5">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1245</v>
      </c>
      <c r="B2" s="206">
        <v>5000000</v>
      </c>
    </row>
    <row r="4" spans="1:2" x14ac:dyDescent="0.35">
      <c r="A4" s="66" t="s">
        <v>398</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847</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848</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3" t="s">
        <v>944</v>
      </c>
      <c r="M10" s="533"/>
      <c r="N10" s="533"/>
      <c r="O10" s="533"/>
      <c r="P10" s="533"/>
      <c r="Q10" s="533"/>
      <c r="R10" s="23"/>
      <c r="S10" s="23"/>
      <c r="T10" s="23"/>
      <c r="U10" s="23"/>
      <c r="V10" s="23"/>
      <c r="W10" s="17"/>
      <c r="X10" s="9"/>
    </row>
    <row r="11" spans="1:24" ht="13.25" customHeight="1" x14ac:dyDescent="0.35">
      <c r="A11" s="171"/>
      <c r="B11" s="8"/>
      <c r="C11" s="18"/>
      <c r="D11" s="18"/>
      <c r="E11" s="18"/>
      <c r="F11" s="18"/>
      <c r="G11" s="18"/>
      <c r="H11" s="18"/>
      <c r="I11" s="23" t="s">
        <v>839</v>
      </c>
      <c r="J11" s="24"/>
      <c r="K11" s="102"/>
      <c r="L11" s="102"/>
      <c r="M11" s="24"/>
      <c r="N11" s="24"/>
      <c r="O11" s="24" t="s">
        <v>843</v>
      </c>
      <c r="P11" s="24"/>
      <c r="Q11" s="24"/>
      <c r="R11" s="24"/>
      <c r="S11" s="24"/>
      <c r="T11" s="24"/>
      <c r="U11" s="24"/>
      <c r="V11" s="23"/>
      <c r="W11" s="17"/>
      <c r="X11" s="9"/>
    </row>
    <row r="12" spans="1:24" ht="13.25" customHeight="1" x14ac:dyDescent="0.35">
      <c r="A12" s="171"/>
      <c r="B12" s="8"/>
      <c r="C12" s="18"/>
      <c r="D12" s="18"/>
      <c r="E12" s="18"/>
      <c r="F12" s="18"/>
      <c r="G12" s="18"/>
      <c r="H12" s="18"/>
      <c r="I12" s="23" t="s">
        <v>846</v>
      </c>
      <c r="J12" s="24"/>
      <c r="K12" s="24" t="s">
        <v>198</v>
      </c>
      <c r="L12" s="24" t="s">
        <v>845</v>
      </c>
      <c r="M12" s="24" t="s">
        <v>844</v>
      </c>
      <c r="N12" s="24" t="s">
        <v>843</v>
      </c>
      <c r="O12" s="24" t="str">
        <f>"per "&amp;$I$26&amp;" MJ"</f>
        <v>per 100 MJ</v>
      </c>
      <c r="P12" s="24"/>
      <c r="Q12" s="24" t="s">
        <v>915</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8" t="s">
        <v>853</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5" customHeight="1" x14ac:dyDescent="0.35">
      <c r="A16" s="171"/>
      <c r="B16" s="8"/>
      <c r="C16" s="18"/>
      <c r="D16" s="18"/>
      <c r="E16" s="18"/>
      <c r="F16" s="27"/>
      <c r="G16" s="93"/>
      <c r="H16" s="93"/>
      <c r="I16" s="538" t="s">
        <v>854</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5" customHeight="1" x14ac:dyDescent="0.35">
      <c r="A17" s="171"/>
      <c r="B17" s="8"/>
      <c r="C17" s="18"/>
      <c r="D17" s="18"/>
      <c r="E17" s="18"/>
      <c r="F17" s="27"/>
      <c r="G17" s="93"/>
      <c r="H17" s="93"/>
      <c r="I17" s="538" t="s">
        <v>855</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5" customHeight="1" x14ac:dyDescent="0.35">
      <c r="A18" s="171"/>
      <c r="B18" s="8"/>
      <c r="C18" s="18"/>
      <c r="D18" s="18"/>
      <c r="E18" s="18"/>
      <c r="F18" s="27"/>
      <c r="G18" s="93"/>
      <c r="H18" s="93"/>
      <c r="I18" s="538" t="s">
        <v>856</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5" customHeight="1" x14ac:dyDescent="0.35">
      <c r="A19" s="171"/>
      <c r="B19" s="8"/>
      <c r="C19" s="18"/>
      <c r="D19" s="18"/>
      <c r="E19" s="18"/>
      <c r="F19" s="27"/>
      <c r="G19" s="93"/>
      <c r="H19" s="93"/>
      <c r="I19" s="538" t="s">
        <v>857</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5" customHeight="1" x14ac:dyDescent="0.35">
      <c r="A20" s="171"/>
      <c r="B20" s="8"/>
      <c r="C20" s="18"/>
      <c r="D20" s="18"/>
      <c r="E20" s="18"/>
      <c r="F20" s="27"/>
      <c r="G20" s="93"/>
      <c r="H20" s="93"/>
      <c r="I20" s="538" t="s">
        <v>858</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5" customHeight="1" x14ac:dyDescent="0.35">
      <c r="A21" s="171"/>
      <c r="B21" s="8"/>
      <c r="C21" s="18"/>
      <c r="D21" s="18"/>
      <c r="E21" s="18"/>
      <c r="F21" s="27"/>
      <c r="G21" s="93"/>
      <c r="H21" s="93"/>
      <c r="I21" s="538" t="s">
        <v>859</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5" customHeight="1" x14ac:dyDescent="0.35">
      <c r="A22" s="171"/>
      <c r="B22" s="8"/>
      <c r="C22" s="18"/>
      <c r="D22" s="18"/>
      <c r="E22" s="18"/>
      <c r="F22" s="27"/>
      <c r="G22" s="93"/>
      <c r="H22" s="93"/>
      <c r="I22" s="538" t="s">
        <v>860</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5" customHeight="1" x14ac:dyDescent="0.35">
      <c r="A23" s="171"/>
      <c r="B23" s="8"/>
      <c r="C23" s="18"/>
      <c r="D23" s="18"/>
      <c r="E23" s="18"/>
      <c r="F23" s="27"/>
      <c r="G23" s="93"/>
      <c r="H23" s="93"/>
      <c r="I23" s="538" t="s">
        <v>861</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5" customHeight="1" x14ac:dyDescent="0.35">
      <c r="A24" s="171"/>
      <c r="B24" s="8"/>
      <c r="C24" s="18"/>
      <c r="D24" s="18"/>
      <c r="E24" s="18"/>
      <c r="F24" s="27"/>
      <c r="G24" s="93"/>
      <c r="H24" s="93"/>
      <c r="I24" s="538" t="s">
        <v>862</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5" customHeight="1" x14ac:dyDescent="0.3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5" customHeight="1" x14ac:dyDescent="0.35">
      <c r="A26" s="171"/>
      <c r="B26" s="8"/>
      <c r="C26" s="18"/>
      <c r="D26" s="18"/>
      <c r="E26" s="18"/>
      <c r="F26" s="27"/>
      <c r="G26" s="93"/>
      <c r="H26" s="93" t="s">
        <v>842</v>
      </c>
      <c r="I26" s="538">
        <v>100</v>
      </c>
      <c r="J26" s="91" t="s">
        <v>841</v>
      </c>
      <c r="K26" s="156"/>
      <c r="L26" s="156"/>
      <c r="M26" s="55"/>
      <c r="N26" s="530"/>
      <c r="O26" s="530"/>
      <c r="P26" s="91"/>
      <c r="Q26" s="91"/>
      <c r="R26" s="91"/>
      <c r="S26" s="530"/>
      <c r="T26" s="91"/>
      <c r="U26" s="91"/>
      <c r="V26" s="31"/>
      <c r="W26" s="17"/>
      <c r="X26" s="9"/>
    </row>
    <row r="27" spans="1:24" ht="13.25" customHeight="1" x14ac:dyDescent="0.35">
      <c r="A27" s="171"/>
      <c r="B27" s="8"/>
      <c r="C27" s="18"/>
      <c r="D27" s="18"/>
      <c r="E27" s="18"/>
      <c r="F27" s="34"/>
      <c r="G27" s="93"/>
      <c r="H27" s="93" t="s">
        <v>840</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121</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461</vt:i4>
      </vt:variant>
    </vt:vector>
  </HeadingPairs>
  <TitlesOfParts>
    <vt:vector size="477"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Mach!seeding_fuel_lmu_adj</vt:lpstr>
      <vt:lpstr>seeding_helper</vt:lpstr>
      <vt:lpstr>Mach!seeding_prep</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2023-11-24T02:54:15Z</dcterms:modified>
</cp:coreProperties>
</file>