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young\Dropbox\Michael\Work-Uni-Coding\Youngs Farm Analysis\FOG\Work\R&amp;D\Stirlings to Coast\RiskWise\Analysis\"/>
    </mc:Choice>
  </mc:AlternateContent>
  <xr:revisionPtr revIDLastSave="0" documentId="13_ncr:1_{5A7DCC76-6CD9-40C1-95A4-4D0A7BCC1568}" xr6:coauthVersionLast="47" xr6:coauthVersionMax="47" xr10:uidLastSave="{00000000-0000-0000-0000-000000000000}"/>
  <bookViews>
    <workbookView xWindow="-28920" yWindow="-16320" windowWidth="29040" windowHeight="15720" xr2:uid="{10EDD844-9EC5-4F2C-A4A7-506A3C8B05B2}"/>
  </bookViews>
  <sheets>
    <sheet name="Data" sheetId="1" r:id="rId1"/>
    <sheet name="Constants" sheetId="3" r:id="rId2"/>
  </sheets>
  <definedNames>
    <definedName name="_xlnm._FilterDatabase" localSheetId="0" hidden="1">Data!$A$1:$W$181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159" i="1" l="1"/>
  <c r="W159" i="1"/>
  <c r="U170" i="1" l="1"/>
  <c r="V170" i="1" s="1"/>
  <c r="W170" i="1" s="1"/>
  <c r="V32" i="1"/>
  <c r="W32" i="1" s="1"/>
  <c r="V53" i="1"/>
  <c r="W53" i="1" s="1"/>
  <c r="V113" i="1"/>
  <c r="W113" i="1" s="1"/>
  <c r="V132" i="1"/>
  <c r="W132" i="1" s="1"/>
  <c r="V172" i="1"/>
  <c r="W172" i="1" s="1"/>
  <c r="U25" i="1"/>
  <c r="V25" i="1" s="1"/>
  <c r="W25" i="1" s="1"/>
  <c r="U26" i="1"/>
  <c r="V26" i="1" s="1"/>
  <c r="W26" i="1" s="1"/>
  <c r="U27" i="1"/>
  <c r="V27" i="1" s="1"/>
  <c r="W27" i="1" s="1"/>
  <c r="U28" i="1"/>
  <c r="V28" i="1" s="1"/>
  <c r="W28" i="1" s="1"/>
  <c r="U29" i="1"/>
  <c r="V29" i="1" s="1"/>
  <c r="W29" i="1" s="1"/>
  <c r="U30" i="1"/>
  <c r="V30" i="1" s="1"/>
  <c r="W30" i="1" s="1"/>
  <c r="U31" i="1"/>
  <c r="V31" i="1" s="1"/>
  <c r="W31" i="1" s="1"/>
  <c r="U32" i="1"/>
  <c r="U33" i="1"/>
  <c r="V33" i="1" s="1"/>
  <c r="W33" i="1" s="1"/>
  <c r="U34" i="1"/>
  <c r="V34" i="1" s="1"/>
  <c r="W34" i="1" s="1"/>
  <c r="U35" i="1"/>
  <c r="V35" i="1" s="1"/>
  <c r="W35" i="1" s="1"/>
  <c r="U36" i="1"/>
  <c r="V36" i="1" s="1"/>
  <c r="W36" i="1" s="1"/>
  <c r="U37" i="1"/>
  <c r="V37" i="1" s="1"/>
  <c r="W37" i="1" s="1"/>
  <c r="U38" i="1"/>
  <c r="V38" i="1" s="1"/>
  <c r="W38" i="1" s="1"/>
  <c r="U39" i="1"/>
  <c r="V39" i="1" s="1"/>
  <c r="W39" i="1" s="1"/>
  <c r="U40" i="1"/>
  <c r="V40" i="1" s="1"/>
  <c r="W40" i="1" s="1"/>
  <c r="U41" i="1"/>
  <c r="V41" i="1" s="1"/>
  <c r="W41" i="1" s="1"/>
  <c r="U42" i="1"/>
  <c r="V42" i="1" s="1"/>
  <c r="W42" i="1" s="1"/>
  <c r="U43" i="1"/>
  <c r="V43" i="1" s="1"/>
  <c r="W43" i="1" s="1"/>
  <c r="U44" i="1"/>
  <c r="V44" i="1" s="1"/>
  <c r="W44" i="1" s="1"/>
  <c r="U45" i="1"/>
  <c r="V45" i="1" s="1"/>
  <c r="W45" i="1" s="1"/>
  <c r="U46" i="1"/>
  <c r="V46" i="1" s="1"/>
  <c r="W46" i="1" s="1"/>
  <c r="U47" i="1"/>
  <c r="V47" i="1" s="1"/>
  <c r="W47" i="1" s="1"/>
  <c r="U48" i="1"/>
  <c r="V48" i="1" s="1"/>
  <c r="W48" i="1" s="1"/>
  <c r="U49" i="1"/>
  <c r="V49" i="1" s="1"/>
  <c r="W49" i="1" s="1"/>
  <c r="U50" i="1"/>
  <c r="V50" i="1" s="1"/>
  <c r="W50" i="1" s="1"/>
  <c r="U51" i="1"/>
  <c r="V51" i="1" s="1"/>
  <c r="W51" i="1" s="1"/>
  <c r="U52" i="1"/>
  <c r="V52" i="1" s="1"/>
  <c r="W52" i="1" s="1"/>
  <c r="U53" i="1"/>
  <c r="U54" i="1"/>
  <c r="V54" i="1" s="1"/>
  <c r="W54" i="1" s="1"/>
  <c r="U55" i="1"/>
  <c r="V55" i="1" s="1"/>
  <c r="W55" i="1" s="1"/>
  <c r="U56" i="1"/>
  <c r="V56" i="1" s="1"/>
  <c r="W56" i="1" s="1"/>
  <c r="U57" i="1"/>
  <c r="V57" i="1" s="1"/>
  <c r="W57" i="1" s="1"/>
  <c r="U58" i="1"/>
  <c r="V58" i="1" s="1"/>
  <c r="W58" i="1" s="1"/>
  <c r="U59" i="1"/>
  <c r="V59" i="1" s="1"/>
  <c r="W59" i="1" s="1"/>
  <c r="U60" i="1"/>
  <c r="V60" i="1" s="1"/>
  <c r="W60" i="1" s="1"/>
  <c r="U61" i="1"/>
  <c r="V61" i="1" s="1"/>
  <c r="W61" i="1" s="1"/>
  <c r="U62" i="1"/>
  <c r="V62" i="1" s="1"/>
  <c r="W62" i="1" s="1"/>
  <c r="U63" i="1"/>
  <c r="V63" i="1" s="1"/>
  <c r="W63" i="1" s="1"/>
  <c r="U64" i="1"/>
  <c r="V64" i="1" s="1"/>
  <c r="W64" i="1" s="1"/>
  <c r="U65" i="1"/>
  <c r="V65" i="1" s="1"/>
  <c r="W65" i="1" s="1"/>
  <c r="U66" i="1"/>
  <c r="V66" i="1" s="1"/>
  <c r="W66" i="1" s="1"/>
  <c r="U67" i="1"/>
  <c r="V67" i="1" s="1"/>
  <c r="W67" i="1" s="1"/>
  <c r="U68" i="1"/>
  <c r="V68" i="1" s="1"/>
  <c r="W68" i="1" s="1"/>
  <c r="U69" i="1"/>
  <c r="V69" i="1" s="1"/>
  <c r="W69" i="1" s="1"/>
  <c r="U70" i="1"/>
  <c r="V70" i="1" s="1"/>
  <c r="W70" i="1" s="1"/>
  <c r="U71" i="1"/>
  <c r="V71" i="1" s="1"/>
  <c r="W71" i="1" s="1"/>
  <c r="U72" i="1"/>
  <c r="V72" i="1" s="1"/>
  <c r="W72" i="1" s="1"/>
  <c r="U73" i="1"/>
  <c r="V73" i="1" s="1"/>
  <c r="W73" i="1" s="1"/>
  <c r="U74" i="1"/>
  <c r="V74" i="1" s="1"/>
  <c r="W74" i="1" s="1"/>
  <c r="U75" i="1"/>
  <c r="V75" i="1" s="1"/>
  <c r="W75" i="1" s="1"/>
  <c r="U76" i="1"/>
  <c r="V76" i="1" s="1"/>
  <c r="W76" i="1" s="1"/>
  <c r="U77" i="1"/>
  <c r="V77" i="1" s="1"/>
  <c r="W77" i="1" s="1"/>
  <c r="U78" i="1"/>
  <c r="V78" i="1" s="1"/>
  <c r="W78" i="1" s="1"/>
  <c r="U79" i="1"/>
  <c r="V79" i="1" s="1"/>
  <c r="W79" i="1" s="1"/>
  <c r="U80" i="1"/>
  <c r="V80" i="1" s="1"/>
  <c r="W80" i="1" s="1"/>
  <c r="U81" i="1"/>
  <c r="V81" i="1" s="1"/>
  <c r="W81" i="1" s="1"/>
  <c r="U82" i="1"/>
  <c r="V82" i="1" s="1"/>
  <c r="W82" i="1" s="1"/>
  <c r="U83" i="1"/>
  <c r="V83" i="1" s="1"/>
  <c r="W83" i="1" s="1"/>
  <c r="U84" i="1"/>
  <c r="V84" i="1" s="1"/>
  <c r="W84" i="1" s="1"/>
  <c r="U85" i="1"/>
  <c r="V85" i="1" s="1"/>
  <c r="W85" i="1" s="1"/>
  <c r="U86" i="1"/>
  <c r="V86" i="1" s="1"/>
  <c r="W86" i="1" s="1"/>
  <c r="U87" i="1"/>
  <c r="V87" i="1" s="1"/>
  <c r="W87" i="1" s="1"/>
  <c r="U88" i="1"/>
  <c r="V88" i="1" s="1"/>
  <c r="W88" i="1" s="1"/>
  <c r="U89" i="1"/>
  <c r="V89" i="1" s="1"/>
  <c r="W89" i="1" s="1"/>
  <c r="U90" i="1"/>
  <c r="V90" i="1" s="1"/>
  <c r="W90" i="1" s="1"/>
  <c r="U91" i="1"/>
  <c r="V91" i="1" s="1"/>
  <c r="W91" i="1" s="1"/>
  <c r="U92" i="1"/>
  <c r="V92" i="1" s="1"/>
  <c r="W92" i="1" s="1"/>
  <c r="U93" i="1"/>
  <c r="V93" i="1" s="1"/>
  <c r="W93" i="1" s="1"/>
  <c r="U94" i="1"/>
  <c r="V94" i="1" s="1"/>
  <c r="W94" i="1" s="1"/>
  <c r="U95" i="1"/>
  <c r="V95" i="1" s="1"/>
  <c r="W95" i="1" s="1"/>
  <c r="U96" i="1"/>
  <c r="V96" i="1" s="1"/>
  <c r="W96" i="1" s="1"/>
  <c r="U97" i="1"/>
  <c r="V97" i="1" s="1"/>
  <c r="W97" i="1" s="1"/>
  <c r="U98" i="1"/>
  <c r="V98" i="1" s="1"/>
  <c r="W98" i="1" s="1"/>
  <c r="U99" i="1"/>
  <c r="V99" i="1" s="1"/>
  <c r="W99" i="1" s="1"/>
  <c r="U100" i="1"/>
  <c r="V100" i="1" s="1"/>
  <c r="W100" i="1" s="1"/>
  <c r="U101" i="1"/>
  <c r="V101" i="1" s="1"/>
  <c r="W101" i="1" s="1"/>
  <c r="U102" i="1"/>
  <c r="V102" i="1" s="1"/>
  <c r="W102" i="1" s="1"/>
  <c r="U103" i="1"/>
  <c r="V103" i="1" s="1"/>
  <c r="W103" i="1" s="1"/>
  <c r="U104" i="1"/>
  <c r="V104" i="1" s="1"/>
  <c r="W104" i="1" s="1"/>
  <c r="U105" i="1"/>
  <c r="V105" i="1" s="1"/>
  <c r="W105" i="1" s="1"/>
  <c r="U106" i="1"/>
  <c r="V106" i="1" s="1"/>
  <c r="W106" i="1" s="1"/>
  <c r="U107" i="1"/>
  <c r="V107" i="1" s="1"/>
  <c r="W107" i="1" s="1"/>
  <c r="U108" i="1"/>
  <c r="V108" i="1" s="1"/>
  <c r="W108" i="1" s="1"/>
  <c r="U109" i="1"/>
  <c r="V109" i="1" s="1"/>
  <c r="W109" i="1" s="1"/>
  <c r="U110" i="1"/>
  <c r="V110" i="1" s="1"/>
  <c r="W110" i="1" s="1"/>
  <c r="U111" i="1"/>
  <c r="V111" i="1" s="1"/>
  <c r="W111" i="1" s="1"/>
  <c r="U112" i="1"/>
  <c r="V112" i="1" s="1"/>
  <c r="W112" i="1" s="1"/>
  <c r="U113" i="1"/>
  <c r="U114" i="1"/>
  <c r="V114" i="1" s="1"/>
  <c r="W114" i="1" s="1"/>
  <c r="U115" i="1"/>
  <c r="V115" i="1" s="1"/>
  <c r="W115" i="1" s="1"/>
  <c r="U116" i="1"/>
  <c r="V116" i="1" s="1"/>
  <c r="W116" i="1" s="1"/>
  <c r="U117" i="1"/>
  <c r="V117" i="1" s="1"/>
  <c r="W117" i="1" s="1"/>
  <c r="U118" i="1"/>
  <c r="V118" i="1" s="1"/>
  <c r="W118" i="1" s="1"/>
  <c r="U119" i="1"/>
  <c r="V119" i="1" s="1"/>
  <c r="W119" i="1" s="1"/>
  <c r="U120" i="1"/>
  <c r="V120" i="1" s="1"/>
  <c r="W120" i="1" s="1"/>
  <c r="U121" i="1"/>
  <c r="V121" i="1" s="1"/>
  <c r="W121" i="1" s="1"/>
  <c r="U122" i="1"/>
  <c r="V122" i="1" s="1"/>
  <c r="W122" i="1" s="1"/>
  <c r="U123" i="1"/>
  <c r="V123" i="1" s="1"/>
  <c r="W123" i="1" s="1"/>
  <c r="U124" i="1"/>
  <c r="V124" i="1" s="1"/>
  <c r="W124" i="1" s="1"/>
  <c r="U125" i="1"/>
  <c r="V125" i="1" s="1"/>
  <c r="W125" i="1" s="1"/>
  <c r="U126" i="1"/>
  <c r="V126" i="1" s="1"/>
  <c r="W126" i="1" s="1"/>
  <c r="U127" i="1"/>
  <c r="V127" i="1" s="1"/>
  <c r="W127" i="1" s="1"/>
  <c r="U128" i="1"/>
  <c r="V128" i="1" s="1"/>
  <c r="W128" i="1" s="1"/>
  <c r="U129" i="1"/>
  <c r="V129" i="1" s="1"/>
  <c r="W129" i="1" s="1"/>
  <c r="U130" i="1"/>
  <c r="V130" i="1" s="1"/>
  <c r="W130" i="1" s="1"/>
  <c r="U131" i="1"/>
  <c r="V131" i="1" s="1"/>
  <c r="W131" i="1" s="1"/>
  <c r="U132" i="1"/>
  <c r="U133" i="1"/>
  <c r="V133" i="1" s="1"/>
  <c r="W133" i="1" s="1"/>
  <c r="U134" i="1"/>
  <c r="V134" i="1" s="1"/>
  <c r="W134" i="1" s="1"/>
  <c r="U135" i="1"/>
  <c r="V135" i="1" s="1"/>
  <c r="W135" i="1" s="1"/>
  <c r="U136" i="1"/>
  <c r="V136" i="1" s="1"/>
  <c r="W136" i="1" s="1"/>
  <c r="U137" i="1"/>
  <c r="V137" i="1" s="1"/>
  <c r="W137" i="1" s="1"/>
  <c r="U138" i="1"/>
  <c r="V138" i="1" s="1"/>
  <c r="W138" i="1" s="1"/>
  <c r="U139" i="1"/>
  <c r="V139" i="1" s="1"/>
  <c r="W139" i="1" s="1"/>
  <c r="U140" i="1"/>
  <c r="V140" i="1" s="1"/>
  <c r="W140" i="1" s="1"/>
  <c r="U141" i="1"/>
  <c r="V141" i="1" s="1"/>
  <c r="W141" i="1" s="1"/>
  <c r="U142" i="1"/>
  <c r="V142" i="1" s="1"/>
  <c r="W142" i="1" s="1"/>
  <c r="U143" i="1"/>
  <c r="V143" i="1" s="1"/>
  <c r="W143" i="1" s="1"/>
  <c r="U144" i="1"/>
  <c r="V144" i="1" s="1"/>
  <c r="W144" i="1" s="1"/>
  <c r="U145" i="1"/>
  <c r="V145" i="1" s="1"/>
  <c r="W145" i="1" s="1"/>
  <c r="U146" i="1"/>
  <c r="V146" i="1" s="1"/>
  <c r="W146" i="1" s="1"/>
  <c r="U147" i="1"/>
  <c r="V147" i="1" s="1"/>
  <c r="W147" i="1" s="1"/>
  <c r="U148" i="1"/>
  <c r="V148" i="1" s="1"/>
  <c r="W148" i="1" s="1"/>
  <c r="U149" i="1"/>
  <c r="V149" i="1" s="1"/>
  <c r="W149" i="1" s="1"/>
  <c r="U150" i="1"/>
  <c r="V150" i="1" s="1"/>
  <c r="W150" i="1" s="1"/>
  <c r="U151" i="1"/>
  <c r="V151" i="1" s="1"/>
  <c r="W151" i="1" s="1"/>
  <c r="U152" i="1"/>
  <c r="V152" i="1" s="1"/>
  <c r="W152" i="1" s="1"/>
  <c r="U153" i="1"/>
  <c r="V153" i="1" s="1"/>
  <c r="W153" i="1" s="1"/>
  <c r="U154" i="1"/>
  <c r="V154" i="1" s="1"/>
  <c r="W154" i="1" s="1"/>
  <c r="U155" i="1"/>
  <c r="V155" i="1" s="1"/>
  <c r="W155" i="1" s="1"/>
  <c r="U156" i="1"/>
  <c r="V156" i="1" s="1"/>
  <c r="W156" i="1" s="1"/>
  <c r="U157" i="1"/>
  <c r="V157" i="1" s="1"/>
  <c r="W157" i="1" s="1"/>
  <c r="U158" i="1"/>
  <c r="V158" i="1" s="1"/>
  <c r="W158" i="1" s="1"/>
  <c r="U159" i="1"/>
  <c r="U160" i="1"/>
  <c r="V160" i="1" s="1"/>
  <c r="W160" i="1" s="1"/>
  <c r="U161" i="1"/>
  <c r="V161" i="1" s="1"/>
  <c r="W161" i="1" s="1"/>
  <c r="U162" i="1"/>
  <c r="V162" i="1" s="1"/>
  <c r="W162" i="1" s="1"/>
  <c r="U163" i="1"/>
  <c r="V163" i="1" s="1"/>
  <c r="W163" i="1" s="1"/>
  <c r="U164" i="1"/>
  <c r="V164" i="1" s="1"/>
  <c r="W164" i="1" s="1"/>
  <c r="U165" i="1"/>
  <c r="V165" i="1" s="1"/>
  <c r="W165" i="1" s="1"/>
  <c r="U166" i="1"/>
  <c r="V166" i="1" s="1"/>
  <c r="W166" i="1" s="1"/>
  <c r="U167" i="1"/>
  <c r="V167" i="1" s="1"/>
  <c r="W167" i="1" s="1"/>
  <c r="U168" i="1"/>
  <c r="V168" i="1" s="1"/>
  <c r="W168" i="1" s="1"/>
  <c r="U169" i="1"/>
  <c r="V169" i="1" s="1"/>
  <c r="W169" i="1" s="1"/>
  <c r="U171" i="1"/>
  <c r="V171" i="1" s="1"/>
  <c r="W171" i="1" s="1"/>
  <c r="U172" i="1"/>
  <c r="U173" i="1"/>
  <c r="V173" i="1" s="1"/>
  <c r="W173" i="1" s="1"/>
  <c r="U174" i="1"/>
  <c r="V174" i="1" s="1"/>
  <c r="W174" i="1" s="1"/>
  <c r="U175" i="1"/>
  <c r="V175" i="1" s="1"/>
  <c r="W175" i="1" s="1"/>
  <c r="U176" i="1"/>
  <c r="V176" i="1" s="1"/>
  <c r="W176" i="1" s="1"/>
  <c r="U177" i="1"/>
  <c r="V177" i="1" s="1"/>
  <c r="W177" i="1" s="1"/>
  <c r="U178" i="1"/>
  <c r="V178" i="1" s="1"/>
  <c r="W178" i="1" s="1"/>
  <c r="U179" i="1"/>
  <c r="V179" i="1" s="1"/>
  <c r="W179" i="1" s="1"/>
  <c r="U180" i="1"/>
  <c r="V180" i="1" s="1"/>
  <c r="W180" i="1" s="1"/>
  <c r="U181" i="1"/>
  <c r="V181" i="1" s="1"/>
  <c r="W181" i="1" s="1"/>
  <c r="U3" i="1"/>
  <c r="V3" i="1" s="1"/>
  <c r="W3" i="1" s="1"/>
  <c r="U4" i="1"/>
  <c r="V4" i="1" s="1"/>
  <c r="W4" i="1" s="1"/>
  <c r="U5" i="1"/>
  <c r="V5" i="1" s="1"/>
  <c r="W5" i="1" s="1"/>
  <c r="U6" i="1"/>
  <c r="V6" i="1" s="1"/>
  <c r="W6" i="1" s="1"/>
  <c r="U7" i="1"/>
  <c r="V7" i="1" s="1"/>
  <c r="W7" i="1" s="1"/>
  <c r="U8" i="1"/>
  <c r="V8" i="1" s="1"/>
  <c r="W8" i="1" s="1"/>
  <c r="U9" i="1"/>
  <c r="V9" i="1" s="1"/>
  <c r="W9" i="1" s="1"/>
  <c r="U10" i="1"/>
  <c r="V10" i="1" s="1"/>
  <c r="W10" i="1" s="1"/>
  <c r="U11" i="1"/>
  <c r="V11" i="1" s="1"/>
  <c r="W11" i="1" s="1"/>
  <c r="U12" i="1"/>
  <c r="V12" i="1" s="1"/>
  <c r="W12" i="1" s="1"/>
  <c r="U13" i="1"/>
  <c r="V13" i="1" s="1"/>
  <c r="W13" i="1" s="1"/>
  <c r="U14" i="1"/>
  <c r="V14" i="1" s="1"/>
  <c r="W14" i="1" s="1"/>
  <c r="U15" i="1"/>
  <c r="V15" i="1" s="1"/>
  <c r="W15" i="1" s="1"/>
  <c r="U16" i="1"/>
  <c r="V16" i="1" s="1"/>
  <c r="W16" i="1" s="1"/>
  <c r="U17" i="1"/>
  <c r="V17" i="1" s="1"/>
  <c r="W17" i="1" s="1"/>
  <c r="U18" i="1"/>
  <c r="V18" i="1" s="1"/>
  <c r="W18" i="1" s="1"/>
  <c r="U19" i="1"/>
  <c r="V19" i="1" s="1"/>
  <c r="W19" i="1" s="1"/>
  <c r="U20" i="1"/>
  <c r="V20" i="1" s="1"/>
  <c r="W20" i="1" s="1"/>
  <c r="U21" i="1"/>
  <c r="V21" i="1" s="1"/>
  <c r="W21" i="1" s="1"/>
  <c r="U22" i="1"/>
  <c r="V22" i="1" s="1"/>
  <c r="W22" i="1" s="1"/>
  <c r="U23" i="1"/>
  <c r="V23" i="1" s="1"/>
  <c r="W23" i="1" s="1"/>
  <c r="U24" i="1"/>
  <c r="V24" i="1" s="1"/>
  <c r="W24" i="1" s="1"/>
  <c r="U2" i="1"/>
  <c r="V2" i="1" s="1"/>
  <c r="W2" i="1" s="1"/>
  <c r="P1" i="1" l="1"/>
  <c r="O1" i="1"/>
  <c r="N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Michael</author>
  </authors>
  <commentList>
    <comment ref="E1" authorId="0" shapeId="0" xr:uid="{44B6F5EC-3189-4650-8795-FF0FFFAB342E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Low: sand (PAWC=57)
Medium: duplex (PAWC=90)
High: heavy (PAWC=135)</t>
        </r>
      </text>
    </comment>
    <comment ref="F1" authorId="0" shapeId="0" xr:uid="{675591EC-2F9A-4E3C-9E6A-B40FE4F93911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a. Early: before the 25th of April.
b. Medium: between the 25th of April and the 8th of May.
c. Late: after the 8th of May.
This could also be time of sowing if sowing occurs after the brk.</t>
        </r>
      </text>
    </comment>
    <comment ref="G1" authorId="0" shapeId="0" xr:uid="{80358D85-B24D-4FFF-B669-CAD56D4FDAA2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a. Good: above average rainfall between sowing and mid-June.
b. Poor: below average rainfall between sowing and mid-June.
</t>
        </r>
      </text>
    </comment>
    <comment ref="H1" authorId="0" shapeId="0" xr:uid="{95F3B6CF-0EB8-4968-9383-4944E3FC3883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30Aug- 30Oct
Good &gt;decile 6.5
Medium &gt;3.5 &amp; &lt;6.5
Poor = &lt;decile 3.5</t>
        </r>
      </text>
    </comment>
    <comment ref="I1" authorId="0" shapeId="0" xr:uid="{2AC67F33-19F1-42F7-B576-588382E8A1D1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Good &gt;decile 6.5
Medium &gt;3.5 &amp; &lt;6.5
Poor = &lt;decile 3.5</t>
        </r>
      </text>
    </comment>
    <comment ref="U1" authorId="0" shapeId="0" xr:uid="{66A3C08A-C141-42A5-A06D-806E27D4D657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GN = protien/conversion factor
Wheat conversion=5.8
Barley 5.61
canola 6.25</t>
        </r>
      </text>
    </comment>
    <comment ref="F2" authorId="0" shapeId="0" xr:uid="{DC18FFD0-EFC4-43FD-8225-CE13820A062E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first yr sow date was delayed (16/6/23) due to project start date.</t>
        </r>
      </text>
    </comment>
    <comment ref="G2" authorId="0" shapeId="0" xr:uid="{5A3A5A16-52EC-49A7-9CC3-48BEFB547F19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Sown late then a wet Jul and Aug.</t>
        </r>
      </text>
    </comment>
    <comment ref="H2" authorId="0" shapeId="0" xr:uid="{C06B5066-8E87-4BC8-91F5-F7C1A58109DC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1</t>
        </r>
      </text>
    </comment>
    <comment ref="I2" authorId="0" shapeId="0" xr:uid="{37059FCD-B897-4B41-8C31-8B3F49FAA477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8</t>
        </r>
      </text>
    </comment>
    <comment ref="F3" authorId="0" shapeId="0" xr:uid="{3B681229-1C16-46FD-9BC5-E622B1FBF9E1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first yr sow date was delayed (16/6/23) due to project start date.</t>
        </r>
      </text>
    </comment>
    <comment ref="G3" authorId="0" shapeId="0" xr:uid="{0735920C-FEEA-44EA-B1A6-1FBD8B26854C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Sown late then a wet Jul and Aug.</t>
        </r>
      </text>
    </comment>
    <comment ref="H3" authorId="0" shapeId="0" xr:uid="{5DAAC698-87D2-4EBF-8687-AF0B511B56D9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1</t>
        </r>
      </text>
    </comment>
    <comment ref="I3" authorId="0" shapeId="0" xr:uid="{F84E4A73-965E-4A9F-9333-5DF7B1D080AB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8</t>
        </r>
      </text>
    </comment>
    <comment ref="F4" authorId="0" shapeId="0" xr:uid="{66B56376-A1DB-44D9-978E-3173200766BA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first yr sow date was delayed (16/6/23) due to project start date.</t>
        </r>
      </text>
    </comment>
    <comment ref="G4" authorId="0" shapeId="0" xr:uid="{274F087F-5F6E-411A-9B1B-72DF6ED3A4D4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Sown late then a wet Jul and Aug.</t>
        </r>
      </text>
    </comment>
    <comment ref="H4" authorId="0" shapeId="0" xr:uid="{409B3649-DCA0-4942-9C8D-D4B0CED7EB3D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1</t>
        </r>
      </text>
    </comment>
    <comment ref="I4" authorId="0" shapeId="0" xr:uid="{37795944-CBBF-476D-8D26-554B2E565611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8</t>
        </r>
      </text>
    </comment>
    <comment ref="F5" authorId="0" shapeId="0" xr:uid="{76CA9AEC-5017-453E-B445-6F48FB7514FE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first yr sow date was delayed (16/6/23) due to project start date.</t>
        </r>
      </text>
    </comment>
    <comment ref="G5" authorId="0" shapeId="0" xr:uid="{421CC925-944D-43A0-BF32-6B79BF61DDCA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Sown late then a wet Jul and Aug.</t>
        </r>
      </text>
    </comment>
    <comment ref="H5" authorId="0" shapeId="0" xr:uid="{9F5179F6-F5D3-4D18-ABDD-5241DADFED35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1</t>
        </r>
      </text>
    </comment>
    <comment ref="I5" authorId="0" shapeId="0" xr:uid="{E9C3443D-21B3-4C5F-BCA4-C321A123F14E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8</t>
        </r>
      </text>
    </comment>
    <comment ref="F6" authorId="0" shapeId="0" xr:uid="{FAEA5980-898F-4295-9BE6-F3A5C8BE6AD1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first yr sow date was delayed (16/6/23) due to project start date.</t>
        </r>
      </text>
    </comment>
    <comment ref="G6" authorId="0" shapeId="0" xr:uid="{DE68A915-8A02-4C08-B0D9-E8481C97E585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Sown late then a wet Jul and Aug.</t>
        </r>
      </text>
    </comment>
    <comment ref="H6" authorId="0" shapeId="0" xr:uid="{B85C1B88-2129-40B9-A076-028FD1D7E3B2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1</t>
        </r>
      </text>
    </comment>
    <comment ref="I6" authorId="0" shapeId="0" xr:uid="{8B0808A5-1ABA-4859-A452-8C024B0ADFDF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8</t>
        </r>
      </text>
    </comment>
    <comment ref="F7" authorId="0" shapeId="0" xr:uid="{603C8ABF-EB0A-4E57-BF1D-5D00B58825F5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first yr sow date was delayed (16/6/23) due to project start date.</t>
        </r>
      </text>
    </comment>
    <comment ref="G7" authorId="0" shapeId="0" xr:uid="{14EE5D67-A8A7-4D10-AA8A-51221303227F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Sown late then a wet Jul and Aug.</t>
        </r>
      </text>
    </comment>
    <comment ref="H7" authorId="0" shapeId="0" xr:uid="{426A7B5D-95D3-4EFD-8B3A-7F8DD55871C9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1</t>
        </r>
      </text>
    </comment>
    <comment ref="I7" authorId="0" shapeId="0" xr:uid="{EFD6597A-9344-4B75-A4A1-06133877AE4E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8</t>
        </r>
      </text>
    </comment>
    <comment ref="F8" authorId="0" shapeId="0" xr:uid="{A8AC72BA-4CA7-40EF-92B8-73FECF3E43E9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first yr sow date was delayed (16/6/23) due to project start date.</t>
        </r>
      </text>
    </comment>
    <comment ref="G8" authorId="0" shapeId="0" xr:uid="{4990F667-4CAC-4755-88AD-89DC402FC2B3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Sown late then a wet Jul and Aug.</t>
        </r>
      </text>
    </comment>
    <comment ref="H8" authorId="0" shapeId="0" xr:uid="{05386AEF-BF03-4330-8D3D-B99920B69B12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1</t>
        </r>
      </text>
    </comment>
    <comment ref="I8" authorId="0" shapeId="0" xr:uid="{577ED028-9889-4006-80E6-CAEFB7EE46D6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8</t>
        </r>
      </text>
    </comment>
    <comment ref="F9" authorId="0" shapeId="0" xr:uid="{6A0F9A25-FF94-4483-A882-FF36FCF0B390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first yr sow date was delayed (16/6/23) due to project start date.</t>
        </r>
      </text>
    </comment>
    <comment ref="G9" authorId="0" shapeId="0" xr:uid="{6C2CA04F-91FD-434A-86BC-5F901580EF94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Sown late then a wet Jul and Aug.</t>
        </r>
      </text>
    </comment>
    <comment ref="H9" authorId="0" shapeId="0" xr:uid="{4D640259-9126-41AF-AFF9-63113DB6FD4C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1</t>
        </r>
      </text>
    </comment>
    <comment ref="I9" authorId="0" shapeId="0" xr:uid="{E72C1631-2DCB-4A14-B68A-A13966DBBF6C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8</t>
        </r>
      </text>
    </comment>
    <comment ref="F10" authorId="0" shapeId="0" xr:uid="{8C72862C-0BFD-4CD2-98F9-1400317415DD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first yr sow date was delayed (16/6/23) due to project start date.</t>
        </r>
      </text>
    </comment>
    <comment ref="G10" authorId="0" shapeId="0" xr:uid="{708205A3-924E-469A-9C60-50D46C6E2E3B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Sown late then a wet Jul and Aug.</t>
        </r>
      </text>
    </comment>
    <comment ref="H10" authorId="0" shapeId="0" xr:uid="{F06ACB2B-5474-4C80-B522-5828B3322662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1</t>
        </r>
      </text>
    </comment>
    <comment ref="I10" authorId="0" shapeId="0" xr:uid="{10EF517F-1F58-4092-B782-2F51CFA060F1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8</t>
        </r>
      </text>
    </comment>
    <comment ref="F11" authorId="0" shapeId="0" xr:uid="{A5E7A9FC-4294-4A0C-9AD5-13CAA99F372A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first yr sow date was delayed (16/6/23) due to project start date.</t>
        </r>
      </text>
    </comment>
    <comment ref="G11" authorId="0" shapeId="0" xr:uid="{2BC16EEE-116A-46FF-82C6-9D3E150730C0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Sown late then a wet Jul and Aug.</t>
        </r>
      </text>
    </comment>
    <comment ref="H11" authorId="0" shapeId="0" xr:uid="{F9E37174-DF99-4A51-A900-E63794BA3366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1</t>
        </r>
      </text>
    </comment>
    <comment ref="I11" authorId="0" shapeId="0" xr:uid="{0770DB01-F3FE-4855-9BFD-B631096D5100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8</t>
        </r>
      </text>
    </comment>
    <comment ref="F12" authorId="0" shapeId="0" xr:uid="{F7CFFB9D-4DDB-49A9-8330-5A363B2127BA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first yr sow date was delayed (16/6/23) due to project start date.</t>
        </r>
      </text>
    </comment>
    <comment ref="G12" authorId="0" shapeId="0" xr:uid="{C600E969-83A7-4FBF-8654-46A01F3F8624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Sown late then a wet Jul and Aug.</t>
        </r>
      </text>
    </comment>
    <comment ref="H12" authorId="0" shapeId="0" xr:uid="{6072F902-02C8-46E8-8440-FD359AF1DC78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1</t>
        </r>
      </text>
    </comment>
    <comment ref="I12" authorId="0" shapeId="0" xr:uid="{60F5E313-EA23-4F63-8AF3-C284610888AC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8</t>
        </r>
      </text>
    </comment>
    <comment ref="F13" authorId="0" shapeId="0" xr:uid="{86B81F49-B8E6-441B-BBC4-39D25839D2C0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first yr sow date was delayed (16/6/23) due to project start date.</t>
        </r>
      </text>
    </comment>
    <comment ref="G13" authorId="0" shapeId="0" xr:uid="{9D0A43A7-A677-4199-A305-D9E023735AD3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Sown late then a wet Jul and Aug.</t>
        </r>
      </text>
    </comment>
    <comment ref="H13" authorId="0" shapeId="0" xr:uid="{4D3E6769-8BEC-4377-955D-1AC64A147687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1</t>
        </r>
      </text>
    </comment>
    <comment ref="I13" authorId="0" shapeId="0" xr:uid="{B81E633C-E2EF-42E8-A18F-8FA18A4097E0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8</t>
        </r>
      </text>
    </comment>
    <comment ref="F14" authorId="0" shapeId="0" xr:uid="{0957004C-1F02-4D31-AF9F-3EFF7D22E40D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first yr sow date was delayed (16/6/23) due to project start date.</t>
        </r>
      </text>
    </comment>
    <comment ref="G14" authorId="0" shapeId="0" xr:uid="{6CD79FF2-FC6B-4FD1-BBB9-08BCE46F8CFE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Sown late then a wet Jul and Aug.</t>
        </r>
      </text>
    </comment>
    <comment ref="H14" authorId="0" shapeId="0" xr:uid="{3912CE1A-F535-43CD-B5A7-5718FA0FF956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1</t>
        </r>
      </text>
    </comment>
    <comment ref="I14" authorId="0" shapeId="0" xr:uid="{FA9EB092-BF29-4962-BDA3-99E9C8A834D7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8</t>
        </r>
      </text>
    </comment>
    <comment ref="F15" authorId="0" shapeId="0" xr:uid="{E632C24E-9510-4A93-A248-610B9D230360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first yr sow date was delayed (16/6/23) due to project start date.</t>
        </r>
      </text>
    </comment>
    <comment ref="G15" authorId="0" shapeId="0" xr:uid="{B50237EB-9E6F-4888-9EB0-BD1DF9128E26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Sown late then a wet Jul and Aug.</t>
        </r>
      </text>
    </comment>
    <comment ref="H15" authorId="0" shapeId="0" xr:uid="{2D6B1798-AFBA-4303-BAB6-FCD3A4D72147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1</t>
        </r>
      </text>
    </comment>
    <comment ref="I15" authorId="0" shapeId="0" xr:uid="{5AAE419C-5D16-4675-A4CD-8429529FE0F2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8</t>
        </r>
      </text>
    </comment>
    <comment ref="F16" authorId="0" shapeId="0" xr:uid="{03D3054B-080D-4C1C-B39D-924A27F0480F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first yr sow date was delayed (16/6/23) due to project start date.</t>
        </r>
      </text>
    </comment>
    <comment ref="G16" authorId="0" shapeId="0" xr:uid="{9476D2C3-D2FC-4B7D-A422-1480A74285D3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Sown late then a wet Jul and Aug.</t>
        </r>
      </text>
    </comment>
    <comment ref="H16" authorId="0" shapeId="0" xr:uid="{57262894-2ABC-4AB4-BB01-64F7FD348584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1</t>
        </r>
      </text>
    </comment>
    <comment ref="I16" authorId="0" shapeId="0" xr:uid="{50C6EB1C-BF70-43F7-80F4-3E1811205D26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8</t>
        </r>
      </text>
    </comment>
    <comment ref="F17" authorId="0" shapeId="0" xr:uid="{0C2292FE-5DD3-461A-A6EF-EB9E9A9D0BC2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first yr sow date was delayed (16/6/23) due to project start date.</t>
        </r>
      </text>
    </comment>
    <comment ref="G17" authorId="0" shapeId="0" xr:uid="{04BBFB79-E115-40A6-89E5-CC0F07D0F6EB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Sown late then a wet Jul and Aug.</t>
        </r>
      </text>
    </comment>
    <comment ref="H17" authorId="0" shapeId="0" xr:uid="{F56CCB8F-FD5F-4380-AD80-902E9F5A4948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1</t>
        </r>
      </text>
    </comment>
    <comment ref="I17" authorId="0" shapeId="0" xr:uid="{86651C72-240E-449D-A53E-37D49F8BBF83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8</t>
        </r>
      </text>
    </comment>
    <comment ref="F18" authorId="0" shapeId="0" xr:uid="{17587BDB-F937-4D07-9D87-921C42444892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first yr sow date was delayed (16/6/23) due to project start date.</t>
        </r>
      </text>
    </comment>
    <comment ref="G18" authorId="0" shapeId="0" xr:uid="{DC10C466-9C42-4AF1-9847-1B02CD7AF504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Sown late then a wet Jul and Aug.</t>
        </r>
      </text>
    </comment>
    <comment ref="H18" authorId="0" shapeId="0" xr:uid="{FAEE0D17-AD5F-4FE7-AF7A-B2DB2444B463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1</t>
        </r>
      </text>
    </comment>
    <comment ref="I18" authorId="0" shapeId="0" xr:uid="{27ABB259-F3F4-4713-81DF-B611DEE46CD6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8</t>
        </r>
      </text>
    </comment>
    <comment ref="F19" authorId="0" shapeId="0" xr:uid="{F770C52B-0D6E-40A3-95BC-06353FCB7C45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first yr sow date was delayed (16/6/23) due to project start date.</t>
        </r>
      </text>
    </comment>
    <comment ref="G19" authorId="0" shapeId="0" xr:uid="{0658D4A0-EE7C-4314-9C0B-36957080EB6D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Sown late then a wet Jul and Aug.</t>
        </r>
      </text>
    </comment>
    <comment ref="H19" authorId="0" shapeId="0" xr:uid="{E2676057-7CAF-45A7-8304-D37745A9DB46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1</t>
        </r>
      </text>
    </comment>
    <comment ref="I19" authorId="0" shapeId="0" xr:uid="{AF765984-69A8-4ADE-B908-D94F73731DC5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8</t>
        </r>
      </text>
    </comment>
    <comment ref="F20" authorId="0" shapeId="0" xr:uid="{E40E20AE-C454-44CA-BB5E-EF9F38D1D7CE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first yr sow date was delayed (16/6/23) due to project start date.</t>
        </r>
      </text>
    </comment>
    <comment ref="G20" authorId="0" shapeId="0" xr:uid="{6A588017-9212-423C-9714-C921AC6A3A51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Sown late then a wet Jul and Aug.</t>
        </r>
      </text>
    </comment>
    <comment ref="H20" authorId="0" shapeId="0" xr:uid="{AE5B5E54-6918-469E-A449-364B10A66A97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1</t>
        </r>
      </text>
    </comment>
    <comment ref="I20" authorId="0" shapeId="0" xr:uid="{EEFFDB3F-5143-4A44-A9D9-56F64B36D437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8</t>
        </r>
      </text>
    </comment>
    <comment ref="F21" authorId="0" shapeId="0" xr:uid="{342A96AE-120F-48BB-B93E-C7DAA8654003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first yr sow date was delayed (16/6/23) due to project start date.</t>
        </r>
      </text>
    </comment>
    <comment ref="G21" authorId="0" shapeId="0" xr:uid="{49B26937-D865-42A6-A8E3-61E059D89489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Sown late then a wet Jul and Aug.</t>
        </r>
      </text>
    </comment>
    <comment ref="H21" authorId="0" shapeId="0" xr:uid="{DDD7B4E3-C503-4CB8-A084-802E28B96E5E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1</t>
        </r>
      </text>
    </comment>
    <comment ref="I21" authorId="0" shapeId="0" xr:uid="{E2DCEC33-AFD8-498E-8D5D-06ED05AF1162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8</t>
        </r>
      </text>
    </comment>
    <comment ref="F22" authorId="0" shapeId="0" xr:uid="{EDCE3757-5C14-4E4F-A56A-EDD007936BBC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first yr sow date was delayed (16/6/23) due to project start date.</t>
        </r>
      </text>
    </comment>
    <comment ref="G22" authorId="0" shapeId="0" xr:uid="{930091AC-9AD8-4B81-8AD6-EB620EC4FB26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Sown late then a wet Jul and Aug.</t>
        </r>
      </text>
    </comment>
    <comment ref="H22" authorId="0" shapeId="0" xr:uid="{14D82BBA-1B95-4C26-818E-27F925F529E6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1</t>
        </r>
      </text>
    </comment>
    <comment ref="I22" authorId="0" shapeId="0" xr:uid="{FBDD7260-98A5-4B7F-900E-44DC68AAF987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8</t>
        </r>
      </text>
    </comment>
    <comment ref="F23" authorId="0" shapeId="0" xr:uid="{E227CA38-5B94-4914-A517-9578DA464E98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first yr sow date was delayed (16/6/23) due to project start date.</t>
        </r>
      </text>
    </comment>
    <comment ref="G23" authorId="0" shapeId="0" xr:uid="{D248784E-8C3B-4D4F-8407-56CF2CFE813C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Sown late then a wet Jul and Aug.</t>
        </r>
      </text>
    </comment>
    <comment ref="H23" authorId="0" shapeId="0" xr:uid="{737D30CA-DB41-4F62-AA85-D40B5E5BF651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1</t>
        </r>
      </text>
    </comment>
    <comment ref="I23" authorId="0" shapeId="0" xr:uid="{AAAB7B76-6744-4DE0-BF6A-B9F0A723C063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8</t>
        </r>
      </text>
    </comment>
    <comment ref="F24" authorId="0" shapeId="0" xr:uid="{37A4D44F-8CB0-49B4-AF03-377CFB4E8B45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first yr sow date was delayed (16/6/23) due to project start date.</t>
        </r>
      </text>
    </comment>
    <comment ref="G24" authorId="0" shapeId="0" xr:uid="{030AB272-7B9F-4EFF-822E-F65D88BCBD4A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Sown late then a wet Jul and Aug.</t>
        </r>
      </text>
    </comment>
    <comment ref="H24" authorId="0" shapeId="0" xr:uid="{46C5E0C4-7E3C-4A67-A3E5-3B703E6CC2EB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1</t>
        </r>
      </text>
    </comment>
    <comment ref="I24" authorId="0" shapeId="0" xr:uid="{03C6D195-7A20-40BC-AF36-DC3F108ACDA4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8</t>
        </r>
      </text>
    </comment>
    <comment ref="F25" authorId="0" shapeId="0" xr:uid="{F1E066C9-ED4B-449F-8C4A-9E31A10BDDAE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first yr sow date was delayed (16/6/23) due to project start date.</t>
        </r>
      </text>
    </comment>
    <comment ref="G25" authorId="0" shapeId="0" xr:uid="{1561794C-1786-462A-88BC-00637C4953FB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Sown late then a wet Jul and Aug.</t>
        </r>
      </text>
    </comment>
    <comment ref="H25" authorId="0" shapeId="0" xr:uid="{E805D13E-343B-4126-B195-7E6E18B22B1F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1</t>
        </r>
      </text>
    </comment>
    <comment ref="I25" authorId="0" shapeId="0" xr:uid="{306954BF-A169-4A9A-A11E-1986D5B93842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8</t>
        </r>
      </text>
    </comment>
    <comment ref="F26" authorId="0" shapeId="0" xr:uid="{FEFC3311-0FEF-4E18-814C-1490A8BC0242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first yr sow date was delayed (16/6/23) due to project start date.</t>
        </r>
      </text>
    </comment>
    <comment ref="G26" authorId="0" shapeId="0" xr:uid="{DD73B76A-DE7B-4E82-B03B-6C0BF0BBF054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Sown late then a wet Jul and Aug.</t>
        </r>
      </text>
    </comment>
    <comment ref="H26" authorId="0" shapeId="0" xr:uid="{FDD7DD70-4D22-4FCE-B73E-6C8844199A40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1</t>
        </r>
      </text>
    </comment>
    <comment ref="I26" authorId="0" shapeId="0" xr:uid="{A4355CCD-7BA8-40A0-9A6F-FD45633B9163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8</t>
        </r>
      </text>
    </comment>
    <comment ref="F27" authorId="0" shapeId="0" xr:uid="{67A84E05-1324-4515-8D48-1B53FBCF9F20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first yr sow date was delayed (16/6/23) due to project start date.</t>
        </r>
      </text>
    </comment>
    <comment ref="G27" authorId="0" shapeId="0" xr:uid="{4101807F-B0C6-4009-8D3F-427AA55CB523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Sown late then a wet Jul and Aug.</t>
        </r>
      </text>
    </comment>
    <comment ref="H27" authorId="0" shapeId="0" xr:uid="{DE01727F-2BF7-48A1-90C2-7021B8AFD74A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1</t>
        </r>
      </text>
    </comment>
    <comment ref="I27" authorId="0" shapeId="0" xr:uid="{9E579013-3AC1-4A06-BE48-B13CD4084BCA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8</t>
        </r>
      </text>
    </comment>
    <comment ref="F28" authorId="0" shapeId="0" xr:uid="{0FA07798-190D-4B22-A610-0F93D08CB54B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first yr sow date was delayed (16/6/23) due to project start date.</t>
        </r>
      </text>
    </comment>
    <comment ref="G28" authorId="0" shapeId="0" xr:uid="{C80F0919-2F6C-4141-A5A7-B3BD1319157A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Sown late then a wet Jul and Aug.</t>
        </r>
      </text>
    </comment>
    <comment ref="H28" authorId="0" shapeId="0" xr:uid="{D1094F0C-BF25-4649-8990-0D0A32521FD8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1</t>
        </r>
      </text>
    </comment>
    <comment ref="I28" authorId="0" shapeId="0" xr:uid="{F5A02FEE-E06B-4F9C-A5C0-633267034021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8</t>
        </r>
      </text>
    </comment>
    <comment ref="F29" authorId="0" shapeId="0" xr:uid="{BCA043BA-1AB8-4E5E-930B-B2FD84A8279F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first yr sow date was delayed (16/6/23) due to project start date.</t>
        </r>
      </text>
    </comment>
    <comment ref="G29" authorId="0" shapeId="0" xr:uid="{251C6322-F5A0-4421-ADFF-2EF3C8739C30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Sown late then a wet Jul and Aug.</t>
        </r>
      </text>
    </comment>
    <comment ref="H29" authorId="0" shapeId="0" xr:uid="{FE5BF364-3A3B-43BE-B733-F1C05FEDE967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1</t>
        </r>
      </text>
    </comment>
    <comment ref="I29" authorId="0" shapeId="0" xr:uid="{C7439ADA-45A4-41AC-9CB4-D87080A80378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8</t>
        </r>
      </text>
    </comment>
    <comment ref="F30" authorId="0" shapeId="0" xr:uid="{E1DEEE08-6840-48D0-A9DC-7EFAE046C3AE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first yr sow date was delayed (16/6/23) due to project start date.</t>
        </r>
      </text>
    </comment>
    <comment ref="G30" authorId="0" shapeId="0" xr:uid="{B50DC175-1B8C-44AE-853C-B2B8B34D583D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Sown late then a wet Jul and Aug.</t>
        </r>
      </text>
    </comment>
    <comment ref="H30" authorId="0" shapeId="0" xr:uid="{398446EE-3183-4F61-A499-A4495F236DAF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1</t>
        </r>
      </text>
    </comment>
    <comment ref="I30" authorId="0" shapeId="0" xr:uid="{6E5E2752-71B1-45D1-994E-AA264F4CBB87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8</t>
        </r>
      </text>
    </comment>
    <comment ref="F31" authorId="0" shapeId="0" xr:uid="{B6B42783-94A0-4959-A413-5375F9F93F6B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first yr sow date was delayed (16/6/23) due to project start date.</t>
        </r>
      </text>
    </comment>
    <comment ref="G31" authorId="0" shapeId="0" xr:uid="{D3C71327-0D95-4DE7-8301-5EE51B58EA13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Sown late then a wet Jul and Aug.</t>
        </r>
      </text>
    </comment>
    <comment ref="H31" authorId="0" shapeId="0" xr:uid="{7A0B490B-7051-4DB7-B3FA-92296ED3E71E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1</t>
        </r>
      </text>
    </comment>
    <comment ref="I31" authorId="0" shapeId="0" xr:uid="{253EB123-BFD4-4B53-A744-8C36EF6019CF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8</t>
        </r>
      </text>
    </comment>
    <comment ref="F32" authorId="0" shapeId="0" xr:uid="{1B43D16A-9B38-4D7E-9A7F-3FBCAB9497B3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first yr sow date was delayed (16/6/23) due to project start date.</t>
        </r>
      </text>
    </comment>
    <comment ref="G32" authorId="0" shapeId="0" xr:uid="{CB189573-E8CA-4133-A72A-CA67B448448D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Sown late then a wet Jul and Aug.</t>
        </r>
      </text>
    </comment>
    <comment ref="H32" authorId="0" shapeId="0" xr:uid="{CC7DB6F9-2CF4-4243-B745-AC95C6446373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1</t>
        </r>
      </text>
    </comment>
    <comment ref="I32" authorId="0" shapeId="0" xr:uid="{EFD24F75-B349-415F-B29F-97D6A48DCE2E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8</t>
        </r>
      </text>
    </comment>
    <comment ref="F33" authorId="0" shapeId="0" xr:uid="{6F0968CB-293D-4ABC-B8A5-925A2D988763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first yr sow date was delayed (16/6/23) due to project start date.</t>
        </r>
      </text>
    </comment>
    <comment ref="G33" authorId="0" shapeId="0" xr:uid="{583D9109-3B12-4D19-9707-A894E50BCF6F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Sown late then a wet Jul and Aug.</t>
        </r>
      </text>
    </comment>
    <comment ref="H33" authorId="0" shapeId="0" xr:uid="{8C5F9FCE-7670-466E-A319-3AF031DE3098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1</t>
        </r>
      </text>
    </comment>
    <comment ref="I33" authorId="0" shapeId="0" xr:uid="{F7428DA1-FC92-4543-8327-3DCF4891BD2C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8</t>
        </r>
      </text>
    </comment>
    <comment ref="F34" authorId="0" shapeId="0" xr:uid="{C7758F21-4CA0-4588-935B-B8450D577D06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first yr sow date was delayed (16/6/23) due to project start date.</t>
        </r>
      </text>
    </comment>
    <comment ref="G34" authorId="0" shapeId="0" xr:uid="{E22CD3B7-8D23-4DC6-B0CF-CBFB5204495D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Sown late then a wet Jul and Aug.</t>
        </r>
      </text>
    </comment>
    <comment ref="H34" authorId="0" shapeId="0" xr:uid="{062F8DF1-5CFF-4657-A734-0D5AFDC2C54B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1</t>
        </r>
      </text>
    </comment>
    <comment ref="I34" authorId="0" shapeId="0" xr:uid="{29FB713F-E029-4590-8BBD-B74C916D496A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8</t>
        </r>
      </text>
    </comment>
    <comment ref="F35" authorId="0" shapeId="0" xr:uid="{2AF9EE51-30F2-4149-A97B-7E409C20C533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first yr sow date was delayed (16/6/23) due to project start date.</t>
        </r>
      </text>
    </comment>
    <comment ref="G35" authorId="0" shapeId="0" xr:uid="{191695F2-25E2-4F6F-B32D-F9C544BE04D2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Sown late then a wet Jul and Aug.</t>
        </r>
      </text>
    </comment>
    <comment ref="H35" authorId="0" shapeId="0" xr:uid="{B1AD245D-7EEE-45D1-B722-9208BB533723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1</t>
        </r>
      </text>
    </comment>
    <comment ref="I35" authorId="0" shapeId="0" xr:uid="{44E6C6F6-3DF7-4617-AC58-5DF1E6B5351C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8</t>
        </r>
      </text>
    </comment>
    <comment ref="F36" authorId="0" shapeId="0" xr:uid="{BB04369D-77A7-4860-B810-4119F47CB665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first yr sow date was delayed (16/6/23) due to project start date.</t>
        </r>
      </text>
    </comment>
    <comment ref="G36" authorId="0" shapeId="0" xr:uid="{18A81FBB-1994-454E-8F53-D8D12A4371A7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Sown late then a wet Jul and Aug.</t>
        </r>
      </text>
    </comment>
    <comment ref="H36" authorId="0" shapeId="0" xr:uid="{679B85AD-FD78-44A6-98D3-53FA59CC02FD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1</t>
        </r>
      </text>
    </comment>
    <comment ref="I36" authorId="0" shapeId="0" xr:uid="{37A3E2B3-C050-447E-AEE7-5BF937123F9F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8</t>
        </r>
      </text>
    </comment>
    <comment ref="F37" authorId="0" shapeId="0" xr:uid="{ED9851BC-D35E-43A0-8DDE-DDA271232D77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first yr sow date was delayed (16/6/23) due to project start date.</t>
        </r>
      </text>
    </comment>
    <comment ref="G37" authorId="0" shapeId="0" xr:uid="{5054FF66-2C7B-48D3-8AF7-5CF72DFABA1E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Sown late then a wet Jul and Aug.</t>
        </r>
      </text>
    </comment>
    <comment ref="H37" authorId="0" shapeId="0" xr:uid="{3067DD5C-8F94-44D5-8206-992B91BC67AE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1</t>
        </r>
      </text>
    </comment>
    <comment ref="I37" authorId="0" shapeId="0" xr:uid="{0ED2A070-1E1A-4167-896D-4EA9BF402687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8</t>
        </r>
      </text>
    </comment>
    <comment ref="F38" authorId="0" shapeId="0" xr:uid="{10AA855A-D37E-4606-964A-F75DD800E066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first yr sow date was delayed (16/6/23) due to project start date.</t>
        </r>
      </text>
    </comment>
    <comment ref="G38" authorId="0" shapeId="0" xr:uid="{13E9498E-B85A-4702-8AF5-13D8E2561503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Sown late then a wet Jul and Aug.</t>
        </r>
      </text>
    </comment>
    <comment ref="H38" authorId="0" shapeId="0" xr:uid="{F60298D1-6E8D-485B-AFD9-6658E5ACC2F7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1</t>
        </r>
      </text>
    </comment>
    <comment ref="I38" authorId="0" shapeId="0" xr:uid="{BC9615CB-8F39-478E-B188-319151DACEA6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8</t>
        </r>
      </text>
    </comment>
    <comment ref="F39" authorId="0" shapeId="0" xr:uid="{B3F2FEA1-DCC4-4C2F-9EE7-34BE071CB1E5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first yr sow date was delayed (16/6/23) due to project start date.</t>
        </r>
      </text>
    </comment>
    <comment ref="G39" authorId="0" shapeId="0" xr:uid="{F02A8A9F-A8CC-437C-AB8F-23B510B1650F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Sown late then a wet Jul and Aug.</t>
        </r>
      </text>
    </comment>
    <comment ref="H39" authorId="0" shapeId="0" xr:uid="{94FEE48F-3821-4D67-A604-32A4351AF9CE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1</t>
        </r>
      </text>
    </comment>
    <comment ref="I39" authorId="0" shapeId="0" xr:uid="{26BD0978-E690-4752-9AD9-CE0C42683B90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8</t>
        </r>
      </text>
    </comment>
    <comment ref="F40" authorId="0" shapeId="0" xr:uid="{FFC5BA45-C03A-48F1-8140-246843D2FB87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first yr sow date was delayed (16/6/23) due to project start date.</t>
        </r>
      </text>
    </comment>
    <comment ref="G40" authorId="0" shapeId="0" xr:uid="{9E64F161-F21B-4644-9E81-BF43CD84DF17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Sown late then a wet Jul and Aug.</t>
        </r>
      </text>
    </comment>
    <comment ref="H40" authorId="0" shapeId="0" xr:uid="{27BC4B6D-280B-400D-ABE7-D505619F5DB0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1</t>
        </r>
      </text>
    </comment>
    <comment ref="I40" authorId="0" shapeId="0" xr:uid="{CE6953B2-4FDC-4221-8410-0D8EACF2F661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8</t>
        </r>
      </text>
    </comment>
    <comment ref="F41" authorId="0" shapeId="0" xr:uid="{3EA9ECE6-9A4E-4BBC-986F-54393D8A69D1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first yr sow date was delayed (16/6/23) due to project start date.</t>
        </r>
      </text>
    </comment>
    <comment ref="G41" authorId="0" shapeId="0" xr:uid="{3772C26D-7B34-4946-90FB-6180FA3A0BB8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Sown late then a wet Jul and Aug.</t>
        </r>
      </text>
    </comment>
    <comment ref="H41" authorId="0" shapeId="0" xr:uid="{F4A20B45-8708-405B-95D2-D2633C8D0A2F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1</t>
        </r>
      </text>
    </comment>
    <comment ref="I41" authorId="0" shapeId="0" xr:uid="{713B9339-61AB-4A2F-A66C-A9F1E23033CA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8</t>
        </r>
      </text>
    </comment>
    <comment ref="F42" authorId="0" shapeId="0" xr:uid="{9434D310-7BA8-43E1-8CBD-5F3037CB13CD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first yr sow date was delayed (16/6/23) due to project start date.</t>
        </r>
      </text>
    </comment>
    <comment ref="G42" authorId="0" shapeId="0" xr:uid="{8771BACC-914E-4072-A1C8-F0CA7BDC62FA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Sown late then a wet Jul and Aug.</t>
        </r>
      </text>
    </comment>
    <comment ref="H42" authorId="0" shapeId="0" xr:uid="{8D0D9DF5-6644-453B-A842-0751AD5D3F6B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1</t>
        </r>
      </text>
    </comment>
    <comment ref="I42" authorId="0" shapeId="0" xr:uid="{678673FF-95BE-4453-8E41-8EBD4BB2FB6A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8</t>
        </r>
      </text>
    </comment>
    <comment ref="F43" authorId="0" shapeId="0" xr:uid="{F317DEB1-5505-422B-B60C-FFA2A388FF04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first yr sow date was delayed (16/6/23) due to project start date.</t>
        </r>
      </text>
    </comment>
    <comment ref="G43" authorId="0" shapeId="0" xr:uid="{1B8D7E24-CAC4-4DEC-9EAA-C966D3B57C32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Sown late then a wet Jul and Aug.</t>
        </r>
      </text>
    </comment>
    <comment ref="H43" authorId="0" shapeId="0" xr:uid="{E196A9D1-B252-4C37-90B3-01E4CBD87A82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1</t>
        </r>
      </text>
    </comment>
    <comment ref="I43" authorId="0" shapeId="0" xr:uid="{E2C42E3E-69B7-4844-A7B1-55FBCA7784A5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8</t>
        </r>
      </text>
    </comment>
    <comment ref="F44" authorId="0" shapeId="0" xr:uid="{A50DCF39-9D74-425B-9819-7D2C359B9907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first yr sow date was delayed (16/6/23) due to project start date.</t>
        </r>
      </text>
    </comment>
    <comment ref="G44" authorId="0" shapeId="0" xr:uid="{A3ECCC5F-0D0A-42DE-8F4A-6C7A8402697B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Sown late then a wet Jul and Aug.</t>
        </r>
      </text>
    </comment>
    <comment ref="H44" authorId="0" shapeId="0" xr:uid="{155926D9-3385-4E2D-A294-BE34AACDF87C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1</t>
        </r>
      </text>
    </comment>
    <comment ref="I44" authorId="0" shapeId="0" xr:uid="{191E4921-761C-41BF-80A8-50A9EF885A20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8</t>
        </r>
      </text>
    </comment>
    <comment ref="F45" authorId="0" shapeId="0" xr:uid="{14D4F4AF-2DF2-4D7A-B8BE-C130E4F8BECB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first yr sow date was delayed (16/6/23) due to project start date.</t>
        </r>
      </text>
    </comment>
    <comment ref="G45" authorId="0" shapeId="0" xr:uid="{5F174E3A-4B31-44CC-B26C-5460E93A8D9C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Sown late then a wet Jul and Aug.</t>
        </r>
      </text>
    </comment>
    <comment ref="H45" authorId="0" shapeId="0" xr:uid="{3DB88523-01E1-4BC2-9B2E-61D54EA1DEDC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1</t>
        </r>
      </text>
    </comment>
    <comment ref="I45" authorId="0" shapeId="0" xr:uid="{33E2709F-842A-4CEC-AF13-F0398843EE16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8</t>
        </r>
      </text>
    </comment>
    <comment ref="F46" authorId="0" shapeId="0" xr:uid="{F5AFC89A-1144-45D7-BEAD-575E82D2ADC3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first yr sow date was delayed (16/6/23) due to project start date.</t>
        </r>
      </text>
    </comment>
    <comment ref="G46" authorId="0" shapeId="0" xr:uid="{B6C192F2-4606-4CF1-AD27-3D4CCF676C06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Sown late then a wet Jul and Aug.</t>
        </r>
      </text>
    </comment>
    <comment ref="H46" authorId="0" shapeId="0" xr:uid="{4AFDEC9A-B6FB-4592-8A15-BF9E7547D8FC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1</t>
        </r>
      </text>
    </comment>
    <comment ref="I46" authorId="0" shapeId="0" xr:uid="{9DEFEAC6-4578-474A-80A7-96C22A273D82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8</t>
        </r>
      </text>
    </comment>
    <comment ref="F47" authorId="0" shapeId="0" xr:uid="{8CA7CBD1-E0CD-4A9D-93D1-3C7C295C3914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first yr sow date was delayed (16/6/23) due to project start date.</t>
        </r>
      </text>
    </comment>
    <comment ref="G47" authorId="0" shapeId="0" xr:uid="{83174DAA-E7B5-480B-B0E0-58C64D4BFC24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Sown late then a wet Jul and Aug.</t>
        </r>
      </text>
    </comment>
    <comment ref="H47" authorId="0" shapeId="0" xr:uid="{E80D4FCA-80B5-4473-B218-7D8DD2F621E6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1</t>
        </r>
      </text>
    </comment>
    <comment ref="I47" authorId="0" shapeId="0" xr:uid="{DD965043-9505-4D81-8497-F606EE03E438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8</t>
        </r>
      </text>
    </comment>
    <comment ref="F48" authorId="0" shapeId="0" xr:uid="{F08821C5-8132-4B0F-BD78-88C9A6F8DAD3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first yr sow date was delayed (16/6/23) due to project start date.</t>
        </r>
      </text>
    </comment>
    <comment ref="G48" authorId="0" shapeId="0" xr:uid="{210E5434-2293-4F15-B56C-8A20B8476F10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Sown late then a wet Jul and Aug.</t>
        </r>
      </text>
    </comment>
    <comment ref="H48" authorId="0" shapeId="0" xr:uid="{2BCD7E48-0150-47BB-A4E9-EAF816BE073A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1</t>
        </r>
      </text>
    </comment>
    <comment ref="I48" authorId="0" shapeId="0" xr:uid="{23A53F38-9C51-4554-8C26-D5AF798B2A94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8</t>
        </r>
      </text>
    </comment>
    <comment ref="F49" authorId="0" shapeId="0" xr:uid="{FB2BD999-2C00-45E2-881F-819FD6332F5E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first yr sow date was delayed (16/6/23) due to project start date.</t>
        </r>
      </text>
    </comment>
    <comment ref="G49" authorId="0" shapeId="0" xr:uid="{A7E7AD01-03B8-4234-B978-0218F951E697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Sown late then a wet Jul and Aug.</t>
        </r>
      </text>
    </comment>
    <comment ref="H49" authorId="0" shapeId="0" xr:uid="{53FD1CEB-8366-4837-9DF1-1AADAAF6020F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1</t>
        </r>
      </text>
    </comment>
    <comment ref="I49" authorId="0" shapeId="0" xr:uid="{55E92009-6A58-4712-9A76-A05B4D8F653E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8</t>
        </r>
      </text>
    </comment>
    <comment ref="F50" authorId="0" shapeId="0" xr:uid="{A7A69C2E-EF15-4D9B-AF52-C31F71CDE1D2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first yr sow date was delayed (16/6/23) due to project start date.</t>
        </r>
      </text>
    </comment>
    <comment ref="G50" authorId="0" shapeId="0" xr:uid="{4606F498-26F7-4492-9094-9023E8A99AC5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Sown late then a wet Jul and Aug.</t>
        </r>
      </text>
    </comment>
    <comment ref="H50" authorId="0" shapeId="0" xr:uid="{B52FA4B7-9F72-4DD4-BDE4-3DAD0F63CB69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1</t>
        </r>
      </text>
    </comment>
    <comment ref="I50" authorId="0" shapeId="0" xr:uid="{CF30DB60-5ED2-48CB-B5F7-61891E5F9E4F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8</t>
        </r>
      </text>
    </comment>
    <comment ref="F51" authorId="0" shapeId="0" xr:uid="{DEACD421-1409-4876-BAD6-82FF7AEEC587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first yr sow date was delayed (16/6/23) due to project start date.</t>
        </r>
      </text>
    </comment>
    <comment ref="G51" authorId="0" shapeId="0" xr:uid="{F7D6A31B-4BB3-42F8-B1CA-162C9EB3680A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Sown late then a wet Jul and Aug.</t>
        </r>
      </text>
    </comment>
    <comment ref="H51" authorId="0" shapeId="0" xr:uid="{4C628FA3-1D82-4A10-95C6-30C19FD54B2A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1</t>
        </r>
      </text>
    </comment>
    <comment ref="I51" authorId="0" shapeId="0" xr:uid="{7B7F1316-84CE-4B70-8564-E4822AE34B10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8</t>
        </r>
      </text>
    </comment>
    <comment ref="F52" authorId="0" shapeId="0" xr:uid="{BE8E3FEB-D356-4013-AD9D-9CDE3A1914E8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first yr sow date was delayed (16/6/23) due to project start date.</t>
        </r>
      </text>
    </comment>
    <comment ref="G52" authorId="0" shapeId="0" xr:uid="{801BEDCA-1F05-4791-A830-2AA38DF06AF9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Sown late then a wet Jul and Aug.</t>
        </r>
      </text>
    </comment>
    <comment ref="H52" authorId="0" shapeId="0" xr:uid="{C3486A0C-46E5-45BD-9AA7-4056E5AED476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1</t>
        </r>
      </text>
    </comment>
    <comment ref="I52" authorId="0" shapeId="0" xr:uid="{B3AFE1FA-CE4C-41FA-976D-FEF9D91B20B0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8</t>
        </r>
      </text>
    </comment>
    <comment ref="F53" authorId="0" shapeId="0" xr:uid="{090FAFA7-D908-4EC3-AE6F-4A1D2A99352E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first yr sow date was delayed (16/6/23) due to project start date.</t>
        </r>
      </text>
    </comment>
    <comment ref="G53" authorId="0" shapeId="0" xr:uid="{64853AA1-4399-46E2-9E2C-BDCC84F4DA00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Sown late then a wet Jul and Aug.</t>
        </r>
      </text>
    </comment>
    <comment ref="H53" authorId="0" shapeId="0" xr:uid="{CF3057E0-9300-406D-B515-C9667E104AD7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1</t>
        </r>
      </text>
    </comment>
    <comment ref="I53" authorId="0" shapeId="0" xr:uid="{972DF5DC-7684-4CB6-B13D-E33C62E1E9A7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8</t>
        </r>
      </text>
    </comment>
    <comment ref="F54" authorId="0" shapeId="0" xr:uid="{1D45F760-9035-4BB7-A716-D9B6D07FA3E2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first yr sow date was delayed (16/6/23) due to project start date.</t>
        </r>
      </text>
    </comment>
    <comment ref="G54" authorId="0" shapeId="0" xr:uid="{66D372AB-479F-4B19-A988-29D756683A57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Sown late then a wet Jul and Aug.</t>
        </r>
      </text>
    </comment>
    <comment ref="H54" authorId="0" shapeId="0" xr:uid="{AD5C7CC7-A9DF-483B-B6F7-AE146643C5D4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1</t>
        </r>
      </text>
    </comment>
    <comment ref="I54" authorId="0" shapeId="0" xr:uid="{7ACE25EB-59F6-45C8-B04F-4822C9670BDA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8</t>
        </r>
      </text>
    </comment>
    <comment ref="F55" authorId="0" shapeId="0" xr:uid="{C4E521CF-8F9F-4FAA-8888-E5D92A801F9F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first yr sow date was delayed (16/6/23) due to project start date.</t>
        </r>
      </text>
    </comment>
    <comment ref="G55" authorId="0" shapeId="0" xr:uid="{A34CAF94-1F0D-455D-8CAC-3F1D0CD51009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Sown late then a wet Jul and Aug.</t>
        </r>
      </text>
    </comment>
    <comment ref="H55" authorId="0" shapeId="0" xr:uid="{82EAA22B-8954-489D-A545-D5FE359BB0B5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1</t>
        </r>
      </text>
    </comment>
    <comment ref="I55" authorId="0" shapeId="0" xr:uid="{EF42CEBD-5EA8-4150-89BE-2310AAD1D501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8</t>
        </r>
      </text>
    </comment>
    <comment ref="F56" authorId="0" shapeId="0" xr:uid="{9A56EB74-183C-4C55-9DF5-8B81AA1FACD6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first yr sow date was delayed (16/6/23) due to project start date.</t>
        </r>
      </text>
    </comment>
    <comment ref="G56" authorId="0" shapeId="0" xr:uid="{5C380A44-653B-48C3-9F6C-1DBD43186018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Sown late then a wet Jul and Aug.</t>
        </r>
      </text>
    </comment>
    <comment ref="H56" authorId="0" shapeId="0" xr:uid="{23F32AFD-2A24-45F9-8428-67762B4C092D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1</t>
        </r>
      </text>
    </comment>
    <comment ref="I56" authorId="0" shapeId="0" xr:uid="{37E4A802-745E-4ED0-A5BB-CC43CD4A3434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8</t>
        </r>
      </text>
    </comment>
    <comment ref="F57" authorId="0" shapeId="0" xr:uid="{D48CB9F0-D59D-4D8F-8AB9-72074CA4299D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first yr sow date was delayed (16/6/23) due to project start date.</t>
        </r>
      </text>
    </comment>
    <comment ref="G57" authorId="0" shapeId="0" xr:uid="{335348A0-7997-480E-93A1-31C88DBA7046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Sown late then a wet Jul and Aug.</t>
        </r>
      </text>
    </comment>
    <comment ref="H57" authorId="0" shapeId="0" xr:uid="{4CCF9914-C8C7-4DEB-A983-F2346443D889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1</t>
        </r>
      </text>
    </comment>
    <comment ref="I57" authorId="0" shapeId="0" xr:uid="{30B4F816-488A-4D2A-8BC9-56FA7836E1BA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8</t>
        </r>
      </text>
    </comment>
    <comment ref="F58" authorId="0" shapeId="0" xr:uid="{946C89B1-F5B0-4BE0-8FE0-36229E4F23E5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first yr sow date was delayed (16/6/23) due to project start date.</t>
        </r>
      </text>
    </comment>
    <comment ref="G58" authorId="0" shapeId="0" xr:uid="{D23AAD28-41B8-4F2C-ADBB-371683F79302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Sown late then a wet Jul and Aug.</t>
        </r>
      </text>
    </comment>
    <comment ref="H58" authorId="0" shapeId="0" xr:uid="{417837C7-F9B7-47A5-B685-C4A5FCB7214E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1</t>
        </r>
      </text>
    </comment>
    <comment ref="I58" authorId="0" shapeId="0" xr:uid="{8AD981EF-7D47-429C-97E5-1073595A9269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8</t>
        </r>
      </text>
    </comment>
    <comment ref="F59" authorId="0" shapeId="0" xr:uid="{B2CB2EDF-0DCD-453B-ADB1-1F1BEC4D3064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first yr sow date was delayed (16/6/23) due to project start date.</t>
        </r>
      </text>
    </comment>
    <comment ref="G59" authorId="0" shapeId="0" xr:uid="{B28B59EF-ACAE-41BC-9E0F-08EF2F23B8E8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Sown late then a wet Jul and Aug.</t>
        </r>
      </text>
    </comment>
    <comment ref="H59" authorId="0" shapeId="0" xr:uid="{0C6C1C01-191A-49A4-92BA-77AF1D58E491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1</t>
        </r>
      </text>
    </comment>
    <comment ref="I59" authorId="0" shapeId="0" xr:uid="{B2F6F0BE-E383-4573-96D5-236402687979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8</t>
        </r>
      </text>
    </comment>
    <comment ref="F60" authorId="0" shapeId="0" xr:uid="{20E36F33-2384-4022-925C-00103CED8184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first yr sow date was delayed (16/6/23) due to project start date.</t>
        </r>
      </text>
    </comment>
    <comment ref="G60" authorId="0" shapeId="0" xr:uid="{2BD1155B-A0FA-4F93-ADC3-C2EE3E4C2C1B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Sown late then a wet Jul and Aug.</t>
        </r>
      </text>
    </comment>
    <comment ref="H60" authorId="0" shapeId="0" xr:uid="{78F96481-C183-486D-AF1C-32ACA33AEB28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1</t>
        </r>
      </text>
    </comment>
    <comment ref="I60" authorId="0" shapeId="0" xr:uid="{575824B1-0620-4B60-9F5B-566EB9AD6654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8</t>
        </r>
      </text>
    </comment>
    <comment ref="F61" authorId="0" shapeId="0" xr:uid="{147E07EC-286B-428A-9557-30EA19A9D03C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first yr sow date was delayed (16/6/23) due to project start date.</t>
        </r>
      </text>
    </comment>
    <comment ref="G61" authorId="0" shapeId="0" xr:uid="{93065262-3848-45FA-9326-3BFB44285057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Sown late then a wet Jul and Aug.</t>
        </r>
      </text>
    </comment>
    <comment ref="H61" authorId="0" shapeId="0" xr:uid="{664449CE-CBF0-46C7-B008-2A1A4F37A8DB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1</t>
        </r>
      </text>
    </comment>
    <comment ref="I61" authorId="0" shapeId="0" xr:uid="{CDACDECF-6C17-4959-A5C8-41050F11727D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8</t>
        </r>
      </text>
    </comment>
    <comment ref="F62" authorId="0" shapeId="0" xr:uid="{176FC529-D3FF-4B86-8823-9DB0CE955630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first yr sow date was delayed (16/6/23) due to project start date.</t>
        </r>
      </text>
    </comment>
    <comment ref="G62" authorId="0" shapeId="0" xr:uid="{AF87F0E5-6F39-4DD1-A3EB-DE19CD828783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Sown late then a wet Jul and Aug.</t>
        </r>
      </text>
    </comment>
    <comment ref="H62" authorId="0" shapeId="0" xr:uid="{D922E515-BC3F-4DCA-95C1-E2CEED6B7A0B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1</t>
        </r>
      </text>
    </comment>
    <comment ref="I62" authorId="0" shapeId="0" xr:uid="{8C85B03C-0F3C-43B4-AB28-DA3E808EF0D1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8</t>
        </r>
      </text>
    </comment>
    <comment ref="F63" authorId="0" shapeId="0" xr:uid="{990460EF-F6D1-48EE-82DC-4B65785686A4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first yr sow date was delayed (16/6/23) due to project start date.</t>
        </r>
      </text>
    </comment>
    <comment ref="G63" authorId="0" shapeId="0" xr:uid="{1DCDD02D-D298-440B-BA03-02D0835184D7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Sown late then a wet Jul and Aug.</t>
        </r>
      </text>
    </comment>
    <comment ref="H63" authorId="0" shapeId="0" xr:uid="{7B5F158E-B44E-4215-AA0C-7C157B778306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1</t>
        </r>
      </text>
    </comment>
    <comment ref="I63" authorId="0" shapeId="0" xr:uid="{29F222A1-704D-4F76-AAEE-23CAA57E1DE5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8</t>
        </r>
      </text>
    </comment>
    <comment ref="F64" authorId="0" shapeId="0" xr:uid="{E320B202-A6A8-4047-8F48-F8EFD0A050D8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first yr sow date was delayed (16/6/23) due to project start date.</t>
        </r>
      </text>
    </comment>
    <comment ref="G64" authorId="0" shapeId="0" xr:uid="{C72B8470-D650-4BB0-9A2D-FB92200B4426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Sown late then a wet Jul and Aug.</t>
        </r>
      </text>
    </comment>
    <comment ref="H64" authorId="0" shapeId="0" xr:uid="{E13909B8-AB1E-4431-AD6D-A9E7EF58B4A0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1</t>
        </r>
      </text>
    </comment>
    <comment ref="I64" authorId="0" shapeId="0" xr:uid="{FD10BB6C-3F5D-49C1-A733-D85270FA1C14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8</t>
        </r>
      </text>
    </comment>
    <comment ref="F65" authorId="0" shapeId="0" xr:uid="{084C315F-4648-43EC-8B64-1DF5F74A6247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first yr sow date was delayed (16/6/23) due to project start date.</t>
        </r>
      </text>
    </comment>
    <comment ref="G65" authorId="0" shapeId="0" xr:uid="{78AEFD95-883E-420C-92AC-A0DAAF6D651B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Sown late then a wet Jul and Aug.</t>
        </r>
      </text>
    </comment>
    <comment ref="H65" authorId="0" shapeId="0" xr:uid="{6C1F0D33-947A-4114-94BD-7EB6E8CB3697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1</t>
        </r>
      </text>
    </comment>
    <comment ref="I65" authorId="0" shapeId="0" xr:uid="{D073C122-CEBB-4AA7-AC4D-0629BD87F916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8</t>
        </r>
      </text>
    </comment>
    <comment ref="F66" authorId="0" shapeId="0" xr:uid="{32492BF7-211C-490F-8D66-62D64E08191F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first yr sow date was delayed (16/6/23) due to project start date.</t>
        </r>
      </text>
    </comment>
    <comment ref="G66" authorId="0" shapeId="0" xr:uid="{19ECEE7E-A6BA-47EF-AED5-56B42D72BE55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Sown late then a wet Jul and Aug.</t>
        </r>
      </text>
    </comment>
    <comment ref="H66" authorId="0" shapeId="0" xr:uid="{E31A8571-10E0-4146-9560-EC5C3EA9FA16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1</t>
        </r>
      </text>
    </comment>
    <comment ref="I66" authorId="0" shapeId="0" xr:uid="{4EEE19A0-D5D1-4B17-8C93-5472D9025020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8</t>
        </r>
      </text>
    </comment>
    <comment ref="F67" authorId="0" shapeId="0" xr:uid="{D677C2BF-A9AF-405B-BDD2-96036D1FA797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first yr sow date was delayed (16/6/23) due to project start date.</t>
        </r>
      </text>
    </comment>
    <comment ref="G67" authorId="0" shapeId="0" xr:uid="{FA1411C5-CD96-414A-B131-5D496E4D9773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Sown late then a wet Jul and Aug.</t>
        </r>
      </text>
    </comment>
    <comment ref="H67" authorId="0" shapeId="0" xr:uid="{FAF0762F-2B90-48D6-8DC8-675CF7B4852B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1</t>
        </r>
      </text>
    </comment>
    <comment ref="I67" authorId="0" shapeId="0" xr:uid="{5A31EECF-DB7A-488C-AFE8-0AF809B27B22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8</t>
        </r>
      </text>
    </comment>
    <comment ref="F68" authorId="0" shapeId="0" xr:uid="{6DB30C2F-20D8-4194-BF67-2484EE723A6B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first yr sow date was delayed (16/6/23) due to project start date.</t>
        </r>
      </text>
    </comment>
    <comment ref="G68" authorId="0" shapeId="0" xr:uid="{72CD90DD-8C15-484C-9E5C-4976AF131747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Sown late then a wet Jul and Aug.</t>
        </r>
      </text>
    </comment>
    <comment ref="H68" authorId="0" shapeId="0" xr:uid="{FF187470-3192-45E8-BC48-7E5446344042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1</t>
        </r>
      </text>
    </comment>
    <comment ref="I68" authorId="0" shapeId="0" xr:uid="{029CEE7A-BD0D-4433-B2A2-08675B7965E6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8</t>
        </r>
      </text>
    </comment>
    <comment ref="F69" authorId="0" shapeId="0" xr:uid="{7BCB3556-AD54-42EF-8898-C6C150A0B42D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first yr sow date was delayed (16/6/23) due to project start date.</t>
        </r>
      </text>
    </comment>
    <comment ref="G69" authorId="0" shapeId="0" xr:uid="{B34050B0-4161-45A7-9C71-A2EFB583D32A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Sown late then a wet Jul and Aug.</t>
        </r>
      </text>
    </comment>
    <comment ref="H69" authorId="0" shapeId="0" xr:uid="{85649072-15F3-4B1B-8835-C97BF5F26FC6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1</t>
        </r>
      </text>
    </comment>
    <comment ref="I69" authorId="0" shapeId="0" xr:uid="{64FE8445-E5C2-4B61-9176-37B6BA688F1C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8</t>
        </r>
      </text>
    </comment>
    <comment ref="F70" authorId="0" shapeId="0" xr:uid="{17D320D9-105B-4CBA-8FAD-7BE8B9861EE5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first yr sow date was delayed (16/6/23) due to project start date.</t>
        </r>
      </text>
    </comment>
    <comment ref="G70" authorId="0" shapeId="0" xr:uid="{CC9EC95C-38A7-43D7-9A7E-0C20EA934F24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Sown late then a wet Jul and Aug.</t>
        </r>
      </text>
    </comment>
    <comment ref="H70" authorId="0" shapeId="0" xr:uid="{C1F7A331-04C1-4BB5-B438-2E8B18F689E3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1</t>
        </r>
      </text>
    </comment>
    <comment ref="I70" authorId="0" shapeId="0" xr:uid="{D68E8700-ED90-44D9-B575-6DBF3A05D45E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8</t>
        </r>
      </text>
    </comment>
    <comment ref="F71" authorId="0" shapeId="0" xr:uid="{6CF19C9C-CAE5-48A5-8846-789EF30B0A99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first yr sow date was delayed (16/6/23) due to project start date.</t>
        </r>
      </text>
    </comment>
    <comment ref="G71" authorId="0" shapeId="0" xr:uid="{7A71EE57-AA2E-4BFA-BCD2-809457113606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Sown late then a wet Jul and Aug.</t>
        </r>
      </text>
    </comment>
    <comment ref="H71" authorId="0" shapeId="0" xr:uid="{85A120DF-54DB-4C08-A504-E8DD13B30653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1</t>
        </r>
      </text>
    </comment>
    <comment ref="I71" authorId="0" shapeId="0" xr:uid="{299E6BF7-D4CA-4FBE-A0A1-12D90C781050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8</t>
        </r>
      </text>
    </comment>
    <comment ref="F72" authorId="0" shapeId="0" xr:uid="{9BA636FD-9881-4D85-AAEA-3167F3B746F1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first yr sow date was delayed (16/6/23) due to project start date.</t>
        </r>
      </text>
    </comment>
    <comment ref="G72" authorId="0" shapeId="0" xr:uid="{2DB7BD83-EC0F-4735-8DA7-2495131CC98A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Sown late then a wet Jul and Aug.</t>
        </r>
      </text>
    </comment>
    <comment ref="H72" authorId="0" shapeId="0" xr:uid="{557F3206-D6FE-4549-8ACA-8407CF0D07D4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1</t>
        </r>
      </text>
    </comment>
    <comment ref="I72" authorId="0" shapeId="0" xr:uid="{968BD11D-7249-41AD-9AF0-359EDFBB7364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8</t>
        </r>
      </text>
    </comment>
    <comment ref="F73" authorId="0" shapeId="0" xr:uid="{1A6BB79F-778A-43EF-81A3-F7AB9A10E56B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first yr sow date was delayed (16/6/23) due to project start date.</t>
        </r>
      </text>
    </comment>
    <comment ref="G73" authorId="0" shapeId="0" xr:uid="{9A479FBC-9B6B-44F5-909C-A59B5943E453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Sown late then a wet Jul and Aug.</t>
        </r>
      </text>
    </comment>
    <comment ref="H73" authorId="0" shapeId="0" xr:uid="{A621881D-D331-4AF7-932B-DE9D26CD15BC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1</t>
        </r>
      </text>
    </comment>
    <comment ref="I73" authorId="0" shapeId="0" xr:uid="{DFF31C1D-60FC-44D2-AD76-7843D8535AA7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8</t>
        </r>
      </text>
    </comment>
    <comment ref="F74" authorId="0" shapeId="0" xr:uid="{E0926573-AA81-4353-A758-1E7AE5109DE1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first yr sow date was delayed (16/6/23) due to project start date.</t>
        </r>
      </text>
    </comment>
    <comment ref="G74" authorId="0" shapeId="0" xr:uid="{2E5632A9-4289-4F35-8662-5782C3DFEB35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Sown late then a wet Jul and Aug.</t>
        </r>
      </text>
    </comment>
    <comment ref="H74" authorId="0" shapeId="0" xr:uid="{3AEC7662-9A80-4250-ABD1-43693F7E74C3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1</t>
        </r>
      </text>
    </comment>
    <comment ref="I74" authorId="0" shapeId="0" xr:uid="{75DD75A5-BC25-4D96-A6B1-472D2C7941BB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8</t>
        </r>
      </text>
    </comment>
    <comment ref="F75" authorId="0" shapeId="0" xr:uid="{659BA502-8370-4750-A8CD-9D8D4E3A017B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first yr sow date was delayed (16/6/23) due to project start date.</t>
        </r>
      </text>
    </comment>
    <comment ref="G75" authorId="0" shapeId="0" xr:uid="{BE703774-BE95-46F0-9E29-32CBF4485589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Sown late then a wet Jul and Aug.</t>
        </r>
      </text>
    </comment>
    <comment ref="H75" authorId="0" shapeId="0" xr:uid="{679BAB23-5A00-4F47-A9F1-52DD297335B8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1</t>
        </r>
      </text>
    </comment>
    <comment ref="I75" authorId="0" shapeId="0" xr:uid="{A05BF80D-C31A-4C1C-9AA6-4874BC887C2A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8</t>
        </r>
      </text>
    </comment>
    <comment ref="F76" authorId="0" shapeId="0" xr:uid="{0BC5D4E9-D89A-4922-A993-E558DBB62F87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first yr sow date was delayed (16/6/23) due to project start date.</t>
        </r>
      </text>
    </comment>
    <comment ref="G76" authorId="0" shapeId="0" xr:uid="{1B209634-8703-44E3-82F6-A0C7DF40D10C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Sown late then a wet Jul and Aug.</t>
        </r>
      </text>
    </comment>
    <comment ref="H76" authorId="0" shapeId="0" xr:uid="{F94CF763-3032-4AF7-BD79-CE22C505BCC2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1</t>
        </r>
      </text>
    </comment>
    <comment ref="I76" authorId="0" shapeId="0" xr:uid="{03579392-9E4A-4F39-AC9E-AAFCB41D0707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8</t>
        </r>
      </text>
    </comment>
    <comment ref="F77" authorId="0" shapeId="0" xr:uid="{4414D118-4B9E-4E8F-AC77-390B7D3BB6A1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first yr sow date was delayed (16/6/23) due to project start date.</t>
        </r>
      </text>
    </comment>
    <comment ref="G77" authorId="0" shapeId="0" xr:uid="{4FE51F6F-6199-4B37-B460-65C40B4B4E5F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Sown late then a wet Jul and Aug.</t>
        </r>
      </text>
    </comment>
    <comment ref="H77" authorId="0" shapeId="0" xr:uid="{06B9D8BC-254D-4B17-B6F5-E290F4692C60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1</t>
        </r>
      </text>
    </comment>
    <comment ref="I77" authorId="0" shapeId="0" xr:uid="{361EC5CD-A729-4F61-BAFC-DE74FF712BBE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8</t>
        </r>
      </text>
    </comment>
    <comment ref="F78" authorId="0" shapeId="0" xr:uid="{228EEC20-5168-4D7B-B6B9-89FADB464875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first yr sow date was delayed (16/6/23) due to project start date.</t>
        </r>
      </text>
    </comment>
    <comment ref="G78" authorId="0" shapeId="0" xr:uid="{4D13CFF1-021A-4BE0-89B3-C4D70B2A34DE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Sown late then a wet Jul and Aug.</t>
        </r>
      </text>
    </comment>
    <comment ref="H78" authorId="0" shapeId="0" xr:uid="{4CB88C22-1F01-43FB-9C2B-4294E496128D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1</t>
        </r>
      </text>
    </comment>
    <comment ref="I78" authorId="0" shapeId="0" xr:uid="{41BE5D33-7DA6-43A1-A215-B7AF28C84DFC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8</t>
        </r>
      </text>
    </comment>
    <comment ref="F79" authorId="0" shapeId="0" xr:uid="{27D28162-89F9-400E-BFE0-B465A5C776D5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first yr sow date was delayed (16/6/23) due to project start date.</t>
        </r>
      </text>
    </comment>
    <comment ref="G79" authorId="0" shapeId="0" xr:uid="{A8ED9EBC-F51B-4643-8840-9911214F0CDC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Sown late then a wet Jul and Aug.</t>
        </r>
      </text>
    </comment>
    <comment ref="H79" authorId="0" shapeId="0" xr:uid="{6609BF59-5994-4EFA-AA0A-5A3123F6C2CB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1</t>
        </r>
      </text>
    </comment>
    <comment ref="I79" authorId="0" shapeId="0" xr:uid="{ACE3BE41-ECEE-4872-A376-46ED892DD8A6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8</t>
        </r>
      </text>
    </comment>
    <comment ref="F80" authorId="0" shapeId="0" xr:uid="{8C2FC634-D235-4452-BF08-64DA42C53078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first yr sow date was delayed (16/6/23) due to project start date.</t>
        </r>
      </text>
    </comment>
    <comment ref="G80" authorId="0" shapeId="0" xr:uid="{0DF61C0C-09B0-483E-9A91-12FF1D84EED5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Sown late then a wet Jul and Aug.</t>
        </r>
      </text>
    </comment>
    <comment ref="H80" authorId="0" shapeId="0" xr:uid="{E48444E3-AF77-4FE5-9FC5-A7B34A5AD5E0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1</t>
        </r>
      </text>
    </comment>
    <comment ref="I80" authorId="0" shapeId="0" xr:uid="{88631253-C235-4835-BAA7-068EF3B35944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8</t>
        </r>
      </text>
    </comment>
    <comment ref="F81" authorId="0" shapeId="0" xr:uid="{A08BEDA6-3702-48A2-B6EC-A04AFC052687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first yr sow date was delayed (16/6/23) due to project start date.</t>
        </r>
      </text>
    </comment>
    <comment ref="G81" authorId="0" shapeId="0" xr:uid="{6AF5DD82-6CE8-4474-B584-1221497E9707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Sown late then a wet Jul and Aug.</t>
        </r>
      </text>
    </comment>
    <comment ref="H81" authorId="0" shapeId="0" xr:uid="{6EB7772F-A479-47E4-BFC7-BC5908E27CF0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1</t>
        </r>
      </text>
    </comment>
    <comment ref="I81" authorId="0" shapeId="0" xr:uid="{628AE3E0-F5DA-4E96-BEC1-612AF7C71144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8</t>
        </r>
      </text>
    </comment>
    <comment ref="F82" authorId="0" shapeId="0" xr:uid="{3511F562-E01B-42BF-BF0B-AD746C4F3470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first yr sow date was delayed (16/6/23) due to project start date.</t>
        </r>
      </text>
    </comment>
    <comment ref="G82" authorId="0" shapeId="0" xr:uid="{65BDB57A-8553-4487-8FEF-468EC3612A19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Sown late then a wet Jul and Aug.</t>
        </r>
      </text>
    </comment>
    <comment ref="H82" authorId="0" shapeId="0" xr:uid="{52DA3858-3712-4669-93DA-97DEAE4BA616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1</t>
        </r>
      </text>
    </comment>
    <comment ref="I82" authorId="0" shapeId="0" xr:uid="{0237DC8B-5165-4CE1-A832-DF280A190BA6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8</t>
        </r>
      </text>
    </comment>
    <comment ref="F83" authorId="0" shapeId="0" xr:uid="{2C3D3F4F-4389-48F5-84D6-99505E05A4DD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first yr sow date was delayed (16/6/23) due to project start date.</t>
        </r>
      </text>
    </comment>
    <comment ref="G83" authorId="0" shapeId="0" xr:uid="{A529F89E-5D67-463A-AE03-E1A9971CB5E6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Sown late then a wet Jul and Aug.</t>
        </r>
      </text>
    </comment>
    <comment ref="H83" authorId="0" shapeId="0" xr:uid="{B0E05796-1208-4FE2-B18D-1440F012C4E6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1</t>
        </r>
      </text>
    </comment>
    <comment ref="I83" authorId="0" shapeId="0" xr:uid="{6E1EFBD3-65E6-4B3B-8194-44A9FC540BA7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8</t>
        </r>
      </text>
    </comment>
    <comment ref="F84" authorId="0" shapeId="0" xr:uid="{7491166C-C4AD-4EAB-A594-7C3450337FE5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first yr sow date was delayed (16/6/23) due to project start date.</t>
        </r>
      </text>
    </comment>
    <comment ref="G84" authorId="0" shapeId="0" xr:uid="{5BDBB008-CEF5-4D1F-AF83-7A30EEEC6F28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Sown late then a wet Jul and Aug.</t>
        </r>
      </text>
    </comment>
    <comment ref="H84" authorId="0" shapeId="0" xr:uid="{2F8EDFA1-A27A-43AD-83CA-2C115565DF88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1</t>
        </r>
      </text>
    </comment>
    <comment ref="I84" authorId="0" shapeId="0" xr:uid="{8D7ADB1E-FF3E-46AC-94FC-1AAE47C53B52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8</t>
        </r>
      </text>
    </comment>
    <comment ref="F85" authorId="0" shapeId="0" xr:uid="{BD1B6ED4-7D4C-4326-8610-21875830FB78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first yr sow date was delayed (16/6/23) due to project start date.</t>
        </r>
      </text>
    </comment>
    <comment ref="G85" authorId="0" shapeId="0" xr:uid="{83200088-E090-4AA6-A6D7-D542F97FC9F9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Sown late then a wet Jul and Aug.</t>
        </r>
      </text>
    </comment>
    <comment ref="H85" authorId="0" shapeId="0" xr:uid="{6F32A05F-6C2F-4C55-A91C-98D3502E20FA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1</t>
        </r>
      </text>
    </comment>
    <comment ref="I85" authorId="0" shapeId="0" xr:uid="{CD54F11A-3838-4E46-A540-F261A7EE7321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8</t>
        </r>
      </text>
    </comment>
    <comment ref="F86" authorId="0" shapeId="0" xr:uid="{822CD83C-3532-487B-9681-1D15EB8D14DA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first yr sow date was delayed (16/6/23) due to project start date.</t>
        </r>
      </text>
    </comment>
    <comment ref="G86" authorId="0" shapeId="0" xr:uid="{7D874E25-EC04-4DF5-B1AF-5BF0631E228F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Sown late then a wet Jul and Aug.</t>
        </r>
      </text>
    </comment>
    <comment ref="H86" authorId="0" shapeId="0" xr:uid="{A8CCBFDE-36C1-4492-A37C-97F5F4810025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1</t>
        </r>
      </text>
    </comment>
    <comment ref="I86" authorId="0" shapeId="0" xr:uid="{34C2639B-07B5-4402-9567-502858D6D392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8</t>
        </r>
      </text>
    </comment>
    <comment ref="F87" authorId="0" shapeId="0" xr:uid="{ECEB8955-3E89-4F8F-8F4F-A8992FABA0F0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first yr sow date was delayed (16/6/23) due to project start date.</t>
        </r>
      </text>
    </comment>
    <comment ref="G87" authorId="0" shapeId="0" xr:uid="{8CB3185B-E92F-4975-B270-4862F6BD4506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Sown late then a wet Jul and Aug.</t>
        </r>
      </text>
    </comment>
    <comment ref="H87" authorId="0" shapeId="0" xr:uid="{11D41768-7936-494C-A120-EEEEBB8D1A69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1</t>
        </r>
      </text>
    </comment>
    <comment ref="I87" authorId="0" shapeId="0" xr:uid="{3F2B0767-0D00-4F06-876E-F5BC00667390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8</t>
        </r>
      </text>
    </comment>
    <comment ref="F88" authorId="0" shapeId="0" xr:uid="{01703CB0-BCFD-4DF4-9538-4A2B276EA98C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first yr sow date was delayed (16/6/23) due to project start date.</t>
        </r>
      </text>
    </comment>
    <comment ref="G88" authorId="0" shapeId="0" xr:uid="{AAE20F3C-B034-4D6C-B7A0-DECFD73B0D19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Sown late then a wet Jul and Aug.</t>
        </r>
      </text>
    </comment>
    <comment ref="H88" authorId="0" shapeId="0" xr:uid="{3DCAB0CD-158C-4398-A126-A282364B3623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1</t>
        </r>
      </text>
    </comment>
    <comment ref="I88" authorId="0" shapeId="0" xr:uid="{0C74F3E2-4F6F-4767-BEC7-C0670CB4536F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8</t>
        </r>
      </text>
    </comment>
    <comment ref="F89" authorId="0" shapeId="0" xr:uid="{5E5C8391-141E-4DA8-84BE-E0897985EDC9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first yr sow date was delayed (16/6/23) due to project start date.</t>
        </r>
      </text>
    </comment>
    <comment ref="G89" authorId="0" shapeId="0" xr:uid="{E41453E9-2376-40FE-979D-45663A63D06F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Sown late then a wet Jul and Aug.</t>
        </r>
      </text>
    </comment>
    <comment ref="H89" authorId="0" shapeId="0" xr:uid="{7F0B40C6-C9DC-45B2-BB25-425B529349F5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1</t>
        </r>
      </text>
    </comment>
    <comment ref="I89" authorId="0" shapeId="0" xr:uid="{E685B918-7D38-4DFA-8C4A-1C39F1D7E89D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8</t>
        </r>
      </text>
    </comment>
    <comment ref="F90" authorId="0" shapeId="0" xr:uid="{78E36692-7F6A-4EAE-84E8-FB00A4AC0855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first yr sow date was delayed (16/6/23) due to project start date.</t>
        </r>
      </text>
    </comment>
    <comment ref="G90" authorId="0" shapeId="0" xr:uid="{F7359731-C97E-46A2-8931-060FFC12381D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Sown late then a wet Jul and Aug.</t>
        </r>
      </text>
    </comment>
    <comment ref="H90" authorId="0" shapeId="0" xr:uid="{BE658384-01FB-4F96-81E3-A980731BEE88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1</t>
        </r>
      </text>
    </comment>
    <comment ref="I90" authorId="0" shapeId="0" xr:uid="{FFF68FB6-D596-4599-968E-C232BBAD7FEE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8</t>
        </r>
      </text>
    </comment>
    <comment ref="F91" authorId="0" shapeId="0" xr:uid="{93121EA6-4B7B-422B-ACEA-9C7C4D42B545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first yr sow date was delayed (16/6/23) due to project start date.</t>
        </r>
      </text>
    </comment>
    <comment ref="G91" authorId="0" shapeId="0" xr:uid="{A66A410C-05D4-4A00-B498-352B6A644E2C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Sown late then a wet Jul and Aug.</t>
        </r>
      </text>
    </comment>
    <comment ref="H91" authorId="0" shapeId="0" xr:uid="{8E166A25-55E9-48D0-A5F9-9EA37D3F4DB7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1</t>
        </r>
      </text>
    </comment>
    <comment ref="I91" authorId="0" shapeId="0" xr:uid="{C00B6AE8-2D87-4FA7-841D-AF96AEFB3693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8</t>
        </r>
      </text>
    </comment>
    <comment ref="F92" authorId="0" shapeId="0" xr:uid="{50ECC74A-9B96-4B67-AAC9-5276C14670A2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dry sown. But got rain between 1st of May and 8th May.</t>
        </r>
      </text>
    </comment>
    <comment ref="G92" authorId="0" shapeId="0" xr:uid="{0FDAA8D3-21E1-479A-93B2-B4880FEE4FD5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No rainfall between 8th May and June.</t>
        </r>
      </text>
    </comment>
    <comment ref="H92" authorId="0" shapeId="0" xr:uid="{B0465752-B774-4B97-ADA8-60AD909D49FF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3
Wet August but little spring rainfall</t>
        </r>
      </text>
    </comment>
    <comment ref="I92" authorId="0" shapeId="0" xr:uid="{23B0BEE3-E017-4DD1-B683-5A4546D66932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6</t>
        </r>
      </text>
    </comment>
    <comment ref="F93" authorId="0" shapeId="0" xr:uid="{F71305E8-9309-4CAF-A236-66D45D681CCA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dry sown. But got rain between 1st of May and 8th May.</t>
        </r>
      </text>
    </comment>
    <comment ref="G93" authorId="0" shapeId="0" xr:uid="{9C5E4D33-F0F9-4FCA-BEF3-1691A5CE777A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No rainfall between 8th May and June.</t>
        </r>
      </text>
    </comment>
    <comment ref="H93" authorId="0" shapeId="0" xr:uid="{3B550CCB-13CA-4BCF-B65D-5B9BEB139328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3
Wet August but little spring rainfall</t>
        </r>
      </text>
    </comment>
    <comment ref="I93" authorId="0" shapeId="0" xr:uid="{E6E5CB39-DC95-4323-A8CC-6363C9981E76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6</t>
        </r>
      </text>
    </comment>
    <comment ref="F94" authorId="0" shapeId="0" xr:uid="{584168F0-D26A-447C-92FB-FF7286408D99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dry sown. But got rain between 1st of May and 8th May.</t>
        </r>
      </text>
    </comment>
    <comment ref="G94" authorId="0" shapeId="0" xr:uid="{7C417018-696F-4355-8AAB-2D64115B398E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No rainfall between 8th May and June.</t>
        </r>
      </text>
    </comment>
    <comment ref="H94" authorId="0" shapeId="0" xr:uid="{E5038D62-55EC-4351-9F85-16269D5F20F4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3
Wet August but little spring rainfall</t>
        </r>
      </text>
    </comment>
    <comment ref="I94" authorId="0" shapeId="0" xr:uid="{299F2EC6-DD33-4F5B-9890-64B4E860AC4A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6</t>
        </r>
      </text>
    </comment>
    <comment ref="F95" authorId="0" shapeId="0" xr:uid="{75A3C21B-F0DD-4CA6-B5A7-CB123D10AD4A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dry sown. But got rain between 1st of May and 8th May.</t>
        </r>
      </text>
    </comment>
    <comment ref="G95" authorId="0" shapeId="0" xr:uid="{1C466280-5C34-43D1-A45D-DB9155825AEB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No rainfall between 8th May and June.</t>
        </r>
      </text>
    </comment>
    <comment ref="H95" authorId="0" shapeId="0" xr:uid="{4BD009C1-73A7-41D0-8C5A-AF7D64E205BC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3
Wet August but little spring rainfall</t>
        </r>
      </text>
    </comment>
    <comment ref="I95" authorId="0" shapeId="0" xr:uid="{45D1D555-CF48-4889-AACE-CD20233EC678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6</t>
        </r>
      </text>
    </comment>
    <comment ref="F96" authorId="0" shapeId="0" xr:uid="{F6744615-1494-4A83-A5D1-DD296B9D9213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dry sown. But got rain between 1st of May and 8th May.</t>
        </r>
      </text>
    </comment>
    <comment ref="G96" authorId="0" shapeId="0" xr:uid="{C490D3AD-998C-4158-B9C4-E34961544529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No rainfall between 8th May and June.</t>
        </r>
      </text>
    </comment>
    <comment ref="H96" authorId="0" shapeId="0" xr:uid="{9FD4747C-778B-4691-A932-B47F1A209F57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3
Wet August but little spring rainfall</t>
        </r>
      </text>
    </comment>
    <comment ref="I96" authorId="0" shapeId="0" xr:uid="{38CE6A60-EBF9-481F-946D-545B7653E838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6</t>
        </r>
      </text>
    </comment>
    <comment ref="F97" authorId="0" shapeId="0" xr:uid="{1378EF18-1D91-47A4-83CE-C9639013F279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dry sown. But got rain between 1st of May and 8th May.</t>
        </r>
      </text>
    </comment>
    <comment ref="G97" authorId="0" shapeId="0" xr:uid="{A3BE27EF-A9B0-4C6D-ADC6-66D1B9AAFB27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No rainfall between 8th May and June.</t>
        </r>
      </text>
    </comment>
    <comment ref="H97" authorId="0" shapeId="0" xr:uid="{34941509-C21C-4B1C-AA75-755BD8763CB1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3
Wet August but little spring rainfall</t>
        </r>
      </text>
    </comment>
    <comment ref="I97" authorId="0" shapeId="0" xr:uid="{396DC6B7-59B2-407B-A5E8-3659B30F3277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6</t>
        </r>
      </text>
    </comment>
    <comment ref="F98" authorId="0" shapeId="0" xr:uid="{2BF4B911-E46D-41CC-8147-F9AB6B275820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dry sown. But got rain between 1st of May and 8th May.</t>
        </r>
      </text>
    </comment>
    <comment ref="G98" authorId="0" shapeId="0" xr:uid="{50228E89-187F-47E7-B419-F8F14EEA7357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No rainfall between 8th May and June.</t>
        </r>
      </text>
    </comment>
    <comment ref="H98" authorId="0" shapeId="0" xr:uid="{D534CB02-05EC-4C84-A59E-8D7189494F3E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3
Wet August but little spring rainfall</t>
        </r>
      </text>
    </comment>
    <comment ref="I98" authorId="0" shapeId="0" xr:uid="{711777FD-3622-41E5-94A6-B3E3506B387E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6</t>
        </r>
      </text>
    </comment>
    <comment ref="F99" authorId="0" shapeId="0" xr:uid="{57F63125-5B5A-412F-B8E2-526CC97B710D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dry sown. But got rain between 1st of May and 8th May.</t>
        </r>
      </text>
    </comment>
    <comment ref="G99" authorId="0" shapeId="0" xr:uid="{21818957-F53F-4BC6-9DFF-0E22849F1582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No rainfall between 8th May and June.</t>
        </r>
      </text>
    </comment>
    <comment ref="H99" authorId="0" shapeId="0" xr:uid="{6AE7C905-5C5D-4BD3-86FD-6677EA921EAF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3
Wet August but little spring rainfall</t>
        </r>
      </text>
    </comment>
    <comment ref="I99" authorId="0" shapeId="0" xr:uid="{E7CBE1B1-C1F0-49B2-9AC0-832FA5751514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6</t>
        </r>
      </text>
    </comment>
    <comment ref="F100" authorId="0" shapeId="0" xr:uid="{CEAF6A94-10F4-4E3B-A4F2-AA0F4C563F2C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dry sown. But got rain between 1st of May and 8th May.</t>
        </r>
      </text>
    </comment>
    <comment ref="G100" authorId="0" shapeId="0" xr:uid="{4071BB32-DEC9-4A25-81AC-9BED6AA03DB2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No rainfall between 8th May and June.</t>
        </r>
      </text>
    </comment>
    <comment ref="H100" authorId="0" shapeId="0" xr:uid="{4AA82402-2523-4DE6-9577-AAD4A0E5797A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3
Wet August but little spring rainfall</t>
        </r>
      </text>
    </comment>
    <comment ref="I100" authorId="0" shapeId="0" xr:uid="{27953D6D-E9E0-4517-BF3E-E49F6CC14843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6</t>
        </r>
      </text>
    </comment>
    <comment ref="F101" authorId="0" shapeId="0" xr:uid="{1DCC9921-9477-4514-83CD-E394BB76641B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dry sown. But got rain between 1st of May and 8th May.</t>
        </r>
      </text>
    </comment>
    <comment ref="G101" authorId="0" shapeId="0" xr:uid="{5F0EFA7C-4DD4-4170-9117-CCED95E59AE1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No rainfall between 8th May and June.</t>
        </r>
      </text>
    </comment>
    <comment ref="H101" authorId="0" shapeId="0" xr:uid="{B4BF246A-1C80-4568-B89A-CD67A33C221C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3
Wet August but little spring rainfall</t>
        </r>
      </text>
    </comment>
    <comment ref="I101" authorId="0" shapeId="0" xr:uid="{783D3ACC-5CB9-44F8-9CCA-86CE8AEAC366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6</t>
        </r>
      </text>
    </comment>
    <comment ref="F102" authorId="0" shapeId="0" xr:uid="{ED98505B-05FD-4AB5-A135-A6276DA6ACC7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dry sown. But got rain between 1st of May and 8th May.</t>
        </r>
      </text>
    </comment>
    <comment ref="G102" authorId="0" shapeId="0" xr:uid="{CC2748EF-AB95-49C5-B448-F4D658C4E77E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No rainfall between 8th May and June.</t>
        </r>
      </text>
    </comment>
    <comment ref="H102" authorId="0" shapeId="0" xr:uid="{412CD997-AD35-4A0A-971E-3FBBA46425CF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3
Wet August but little spring rainfall</t>
        </r>
      </text>
    </comment>
    <comment ref="I102" authorId="0" shapeId="0" xr:uid="{A8413473-CC0A-4BF2-A5AC-56A73B353C88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6</t>
        </r>
      </text>
    </comment>
    <comment ref="F103" authorId="0" shapeId="0" xr:uid="{A5482599-E8C2-4402-89B7-ADBDA6F8940F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dry sown. But got rain between 1st of May and 8th May.</t>
        </r>
      </text>
    </comment>
    <comment ref="G103" authorId="0" shapeId="0" xr:uid="{D08570CA-F25C-4676-96D3-E6B1A617357B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No rainfall between 8th May and June.</t>
        </r>
      </text>
    </comment>
    <comment ref="H103" authorId="0" shapeId="0" xr:uid="{214C332A-DB2C-413A-9C79-1545E8647A24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3
Wet August but little spring rainfall</t>
        </r>
      </text>
    </comment>
    <comment ref="I103" authorId="0" shapeId="0" xr:uid="{2563BE81-76A6-4469-B03F-8885649E83AE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6</t>
        </r>
      </text>
    </comment>
    <comment ref="F104" authorId="0" shapeId="0" xr:uid="{35251108-F03D-4B0D-A15F-CCDBCC3D0218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dry sown. But got rain between 1st of May and 8th May.</t>
        </r>
      </text>
    </comment>
    <comment ref="G104" authorId="0" shapeId="0" xr:uid="{8B9AB8B1-C492-48E7-8B3B-9CBB25956482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No rainfall between 8th May and June.</t>
        </r>
      </text>
    </comment>
    <comment ref="H104" authorId="0" shapeId="0" xr:uid="{E71D5DB4-563A-4A64-9F89-C1B5A9195982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3
Wet August but little spring rainfall</t>
        </r>
      </text>
    </comment>
    <comment ref="I104" authorId="0" shapeId="0" xr:uid="{27809021-C14B-42C4-A135-583041220DD9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6</t>
        </r>
      </text>
    </comment>
    <comment ref="F105" authorId="0" shapeId="0" xr:uid="{9ECD1643-27B4-416F-805F-D8EAE64942FB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dry sown. But got rain between 1st of May and 8th May.</t>
        </r>
      </text>
    </comment>
    <comment ref="G105" authorId="0" shapeId="0" xr:uid="{6FBB1494-0CCD-47FB-BE51-F5A28378A5BB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No rainfall between 8th May and June.</t>
        </r>
      </text>
    </comment>
    <comment ref="H105" authorId="0" shapeId="0" xr:uid="{9F4F7619-E11B-4222-BBFB-432A0F2CD84C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3
Wet August but little spring rainfall</t>
        </r>
      </text>
    </comment>
    <comment ref="I105" authorId="0" shapeId="0" xr:uid="{328EDF24-CC80-4D6B-9A05-0494DA2AD0DD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6</t>
        </r>
      </text>
    </comment>
    <comment ref="F106" authorId="0" shapeId="0" xr:uid="{C3D42D38-8440-44D6-8F18-2957870DDBE3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dry sown. But got rain between 1st of May and 8th May.</t>
        </r>
      </text>
    </comment>
    <comment ref="G106" authorId="0" shapeId="0" xr:uid="{18DD9F3C-236D-41FA-B607-01CCC1F9FA02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No rainfall between 8th May and June.</t>
        </r>
      </text>
    </comment>
    <comment ref="H106" authorId="0" shapeId="0" xr:uid="{26EEE964-68C8-4618-88E1-D4884409EAB7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3
Wet August but little spring rainfall</t>
        </r>
      </text>
    </comment>
    <comment ref="I106" authorId="0" shapeId="0" xr:uid="{6E539A47-F33E-434E-A970-41430A4C605C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6</t>
        </r>
      </text>
    </comment>
    <comment ref="F107" authorId="0" shapeId="0" xr:uid="{7636A848-9825-44EE-BB50-904B8080036D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dry sown. But got rain between 1st of May and 8th May.</t>
        </r>
      </text>
    </comment>
    <comment ref="G107" authorId="0" shapeId="0" xr:uid="{0D0A2046-5572-4969-89D8-1F4801799C4C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No rainfall between 8th May and June.</t>
        </r>
      </text>
    </comment>
    <comment ref="H107" authorId="0" shapeId="0" xr:uid="{058237AE-675A-4066-ADF7-05C4E74E870B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3
Wet August but little spring rainfall</t>
        </r>
      </text>
    </comment>
    <comment ref="I107" authorId="0" shapeId="0" xr:uid="{0D8DCACC-3C24-480A-9938-B39FF8AE6A7F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6</t>
        </r>
      </text>
    </comment>
    <comment ref="F108" authorId="0" shapeId="0" xr:uid="{3F798AD3-3B76-4855-8209-8AE201F69C1F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dry sown. But got rain between 1st of May and 8th May.</t>
        </r>
      </text>
    </comment>
    <comment ref="G108" authorId="0" shapeId="0" xr:uid="{376B2CF8-27C3-42C7-A527-057D1616AA64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No rainfall between 8th May and June.</t>
        </r>
      </text>
    </comment>
    <comment ref="H108" authorId="0" shapeId="0" xr:uid="{96A24F7E-6F15-4F94-A91A-036FFA84E8A2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3
Wet August but little spring rainfall</t>
        </r>
      </text>
    </comment>
    <comment ref="I108" authorId="0" shapeId="0" xr:uid="{7B855403-ADF8-485D-8637-184E7E8D8C02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6</t>
        </r>
      </text>
    </comment>
    <comment ref="F109" authorId="0" shapeId="0" xr:uid="{A64C3B6A-0C27-4EC0-94D5-51C82096E639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dry sown. But got rain between 1st of May and 8th May.</t>
        </r>
      </text>
    </comment>
    <comment ref="G109" authorId="0" shapeId="0" xr:uid="{8AC60478-7E72-4604-A584-CD98804C77B8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No rainfall between 8th May and June.</t>
        </r>
      </text>
    </comment>
    <comment ref="H109" authorId="0" shapeId="0" xr:uid="{9F3AB3C0-BDA3-4567-A9A4-B5AE286E0015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3
Wet August but little spring rainfall</t>
        </r>
      </text>
    </comment>
    <comment ref="I109" authorId="0" shapeId="0" xr:uid="{FCA216B2-DC1F-4E54-9325-C84035E72294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6</t>
        </r>
      </text>
    </comment>
    <comment ref="F110" authorId="0" shapeId="0" xr:uid="{7FF63DC6-A62B-4E26-9749-570FAF58CCF5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dry sown. But got rain between 1st of May and 8th May.</t>
        </r>
      </text>
    </comment>
    <comment ref="G110" authorId="0" shapeId="0" xr:uid="{7E492AB2-D97B-498B-B412-9B5B8561052A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No rainfall between 8th May and June.</t>
        </r>
      </text>
    </comment>
    <comment ref="H110" authorId="0" shapeId="0" xr:uid="{AE8A983A-DD0C-4F42-A9A0-89DE11FB45BA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3
Wet August but little spring rainfall</t>
        </r>
      </text>
    </comment>
    <comment ref="I110" authorId="0" shapeId="0" xr:uid="{0621BA26-C858-4B41-AD3C-C259A160DC3F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6</t>
        </r>
      </text>
    </comment>
    <comment ref="F111" authorId="0" shapeId="0" xr:uid="{5C7B9CAA-1775-419F-AB06-63B0D280F1D0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dry sown. But got rain between 1st of May and 8th May.</t>
        </r>
      </text>
    </comment>
    <comment ref="G111" authorId="0" shapeId="0" xr:uid="{B6E3C260-5EDE-42C9-B88D-C5993C880438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No rainfall between 8th May and June.</t>
        </r>
      </text>
    </comment>
    <comment ref="H111" authorId="0" shapeId="0" xr:uid="{B0B26CEF-8074-476E-B838-E086ECF58852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3
Wet August but little spring rainfall</t>
        </r>
      </text>
    </comment>
    <comment ref="I111" authorId="0" shapeId="0" xr:uid="{9C604CE1-C462-4D1F-83D4-D8D3A5CF2E10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6</t>
        </r>
      </text>
    </comment>
    <comment ref="F112" authorId="0" shapeId="0" xr:uid="{92A4B7FE-BFA3-48A6-8E9A-36774C30B956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dry sown. But got rain between 1st of May and 8th May.</t>
        </r>
      </text>
    </comment>
    <comment ref="G112" authorId="0" shapeId="0" xr:uid="{ED48F1A8-B676-4A6A-8E13-F3E7E3BF62DE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No rainfall between 8th May and June.</t>
        </r>
      </text>
    </comment>
    <comment ref="H112" authorId="0" shapeId="0" xr:uid="{6342F5FF-6944-426D-84E0-FD8B7A4FFEEB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3
Wet August but little spring rainfall</t>
        </r>
      </text>
    </comment>
    <comment ref="I112" authorId="0" shapeId="0" xr:uid="{A0893829-1470-4A11-9AF2-72FDE0CF5063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6</t>
        </r>
      </text>
    </comment>
    <comment ref="F113" authorId="0" shapeId="0" xr:uid="{2073137A-FC8C-44FE-827C-72C68C7BE9A7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dry sown. But got rain between 1st of May and 8th May.</t>
        </r>
      </text>
    </comment>
    <comment ref="G113" authorId="0" shapeId="0" xr:uid="{C926E029-9166-4CD3-8B3A-5A09E6F05B68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No rainfall between 8th May and June.</t>
        </r>
      </text>
    </comment>
    <comment ref="H113" authorId="0" shapeId="0" xr:uid="{9287F65C-EE13-4FA0-A5C6-A417DFE8FB7D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3
Wet August but little spring rainfall</t>
        </r>
      </text>
    </comment>
    <comment ref="I113" authorId="0" shapeId="0" xr:uid="{AF0A284E-866C-4D94-893D-B04A044C3239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6</t>
        </r>
      </text>
    </comment>
    <comment ref="F114" authorId="0" shapeId="0" xr:uid="{BD580768-E380-485D-901A-D7042B3F2783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dry sown. But got rain between 1st of May and 8th May.</t>
        </r>
      </text>
    </comment>
    <comment ref="G114" authorId="0" shapeId="0" xr:uid="{AAE55F3F-CE73-44BB-9118-6BFA3C77591E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No rainfall between 8th May and June.</t>
        </r>
      </text>
    </comment>
    <comment ref="H114" authorId="0" shapeId="0" xr:uid="{2E3DD517-C6F4-4222-9898-44D57BEA03FF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3
Wet August but little spring rainfall</t>
        </r>
      </text>
    </comment>
    <comment ref="I114" authorId="0" shapeId="0" xr:uid="{1F715B29-8E03-4846-9E7F-E9FB55098597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6</t>
        </r>
      </text>
    </comment>
    <comment ref="F115" authorId="0" shapeId="0" xr:uid="{0747ABD6-A52F-4B8F-9E7E-0BA44371FAA4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dry sown. But got rain between 1st of May and 8th May.</t>
        </r>
      </text>
    </comment>
    <comment ref="G115" authorId="0" shapeId="0" xr:uid="{1FEAF03F-33DA-414E-AC2E-5984115B5773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No rainfall between 8th May and June.</t>
        </r>
      </text>
    </comment>
    <comment ref="H115" authorId="0" shapeId="0" xr:uid="{C66F79E3-06F7-49F5-A616-7375F2C9347F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3
Wet August but little spring rainfall</t>
        </r>
      </text>
    </comment>
    <comment ref="I115" authorId="0" shapeId="0" xr:uid="{0B7DC63C-922F-4F08-9566-F92BC735C41C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6</t>
        </r>
      </text>
    </comment>
    <comment ref="F116" authorId="0" shapeId="0" xr:uid="{3891C1D3-F05F-4692-A97D-7FEEBB190948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dry sown. But got rain between 1st of May and 8th May.</t>
        </r>
      </text>
    </comment>
    <comment ref="G116" authorId="0" shapeId="0" xr:uid="{50C64857-45AD-4E25-8368-6E925EE0F66F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No rainfall between 8th May and June.</t>
        </r>
      </text>
    </comment>
    <comment ref="H116" authorId="0" shapeId="0" xr:uid="{62FAC8CF-E447-41C5-A3D2-5EFD286A91A3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3
Wet August but little spring rainfall</t>
        </r>
      </text>
    </comment>
    <comment ref="I116" authorId="0" shapeId="0" xr:uid="{3A86F314-7258-416F-80D6-5B37B8047086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6</t>
        </r>
      </text>
    </comment>
    <comment ref="F117" authorId="0" shapeId="0" xr:uid="{45A2C9EB-317A-4AA8-AD4C-FDBBD2A25706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dry sown. But got rain between 1st of May and 8th May.</t>
        </r>
      </text>
    </comment>
    <comment ref="G117" authorId="0" shapeId="0" xr:uid="{29115B12-FF60-4BC7-B2E9-A49A2631A386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No rainfall between 8th May and June.</t>
        </r>
      </text>
    </comment>
    <comment ref="H117" authorId="0" shapeId="0" xr:uid="{D9F6C2B9-D737-42F9-8E46-5BA4A6B40E46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3
Wet August but little spring rainfall</t>
        </r>
      </text>
    </comment>
    <comment ref="I117" authorId="0" shapeId="0" xr:uid="{6D8DA850-6E73-4844-B968-0BB522BAF514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6</t>
        </r>
      </text>
    </comment>
    <comment ref="F118" authorId="0" shapeId="0" xr:uid="{BC7AD4FD-A372-452E-B588-CDB83C66585B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dry sown. But got rain between 1st of May and 8th May.</t>
        </r>
      </text>
    </comment>
    <comment ref="G118" authorId="0" shapeId="0" xr:uid="{D2839D47-477D-46DA-AC5B-A1343EE4A3D6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No rainfall between 8th May and June.</t>
        </r>
      </text>
    </comment>
    <comment ref="H118" authorId="0" shapeId="0" xr:uid="{F6291834-65ED-4B63-AD09-68916CC8E847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3
Wet August but little spring rainfall</t>
        </r>
      </text>
    </comment>
    <comment ref="I118" authorId="0" shapeId="0" xr:uid="{C00AE515-5E01-4DF9-A47E-68C35F21B39A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6</t>
        </r>
      </text>
    </comment>
    <comment ref="F119" authorId="0" shapeId="0" xr:uid="{71E17CC9-CE8F-461A-8150-6FA5606EDA5D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dry sown. But got rain between 1st of May and 8th May.</t>
        </r>
      </text>
    </comment>
    <comment ref="G119" authorId="0" shapeId="0" xr:uid="{7FCAAD14-7D74-4D87-B369-F4EFC5CCD491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No rainfall between 8th May and June.</t>
        </r>
      </text>
    </comment>
    <comment ref="H119" authorId="0" shapeId="0" xr:uid="{2D634FFC-CD99-4256-8DF4-050A13F3949E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3
Wet August but little spring rainfall</t>
        </r>
      </text>
    </comment>
    <comment ref="I119" authorId="0" shapeId="0" xr:uid="{E7D19B60-B7BD-4A2C-9B50-CF1F0327DBAB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6</t>
        </r>
      </text>
    </comment>
    <comment ref="F120" authorId="0" shapeId="0" xr:uid="{81A88279-BCE4-47A2-9628-EAC3E75BB9A2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dry sown. But got rain between 1st of May and 8th May.</t>
        </r>
      </text>
    </comment>
    <comment ref="G120" authorId="0" shapeId="0" xr:uid="{02190BF5-6BF3-4880-A01F-8799A23B943C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No rainfall between 8th May and June.</t>
        </r>
      </text>
    </comment>
    <comment ref="H120" authorId="0" shapeId="0" xr:uid="{07D04E0A-B16D-4B21-9297-9938BA9A0D28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3
Wet August but little spring rainfall</t>
        </r>
      </text>
    </comment>
    <comment ref="I120" authorId="0" shapeId="0" xr:uid="{B74D9CE2-613D-41A4-869F-A1BF4C311984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6</t>
        </r>
      </text>
    </comment>
    <comment ref="F121" authorId="0" shapeId="0" xr:uid="{907A8A4A-2504-4C33-84C8-C51ECCBA1D7D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dry sown. But got rain between 1st of May and 8th May.</t>
        </r>
      </text>
    </comment>
    <comment ref="G121" authorId="0" shapeId="0" xr:uid="{26309889-9E29-4C45-BDBB-1322BC8A182C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No rainfall between 8th May and June.</t>
        </r>
      </text>
    </comment>
    <comment ref="H121" authorId="0" shapeId="0" xr:uid="{5FAFF59D-7D96-4B40-82B3-C8986A5B92E4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3
Wet August but little spring rainfall</t>
        </r>
      </text>
    </comment>
    <comment ref="I121" authorId="0" shapeId="0" xr:uid="{CAC3CADF-A5F5-4765-B860-97787280F11F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6</t>
        </r>
      </text>
    </comment>
    <comment ref="F122" authorId="0" shapeId="0" xr:uid="{6D54D5E8-19D7-4EA0-A574-36F5436ADEF7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dry sown. But got rain between 1st of May and 8th May.</t>
        </r>
      </text>
    </comment>
    <comment ref="G122" authorId="0" shapeId="0" xr:uid="{0580B49B-6EC8-46EE-8AB6-0DACAF7F77E9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No rainfall between 8th May and June.</t>
        </r>
      </text>
    </comment>
    <comment ref="H122" authorId="0" shapeId="0" xr:uid="{3E55C5DE-4C23-40FC-9D90-5101B1AA6755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3
Wet August but little spring rainfall</t>
        </r>
      </text>
    </comment>
    <comment ref="I122" authorId="0" shapeId="0" xr:uid="{0F5F8489-656E-4F7F-98C7-E7B51F6E4458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6</t>
        </r>
      </text>
    </comment>
    <comment ref="F123" authorId="0" shapeId="0" xr:uid="{04D26250-CACA-4D47-AFFD-E816E9C2F7B8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dry sown. But got rain between 1st of May and 8th May.</t>
        </r>
      </text>
    </comment>
    <comment ref="G123" authorId="0" shapeId="0" xr:uid="{92D61935-BB80-496E-BBEE-3E96C4EC5BA6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No rainfall between 8th May and June.</t>
        </r>
      </text>
    </comment>
    <comment ref="H123" authorId="0" shapeId="0" xr:uid="{61D72817-56C4-4B2E-93BA-676B9024D97D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3
Wet August but little spring rainfall</t>
        </r>
      </text>
    </comment>
    <comment ref="I123" authorId="0" shapeId="0" xr:uid="{8AA2F73D-6A0F-4A7B-A0F4-CB9F2A58736C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6</t>
        </r>
      </text>
    </comment>
    <comment ref="F124" authorId="0" shapeId="0" xr:uid="{DC6E5F4A-D8DE-4710-9544-7E47F00B43E7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dry sown. But got rain between 1st of May and 8th May.</t>
        </r>
      </text>
    </comment>
    <comment ref="G124" authorId="0" shapeId="0" xr:uid="{8E5F3F80-BB65-4396-B84B-F1258ACACF9C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No rainfall between 8th May and June.</t>
        </r>
      </text>
    </comment>
    <comment ref="H124" authorId="0" shapeId="0" xr:uid="{5502EB1E-20BF-4A8B-B13B-74864603E819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3
Wet August but little spring rainfall</t>
        </r>
      </text>
    </comment>
    <comment ref="I124" authorId="0" shapeId="0" xr:uid="{37B18315-46A1-4841-B76E-0CD4A1ECD986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6</t>
        </r>
      </text>
    </comment>
    <comment ref="F125" authorId="0" shapeId="0" xr:uid="{030F3A3B-DA9F-462B-B8C2-B76D6C3B2604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dry sown. But got rain between 1st of May and 8th May.</t>
        </r>
      </text>
    </comment>
    <comment ref="G125" authorId="0" shapeId="0" xr:uid="{B11E3E16-B3F5-4921-8AE6-B443E7632761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No rainfall between 8th May and June.</t>
        </r>
      </text>
    </comment>
    <comment ref="H125" authorId="0" shapeId="0" xr:uid="{3EFAC4BE-A68B-4205-AEB6-7DEBC2B676DB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3
Wet August but little spring rainfall</t>
        </r>
      </text>
    </comment>
    <comment ref="I125" authorId="0" shapeId="0" xr:uid="{6895C22B-03FD-44C0-993F-66E690192B93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6</t>
        </r>
      </text>
    </comment>
    <comment ref="F126" authorId="0" shapeId="0" xr:uid="{BC7FAE8C-A97F-4EEB-AA1A-A45ED309E188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dry sown. But got rain between 1st of May and 8th May.</t>
        </r>
      </text>
    </comment>
    <comment ref="G126" authorId="0" shapeId="0" xr:uid="{91600365-E332-4841-A367-47144B7F407F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No rainfall between 8th May and June.</t>
        </r>
      </text>
    </comment>
    <comment ref="H126" authorId="0" shapeId="0" xr:uid="{20861A6C-B6FA-4D92-AE73-A11D6B1A7B65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3
Wet August but little spring rainfall</t>
        </r>
      </text>
    </comment>
    <comment ref="I126" authorId="0" shapeId="0" xr:uid="{835952EB-CD8C-446B-A672-4738D65F7E7D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6</t>
        </r>
      </text>
    </comment>
    <comment ref="F127" authorId="0" shapeId="0" xr:uid="{9A9FCD18-1A3B-4EC0-8C92-7CA103A28A1B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dry sown. But got rain between 1st of May and 8th May.</t>
        </r>
      </text>
    </comment>
    <comment ref="G127" authorId="0" shapeId="0" xr:uid="{2A2FB16E-D559-4B16-A8F7-C783E4CC48F0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No rainfall between 8th May and June.</t>
        </r>
      </text>
    </comment>
    <comment ref="H127" authorId="0" shapeId="0" xr:uid="{C4CC0012-46B7-4E92-95C2-7EC428CB6AF1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3
Wet August but little spring rainfall</t>
        </r>
      </text>
    </comment>
    <comment ref="I127" authorId="0" shapeId="0" xr:uid="{298D56D6-B3A7-4703-A5DE-7E2C5FA035E0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6</t>
        </r>
      </text>
    </comment>
    <comment ref="F128" authorId="0" shapeId="0" xr:uid="{FB0F81BD-60E4-43C3-A630-FC412D5F7048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dry sown. But got rain between 1st of May and 8th May.</t>
        </r>
      </text>
    </comment>
    <comment ref="G128" authorId="0" shapeId="0" xr:uid="{8E4ED3C2-642C-4B04-A8C5-0F4E200E82AD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No rainfall between 8th May and June.</t>
        </r>
      </text>
    </comment>
    <comment ref="H128" authorId="0" shapeId="0" xr:uid="{7DBB69E3-78C6-4DFB-8767-64B44A43A701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3
Wet August but little spring rainfall</t>
        </r>
      </text>
    </comment>
    <comment ref="I128" authorId="0" shapeId="0" xr:uid="{CDF04A7E-E08F-4F17-9B2F-49AB685E3AE8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6</t>
        </r>
      </text>
    </comment>
    <comment ref="F129" authorId="0" shapeId="0" xr:uid="{7FEBDED0-D761-41B4-95A5-68A05299BB28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dry sown. But got rain between 1st of May and 8th May.</t>
        </r>
      </text>
    </comment>
    <comment ref="G129" authorId="0" shapeId="0" xr:uid="{179E06EC-184B-4E85-915A-C499A1885979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No rainfall between 8th May and June.</t>
        </r>
      </text>
    </comment>
    <comment ref="H129" authorId="0" shapeId="0" xr:uid="{D50D1422-B314-4816-BDFA-0F3E61ED4F8A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3
Wet August but little spring rainfall</t>
        </r>
      </text>
    </comment>
    <comment ref="I129" authorId="0" shapeId="0" xr:uid="{885A17AC-7BD3-4729-B24D-A3ED49774A79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6</t>
        </r>
      </text>
    </comment>
    <comment ref="F130" authorId="0" shapeId="0" xr:uid="{6927C9BF-7624-4237-A2D4-7E991321EEF9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dry sown. But got rain between 1st of May and 8th May.</t>
        </r>
      </text>
    </comment>
    <comment ref="G130" authorId="0" shapeId="0" xr:uid="{5BCA1571-CB62-434C-A8AC-DC847378435B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No rainfall between 8th May and June.</t>
        </r>
      </text>
    </comment>
    <comment ref="H130" authorId="0" shapeId="0" xr:uid="{8E00CF9A-5E4C-40A1-BA20-8C3F2303860E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3
Wet August but little spring rainfall</t>
        </r>
      </text>
    </comment>
    <comment ref="I130" authorId="0" shapeId="0" xr:uid="{ED22868F-21FF-48C2-AB24-562697DCB643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6</t>
        </r>
      </text>
    </comment>
    <comment ref="F131" authorId="0" shapeId="0" xr:uid="{C1B74A09-BAEF-4571-BD03-1CDB24842E1C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dry sown. But got rain between 1st of May and 8th May.</t>
        </r>
      </text>
    </comment>
    <comment ref="G131" authorId="0" shapeId="0" xr:uid="{C141A5CD-82CE-4DD0-8056-0D769D1A127B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No rainfall between 8th May and June.</t>
        </r>
      </text>
    </comment>
    <comment ref="H131" authorId="0" shapeId="0" xr:uid="{35717C43-3A2F-4459-8B4B-F2073B901E57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3
Wet August but little spring rainfall</t>
        </r>
      </text>
    </comment>
    <comment ref="I131" authorId="0" shapeId="0" xr:uid="{AF326450-5E59-4555-81EE-D92FC9FE2EC5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6</t>
        </r>
      </text>
    </comment>
    <comment ref="F132" authorId="0" shapeId="0" xr:uid="{FB5DA15B-EDD1-45D5-A470-08948D68B4D5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dry sown. But got rain between 1st of May and 8th May.</t>
        </r>
      </text>
    </comment>
    <comment ref="G132" authorId="0" shapeId="0" xr:uid="{0591B192-8B93-43DE-AF39-F62526824DC1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No rainfall between 8th May and June.</t>
        </r>
      </text>
    </comment>
    <comment ref="H132" authorId="0" shapeId="0" xr:uid="{EA5E6532-3BC8-43E0-8B80-376834D39CDF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3
Wet August but little spring rainfall</t>
        </r>
      </text>
    </comment>
    <comment ref="I132" authorId="0" shapeId="0" xr:uid="{C9A1B705-7FE4-43B7-B187-02A2C65115FC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6</t>
        </r>
      </text>
    </comment>
    <comment ref="F133" authorId="0" shapeId="0" xr:uid="{04BD84BE-1E2D-43CA-B773-897044D04C38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dry sown. But got rain between 1st of May and 8th May.</t>
        </r>
      </text>
    </comment>
    <comment ref="G133" authorId="0" shapeId="0" xr:uid="{A7F65DDF-8F0F-45F4-BCEB-3D489AF1C056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No rainfall between 8th May and June.</t>
        </r>
      </text>
    </comment>
    <comment ref="H133" authorId="0" shapeId="0" xr:uid="{EBBDE2CA-007F-41F5-B7AC-F699A2EBA553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3
Wet August but little spring rainfall</t>
        </r>
      </text>
    </comment>
    <comment ref="I133" authorId="0" shapeId="0" xr:uid="{64ED3656-DFAD-4070-9EA4-9B82303295CA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6</t>
        </r>
      </text>
    </comment>
    <comment ref="F134" authorId="0" shapeId="0" xr:uid="{68F68AC9-41FC-4298-A0DC-334A02862713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dry sown. But got rain between 1st of May and 8th May.</t>
        </r>
      </text>
    </comment>
    <comment ref="G134" authorId="0" shapeId="0" xr:uid="{85BDF204-18DD-4750-91ED-A65095011E2A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No rainfall between 8th May and June.</t>
        </r>
      </text>
    </comment>
    <comment ref="H134" authorId="0" shapeId="0" xr:uid="{FC83574A-DEC6-4646-9B1A-A4C30AEF0163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3
Wet August but little spring rainfall</t>
        </r>
      </text>
    </comment>
    <comment ref="I134" authorId="0" shapeId="0" xr:uid="{A37E7925-B06A-43D5-AED1-44CBBC1AC3B0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6</t>
        </r>
      </text>
    </comment>
    <comment ref="F135" authorId="0" shapeId="0" xr:uid="{EE717D5F-4596-4BBA-A406-E6E1FF208485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dry sown. But got rain between 1st of May and 8th May.</t>
        </r>
      </text>
    </comment>
    <comment ref="G135" authorId="0" shapeId="0" xr:uid="{D08EE5F3-DC06-4617-B2D6-0D639196D2E9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No rainfall between 8th May and June.</t>
        </r>
      </text>
    </comment>
    <comment ref="H135" authorId="0" shapeId="0" xr:uid="{9EFC8F19-D61F-4E65-9921-A8B75B0B241C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3
Wet August but little spring rainfall</t>
        </r>
      </text>
    </comment>
    <comment ref="I135" authorId="0" shapeId="0" xr:uid="{C4AEE782-3107-4885-9A43-BFE60CCA2DDE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6</t>
        </r>
      </text>
    </comment>
    <comment ref="F136" authorId="0" shapeId="0" xr:uid="{8F47D2F6-CCC8-45AE-86FE-491C21FBD3E8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dry sown. But got rain between 1st of May and 8th May.</t>
        </r>
      </text>
    </comment>
    <comment ref="G136" authorId="0" shapeId="0" xr:uid="{6C0A9D34-3B36-49F4-B3F2-9C4E7EDC5E9C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No rainfall between 8th May and June.</t>
        </r>
      </text>
    </comment>
    <comment ref="H136" authorId="0" shapeId="0" xr:uid="{0AFD77A7-F48D-44AF-BDD5-8C01FD385078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3
Wet August but little spring rainfall</t>
        </r>
      </text>
    </comment>
    <comment ref="I136" authorId="0" shapeId="0" xr:uid="{319388EB-BD79-455B-89D8-CA975CF51418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6</t>
        </r>
      </text>
    </comment>
    <comment ref="F137" authorId="0" shapeId="0" xr:uid="{900B600B-1334-41C4-B309-516FD69001B1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dry sown. But got rain between 1st of May and 8th May.</t>
        </r>
      </text>
    </comment>
    <comment ref="G137" authorId="0" shapeId="0" xr:uid="{3BC608FC-A2B0-436A-9AF4-2E40926DD774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No rainfall between 8th May and June.</t>
        </r>
      </text>
    </comment>
    <comment ref="H137" authorId="0" shapeId="0" xr:uid="{0E3DE7A6-C923-4DD9-8590-E3CD4DB77AEC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3
Wet August but little spring rainfall</t>
        </r>
      </text>
    </comment>
    <comment ref="I137" authorId="0" shapeId="0" xr:uid="{A45C1ADF-35C0-4AC5-A529-B6654DD48C89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6</t>
        </r>
      </text>
    </comment>
    <comment ref="F138" authorId="0" shapeId="0" xr:uid="{241F2FB2-237C-4C81-9184-DA1B3EBF0988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dry sown. But got rain between 1st of May and 8th May.</t>
        </r>
      </text>
    </comment>
    <comment ref="G138" authorId="0" shapeId="0" xr:uid="{6E6E8CFE-8A15-42EE-AB80-C56325E7B127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No rainfall between 8th May and June.</t>
        </r>
      </text>
    </comment>
    <comment ref="H138" authorId="0" shapeId="0" xr:uid="{7DD3BA48-5FD6-4952-BF0A-AF74475BA984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3
Wet August but little spring rainfall</t>
        </r>
      </text>
    </comment>
    <comment ref="I138" authorId="0" shapeId="0" xr:uid="{EE20228B-25F3-4F83-ADDD-06D3989817FA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6</t>
        </r>
      </text>
    </comment>
    <comment ref="F139" authorId="0" shapeId="0" xr:uid="{0D6B1F63-2CF8-4A46-AAF3-5AE3CFCA64AE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dry sown. But got rain between 1st of May and 8th May.</t>
        </r>
      </text>
    </comment>
    <comment ref="G139" authorId="0" shapeId="0" xr:uid="{7ECB9F2B-5B50-4E93-8E5D-1D4ABAED402B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No rainfall between 8th May and June.</t>
        </r>
      </text>
    </comment>
    <comment ref="H139" authorId="0" shapeId="0" xr:uid="{7697A3C6-FBEA-4D50-9936-FEFD50DE2523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3
Wet August but little spring rainfall</t>
        </r>
      </text>
    </comment>
    <comment ref="I139" authorId="0" shapeId="0" xr:uid="{DD7B3060-B487-4214-8951-F8A0F9C7A6ED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6</t>
        </r>
      </text>
    </comment>
    <comment ref="F140" authorId="0" shapeId="0" xr:uid="{6FEC1503-2C9E-4207-9253-CDE778192702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dry sown. But got rain between 1st of May and 8th May.</t>
        </r>
      </text>
    </comment>
    <comment ref="G140" authorId="0" shapeId="0" xr:uid="{AD91FD6E-11E4-4BED-AB50-4F1B08980205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No rainfall between 8th May and June.</t>
        </r>
      </text>
    </comment>
    <comment ref="H140" authorId="0" shapeId="0" xr:uid="{59AAF79B-5590-4E30-8B85-604E74FDD861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3
Wet August but little spring rainfall</t>
        </r>
      </text>
    </comment>
    <comment ref="I140" authorId="0" shapeId="0" xr:uid="{A3C72043-5D86-4003-91CC-8BC79EA5D20B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6</t>
        </r>
      </text>
    </comment>
    <comment ref="F141" authorId="0" shapeId="0" xr:uid="{42996AEB-7448-4201-A8F5-4BD1C090DBB9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dry sown. But got rain between 1st of May and 8th May.</t>
        </r>
      </text>
    </comment>
    <comment ref="G141" authorId="0" shapeId="0" xr:uid="{F57CEE13-C0CC-4E6E-BD30-78F45F2C2B91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No rainfall between 8th May and June.</t>
        </r>
      </text>
    </comment>
    <comment ref="H141" authorId="0" shapeId="0" xr:uid="{1AC5D5B1-D465-4B32-9F17-3AC6A03BCA30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3
Wet August but little spring rainfall</t>
        </r>
      </text>
    </comment>
    <comment ref="I141" authorId="0" shapeId="0" xr:uid="{87AA8D8D-E904-47D1-AF0B-CAC71C25A0AE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6</t>
        </r>
      </text>
    </comment>
    <comment ref="F142" authorId="0" shapeId="0" xr:uid="{9C5A1A56-3BC5-4AFB-9563-582E0EB4B69C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dry sown. But got rain between 1st of May and 8th May.</t>
        </r>
      </text>
    </comment>
    <comment ref="G142" authorId="0" shapeId="0" xr:uid="{0A3CC00C-F244-4D74-8AFF-58C9B98E9944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No rainfall between 8th May and June.</t>
        </r>
      </text>
    </comment>
    <comment ref="H142" authorId="0" shapeId="0" xr:uid="{31F731CB-2A76-4045-A738-29BEB2EE33F6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3
Wet August but little spring rainfall</t>
        </r>
      </text>
    </comment>
    <comment ref="I142" authorId="0" shapeId="0" xr:uid="{642596D7-B5EC-4021-B420-16BE62E15474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6</t>
        </r>
      </text>
    </comment>
    <comment ref="F143" authorId="0" shapeId="0" xr:uid="{FAAAB166-4B08-4FAF-B233-7BFA92641468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dry sown. But got rain between 1st of May and 8th May.</t>
        </r>
      </text>
    </comment>
    <comment ref="G143" authorId="0" shapeId="0" xr:uid="{D0F1FBC7-4084-49DD-873C-9DA4599DCF48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No rainfall between 8th May and June.</t>
        </r>
      </text>
    </comment>
    <comment ref="H143" authorId="0" shapeId="0" xr:uid="{EBCF65AE-5A2E-45B3-9DBD-998B0E4BE078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3
Wet August but little spring rainfall</t>
        </r>
      </text>
    </comment>
    <comment ref="I143" authorId="0" shapeId="0" xr:uid="{FBD5884E-8645-4FE8-9C2A-F2FDD8765772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6</t>
        </r>
      </text>
    </comment>
    <comment ref="F144" authorId="0" shapeId="0" xr:uid="{93C3B8D8-D5CA-42A5-BD44-5AD9412FDD5C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dry sown. But got rain between 1st of May and 8th May.</t>
        </r>
      </text>
    </comment>
    <comment ref="G144" authorId="0" shapeId="0" xr:uid="{439DE42E-A31E-4F30-AD48-F1C61357712A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No rainfall between 8th May and June.</t>
        </r>
      </text>
    </comment>
    <comment ref="H144" authorId="0" shapeId="0" xr:uid="{F8752194-D30E-4D29-8E63-205305467D95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3
Wet August but little spring rainfall</t>
        </r>
      </text>
    </comment>
    <comment ref="I144" authorId="0" shapeId="0" xr:uid="{E6362C2E-9C16-4F90-AAF8-8D287D190854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6</t>
        </r>
      </text>
    </comment>
    <comment ref="F145" authorId="0" shapeId="0" xr:uid="{CA062A9E-97DF-4DD6-A22E-47D8F4C82BE9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dry sown. But got rain between 1st of May and 8th May.</t>
        </r>
      </text>
    </comment>
    <comment ref="G145" authorId="0" shapeId="0" xr:uid="{141344F2-07B4-4A6D-A58C-51972C5E8A29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No rainfall between 8th May and June.</t>
        </r>
      </text>
    </comment>
    <comment ref="H145" authorId="0" shapeId="0" xr:uid="{0AB0855E-B913-4E0C-A3A7-B7CB8CF7FD9F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3
Wet August but little spring rainfall</t>
        </r>
      </text>
    </comment>
    <comment ref="I145" authorId="0" shapeId="0" xr:uid="{55FA8D81-7768-4ABC-A399-B97D3A070022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6</t>
        </r>
      </text>
    </comment>
    <comment ref="F146" authorId="0" shapeId="0" xr:uid="{A69D0EDC-1361-4795-8776-A59F6600417E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dry sown. But got rain between 1st of May and 8th May.</t>
        </r>
      </text>
    </comment>
    <comment ref="G146" authorId="0" shapeId="0" xr:uid="{106517B0-8BEB-45A0-A9B7-F7FB3E3EF45F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No rainfall between 8th May and June.</t>
        </r>
      </text>
    </comment>
    <comment ref="H146" authorId="0" shapeId="0" xr:uid="{33840710-6EA8-4CB9-A507-BDDE1C081705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3
Wet August but little spring rainfall</t>
        </r>
      </text>
    </comment>
    <comment ref="I146" authorId="0" shapeId="0" xr:uid="{311E5C94-E25A-414B-B261-93BD9DFFD35B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6</t>
        </r>
      </text>
    </comment>
    <comment ref="F147" authorId="0" shapeId="0" xr:uid="{51DCD8C5-EB41-4200-B8ED-871F44B9DD41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dry sown. But got rain between 1st of May and 8th May.</t>
        </r>
      </text>
    </comment>
    <comment ref="G147" authorId="0" shapeId="0" xr:uid="{D4328F55-86F3-40EC-936A-1FD27796CB2A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No rainfall between 8th May and June.</t>
        </r>
      </text>
    </comment>
    <comment ref="H147" authorId="0" shapeId="0" xr:uid="{31F23809-BCE5-488F-AF0B-70F37F850D8A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3
Wet August but little spring rainfall</t>
        </r>
      </text>
    </comment>
    <comment ref="I147" authorId="0" shapeId="0" xr:uid="{77D6B541-5E45-436F-B6CF-4F453688AB8E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6</t>
        </r>
      </text>
    </comment>
    <comment ref="F148" authorId="0" shapeId="0" xr:uid="{7646FF9D-4E26-4A84-A76D-92474BF34590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dry sown. But got rain between 1st of May and 8th May.</t>
        </r>
      </text>
    </comment>
    <comment ref="G148" authorId="0" shapeId="0" xr:uid="{9D524A49-317A-4D23-953B-A186E1CDFDF5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No rainfall between 8th May and June.</t>
        </r>
      </text>
    </comment>
    <comment ref="H148" authorId="0" shapeId="0" xr:uid="{94CEBC17-382A-43E9-8D99-4BC07AC7D81A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3
Wet August but little spring rainfall</t>
        </r>
      </text>
    </comment>
    <comment ref="I148" authorId="0" shapeId="0" xr:uid="{431A0A67-573C-494E-AB90-4B054CE4FFA4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6</t>
        </r>
      </text>
    </comment>
    <comment ref="F149" authorId="0" shapeId="0" xr:uid="{3A393F99-0968-4098-ABBD-C4CD2C1653D0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dry sown. But got rain between 1st of May and 8th May.</t>
        </r>
      </text>
    </comment>
    <comment ref="G149" authorId="0" shapeId="0" xr:uid="{F3C16EE7-7073-42F1-822F-6D40DFCA9418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No rainfall between 8th May and June.</t>
        </r>
      </text>
    </comment>
    <comment ref="H149" authorId="0" shapeId="0" xr:uid="{F85AAFD8-AC41-42ED-916D-D6B7F3AC314A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3
Wet August but little spring rainfall</t>
        </r>
      </text>
    </comment>
    <comment ref="I149" authorId="0" shapeId="0" xr:uid="{E48869FF-D097-4980-962E-78DCC16A8613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6</t>
        </r>
      </text>
    </comment>
    <comment ref="F150" authorId="0" shapeId="0" xr:uid="{CB531121-13EF-4BA6-B0B8-A043BD6BC3D3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dry sown. But got rain between 1st of May and 8th May.</t>
        </r>
      </text>
    </comment>
    <comment ref="G150" authorId="0" shapeId="0" xr:uid="{ED48FD92-767E-4358-9E0A-6FCA55211752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No rainfall between 8th May and June.</t>
        </r>
      </text>
    </comment>
    <comment ref="H150" authorId="0" shapeId="0" xr:uid="{F4C0EFCF-E800-4F66-8761-89C06EB8B5B2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3
Wet August but little spring rainfall</t>
        </r>
      </text>
    </comment>
    <comment ref="I150" authorId="0" shapeId="0" xr:uid="{BE28C6AB-97DF-4916-8770-505251403FED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6</t>
        </r>
      </text>
    </comment>
    <comment ref="F151" authorId="0" shapeId="0" xr:uid="{A390B480-33A4-49FB-A765-881764730305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dry sown. But got rain between 1st of May and 8th May.</t>
        </r>
      </text>
    </comment>
    <comment ref="G151" authorId="0" shapeId="0" xr:uid="{69B2DA1B-8144-4680-8B81-92F7CB47FAAA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No rainfall between 8th May and June.</t>
        </r>
      </text>
    </comment>
    <comment ref="H151" authorId="0" shapeId="0" xr:uid="{D4822AD1-4261-4BB4-A4D9-127BF37F0D2F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3
Wet August but little spring rainfall</t>
        </r>
      </text>
    </comment>
    <comment ref="I151" authorId="0" shapeId="0" xr:uid="{D3CF119B-0627-450E-90D1-CFE6575114D0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6</t>
        </r>
      </text>
    </comment>
    <comment ref="F152" authorId="0" shapeId="0" xr:uid="{0E34B87C-85FF-4B66-8432-18DAF468F328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dry sown. But got rain between 1st of May and 8th May.</t>
        </r>
      </text>
    </comment>
    <comment ref="G152" authorId="0" shapeId="0" xr:uid="{0F250418-EEA3-4EB9-BE76-B8141E57B0FF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No rainfall between 8th May and June.</t>
        </r>
      </text>
    </comment>
    <comment ref="H152" authorId="0" shapeId="0" xr:uid="{3EEDA25B-3CE4-439F-8492-9DFB92988612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3
Wet August but little spring rainfall</t>
        </r>
      </text>
    </comment>
    <comment ref="I152" authorId="0" shapeId="0" xr:uid="{5345B362-1588-407E-BFAC-2D8012C5D357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6</t>
        </r>
      </text>
    </comment>
    <comment ref="F153" authorId="0" shapeId="0" xr:uid="{F50E136E-1363-4409-81BB-E85E69FB1A20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dry sown. But got rain between 1st of May and 8th May.</t>
        </r>
      </text>
    </comment>
    <comment ref="G153" authorId="0" shapeId="0" xr:uid="{58FA69AC-1DB5-4558-8BD1-E424032EDEC1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No rainfall between 8th May and June.</t>
        </r>
      </text>
    </comment>
    <comment ref="H153" authorId="0" shapeId="0" xr:uid="{692A65D9-7E46-4673-BE01-152E53090DDB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3
Wet August but little spring rainfall</t>
        </r>
      </text>
    </comment>
    <comment ref="I153" authorId="0" shapeId="0" xr:uid="{537F55A8-5F58-432E-ADD3-6F0BF0DF8E98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6</t>
        </r>
      </text>
    </comment>
    <comment ref="F154" authorId="0" shapeId="0" xr:uid="{D99EF78C-D477-470E-98EF-B2B8F9E144BA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dry sown. But got rain between 1st of May and 8th May.</t>
        </r>
      </text>
    </comment>
    <comment ref="G154" authorId="0" shapeId="0" xr:uid="{8A367A15-4472-4063-A23A-D2DBEA1E9DAB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No rainfall between 8th May and June.</t>
        </r>
      </text>
    </comment>
    <comment ref="H154" authorId="0" shapeId="0" xr:uid="{E9C6DE92-3BE6-49C2-9E14-16DF2C361F53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3
Wet August but little spring rainfall</t>
        </r>
      </text>
    </comment>
    <comment ref="I154" authorId="0" shapeId="0" xr:uid="{5F746BE7-482A-434B-B300-2C0CC5F63F59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6</t>
        </r>
      </text>
    </comment>
    <comment ref="F155" authorId="0" shapeId="0" xr:uid="{07050240-A7AB-46FB-A9F2-5D268E3E521D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dry sown. But got rain between 1st of May and 8th May.</t>
        </r>
      </text>
    </comment>
    <comment ref="G155" authorId="0" shapeId="0" xr:uid="{CD3CF8F0-CDEF-49E1-ADD8-36238D5D6663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No rainfall between 8th May and June.</t>
        </r>
      </text>
    </comment>
    <comment ref="H155" authorId="0" shapeId="0" xr:uid="{1FB616B9-FF49-43DB-8A6A-DAE9112FCA37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3
Wet August but little spring rainfall</t>
        </r>
      </text>
    </comment>
    <comment ref="I155" authorId="0" shapeId="0" xr:uid="{BE2C09D7-F7E7-4F4D-8D2F-EE5995C3EFE7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6</t>
        </r>
      </text>
    </comment>
    <comment ref="F156" authorId="0" shapeId="0" xr:uid="{B265F5D6-A450-4E12-9DF3-70B902637E8E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dry sown. But got rain between 1st of May and 8th May.</t>
        </r>
      </text>
    </comment>
    <comment ref="G156" authorId="0" shapeId="0" xr:uid="{40682753-FDD1-4969-9D0A-5E447C3BC7C9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No rainfall between 8th May and June.</t>
        </r>
      </text>
    </comment>
    <comment ref="H156" authorId="0" shapeId="0" xr:uid="{A1A8613F-348A-4498-99A1-9FF55F13C709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3
Wet August but little spring rainfall</t>
        </r>
      </text>
    </comment>
    <comment ref="I156" authorId="0" shapeId="0" xr:uid="{804B2957-2693-4167-8CCC-2418C25E1B3B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6</t>
        </r>
      </text>
    </comment>
    <comment ref="F157" authorId="0" shapeId="0" xr:uid="{1E647F50-4D23-446C-AC5E-1C65E934A3F9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dry sown. But got rain between 1st of May and 8th May.</t>
        </r>
      </text>
    </comment>
    <comment ref="G157" authorId="0" shapeId="0" xr:uid="{14A18AF3-FFD0-4F69-9454-7A7A9C58819A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No rainfall between 8th May and June.</t>
        </r>
      </text>
    </comment>
    <comment ref="H157" authorId="0" shapeId="0" xr:uid="{8BE5EA3A-9EB5-4E52-9891-05C0398954FC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3
Wet August but little spring rainfall</t>
        </r>
      </text>
    </comment>
    <comment ref="I157" authorId="0" shapeId="0" xr:uid="{62640DAE-C5DC-46A3-88F4-064925ED28CA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6</t>
        </r>
      </text>
    </comment>
    <comment ref="F158" authorId="0" shapeId="0" xr:uid="{8E2040CC-4D2D-43BB-A849-FBF8F7660182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dry sown. But got rain between 1st of May and 8th May.</t>
        </r>
      </text>
    </comment>
    <comment ref="G158" authorId="0" shapeId="0" xr:uid="{819A5D93-3A58-4A96-B1FB-1C3D8269B95F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No rainfall between 8th May and June.</t>
        </r>
      </text>
    </comment>
    <comment ref="H158" authorId="0" shapeId="0" xr:uid="{1526CA83-DE36-4D15-BEDB-E75119E5D877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3
Wet August but little spring rainfall</t>
        </r>
      </text>
    </comment>
    <comment ref="I158" authorId="0" shapeId="0" xr:uid="{39DA8052-B777-41EF-8098-29783B23526F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6</t>
        </r>
      </text>
    </comment>
    <comment ref="F159" authorId="0" shapeId="0" xr:uid="{E649F8E9-680A-4922-8052-54346CB91D89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dry sown. But got rain between 1st of May and 8th May.</t>
        </r>
      </text>
    </comment>
    <comment ref="G159" authorId="0" shapeId="0" xr:uid="{F34F4C3B-375F-4459-B454-3BB55ECFC066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No rainfall between 8th May and June.</t>
        </r>
      </text>
    </comment>
    <comment ref="H159" authorId="0" shapeId="0" xr:uid="{D513B26C-6EEA-4271-BA00-6DB2A6E3E926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3
Wet August but little spring rainfall</t>
        </r>
      </text>
    </comment>
    <comment ref="I159" authorId="0" shapeId="0" xr:uid="{C42387E6-99BF-44DD-BF3B-4749B8A229FE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6</t>
        </r>
      </text>
    </comment>
    <comment ref="F160" authorId="0" shapeId="0" xr:uid="{15023231-168B-4B0C-92BC-D5684C9903C4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dry sown. But got rain between 1st of May and 8th May.</t>
        </r>
      </text>
    </comment>
    <comment ref="G160" authorId="0" shapeId="0" xr:uid="{76ABF067-5C4C-4658-961B-4D16EE875854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No rainfall between 8th May and June.</t>
        </r>
      </text>
    </comment>
    <comment ref="H160" authorId="0" shapeId="0" xr:uid="{16E5E1DA-2AB4-4DFE-8C49-F87672E42276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3
Wet August but little spring rainfall</t>
        </r>
      </text>
    </comment>
    <comment ref="I160" authorId="0" shapeId="0" xr:uid="{A0CEBFF3-9473-4207-921A-9B7C1DD1E788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6</t>
        </r>
      </text>
    </comment>
    <comment ref="F161" authorId="0" shapeId="0" xr:uid="{4EC5660C-25E5-489A-A2D6-2ADFD79D649D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dry sown. But got rain between 1st of May and 8th May.</t>
        </r>
      </text>
    </comment>
    <comment ref="G161" authorId="0" shapeId="0" xr:uid="{4C391C7A-740E-4576-8039-4E4D6B2B94CD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No rainfall between 8th May and June.</t>
        </r>
      </text>
    </comment>
    <comment ref="H161" authorId="0" shapeId="0" xr:uid="{517E1A72-B5A7-4244-B8E7-899FC0F876E2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3
Wet August but little spring rainfall</t>
        </r>
      </text>
    </comment>
    <comment ref="I161" authorId="0" shapeId="0" xr:uid="{C5894428-870A-4715-B1DF-951569E492E5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6</t>
        </r>
      </text>
    </comment>
    <comment ref="F162" authorId="0" shapeId="0" xr:uid="{C0F60089-9A17-4212-889A-59E9D9913AD3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dry sown. But got rain between 1st of May and 8th May.</t>
        </r>
      </text>
    </comment>
    <comment ref="G162" authorId="0" shapeId="0" xr:uid="{59AD65B3-1C68-40E2-8825-D7E07D714E1C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No rainfall between 8th May and June.</t>
        </r>
      </text>
    </comment>
    <comment ref="H162" authorId="0" shapeId="0" xr:uid="{FA513C94-2B4C-4060-B6FA-1CEDE568127A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3
Wet August but little spring rainfall</t>
        </r>
      </text>
    </comment>
    <comment ref="I162" authorId="0" shapeId="0" xr:uid="{AB5B23AF-5977-4C87-8B79-DC5C7A216CDF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6</t>
        </r>
      </text>
    </comment>
    <comment ref="F163" authorId="0" shapeId="0" xr:uid="{173536FF-7482-427B-A25B-B25E4793D753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dry sown. But got rain between 1st of May and 8th May.</t>
        </r>
      </text>
    </comment>
    <comment ref="G163" authorId="0" shapeId="0" xr:uid="{2F061C95-4515-4611-82F7-580AF00E7C3D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No rainfall between 8th May and June.</t>
        </r>
      </text>
    </comment>
    <comment ref="H163" authorId="0" shapeId="0" xr:uid="{7E434764-572E-42CE-9A3D-5BEB42486D2B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3
Wet August but little spring rainfall</t>
        </r>
      </text>
    </comment>
    <comment ref="I163" authorId="0" shapeId="0" xr:uid="{D8CC2913-5954-4059-BC20-7650D5DC5089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6</t>
        </r>
      </text>
    </comment>
    <comment ref="F164" authorId="0" shapeId="0" xr:uid="{B489276E-7E12-4D59-9FED-1D86CA363A56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dry sown. But got rain between 1st of May and 8th May.</t>
        </r>
      </text>
    </comment>
    <comment ref="G164" authorId="0" shapeId="0" xr:uid="{13CF724D-0D85-4DAD-850B-EBDFB1475838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No rainfall between 8th May and June.</t>
        </r>
      </text>
    </comment>
    <comment ref="H164" authorId="0" shapeId="0" xr:uid="{314E6E5F-3D70-40D7-A5CA-1674984E9994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3
Wet August but little spring rainfall</t>
        </r>
      </text>
    </comment>
    <comment ref="I164" authorId="0" shapeId="0" xr:uid="{837DC68E-9DF1-44F7-B713-BEF4F172AA3B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6</t>
        </r>
      </text>
    </comment>
    <comment ref="F165" authorId="0" shapeId="0" xr:uid="{AA4F178A-CCEF-4944-825B-A0C573B9E765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dry sown. But got rain between 1st of May and 8th May.</t>
        </r>
      </text>
    </comment>
    <comment ref="G165" authorId="0" shapeId="0" xr:uid="{1418D423-43B3-4CBD-83C3-A71DB30D068E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No rainfall between 8th May and June.</t>
        </r>
      </text>
    </comment>
    <comment ref="H165" authorId="0" shapeId="0" xr:uid="{8E0066FC-2F85-40E3-A3CB-E0D1147A752C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3
Wet August but little spring rainfall</t>
        </r>
      </text>
    </comment>
    <comment ref="I165" authorId="0" shapeId="0" xr:uid="{B288D76F-CB35-46A1-BB9A-16E69B4D2A93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6</t>
        </r>
      </text>
    </comment>
    <comment ref="F166" authorId="0" shapeId="0" xr:uid="{A88416A2-DD64-421A-AFC8-CB760E59147B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dry sown. But got rain between 1st of May and 8th May.</t>
        </r>
      </text>
    </comment>
    <comment ref="G166" authorId="0" shapeId="0" xr:uid="{4021E50A-1560-4D9E-B10B-71DF0C256DEF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No rainfall between 8th May and June.</t>
        </r>
      </text>
    </comment>
    <comment ref="H166" authorId="0" shapeId="0" xr:uid="{CF706543-F9E9-4096-8553-B40BB5445581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3
Wet August but little spring rainfall</t>
        </r>
      </text>
    </comment>
    <comment ref="I166" authorId="0" shapeId="0" xr:uid="{3CBD67DD-E093-4633-BDF7-9B94BAADF220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6</t>
        </r>
      </text>
    </comment>
    <comment ref="F167" authorId="0" shapeId="0" xr:uid="{B37550E2-54A9-495E-B11E-C5532048CED3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dry sown. But got rain between 1st of May and 8th May.</t>
        </r>
      </text>
    </comment>
    <comment ref="G167" authorId="0" shapeId="0" xr:uid="{11C3DE27-AD90-442A-9151-48E4D3CC945D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No rainfall between 8th May and June.</t>
        </r>
      </text>
    </comment>
    <comment ref="H167" authorId="0" shapeId="0" xr:uid="{43703C60-9140-4D65-8635-8FA961026814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3
Wet August but little spring rainfall</t>
        </r>
      </text>
    </comment>
    <comment ref="I167" authorId="0" shapeId="0" xr:uid="{7BC33547-1432-4A79-8FE0-B81473D47A3C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6</t>
        </r>
      </text>
    </comment>
    <comment ref="F168" authorId="0" shapeId="0" xr:uid="{533D1BAE-F399-46BF-BC08-1AF8F75A1691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dry sown. But got rain between 1st of May and 8th May.</t>
        </r>
      </text>
    </comment>
    <comment ref="G168" authorId="0" shapeId="0" xr:uid="{F054457A-061A-4837-89C1-F52405E54C91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No rainfall between 8th May and June.</t>
        </r>
      </text>
    </comment>
    <comment ref="H168" authorId="0" shapeId="0" xr:uid="{1A3B982B-7BF3-450E-91C8-7D780C2E87E5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3
Wet August but little spring rainfall</t>
        </r>
      </text>
    </comment>
    <comment ref="I168" authorId="0" shapeId="0" xr:uid="{B42FD4CC-866F-4759-8525-16158C5D48EE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6</t>
        </r>
      </text>
    </comment>
    <comment ref="F169" authorId="0" shapeId="0" xr:uid="{078C362C-52D9-42CE-BB45-8B1E64E9E0C0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dry sown. But got rain between 1st of May and 8th May.</t>
        </r>
      </text>
    </comment>
    <comment ref="G169" authorId="0" shapeId="0" xr:uid="{CFE39612-DEBB-4FAC-B93D-75389115F275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No rainfall between 8th May and June.</t>
        </r>
      </text>
    </comment>
    <comment ref="H169" authorId="0" shapeId="0" xr:uid="{48C6856E-8557-4618-B499-210A189B6BF5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3
Wet August but little spring rainfall</t>
        </r>
      </text>
    </comment>
    <comment ref="I169" authorId="0" shapeId="0" xr:uid="{18341672-AD63-4335-AB76-ED0AE61FC846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6</t>
        </r>
      </text>
    </comment>
    <comment ref="F170" authorId="0" shapeId="0" xr:uid="{EEC1751B-3FE9-4C7E-A90F-EF35F2B8D4F8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dry sown. But got rain between 1st of May and 8th May.</t>
        </r>
      </text>
    </comment>
    <comment ref="G170" authorId="0" shapeId="0" xr:uid="{1DBF8304-3C0A-4246-8516-4275518CC312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No rainfall between 8th May and June.</t>
        </r>
      </text>
    </comment>
    <comment ref="H170" authorId="0" shapeId="0" xr:uid="{FAA25917-A5F0-4E89-8FD4-6C05457BC8EA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3
Wet August but little spring rainfall</t>
        </r>
      </text>
    </comment>
    <comment ref="I170" authorId="0" shapeId="0" xr:uid="{AA0EEB16-A222-4F1C-8FB4-A2D97C6AE660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6</t>
        </r>
      </text>
    </comment>
    <comment ref="F171" authorId="0" shapeId="0" xr:uid="{9FCBC898-24E8-4B69-A72D-B28136127228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dry sown. But got rain between 1st of May and 8th May.</t>
        </r>
      </text>
    </comment>
    <comment ref="G171" authorId="0" shapeId="0" xr:uid="{E14A60C2-EC92-44AA-BFB7-BF1C937415E6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No rainfall between 8th May and June.</t>
        </r>
      </text>
    </comment>
    <comment ref="H171" authorId="0" shapeId="0" xr:uid="{316E3E80-21B4-4EA3-AB52-E5C357164048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3
Wet August but little spring rainfall</t>
        </r>
      </text>
    </comment>
    <comment ref="I171" authorId="0" shapeId="0" xr:uid="{803FFEEA-3441-460C-B341-6FA44C7490B1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6</t>
        </r>
      </text>
    </comment>
    <comment ref="F172" authorId="0" shapeId="0" xr:uid="{B72111EE-79DE-42C8-AD6C-63E154022D61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dry sown. But got rain between 1st of May and 8th May.</t>
        </r>
      </text>
    </comment>
    <comment ref="G172" authorId="0" shapeId="0" xr:uid="{A9FC0B9B-0328-450A-8B33-36667D32C12F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No rainfall between 8th May and June.</t>
        </r>
      </text>
    </comment>
    <comment ref="H172" authorId="0" shapeId="0" xr:uid="{5FE14FDD-5B1F-4997-9968-F0FDE3EE9EAA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3
Wet August but little spring rainfall</t>
        </r>
      </text>
    </comment>
    <comment ref="I172" authorId="0" shapeId="0" xr:uid="{6E60EDE7-888E-46E4-809B-FBF78EF2F281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6</t>
        </r>
      </text>
    </comment>
    <comment ref="F173" authorId="0" shapeId="0" xr:uid="{5D778332-DA94-41AD-93FF-2545C0637E24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dry sown. But got rain between 1st of May and 8th May.</t>
        </r>
      </text>
    </comment>
    <comment ref="G173" authorId="0" shapeId="0" xr:uid="{7526ED95-C8FF-478A-A670-585C84B87E77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No rainfall between 8th May and June.</t>
        </r>
      </text>
    </comment>
    <comment ref="H173" authorId="0" shapeId="0" xr:uid="{546284CB-40D7-4039-966B-62D49AF8467C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3
Wet August but little spring rainfall</t>
        </r>
      </text>
    </comment>
    <comment ref="I173" authorId="0" shapeId="0" xr:uid="{9F9A09E6-3446-44A0-A776-58993D81B23B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6</t>
        </r>
      </text>
    </comment>
    <comment ref="F174" authorId="0" shapeId="0" xr:uid="{6E0F77D4-BA63-4920-9EAB-BEAC47564D40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dry sown. But got rain between 1st of May and 8th May.</t>
        </r>
      </text>
    </comment>
    <comment ref="G174" authorId="0" shapeId="0" xr:uid="{97C7C751-118C-4E5E-A348-38BF50BF9B91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No rainfall between 8th May and June.</t>
        </r>
      </text>
    </comment>
    <comment ref="H174" authorId="0" shapeId="0" xr:uid="{FE01C051-B7DB-4993-B195-05CC15B56831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3
Wet August but little spring rainfall</t>
        </r>
      </text>
    </comment>
    <comment ref="I174" authorId="0" shapeId="0" xr:uid="{991B15D8-A33C-4100-938A-B2CE0F155BDE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6</t>
        </r>
      </text>
    </comment>
    <comment ref="F175" authorId="0" shapeId="0" xr:uid="{8A3FF7A5-70D2-4D86-8119-FF692B299FEF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dry sown. But got rain between 1st of May and 8th May.</t>
        </r>
      </text>
    </comment>
    <comment ref="G175" authorId="0" shapeId="0" xr:uid="{B2E5DBA6-2A80-42E3-835C-85E31A9E6DAE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No rainfall between 8th May and June.</t>
        </r>
      </text>
    </comment>
    <comment ref="H175" authorId="0" shapeId="0" xr:uid="{1EBF600F-7894-4201-A9E4-AD57699D5F43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3
Wet August but little spring rainfall</t>
        </r>
      </text>
    </comment>
    <comment ref="I175" authorId="0" shapeId="0" xr:uid="{78497A66-FD73-4B89-91E3-BD8735D4A341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6</t>
        </r>
      </text>
    </comment>
    <comment ref="F176" authorId="0" shapeId="0" xr:uid="{43DA655F-7F2A-4C08-A3A7-EFE25443AA30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dry sown. But got rain between 1st of May and 8th May.</t>
        </r>
      </text>
    </comment>
    <comment ref="G176" authorId="0" shapeId="0" xr:uid="{26642672-0BEB-4E24-9D15-55A8C2E7902E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No rainfall between 8th May and June.</t>
        </r>
      </text>
    </comment>
    <comment ref="H176" authorId="0" shapeId="0" xr:uid="{1E7690B3-EE24-49C2-98D7-CFC49E2A78E3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3
Wet August but little spring rainfall</t>
        </r>
      </text>
    </comment>
    <comment ref="I176" authorId="0" shapeId="0" xr:uid="{32FFC0B8-9465-43BE-A3E3-EA566D54CB84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6</t>
        </r>
      </text>
    </comment>
    <comment ref="F177" authorId="0" shapeId="0" xr:uid="{2232E18B-D013-4F6F-A696-0137ED0DC929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dry sown. But got rain between 1st of May and 8th May.</t>
        </r>
      </text>
    </comment>
    <comment ref="G177" authorId="0" shapeId="0" xr:uid="{7CE91C09-A5FE-4F1C-8AA5-111D0E6793D9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No rainfall between 8th May and June.</t>
        </r>
      </text>
    </comment>
    <comment ref="H177" authorId="0" shapeId="0" xr:uid="{DBA52A89-BA12-4F08-946B-A5ED7AA55A31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3
Wet August but little spring rainfall</t>
        </r>
      </text>
    </comment>
    <comment ref="I177" authorId="0" shapeId="0" xr:uid="{8FA8104F-301D-4621-ACB4-6B0F570F7A07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6</t>
        </r>
      </text>
    </comment>
    <comment ref="F178" authorId="0" shapeId="0" xr:uid="{481A4ED5-60AE-4B8D-BE34-0F241354ADFF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dry sown. But got rain between 1st of May and 8th May.</t>
        </r>
      </text>
    </comment>
    <comment ref="G178" authorId="0" shapeId="0" xr:uid="{E4810932-4BB5-4D22-B6A9-7AD0940C3D95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No rainfall between 8th May and June.</t>
        </r>
      </text>
    </comment>
    <comment ref="H178" authorId="0" shapeId="0" xr:uid="{DE566EEE-A534-4250-911B-6EED7995CC42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3
Wet August but little spring rainfall</t>
        </r>
      </text>
    </comment>
    <comment ref="I178" authorId="0" shapeId="0" xr:uid="{68B32D01-3BAF-4C5E-A10B-C0ECA9CE0826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6</t>
        </r>
      </text>
    </comment>
    <comment ref="F179" authorId="0" shapeId="0" xr:uid="{F428A137-35F9-42E9-8EF7-F96445874408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dry sown. But got rain between 1st of May and 8th May.</t>
        </r>
      </text>
    </comment>
    <comment ref="G179" authorId="0" shapeId="0" xr:uid="{14618AAC-4D0E-417C-A051-51B322851CD5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No rainfall between 8th May and June.</t>
        </r>
      </text>
    </comment>
    <comment ref="H179" authorId="0" shapeId="0" xr:uid="{7A1A96D2-ABD3-4095-BADA-CC02C1DD57E5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3
Wet August but little spring rainfall</t>
        </r>
      </text>
    </comment>
    <comment ref="I179" authorId="0" shapeId="0" xr:uid="{A84643E5-E40F-43A2-B401-ED72BE7C4355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6</t>
        </r>
      </text>
    </comment>
    <comment ref="F180" authorId="0" shapeId="0" xr:uid="{72ACA700-73B1-47AB-9F7F-2F48C7C126B6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dry sown. But got rain between 1st of May and 8th May.</t>
        </r>
      </text>
    </comment>
    <comment ref="G180" authorId="0" shapeId="0" xr:uid="{7135A18C-3BEA-4B2F-960E-F9E34CD4CEE4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No rainfall between 8th May and June.</t>
        </r>
      </text>
    </comment>
    <comment ref="H180" authorId="0" shapeId="0" xr:uid="{E3E518F7-E6F6-42B2-8B8B-3FDB8C45C44E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3
Wet August but little spring rainfall</t>
        </r>
      </text>
    </comment>
    <comment ref="I180" authorId="0" shapeId="0" xr:uid="{4697F27F-5770-4EE0-9931-C59C2058930C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6</t>
        </r>
      </text>
    </comment>
    <comment ref="F181" authorId="0" shapeId="0" xr:uid="{1150A2D1-6947-4623-A8D7-1B422085F590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dry sown. But got rain between 1st of May and 8th May.</t>
        </r>
      </text>
    </comment>
    <comment ref="G181" authorId="0" shapeId="0" xr:uid="{98BBD79C-71D6-4D58-9101-7C7F9982D5D6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No rainfall between 8th May and June.</t>
        </r>
      </text>
    </comment>
    <comment ref="H181" authorId="0" shapeId="0" xr:uid="{63F5DCB7-C57D-4ABD-B3D5-3AAD804EC8A0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3
Wet August but little spring rainfall</t>
        </r>
      </text>
    </comment>
    <comment ref="I181" authorId="0" shapeId="0" xr:uid="{596A81FA-149F-47BB-9B69-A45E90FF35D9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6</t>
        </r>
      </text>
    </comment>
  </commentList>
</comments>
</file>

<file path=xl/sharedStrings.xml><?xml version="1.0" encoding="utf-8"?>
<sst xmlns="http://schemas.openxmlformats.org/spreadsheetml/2006/main" count="1790" uniqueCount="38">
  <si>
    <t>Year</t>
  </si>
  <si>
    <t>Region</t>
  </si>
  <si>
    <t>Soil PAWC</t>
  </si>
  <si>
    <t>Time of break</t>
  </si>
  <si>
    <t>Quality of break</t>
  </si>
  <si>
    <t>3 Previous Land Use</t>
  </si>
  <si>
    <t>2 Previous Land Use</t>
  </si>
  <si>
    <t>Previous Land Use</t>
  </si>
  <si>
    <t>Current Land Use</t>
  </si>
  <si>
    <t>N Rate (kg N/ha)</t>
  </si>
  <si>
    <t>Kendenup</t>
  </si>
  <si>
    <t>Medium</t>
  </si>
  <si>
    <t>Protein (%)</t>
  </si>
  <si>
    <t>GS rainfall decile</t>
  </si>
  <si>
    <t>Spring rainfall decile</t>
  </si>
  <si>
    <t>Good</t>
  </si>
  <si>
    <t>Poor</t>
  </si>
  <si>
    <t>Wheat</t>
  </si>
  <si>
    <t>Canola</t>
  </si>
  <si>
    <t>Barley</t>
  </si>
  <si>
    <t>Lupin</t>
  </si>
  <si>
    <t>Late</t>
  </si>
  <si>
    <t>Yield (t/ha)</t>
  </si>
  <si>
    <t>Treatment</t>
  </si>
  <si>
    <t>H</t>
  </si>
  <si>
    <t>L</t>
  </si>
  <si>
    <t>N</t>
  </si>
  <si>
    <t>Screenings (%)</t>
  </si>
  <si>
    <t>Rotation</t>
  </si>
  <si>
    <t>No Legume</t>
  </si>
  <si>
    <t>Single Break</t>
  </si>
  <si>
    <t>Double Break</t>
  </si>
  <si>
    <t>Grain Nitrogen %</t>
  </si>
  <si>
    <t>Nitrogen Removal</t>
  </si>
  <si>
    <t>NUE (yield Nf)</t>
  </si>
  <si>
    <t>N conversion factor</t>
  </si>
  <si>
    <t>Total available soil N (kg/ha)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</si>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</sst>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1" x14ac:knownFonts="1">
    <font>
      <sz val="11"/>
      <color theme="1"/>
      <name val="Aptos Narrow"/>
      <family val="2"/>
      <scheme val="minor"/>
    </font>
    <font>
      <b/>
      <sz val="10"/>
      <color theme="1"/>
      <name val="Times New Roman"/>
      <family val="1"/>
    </font>
    <font>
      <b/>
      <sz val="10"/>
      <color indexed="8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1"/>
      <name val="Segoe UI"/>
      <family val="2"/>
    </font>
    <font>
      <sz val="10"/>
      <color theme="1"/>
      <name val="Aptos Narrow"/>
      <family val="2"/>
      <scheme val="minor"/>
    </font>
    <font>
      <sz val="10"/>
      <name val="Arial"/>
      <family val="2"/>
    </font>
    <font>
      <sz val="10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 applyAlignment="0"/>
  </cellStyleXfs>
  <cellXfs count="15">
    <xf numFmtId="0" fontId="0" fillId="0" borderId="0" xfId="0"/>
    <xf numFmtId="0" fontId="1" fillId="0" borderId="0" xfId="0" applyFont="1" applyAlignment="1">
      <alignment horizontal="center" wrapText="1"/>
    </xf>
    <xf numFmtId="0" fontId="2" fillId="0" borderId="0" xfId="0" applyFont="1" applyAlignment="1">
      <alignment horizontal="center" wrapText="1"/>
    </xf>
    <xf numFmtId="14" fontId="0" fillId="0" borderId="0" xfId="0" applyNumberFormat="1"/>
    <xf numFmtId="0" fontId="6" fillId="0" borderId="0" xfId="0" applyFont="1" applyAlignment="1">
      <alignment horizontal="center" vertical="center"/>
    </xf>
    <xf numFmtId="0" fontId="6" fillId="0" borderId="0" xfId="0" applyFont="1"/>
    <xf numFmtId="164" fontId="6" fillId="0" borderId="0" xfId="0" applyNumberFormat="1" applyFont="1" applyAlignment="1">
      <alignment horizontal="center" vertical="center"/>
    </xf>
    <xf numFmtId="165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165" fontId="8" fillId="0" borderId="0" xfId="1" applyNumberFormat="1" applyFont="1" applyAlignment="1" applyProtection="1">
      <alignment horizontal="center" vertical="center"/>
      <protection locked="0"/>
    </xf>
    <xf numFmtId="0" fontId="9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9" fillId="0" borderId="0" xfId="0" applyFont="1" applyAlignment="1">
      <alignment wrapText="1"/>
    </xf>
    <xf numFmtId="2" fontId="6" fillId="0" borderId="0" xfId="0" applyNumberFormat="1" applyFont="1" applyAlignment="1">
      <alignment horizontal="center"/>
    </xf>
    <xf numFmtId="0" fontId="10" fillId="0" borderId="0" xfId="0" applyFont="1" applyAlignment="1">
      <alignment wrapText="1"/>
    </xf>
  </cellXfs>
  <cellStyles count="2">
    <cellStyle name="Normal" xfId="0" builtinId="0"/>
    <cellStyle name="Normal 3" xfId="1" xr:uid="{6E1953DF-F6BA-45B1-ADD6-2846186DE20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B2DCA-317A-42E1-94B7-A557731F58A0}">
  <dimension ref="A1:AK181"/>
  <sheetViews>
    <sheetView tabSelected="1" workbookViewId="0">
      <pane ySplit="1" topLeftCell="A75" activePane="bottomLeft" state="frozen"/>
      <selection pane="bottomLeft" activeCell="I159" sqref="I159"/>
    </sheetView>
  </sheetViews>
  <sheetFormatPr defaultRowHeight="14.5" x14ac:dyDescent="0.35"/>
  <cols>
    <col min="6" max="6" width="10.08984375" bestFit="1" customWidth="1"/>
    <col min="25" max="25" width="14.1796875" bestFit="1" customWidth="1"/>
    <col min="26" max="26" width="13.453125" bestFit="1" customWidth="1"/>
  </cols>
  <sheetData>
    <row r="1" spans="1:37" ht="58" x14ac:dyDescent="0.35">
      <c r="A1" s="10" t="s">
        <v>23</v>
      </c>
      <c r="B1" s="10" t="s">
        <v>28</v>
      </c>
      <c r="C1" s="1" t="s">
        <v>0</v>
      </c>
      <c r="D1" s="1" t="s">
        <v>1</v>
      </c>
      <c r="E1" s="2" t="s">
        <v>2</v>
      </c>
      <c r="F1" s="1" t="s">
        <v>3</v>
      </c>
      <c r="G1" s="1" t="s">
        <v>4</v>
      </c>
      <c r="H1" s="1" t="s">
        <v>14</v>
      </c>
      <c r="I1" s="1" t="s">
        <v>13</v>
      </c>
      <c r="J1" s="1" t="s">
        <v>5</v>
      </c>
      <c r="K1" s="1" t="s">
        <v>6</v>
      </c>
      <c r="L1" s="1" t="s">
        <v>7</v>
      </c>
      <c r="M1" s="1" t="s">
        <v>8</v>
      </c>
      <c r="N1" s="1" t="str">
        <f>J1&amp;" N Level"</f>
        <v>3 Previous Land Use N Level</v>
      </c>
      <c r="O1" s="1" t="str">
        <f>K1&amp;" N Level"</f>
        <v>2 Previous Land Use N Level</v>
      </c>
      <c r="P1" s="1" t="str">
        <f>L1&amp;" N Level"</f>
        <v>Previous Land Use N Level</v>
      </c>
      <c r="Q1" s="1" t="s">
        <v>9</v>
      </c>
      <c r="R1" s="1" t="s">
        <v>22</v>
      </c>
      <c r="S1" s="1" t="s">
        <v>12</v>
      </c>
      <c r="T1" s="1" t="s">
        <v>27</v>
      </c>
      <c r="U1" s="12" t="s">
        <v>32</v>
      </c>
      <c r="V1" s="12" t="s">
        <v>33</v>
      </c>
      <c r="W1" s="12" t="s">
        <v>34</v>
      </c>
      <c r="X1" s="14" t="s">
        <v>36</v>
      </c>
    </row>
    <row r="2" spans="1:37" ht="16" x14ac:dyDescent="0.35">
      <c r="A2" s="11" t="s">
        <v>24</v>
      </c>
      <c r="B2" s="4" t="s">
        <v>29</v>
      </c>
      <c r="C2">
        <v>2023</v>
      </c>
      <c r="D2" t="s">
        <v>10</v>
      </c>
      <c r="E2" t="s">
        <v>11</v>
      </c>
      <c r="F2" s="3" t="s">
        <v>21</v>
      </c>
      <c r="G2" t="s">
        <v>16</v>
      </c>
      <c r="H2" t="s">
        <v>16</v>
      </c>
      <c r="I2" t="s">
        <v>15</v>
      </c>
      <c r="M2" s="4" t="s">
        <v>17</v>
      </c>
      <c r="Q2" s="5">
        <v>146.19999999999999</v>
      </c>
      <c r="R2" s="6">
        <v>3.2814710042432811</v>
      </c>
      <c r="S2" s="7">
        <v>11.1</v>
      </c>
      <c r="T2" s="7">
        <v>4.5588513641402812</v>
      </c>
      <c r="U2" s="7">
        <f>S2/VLOOKUP(M2,Constants!$A$2:$B$5,2,FALSE)</f>
        <v>1.9137931034482758</v>
      </c>
      <c r="V2" s="7">
        <f>U2/100*R2*1000</f>
        <v>62.800565770862789</v>
      </c>
      <c r="W2" s="13">
        <f>V2/Q2</f>
        <v>0.42955243345323391</v>
      </c>
      <c r="X2">
        <v>87.56</v>
      </c>
    </row>
    <row r="3" spans="1:37" ht="16" x14ac:dyDescent="0.35">
      <c r="A3" s="11" t="s">
        <v>25</v>
      </c>
      <c r="B3" s="4" t="s">
        <v>29</v>
      </c>
      <c r="C3">
        <v>2023</v>
      </c>
      <c r="D3" t="s">
        <v>10</v>
      </c>
      <c r="E3" t="s">
        <v>11</v>
      </c>
      <c r="F3" s="3" t="s">
        <v>21</v>
      </c>
      <c r="G3" t="s">
        <v>16</v>
      </c>
      <c r="H3" t="s">
        <v>16</v>
      </c>
      <c r="I3" t="s">
        <v>15</v>
      </c>
      <c r="M3" s="4" t="s">
        <v>17</v>
      </c>
      <c r="Q3" s="5">
        <v>79.2</v>
      </c>
      <c r="R3" s="6">
        <v>2.9816124469589811</v>
      </c>
      <c r="S3" s="7">
        <v>9.8000000000000007</v>
      </c>
      <c r="T3" s="7">
        <v>3.5948119972563446</v>
      </c>
      <c r="U3" s="7">
        <f>S3/VLOOKUP(M3,Constants!$A$2:$B$5,2,FALSE)</f>
        <v>1.6896551724137934</v>
      </c>
      <c r="V3" s="7">
        <f t="shared" ref="V3:V66" si="0">U3/100*R3*1000</f>
        <v>50.378968931375894</v>
      </c>
      <c r="W3" s="13">
        <f t="shared" ref="W3:W66" si="1">V3/Q3</f>
        <v>0.63609809256787742</v>
      </c>
      <c r="X3">
        <v>87.949999999999989</v>
      </c>
    </row>
    <row r="4" spans="1:37" ht="16" x14ac:dyDescent="0.35">
      <c r="A4" s="11" t="s">
        <v>26</v>
      </c>
      <c r="B4" s="4" t="s">
        <v>29</v>
      </c>
      <c r="C4">
        <v>2023</v>
      </c>
      <c r="D4" t="s">
        <v>10</v>
      </c>
      <c r="E4" t="s">
        <v>11</v>
      </c>
      <c r="F4" s="3" t="s">
        <v>21</v>
      </c>
      <c r="G4" t="s">
        <v>16</v>
      </c>
      <c r="H4" t="s">
        <v>16</v>
      </c>
      <c r="I4" t="s">
        <v>15</v>
      </c>
      <c r="M4" s="4" t="s">
        <v>17</v>
      </c>
      <c r="Q4" s="5">
        <v>10</v>
      </c>
      <c r="R4" s="6">
        <v>2.1669024045261667</v>
      </c>
      <c r="S4" s="7">
        <v>9.4</v>
      </c>
      <c r="T4" s="7">
        <v>2.2471318808546465</v>
      </c>
      <c r="U4" s="7">
        <f>S4/VLOOKUP(M4,Constants!$A$2:$B$5,2,FALSE)</f>
        <v>1.6206896551724139</v>
      </c>
      <c r="V4" s="7">
        <f t="shared" si="0"/>
        <v>35.118763107837879</v>
      </c>
      <c r="W4" s="13">
        <f t="shared" si="1"/>
        <v>3.511876310783788</v>
      </c>
      <c r="X4">
        <v>99.81</v>
      </c>
    </row>
    <row r="5" spans="1:37" ht="16" x14ac:dyDescent="0.35">
      <c r="A5" s="11" t="s">
        <v>26</v>
      </c>
      <c r="B5" s="4" t="s">
        <v>29</v>
      </c>
      <c r="C5">
        <v>2023</v>
      </c>
      <c r="D5" t="s">
        <v>10</v>
      </c>
      <c r="E5" t="s">
        <v>11</v>
      </c>
      <c r="F5" s="3" t="s">
        <v>21</v>
      </c>
      <c r="G5" t="s">
        <v>16</v>
      </c>
      <c r="H5" t="s">
        <v>16</v>
      </c>
      <c r="I5" t="s">
        <v>15</v>
      </c>
      <c r="M5" s="4" t="s">
        <v>18</v>
      </c>
      <c r="Q5" s="5">
        <v>10</v>
      </c>
      <c r="R5" s="6">
        <v>0.99009900990098998</v>
      </c>
      <c r="S5" s="4">
        <v>19.5</v>
      </c>
      <c r="T5" s="4">
        <v>0</v>
      </c>
      <c r="U5" s="7">
        <f>S5/VLOOKUP(M5,Constants!$A$2:$B$5,2,FALSE)</f>
        <v>3.12</v>
      </c>
      <c r="V5" s="7">
        <f t="shared" si="0"/>
        <v>30.89108910891089</v>
      </c>
      <c r="W5" s="13">
        <f t="shared" si="1"/>
        <v>3.0891089108910892</v>
      </c>
      <c r="X5">
        <v>63.650000000000006</v>
      </c>
    </row>
    <row r="6" spans="1:37" ht="16" x14ac:dyDescent="0.35">
      <c r="A6" s="11" t="s">
        <v>25</v>
      </c>
      <c r="B6" s="4" t="s">
        <v>29</v>
      </c>
      <c r="C6">
        <v>2023</v>
      </c>
      <c r="D6" t="s">
        <v>10</v>
      </c>
      <c r="E6" t="s">
        <v>11</v>
      </c>
      <c r="F6" s="3" t="s">
        <v>21</v>
      </c>
      <c r="G6" t="s">
        <v>16</v>
      </c>
      <c r="H6" t="s">
        <v>16</v>
      </c>
      <c r="I6" t="s">
        <v>15</v>
      </c>
      <c r="M6" s="4" t="s">
        <v>18</v>
      </c>
      <c r="Q6" s="5">
        <v>75.2</v>
      </c>
      <c r="R6" s="6">
        <v>1.205091937765205</v>
      </c>
      <c r="S6" s="8">
        <v>19.600000000000001</v>
      </c>
      <c r="T6" s="8">
        <v>0</v>
      </c>
      <c r="U6" s="7">
        <f>S6/VLOOKUP(M6,Constants!$A$2:$B$5,2,FALSE)</f>
        <v>3.1360000000000001</v>
      </c>
      <c r="V6" s="7">
        <f t="shared" si="0"/>
        <v>37.791683168316823</v>
      </c>
      <c r="W6" s="13">
        <f t="shared" si="1"/>
        <v>0.50254897830208534</v>
      </c>
      <c r="X6">
        <v>121.57999999999998</v>
      </c>
    </row>
    <row r="7" spans="1:37" ht="16" x14ac:dyDescent="0.35">
      <c r="A7" s="11" t="s">
        <v>24</v>
      </c>
      <c r="B7" s="4" t="s">
        <v>29</v>
      </c>
      <c r="C7">
        <v>2023</v>
      </c>
      <c r="D7" t="s">
        <v>10</v>
      </c>
      <c r="E7" t="s">
        <v>11</v>
      </c>
      <c r="F7" s="3" t="s">
        <v>21</v>
      </c>
      <c r="G7" t="s">
        <v>16</v>
      </c>
      <c r="H7" t="s">
        <v>16</v>
      </c>
      <c r="I7" t="s">
        <v>15</v>
      </c>
      <c r="M7" s="4" t="s">
        <v>18</v>
      </c>
      <c r="Q7" s="5">
        <v>175.2</v>
      </c>
      <c r="R7" s="6">
        <v>1.6237623762376239</v>
      </c>
      <c r="S7" s="8">
        <v>20.8</v>
      </c>
      <c r="T7" s="8">
        <v>0</v>
      </c>
      <c r="U7" s="7">
        <f>S7/VLOOKUP(M7,Constants!$A$2:$B$5,2,FALSE)</f>
        <v>3.3280000000000003</v>
      </c>
      <c r="V7" s="7">
        <f t="shared" si="0"/>
        <v>54.038811881188131</v>
      </c>
      <c r="W7" s="13">
        <f t="shared" si="1"/>
        <v>0.30844070708440718</v>
      </c>
      <c r="X7">
        <v>83.300000000000011</v>
      </c>
    </row>
    <row r="8" spans="1:37" ht="16" x14ac:dyDescent="0.35">
      <c r="A8" s="11" t="s">
        <v>26</v>
      </c>
      <c r="B8" s="4" t="s">
        <v>30</v>
      </c>
      <c r="C8">
        <v>2023</v>
      </c>
      <c r="D8" t="s">
        <v>10</v>
      </c>
      <c r="E8" t="s">
        <v>11</v>
      </c>
      <c r="F8" s="3" t="s">
        <v>21</v>
      </c>
      <c r="G8" t="s">
        <v>16</v>
      </c>
      <c r="H8" t="s">
        <v>16</v>
      </c>
      <c r="I8" t="s">
        <v>15</v>
      </c>
      <c r="M8" s="4" t="s">
        <v>17</v>
      </c>
      <c r="Q8" s="5">
        <v>10</v>
      </c>
      <c r="R8" s="6">
        <v>1.5615275813295613</v>
      </c>
      <c r="S8" s="7">
        <v>10.1</v>
      </c>
      <c r="T8" s="7">
        <v>3.4128004748244138</v>
      </c>
      <c r="U8" s="7">
        <f>S8/VLOOKUP(M8,Constants!$A$2:$B$5,2,FALSE)</f>
        <v>1.7413793103448276</v>
      </c>
      <c r="V8" s="7">
        <f t="shared" si="0"/>
        <v>27.192118226600979</v>
      </c>
      <c r="W8" s="13">
        <f t="shared" si="1"/>
        <v>2.7192118226600979</v>
      </c>
      <c r="X8">
        <v>68.109999999999985</v>
      </c>
    </row>
    <row r="9" spans="1:37" ht="16" x14ac:dyDescent="0.35">
      <c r="A9" s="11" t="s">
        <v>24</v>
      </c>
      <c r="B9" s="4" t="s">
        <v>30</v>
      </c>
      <c r="C9">
        <v>2023</v>
      </c>
      <c r="D9" t="s">
        <v>10</v>
      </c>
      <c r="E9" t="s">
        <v>11</v>
      </c>
      <c r="F9" s="3" t="s">
        <v>21</v>
      </c>
      <c r="G9" t="s">
        <v>16</v>
      </c>
      <c r="H9" t="s">
        <v>16</v>
      </c>
      <c r="I9" t="s">
        <v>15</v>
      </c>
      <c r="M9" s="4" t="s">
        <v>17</v>
      </c>
      <c r="Q9" s="5">
        <v>146.19999999999999</v>
      </c>
      <c r="R9" s="6">
        <v>2.3309759547383311</v>
      </c>
      <c r="S9" s="7">
        <v>11.2</v>
      </c>
      <c r="T9" s="7">
        <v>4.3620711807786199</v>
      </c>
      <c r="U9" s="7">
        <f>S9/VLOOKUP(M9,Constants!$A$2:$B$5,2,FALSE)</f>
        <v>1.9310344827586206</v>
      </c>
      <c r="V9" s="7">
        <f t="shared" si="0"/>
        <v>45.011949470809142</v>
      </c>
      <c r="W9" s="13">
        <f t="shared" si="1"/>
        <v>0.30787927134616377</v>
      </c>
      <c r="X9">
        <v>73.850000000000009</v>
      </c>
    </row>
    <row r="10" spans="1:37" ht="16" x14ac:dyDescent="0.35">
      <c r="A10" s="11" t="s">
        <v>25</v>
      </c>
      <c r="B10" s="4" t="s">
        <v>30</v>
      </c>
      <c r="C10">
        <v>2023</v>
      </c>
      <c r="D10" t="s">
        <v>10</v>
      </c>
      <c r="E10" t="s">
        <v>11</v>
      </c>
      <c r="F10" s="3" t="s">
        <v>21</v>
      </c>
      <c r="G10" t="s">
        <v>16</v>
      </c>
      <c r="H10" t="s">
        <v>16</v>
      </c>
      <c r="I10" t="s">
        <v>15</v>
      </c>
      <c r="M10" s="4" t="s">
        <v>17</v>
      </c>
      <c r="Q10" s="5">
        <v>79.2</v>
      </c>
      <c r="R10" s="6">
        <v>1.9009900990099007</v>
      </c>
      <c r="S10" s="7">
        <v>10.6</v>
      </c>
      <c r="T10" s="7">
        <v>3.8078451121929384</v>
      </c>
      <c r="U10" s="7">
        <f>S10/VLOOKUP(M10,Constants!$A$2:$B$5,2,FALSE)</f>
        <v>1.8275862068965518</v>
      </c>
      <c r="V10" s="7">
        <f t="shared" si="0"/>
        <v>34.742232843974051</v>
      </c>
      <c r="W10" s="13">
        <f t="shared" si="1"/>
        <v>0.43866455611078348</v>
      </c>
      <c r="X10">
        <v>77.099999999999994</v>
      </c>
    </row>
    <row r="11" spans="1:37" ht="16" x14ac:dyDescent="0.35">
      <c r="A11" s="11" t="s">
        <v>25</v>
      </c>
      <c r="B11" s="4" t="s">
        <v>30</v>
      </c>
      <c r="C11">
        <v>2023</v>
      </c>
      <c r="D11" t="s">
        <v>10</v>
      </c>
      <c r="E11" t="s">
        <v>11</v>
      </c>
      <c r="F11" s="3" t="s">
        <v>21</v>
      </c>
      <c r="G11" t="s">
        <v>16</v>
      </c>
      <c r="H11" t="s">
        <v>16</v>
      </c>
      <c r="I11" t="s">
        <v>15</v>
      </c>
      <c r="M11" s="4" t="s">
        <v>18</v>
      </c>
      <c r="Q11" s="5">
        <v>75.2</v>
      </c>
      <c r="R11" s="6">
        <v>1.3974540311173975</v>
      </c>
      <c r="S11" s="8">
        <v>19.399999999999999</v>
      </c>
      <c r="T11" s="8">
        <v>0</v>
      </c>
      <c r="U11" s="7">
        <f>S11/VLOOKUP(M11,Constants!$A$2:$B$5,2,FALSE)</f>
        <v>3.1039999999999996</v>
      </c>
      <c r="V11" s="7">
        <f t="shared" si="0"/>
        <v>43.376973125884021</v>
      </c>
      <c r="W11" s="13">
        <f t="shared" si="1"/>
        <v>0.57682145114207473</v>
      </c>
      <c r="X11" t="s">
        <v>37</v>
      </c>
    </row>
    <row r="12" spans="1:37" ht="16" x14ac:dyDescent="0.35">
      <c r="A12" s="11" t="s">
        <v>26</v>
      </c>
      <c r="B12" s="4" t="s">
        <v>30</v>
      </c>
      <c r="C12">
        <v>2023</v>
      </c>
      <c r="D12" t="s">
        <v>10</v>
      </c>
      <c r="E12" t="s">
        <v>11</v>
      </c>
      <c r="F12" s="3" t="s">
        <v>21</v>
      </c>
      <c r="G12" t="s">
        <v>16</v>
      </c>
      <c r="H12" t="s">
        <v>16</v>
      </c>
      <c r="I12" t="s">
        <v>15</v>
      </c>
      <c r="M12" s="4" t="s">
        <v>18</v>
      </c>
      <c r="Q12" s="5">
        <v>10</v>
      </c>
      <c r="R12" s="6">
        <v>1.0127298444130126</v>
      </c>
      <c r="S12" s="8">
        <v>20.3</v>
      </c>
      <c r="T12" s="8">
        <v>0</v>
      </c>
      <c r="U12" s="7">
        <f>S12/VLOOKUP(M12,Constants!$A$2:$B$5,2,FALSE)</f>
        <v>3.2480000000000002</v>
      </c>
      <c r="V12" s="7">
        <f t="shared" si="0"/>
        <v>32.893465346534654</v>
      </c>
      <c r="W12" s="13">
        <f t="shared" si="1"/>
        <v>3.2893465346534656</v>
      </c>
      <c r="X12" t="s">
        <v>37</v>
      </c>
    </row>
    <row r="13" spans="1:37" ht="16" x14ac:dyDescent="0.35">
      <c r="A13" s="11" t="s">
        <v>24</v>
      </c>
      <c r="B13" s="4" t="s">
        <v>30</v>
      </c>
      <c r="C13">
        <v>2023</v>
      </c>
      <c r="D13" t="s">
        <v>10</v>
      </c>
      <c r="E13" t="s">
        <v>11</v>
      </c>
      <c r="F13" s="3" t="s">
        <v>21</v>
      </c>
      <c r="G13" t="s">
        <v>16</v>
      </c>
      <c r="H13" t="s">
        <v>16</v>
      </c>
      <c r="I13" t="s">
        <v>15</v>
      </c>
      <c r="M13" s="4" t="s">
        <v>18</v>
      </c>
      <c r="Q13" s="5">
        <v>175.2</v>
      </c>
      <c r="R13" s="6">
        <v>1.5502121640735502</v>
      </c>
      <c r="S13" s="8">
        <v>20.8</v>
      </c>
      <c r="T13" s="8">
        <v>0</v>
      </c>
      <c r="U13" s="7">
        <f>S13/VLOOKUP(M13,Constants!$A$2:$B$5,2,FALSE)</f>
        <v>3.3280000000000003</v>
      </c>
      <c r="V13" s="7">
        <f t="shared" si="0"/>
        <v>51.591060820367758</v>
      </c>
      <c r="W13" s="13">
        <f t="shared" si="1"/>
        <v>0.29446952523040959</v>
      </c>
      <c r="X13" s="1" t="s">
        <v>37</v>
      </c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</row>
    <row r="14" spans="1:37" ht="16" x14ac:dyDescent="0.35">
      <c r="A14" s="11" t="s">
        <v>24</v>
      </c>
      <c r="B14" s="4" t="s">
        <v>30</v>
      </c>
      <c r="C14">
        <v>2023</v>
      </c>
      <c r="D14" t="s">
        <v>10</v>
      </c>
      <c r="E14" t="s">
        <v>11</v>
      </c>
      <c r="F14" s="3" t="s">
        <v>21</v>
      </c>
      <c r="G14" t="s">
        <v>16</v>
      </c>
      <c r="H14" t="s">
        <v>16</v>
      </c>
      <c r="I14" t="s">
        <v>15</v>
      </c>
      <c r="M14" s="4" t="s">
        <v>19</v>
      </c>
      <c r="Q14" s="5">
        <v>146.19999999999999</v>
      </c>
      <c r="R14" s="6">
        <v>3.8019801980198014</v>
      </c>
      <c r="S14" s="9">
        <v>12.2</v>
      </c>
      <c r="T14" s="9">
        <v>2.1453057613623794</v>
      </c>
      <c r="U14" s="7">
        <f>S14/VLOOKUP(M14,Constants!$A$2:$B$5,2,FALSE)</f>
        <v>2.1746880570409979</v>
      </c>
      <c r="V14" s="7">
        <f t="shared" si="0"/>
        <v>82.681209297400301</v>
      </c>
      <c r="W14" s="13">
        <f t="shared" si="1"/>
        <v>0.5655349473146396</v>
      </c>
      <c r="X14">
        <v>91.11</v>
      </c>
      <c r="AD14" s="4"/>
      <c r="AH14" s="5"/>
      <c r="AI14" s="6"/>
      <c r="AJ14" s="7"/>
      <c r="AK14" s="7"/>
    </row>
    <row r="15" spans="1:37" ht="16" x14ac:dyDescent="0.35">
      <c r="A15" s="11" t="s">
        <v>26</v>
      </c>
      <c r="B15" s="4" t="s">
        <v>30</v>
      </c>
      <c r="C15">
        <v>2023</v>
      </c>
      <c r="D15" t="s">
        <v>10</v>
      </c>
      <c r="E15" t="s">
        <v>11</v>
      </c>
      <c r="F15" s="3" t="s">
        <v>21</v>
      </c>
      <c r="G15" t="s">
        <v>16</v>
      </c>
      <c r="H15" t="s">
        <v>16</v>
      </c>
      <c r="I15" t="s">
        <v>15</v>
      </c>
      <c r="M15" s="4" t="s">
        <v>19</v>
      </c>
      <c r="Q15" s="5">
        <v>10</v>
      </c>
      <c r="R15" s="6">
        <v>2.1725601131541725</v>
      </c>
      <c r="S15" s="9">
        <v>10.5</v>
      </c>
      <c r="T15" s="9">
        <v>2.857599403446164</v>
      </c>
      <c r="U15" s="7">
        <f>S15/VLOOKUP(M15,Constants!$A$2:$B$5,2,FALSE)</f>
        <v>1.8716577540106951</v>
      </c>
      <c r="V15" s="7">
        <f t="shared" si="0"/>
        <v>40.662889818393595</v>
      </c>
      <c r="W15" s="13">
        <f t="shared" si="1"/>
        <v>4.0662889818393593</v>
      </c>
      <c r="X15">
        <v>54.599999999999994</v>
      </c>
      <c r="AD15" s="4"/>
      <c r="AH15" s="5"/>
      <c r="AI15" s="6"/>
      <c r="AJ15" s="7"/>
      <c r="AK15" s="7"/>
    </row>
    <row r="16" spans="1:37" ht="16" x14ac:dyDescent="0.35">
      <c r="A16" s="11" t="s">
        <v>25</v>
      </c>
      <c r="B16" s="4" t="s">
        <v>30</v>
      </c>
      <c r="C16">
        <v>2023</v>
      </c>
      <c r="D16" t="s">
        <v>10</v>
      </c>
      <c r="E16" t="s">
        <v>11</v>
      </c>
      <c r="F16" s="3" t="s">
        <v>21</v>
      </c>
      <c r="G16" t="s">
        <v>16</v>
      </c>
      <c r="H16" t="s">
        <v>16</v>
      </c>
      <c r="I16" t="s">
        <v>15</v>
      </c>
      <c r="M16" s="4" t="s">
        <v>19</v>
      </c>
      <c r="Q16" s="5">
        <v>79.2</v>
      </c>
      <c r="R16" s="6">
        <v>3.1739745403111739</v>
      </c>
      <c r="S16" s="9">
        <v>11.4</v>
      </c>
      <c r="T16" s="9">
        <v>3.0097245613081984</v>
      </c>
      <c r="U16" s="7">
        <f>S16/VLOOKUP(M16,Constants!$A$2:$B$5,2,FALSE)</f>
        <v>2.0320855614973263</v>
      </c>
      <c r="V16" s="7">
        <f t="shared" si="0"/>
        <v>64.497878359264504</v>
      </c>
      <c r="W16" s="13">
        <f t="shared" si="1"/>
        <v>0.81436715100081447</v>
      </c>
      <c r="X16">
        <v>44.74</v>
      </c>
      <c r="AD16" s="4"/>
      <c r="AH16" s="5"/>
      <c r="AI16" s="6"/>
      <c r="AJ16" s="7"/>
      <c r="AK16" s="7"/>
    </row>
    <row r="17" spans="1:37" ht="16" x14ac:dyDescent="0.35">
      <c r="A17" s="11" t="s">
        <v>26</v>
      </c>
      <c r="B17" s="4" t="s">
        <v>30</v>
      </c>
      <c r="C17">
        <v>2023</v>
      </c>
      <c r="D17" t="s">
        <v>10</v>
      </c>
      <c r="E17" t="s">
        <v>11</v>
      </c>
      <c r="F17" s="3" t="s">
        <v>21</v>
      </c>
      <c r="G17" t="s">
        <v>16</v>
      </c>
      <c r="H17" t="s">
        <v>16</v>
      </c>
      <c r="I17" t="s">
        <v>15</v>
      </c>
      <c r="M17" s="4" t="s">
        <v>20</v>
      </c>
      <c r="Q17" s="5">
        <v>10</v>
      </c>
      <c r="R17" s="6">
        <v>2.8005657708628009</v>
      </c>
      <c r="S17" s="8">
        <v>29.1</v>
      </c>
      <c r="T17" s="8">
        <v>0</v>
      </c>
      <c r="U17" s="7">
        <f>S17/VLOOKUP(M17,Constants!$A$2:$B$5,2,FALSE)</f>
        <v>4.6560000000000006</v>
      </c>
      <c r="V17" s="7">
        <f t="shared" si="0"/>
        <v>130.39434229137203</v>
      </c>
      <c r="W17" s="13">
        <f t="shared" si="1"/>
        <v>13.039434229137203</v>
      </c>
      <c r="X17">
        <v>103.7</v>
      </c>
      <c r="AD17" s="4"/>
      <c r="AH17" s="5"/>
      <c r="AI17" s="6"/>
      <c r="AJ17" s="4"/>
      <c r="AK17" s="4"/>
    </row>
    <row r="18" spans="1:37" ht="16" x14ac:dyDescent="0.35">
      <c r="A18" s="11" t="s">
        <v>24</v>
      </c>
      <c r="B18" s="4" t="s">
        <v>30</v>
      </c>
      <c r="C18">
        <v>2023</v>
      </c>
      <c r="D18" t="s">
        <v>10</v>
      </c>
      <c r="E18" t="s">
        <v>11</v>
      </c>
      <c r="F18" s="3" t="s">
        <v>21</v>
      </c>
      <c r="G18" t="s">
        <v>16</v>
      </c>
      <c r="H18" t="s">
        <v>16</v>
      </c>
      <c r="I18" t="s">
        <v>15</v>
      </c>
      <c r="M18" s="4" t="s">
        <v>20</v>
      </c>
      <c r="Q18" s="5">
        <v>10</v>
      </c>
      <c r="R18" s="6">
        <v>2.5007072135785009</v>
      </c>
      <c r="S18" s="8">
        <v>29.7</v>
      </c>
      <c r="T18" s="8">
        <v>0</v>
      </c>
      <c r="U18" s="7">
        <f>S18/VLOOKUP(M18,Constants!$A$2:$B$5,2,FALSE)</f>
        <v>4.7519999999999998</v>
      </c>
      <c r="V18" s="7">
        <f t="shared" si="0"/>
        <v>118.83360678925037</v>
      </c>
      <c r="W18" s="13">
        <f t="shared" si="1"/>
        <v>11.883360678925037</v>
      </c>
      <c r="X18">
        <v>67.28</v>
      </c>
      <c r="AD18" s="4"/>
      <c r="AH18" s="5"/>
      <c r="AI18" s="6"/>
      <c r="AJ18" s="8"/>
      <c r="AK18" s="8"/>
    </row>
    <row r="19" spans="1:37" ht="16" x14ac:dyDescent="0.35">
      <c r="A19" s="11" t="s">
        <v>25</v>
      </c>
      <c r="B19" s="4" t="s">
        <v>30</v>
      </c>
      <c r="C19">
        <v>2023</v>
      </c>
      <c r="D19" t="s">
        <v>10</v>
      </c>
      <c r="E19" t="s">
        <v>11</v>
      </c>
      <c r="F19" s="3" t="s">
        <v>21</v>
      </c>
      <c r="G19" t="s">
        <v>16</v>
      </c>
      <c r="H19" t="s">
        <v>16</v>
      </c>
      <c r="I19" t="s">
        <v>15</v>
      </c>
      <c r="M19" s="4" t="s">
        <v>20</v>
      </c>
      <c r="Q19" s="5">
        <v>10</v>
      </c>
      <c r="R19" s="6">
        <v>2.7779349363507775</v>
      </c>
      <c r="S19" s="8">
        <v>29</v>
      </c>
      <c r="T19" s="8">
        <v>0</v>
      </c>
      <c r="U19" s="7">
        <f>S19/VLOOKUP(M19,Constants!$A$2:$B$5,2,FALSE)</f>
        <v>4.6399999999999997</v>
      </c>
      <c r="V19" s="7">
        <f t="shared" si="0"/>
        <v>128.89618104667608</v>
      </c>
      <c r="W19" s="13">
        <f t="shared" si="1"/>
        <v>12.889618104667608</v>
      </c>
      <c r="X19" t="s">
        <v>37</v>
      </c>
      <c r="AD19" s="4"/>
      <c r="AH19" s="5"/>
      <c r="AI19" s="6"/>
      <c r="AJ19" s="8"/>
      <c r="AK19" s="8"/>
    </row>
    <row r="20" spans="1:37" ht="16" x14ac:dyDescent="0.35">
      <c r="A20" s="11" t="s">
        <v>25</v>
      </c>
      <c r="B20" s="4" t="s">
        <v>31</v>
      </c>
      <c r="C20">
        <v>2023</v>
      </c>
      <c r="D20" t="s">
        <v>10</v>
      </c>
      <c r="E20" t="s">
        <v>11</v>
      </c>
      <c r="F20" s="3" t="s">
        <v>21</v>
      </c>
      <c r="G20" t="s">
        <v>16</v>
      </c>
      <c r="H20" t="s">
        <v>16</v>
      </c>
      <c r="I20" t="s">
        <v>15</v>
      </c>
      <c r="M20" s="4" t="s">
        <v>20</v>
      </c>
      <c r="Q20" s="5">
        <v>10</v>
      </c>
      <c r="R20" s="6">
        <v>1.9915134370579914</v>
      </c>
      <c r="S20" s="8">
        <v>33</v>
      </c>
      <c r="T20" s="8">
        <v>0</v>
      </c>
      <c r="U20" s="7">
        <f>S20/VLOOKUP(M20,Constants!$A$2:$B$5,2,FALSE)</f>
        <v>5.28</v>
      </c>
      <c r="V20" s="7">
        <f t="shared" si="0"/>
        <v>105.15190947666194</v>
      </c>
      <c r="W20" s="13">
        <f t="shared" si="1"/>
        <v>10.515190947666195</v>
      </c>
      <c r="X20" t="s">
        <v>37</v>
      </c>
      <c r="AD20" s="4"/>
      <c r="AH20" s="5"/>
      <c r="AI20" s="6"/>
      <c r="AJ20" s="7"/>
      <c r="AK20" s="7"/>
    </row>
    <row r="21" spans="1:37" ht="16" x14ac:dyDescent="0.35">
      <c r="A21" s="11" t="s">
        <v>24</v>
      </c>
      <c r="B21" s="4" t="s">
        <v>31</v>
      </c>
      <c r="C21">
        <v>2023</v>
      </c>
      <c r="D21" t="s">
        <v>10</v>
      </c>
      <c r="E21" t="s">
        <v>11</v>
      </c>
      <c r="F21" s="3" t="s">
        <v>21</v>
      </c>
      <c r="G21" t="s">
        <v>16</v>
      </c>
      <c r="H21" t="s">
        <v>16</v>
      </c>
      <c r="I21" t="s">
        <v>15</v>
      </c>
      <c r="M21" s="4" t="s">
        <v>20</v>
      </c>
      <c r="Q21" s="5">
        <v>10</v>
      </c>
      <c r="R21" s="6">
        <v>2.2743988684582743</v>
      </c>
      <c r="S21" s="8">
        <v>29.4</v>
      </c>
      <c r="T21" s="8">
        <v>0</v>
      </c>
      <c r="U21" s="7">
        <f>S21/VLOOKUP(M21,Constants!$A$2:$B$5,2,FALSE)</f>
        <v>4.7039999999999997</v>
      </c>
      <c r="V21" s="7">
        <f t="shared" si="0"/>
        <v>106.98772277227722</v>
      </c>
      <c r="W21" s="13">
        <f t="shared" si="1"/>
        <v>10.698772277227722</v>
      </c>
      <c r="X21" t="s">
        <v>37</v>
      </c>
      <c r="AD21" s="4"/>
      <c r="AH21" s="5"/>
      <c r="AI21" s="6"/>
      <c r="AJ21" s="7"/>
      <c r="AK21" s="7"/>
    </row>
    <row r="22" spans="1:37" ht="16" x14ac:dyDescent="0.35">
      <c r="A22" s="11" t="s">
        <v>26</v>
      </c>
      <c r="B22" s="4" t="s">
        <v>31</v>
      </c>
      <c r="C22">
        <v>2023</v>
      </c>
      <c r="D22" t="s">
        <v>10</v>
      </c>
      <c r="E22" t="s">
        <v>11</v>
      </c>
      <c r="F22" s="3" t="s">
        <v>21</v>
      </c>
      <c r="G22" t="s">
        <v>16</v>
      </c>
      <c r="H22" t="s">
        <v>16</v>
      </c>
      <c r="I22" t="s">
        <v>15</v>
      </c>
      <c r="M22" s="4" t="s">
        <v>20</v>
      </c>
      <c r="Q22" s="5">
        <v>10</v>
      </c>
      <c r="R22" s="6">
        <v>2.1442715700141441</v>
      </c>
      <c r="S22" s="8">
        <v>29.3</v>
      </c>
      <c r="T22" s="8">
        <v>0</v>
      </c>
      <c r="U22" s="7">
        <f>S22/VLOOKUP(M22,Constants!$A$2:$B$5,2,FALSE)</f>
        <v>4.6879999999999997</v>
      </c>
      <c r="V22" s="7">
        <f t="shared" si="0"/>
        <v>100.52345120226306</v>
      </c>
      <c r="W22" s="13">
        <f t="shared" si="1"/>
        <v>10.052345120226306</v>
      </c>
      <c r="X22" t="s">
        <v>37</v>
      </c>
      <c r="AD22" s="4"/>
      <c r="AH22" s="5"/>
      <c r="AI22" s="6"/>
      <c r="AJ22" s="7"/>
      <c r="AK22" s="7"/>
    </row>
    <row r="23" spans="1:37" ht="16" x14ac:dyDescent="0.35">
      <c r="A23" s="11" t="s">
        <v>26</v>
      </c>
      <c r="B23" s="4" t="s">
        <v>31</v>
      </c>
      <c r="C23">
        <v>2023</v>
      </c>
      <c r="D23" t="s">
        <v>10</v>
      </c>
      <c r="E23" t="s">
        <v>11</v>
      </c>
      <c r="F23" s="3" t="s">
        <v>21</v>
      </c>
      <c r="G23" t="s">
        <v>16</v>
      </c>
      <c r="H23" t="s">
        <v>16</v>
      </c>
      <c r="I23" t="s">
        <v>15</v>
      </c>
      <c r="M23" s="4" t="s">
        <v>18</v>
      </c>
      <c r="Q23" s="5">
        <v>10</v>
      </c>
      <c r="R23" s="6">
        <v>0.39603960396039595</v>
      </c>
      <c r="S23" s="8">
        <v>21.4</v>
      </c>
      <c r="T23" s="8">
        <v>0</v>
      </c>
      <c r="U23" s="7">
        <f>S23/VLOOKUP(M23,Constants!$A$2:$B$5,2,FALSE)</f>
        <v>3.4239999999999999</v>
      </c>
      <c r="V23" s="7">
        <f t="shared" si="0"/>
        <v>13.560396039603958</v>
      </c>
      <c r="W23" s="13">
        <f t="shared" si="1"/>
        <v>1.3560396039603959</v>
      </c>
      <c r="X23" t="s">
        <v>37</v>
      </c>
    </row>
    <row r="24" spans="1:37" ht="16" x14ac:dyDescent="0.35">
      <c r="A24" s="11" t="s">
        <v>25</v>
      </c>
      <c r="B24" s="4" t="s">
        <v>31</v>
      </c>
      <c r="C24">
        <v>2023</v>
      </c>
      <c r="D24" t="s">
        <v>10</v>
      </c>
      <c r="E24" t="s">
        <v>11</v>
      </c>
      <c r="F24" s="3" t="s">
        <v>21</v>
      </c>
      <c r="G24" t="s">
        <v>16</v>
      </c>
      <c r="H24" t="s">
        <v>16</v>
      </c>
      <c r="I24" t="s">
        <v>15</v>
      </c>
      <c r="M24" s="4" t="s">
        <v>18</v>
      </c>
      <c r="Q24" s="5">
        <v>75.2</v>
      </c>
      <c r="R24" s="6">
        <v>0.78642149929278637</v>
      </c>
      <c r="S24" s="8">
        <v>21.6</v>
      </c>
      <c r="T24" s="8">
        <v>0</v>
      </c>
      <c r="U24" s="7">
        <f>S24/VLOOKUP(M24,Constants!$A$2:$B$5,2,FALSE)</f>
        <v>3.4560000000000004</v>
      </c>
      <c r="V24" s="7">
        <f t="shared" si="0"/>
        <v>27.178727015558703</v>
      </c>
      <c r="W24" s="13">
        <f t="shared" si="1"/>
        <v>0.36141924222817423</v>
      </c>
      <c r="X24" t="s">
        <v>37</v>
      </c>
    </row>
    <row r="25" spans="1:37" ht="16" x14ac:dyDescent="0.35">
      <c r="A25" s="11" t="s">
        <v>24</v>
      </c>
      <c r="B25" s="4" t="s">
        <v>31</v>
      </c>
      <c r="C25">
        <v>2023</v>
      </c>
      <c r="D25" t="s">
        <v>10</v>
      </c>
      <c r="E25" t="s">
        <v>11</v>
      </c>
      <c r="F25" s="3" t="s">
        <v>21</v>
      </c>
      <c r="G25" t="s">
        <v>16</v>
      </c>
      <c r="H25" t="s">
        <v>16</v>
      </c>
      <c r="I25" t="s">
        <v>15</v>
      </c>
      <c r="M25" s="4" t="s">
        <v>18</v>
      </c>
      <c r="Q25" s="5">
        <v>175.2</v>
      </c>
      <c r="R25" s="6">
        <v>1.0862800565770863</v>
      </c>
      <c r="S25" s="8">
        <v>21.9</v>
      </c>
      <c r="T25" s="8">
        <v>0</v>
      </c>
      <c r="U25" s="7">
        <f>S25/VLOOKUP(M25,Constants!$A$2:$B$5,2,FALSE)</f>
        <v>3.5039999999999996</v>
      </c>
      <c r="V25" s="7">
        <f t="shared" si="0"/>
        <v>38.063253182461104</v>
      </c>
      <c r="W25" s="13">
        <f t="shared" si="1"/>
        <v>0.21725601131541727</v>
      </c>
      <c r="X25" t="s">
        <v>37</v>
      </c>
    </row>
    <row r="26" spans="1:37" ht="16" x14ac:dyDescent="0.35">
      <c r="A26" s="11" t="s">
        <v>26</v>
      </c>
      <c r="B26" s="4" t="s">
        <v>31</v>
      </c>
      <c r="C26">
        <v>2023</v>
      </c>
      <c r="D26" t="s">
        <v>10</v>
      </c>
      <c r="E26" t="s">
        <v>11</v>
      </c>
      <c r="F26" s="3" t="s">
        <v>21</v>
      </c>
      <c r="G26" t="s">
        <v>16</v>
      </c>
      <c r="H26" t="s">
        <v>16</v>
      </c>
      <c r="I26" t="s">
        <v>15</v>
      </c>
      <c r="M26" s="4" t="s">
        <v>19</v>
      </c>
      <c r="Q26" s="5">
        <v>10</v>
      </c>
      <c r="R26" s="6">
        <v>1.3125884016973124</v>
      </c>
      <c r="S26" s="9">
        <v>9.4</v>
      </c>
      <c r="T26" s="9">
        <v>2.2883671923874753</v>
      </c>
      <c r="U26" s="7">
        <f>S26/VLOOKUP(M26,Constants!$A$2:$B$5,2,FALSE)</f>
        <v>1.6755793226381461</v>
      </c>
      <c r="V26" s="7">
        <f t="shared" si="0"/>
        <v>21.993459850186696</v>
      </c>
      <c r="W26" s="13">
        <f t="shared" si="1"/>
        <v>2.1993459850186694</v>
      </c>
      <c r="X26">
        <v>60.53</v>
      </c>
    </row>
    <row r="27" spans="1:37" ht="16" x14ac:dyDescent="0.35">
      <c r="A27" s="11" t="s">
        <v>25</v>
      </c>
      <c r="B27" s="4" t="s">
        <v>31</v>
      </c>
      <c r="C27">
        <v>2023</v>
      </c>
      <c r="D27" t="s">
        <v>10</v>
      </c>
      <c r="E27" t="s">
        <v>11</v>
      </c>
      <c r="F27" s="3" t="s">
        <v>21</v>
      </c>
      <c r="G27" t="s">
        <v>16</v>
      </c>
      <c r="H27" t="s">
        <v>16</v>
      </c>
      <c r="I27" t="s">
        <v>15</v>
      </c>
      <c r="M27" s="4" t="s">
        <v>19</v>
      </c>
      <c r="Q27" s="5">
        <v>79.2</v>
      </c>
      <c r="R27" s="6">
        <v>2.5063649222065059</v>
      </c>
      <c r="S27" s="9">
        <v>11.2</v>
      </c>
      <c r="T27" s="9">
        <v>4.0408016005772573</v>
      </c>
      <c r="U27" s="7">
        <f>S27/VLOOKUP(M27,Constants!$A$2:$B$5,2,FALSE)</f>
        <v>1.9964349376114079</v>
      </c>
      <c r="V27" s="7">
        <f t="shared" si="0"/>
        <v>50.037944970967665</v>
      </c>
      <c r="W27" s="13">
        <f t="shared" si="1"/>
        <v>0.6317922344819149</v>
      </c>
      <c r="X27">
        <v>61.504999999999995</v>
      </c>
    </row>
    <row r="28" spans="1:37" ht="16" x14ac:dyDescent="0.35">
      <c r="A28" s="11" t="s">
        <v>24</v>
      </c>
      <c r="B28" s="4" t="s">
        <v>31</v>
      </c>
      <c r="C28">
        <v>2023</v>
      </c>
      <c r="D28" t="s">
        <v>10</v>
      </c>
      <c r="E28" t="s">
        <v>11</v>
      </c>
      <c r="F28" s="3" t="s">
        <v>21</v>
      </c>
      <c r="G28" t="s">
        <v>16</v>
      </c>
      <c r="H28" t="s">
        <v>16</v>
      </c>
      <c r="I28" t="s">
        <v>15</v>
      </c>
      <c r="M28" s="4" t="s">
        <v>19</v>
      </c>
      <c r="Q28" s="5">
        <v>146.19999999999999</v>
      </c>
      <c r="R28" s="6">
        <v>2.0367751060820369</v>
      </c>
      <c r="S28" s="9">
        <v>11.8</v>
      </c>
      <c r="T28" s="9">
        <v>3.7438038090268724</v>
      </c>
      <c r="U28" s="7">
        <f>S28/VLOOKUP(M28,Constants!$A$2:$B$5,2,FALSE)</f>
        <v>2.1033868092691623</v>
      </c>
      <c r="V28" s="7">
        <f t="shared" si="0"/>
        <v>42.841258915807551</v>
      </c>
      <c r="W28" s="13">
        <f t="shared" si="1"/>
        <v>0.29303186672918985</v>
      </c>
      <c r="X28">
        <v>52.884999999999998</v>
      </c>
    </row>
    <row r="29" spans="1:37" ht="16" x14ac:dyDescent="0.35">
      <c r="A29" s="11" t="s">
        <v>24</v>
      </c>
      <c r="B29" s="4" t="s">
        <v>31</v>
      </c>
      <c r="C29">
        <v>2023</v>
      </c>
      <c r="D29" t="s">
        <v>10</v>
      </c>
      <c r="E29" t="s">
        <v>11</v>
      </c>
      <c r="F29" s="3" t="s">
        <v>21</v>
      </c>
      <c r="G29" t="s">
        <v>16</v>
      </c>
      <c r="H29" t="s">
        <v>16</v>
      </c>
      <c r="I29" t="s">
        <v>15</v>
      </c>
      <c r="M29" s="4" t="s">
        <v>17</v>
      </c>
      <c r="Q29" s="5">
        <v>146.19999999999999</v>
      </c>
      <c r="R29" s="6">
        <v>2.1442715700141441</v>
      </c>
      <c r="S29" s="7">
        <v>11.6</v>
      </c>
      <c r="T29" s="7">
        <v>4.5131356953482769</v>
      </c>
      <c r="U29" s="7">
        <f>S29/VLOOKUP(M29,Constants!$A$2:$B$5,2,FALSE)</f>
        <v>2</v>
      </c>
      <c r="V29" s="7">
        <f t="shared" si="0"/>
        <v>42.885431400282883</v>
      </c>
      <c r="W29" s="13">
        <f t="shared" si="1"/>
        <v>0.2933340041059021</v>
      </c>
      <c r="X29" t="s">
        <v>37</v>
      </c>
    </row>
    <row r="30" spans="1:37" ht="16" x14ac:dyDescent="0.35">
      <c r="A30" s="11" t="s">
        <v>25</v>
      </c>
      <c r="B30" s="4" t="s">
        <v>31</v>
      </c>
      <c r="C30">
        <v>2023</v>
      </c>
      <c r="D30" t="s">
        <v>10</v>
      </c>
      <c r="E30" t="s">
        <v>11</v>
      </c>
      <c r="F30" s="3" t="s">
        <v>21</v>
      </c>
      <c r="G30" t="s">
        <v>16</v>
      </c>
      <c r="H30" t="s">
        <v>16</v>
      </c>
      <c r="I30" t="s">
        <v>15</v>
      </c>
      <c r="M30" s="4" t="s">
        <v>17</v>
      </c>
      <c r="Q30" s="5">
        <v>79.2</v>
      </c>
      <c r="R30" s="6">
        <v>2.2574257425742577</v>
      </c>
      <c r="S30" s="7">
        <v>10.1</v>
      </c>
      <c r="T30" s="7">
        <v>3.9294281983541337</v>
      </c>
      <c r="U30" s="7">
        <f>S30/VLOOKUP(M30,Constants!$A$2:$B$5,2,FALSE)</f>
        <v>1.7413793103448276</v>
      </c>
      <c r="V30" s="7">
        <f t="shared" si="0"/>
        <v>39.310344827586206</v>
      </c>
      <c r="W30" s="13">
        <f t="shared" si="1"/>
        <v>0.49634273772204807</v>
      </c>
      <c r="X30" t="s">
        <v>37</v>
      </c>
    </row>
    <row r="31" spans="1:37" ht="16" x14ac:dyDescent="0.35">
      <c r="A31" s="11" t="s">
        <v>26</v>
      </c>
      <c r="B31" s="4" t="s">
        <v>31</v>
      </c>
      <c r="C31">
        <v>2023</v>
      </c>
      <c r="D31" t="s">
        <v>10</v>
      </c>
      <c r="E31" t="s">
        <v>11</v>
      </c>
      <c r="F31" s="3" t="s">
        <v>21</v>
      </c>
      <c r="G31" t="s">
        <v>16</v>
      </c>
      <c r="H31" t="s">
        <v>16</v>
      </c>
      <c r="I31" t="s">
        <v>15</v>
      </c>
      <c r="M31" s="4" t="s">
        <v>17</v>
      </c>
      <c r="Q31" s="5">
        <v>10</v>
      </c>
      <c r="R31" s="6">
        <v>1.6011315417256011</v>
      </c>
      <c r="S31" s="7">
        <v>9.8000000000000007</v>
      </c>
      <c r="T31" s="7">
        <v>0.42999873529783739</v>
      </c>
      <c r="U31" s="7">
        <f>S31/VLOOKUP(M31,Constants!$A$2:$B$5,2,FALSE)</f>
        <v>1.6896551724137934</v>
      </c>
      <c r="V31" s="7">
        <f t="shared" si="0"/>
        <v>27.053601911915333</v>
      </c>
      <c r="W31" s="13">
        <f t="shared" si="1"/>
        <v>2.7053601911915335</v>
      </c>
      <c r="X31" t="s">
        <v>37</v>
      </c>
    </row>
    <row r="32" spans="1:37" ht="16" x14ac:dyDescent="0.35">
      <c r="A32" s="11" t="s">
        <v>24</v>
      </c>
      <c r="B32" s="4" t="s">
        <v>30</v>
      </c>
      <c r="C32">
        <v>2023</v>
      </c>
      <c r="D32" t="s">
        <v>10</v>
      </c>
      <c r="E32" t="s">
        <v>11</v>
      </c>
      <c r="F32" s="3" t="s">
        <v>21</v>
      </c>
      <c r="G32" t="s">
        <v>16</v>
      </c>
      <c r="H32" t="s">
        <v>16</v>
      </c>
      <c r="I32" t="s">
        <v>15</v>
      </c>
      <c r="M32" s="4" t="s">
        <v>19</v>
      </c>
      <c r="Q32" s="5">
        <v>146.19999999999999</v>
      </c>
      <c r="R32" s="6">
        <v>4.3485714285714288</v>
      </c>
      <c r="S32" s="9">
        <v>11.1</v>
      </c>
      <c r="T32" s="9">
        <v>2.8089070004366179</v>
      </c>
      <c r="U32" s="7">
        <f>S32/VLOOKUP(M32,Constants!$A$2:$B$5,2,FALSE)</f>
        <v>1.9786096256684491</v>
      </c>
      <c r="V32" s="7">
        <f t="shared" si="0"/>
        <v>86.04125286478228</v>
      </c>
      <c r="W32" s="13">
        <f t="shared" si="1"/>
        <v>0.58851746145541917</v>
      </c>
      <c r="X32">
        <v>74.27</v>
      </c>
    </row>
    <row r="33" spans="1:24" ht="16" x14ac:dyDescent="0.35">
      <c r="A33" s="11" t="s">
        <v>26</v>
      </c>
      <c r="B33" s="4" t="s">
        <v>30</v>
      </c>
      <c r="C33">
        <v>2023</v>
      </c>
      <c r="D33" t="s">
        <v>10</v>
      </c>
      <c r="E33" t="s">
        <v>11</v>
      </c>
      <c r="F33" s="3" t="s">
        <v>21</v>
      </c>
      <c r="G33" t="s">
        <v>16</v>
      </c>
      <c r="H33" t="s">
        <v>16</v>
      </c>
      <c r="I33" t="s">
        <v>15</v>
      </c>
      <c r="M33" s="4" t="s">
        <v>19</v>
      </c>
      <c r="Q33" s="5">
        <v>10</v>
      </c>
      <c r="R33" s="6">
        <v>2.9485714285714288</v>
      </c>
      <c r="S33" s="9">
        <v>9.8000000000000007</v>
      </c>
      <c r="T33" s="9">
        <v>1.3256288239292997</v>
      </c>
      <c r="U33" s="7">
        <f>S33/VLOOKUP(M33,Constants!$A$2:$B$5,2,FALSE)</f>
        <v>1.7468805704099821</v>
      </c>
      <c r="V33" s="7">
        <f t="shared" si="0"/>
        <v>51.508021390374331</v>
      </c>
      <c r="W33" s="13">
        <f t="shared" si="1"/>
        <v>5.1508021390374328</v>
      </c>
      <c r="X33">
        <v>48.55</v>
      </c>
    </row>
    <row r="34" spans="1:24" ht="16" x14ac:dyDescent="0.35">
      <c r="A34" s="11" t="s">
        <v>25</v>
      </c>
      <c r="B34" s="4" t="s">
        <v>30</v>
      </c>
      <c r="C34">
        <v>2023</v>
      </c>
      <c r="D34" t="s">
        <v>10</v>
      </c>
      <c r="E34" t="s">
        <v>11</v>
      </c>
      <c r="F34" s="3" t="s">
        <v>21</v>
      </c>
      <c r="G34" t="s">
        <v>16</v>
      </c>
      <c r="H34" t="s">
        <v>16</v>
      </c>
      <c r="I34" t="s">
        <v>15</v>
      </c>
      <c r="M34" s="4" t="s">
        <v>19</v>
      </c>
      <c r="Q34" s="5">
        <v>79.2</v>
      </c>
      <c r="R34" s="6">
        <v>4.16</v>
      </c>
      <c r="S34" s="9">
        <v>10.4</v>
      </c>
      <c r="T34" s="9">
        <v>2.546074358154895</v>
      </c>
      <c r="U34" s="7">
        <f>S34/VLOOKUP(M34,Constants!$A$2:$B$5,2,FALSE)</f>
        <v>1.8538324420677361</v>
      </c>
      <c r="V34" s="7">
        <f t="shared" si="0"/>
        <v>77.11942959001783</v>
      </c>
      <c r="W34" s="13">
        <f t="shared" si="1"/>
        <v>0.97373017159113417</v>
      </c>
      <c r="X34">
        <v>60.539999999999992</v>
      </c>
    </row>
    <row r="35" spans="1:24" ht="16" x14ac:dyDescent="0.35">
      <c r="A35" s="11" t="s">
        <v>25</v>
      </c>
      <c r="B35" s="4" t="s">
        <v>31</v>
      </c>
      <c r="C35">
        <v>2023</v>
      </c>
      <c r="D35" t="s">
        <v>10</v>
      </c>
      <c r="E35" t="s">
        <v>11</v>
      </c>
      <c r="F35" s="3" t="s">
        <v>21</v>
      </c>
      <c r="G35" t="s">
        <v>16</v>
      </c>
      <c r="H35" t="s">
        <v>16</v>
      </c>
      <c r="I35" t="s">
        <v>15</v>
      </c>
      <c r="M35" s="4" t="s">
        <v>20</v>
      </c>
      <c r="Q35" s="5">
        <v>10</v>
      </c>
      <c r="R35" s="6">
        <v>2.8114285714285714</v>
      </c>
      <c r="S35" s="8">
        <v>29.3</v>
      </c>
      <c r="T35" s="8">
        <v>0</v>
      </c>
      <c r="U35" s="7">
        <f>S35/VLOOKUP(M35,Constants!$A$2:$B$5,2,FALSE)</f>
        <v>4.6879999999999997</v>
      </c>
      <c r="V35" s="7">
        <f t="shared" si="0"/>
        <v>131.7997714285714</v>
      </c>
      <c r="W35" s="13">
        <f t="shared" si="1"/>
        <v>13.17997714285714</v>
      </c>
      <c r="X35" t="s">
        <v>37</v>
      </c>
    </row>
    <row r="36" spans="1:24" ht="16" x14ac:dyDescent="0.35">
      <c r="A36" s="11" t="s">
        <v>24</v>
      </c>
      <c r="B36" s="4" t="s">
        <v>31</v>
      </c>
      <c r="C36">
        <v>2023</v>
      </c>
      <c r="D36" t="s">
        <v>10</v>
      </c>
      <c r="E36" t="s">
        <v>11</v>
      </c>
      <c r="F36" s="3" t="s">
        <v>21</v>
      </c>
      <c r="G36" t="s">
        <v>16</v>
      </c>
      <c r="H36" t="s">
        <v>16</v>
      </c>
      <c r="I36" t="s">
        <v>15</v>
      </c>
      <c r="M36" s="4" t="s">
        <v>20</v>
      </c>
      <c r="Q36" s="5">
        <v>10</v>
      </c>
      <c r="R36" s="6">
        <v>3.3314285714285714</v>
      </c>
      <c r="S36" s="8">
        <v>33.200000000000003</v>
      </c>
      <c r="T36" s="8">
        <v>0</v>
      </c>
      <c r="U36" s="7">
        <f>S36/VLOOKUP(M36,Constants!$A$2:$B$5,2,FALSE)</f>
        <v>5.3120000000000003</v>
      </c>
      <c r="V36" s="7">
        <f t="shared" si="0"/>
        <v>176.96548571428571</v>
      </c>
      <c r="W36" s="13">
        <f t="shared" si="1"/>
        <v>17.696548571428572</v>
      </c>
      <c r="X36" t="s">
        <v>37</v>
      </c>
    </row>
    <row r="37" spans="1:24" ht="16" x14ac:dyDescent="0.35">
      <c r="A37" s="11" t="s">
        <v>26</v>
      </c>
      <c r="B37" s="4" t="s">
        <v>31</v>
      </c>
      <c r="C37">
        <v>2023</v>
      </c>
      <c r="D37" t="s">
        <v>10</v>
      </c>
      <c r="E37" t="s">
        <v>11</v>
      </c>
      <c r="F37" s="3" t="s">
        <v>21</v>
      </c>
      <c r="G37" t="s">
        <v>16</v>
      </c>
      <c r="H37" t="s">
        <v>16</v>
      </c>
      <c r="I37" t="s">
        <v>15</v>
      </c>
      <c r="M37" s="4" t="s">
        <v>20</v>
      </c>
      <c r="Q37" s="5">
        <v>10</v>
      </c>
      <c r="R37" s="6">
        <v>3.2685714285714287</v>
      </c>
      <c r="S37" s="8">
        <v>28.9</v>
      </c>
      <c r="T37" s="8">
        <v>0</v>
      </c>
      <c r="U37" s="7">
        <f>S37/VLOOKUP(M37,Constants!$A$2:$B$5,2,FALSE)</f>
        <v>4.6239999999999997</v>
      </c>
      <c r="V37" s="7">
        <f t="shared" si="0"/>
        <v>151.13874285714286</v>
      </c>
      <c r="W37" s="13">
        <f t="shared" si="1"/>
        <v>15.113874285714285</v>
      </c>
      <c r="X37" t="s">
        <v>37</v>
      </c>
    </row>
    <row r="38" spans="1:24" ht="16" x14ac:dyDescent="0.35">
      <c r="A38" s="11" t="s">
        <v>26</v>
      </c>
      <c r="B38" s="4" t="s">
        <v>31</v>
      </c>
      <c r="C38">
        <v>2023</v>
      </c>
      <c r="D38" t="s">
        <v>10</v>
      </c>
      <c r="E38" t="s">
        <v>11</v>
      </c>
      <c r="F38" s="3" t="s">
        <v>21</v>
      </c>
      <c r="G38" t="s">
        <v>16</v>
      </c>
      <c r="H38" t="s">
        <v>16</v>
      </c>
      <c r="I38" t="s">
        <v>15</v>
      </c>
      <c r="M38" s="4" t="s">
        <v>18</v>
      </c>
      <c r="Q38" s="5">
        <v>10</v>
      </c>
      <c r="R38" s="6">
        <v>0.96</v>
      </c>
      <c r="S38" s="8">
        <v>18.899999999999999</v>
      </c>
      <c r="T38" s="8">
        <v>0</v>
      </c>
      <c r="U38" s="7">
        <f>S38/VLOOKUP(M38,Constants!$A$2:$B$5,2,FALSE)</f>
        <v>3.0239999999999996</v>
      </c>
      <c r="V38" s="7">
        <f t="shared" si="0"/>
        <v>29.030399999999993</v>
      </c>
      <c r="W38" s="13">
        <f t="shared" si="1"/>
        <v>2.9030399999999994</v>
      </c>
      <c r="X38" t="s">
        <v>37</v>
      </c>
    </row>
    <row r="39" spans="1:24" ht="16" x14ac:dyDescent="0.35">
      <c r="A39" s="11" t="s">
        <v>24</v>
      </c>
      <c r="B39" s="4" t="s">
        <v>31</v>
      </c>
      <c r="C39">
        <v>2023</v>
      </c>
      <c r="D39" t="s">
        <v>10</v>
      </c>
      <c r="E39" t="s">
        <v>11</v>
      </c>
      <c r="F39" s="3" t="s">
        <v>21</v>
      </c>
      <c r="G39" t="s">
        <v>16</v>
      </c>
      <c r="H39" t="s">
        <v>16</v>
      </c>
      <c r="I39" t="s">
        <v>15</v>
      </c>
      <c r="M39" s="4" t="s">
        <v>18</v>
      </c>
      <c r="Q39" s="5">
        <v>175.2</v>
      </c>
      <c r="R39" s="6">
        <v>1.5257142857142858</v>
      </c>
      <c r="S39" s="8">
        <v>20</v>
      </c>
      <c r="T39" s="8">
        <v>0</v>
      </c>
      <c r="U39" s="7">
        <f>S39/VLOOKUP(M39,Constants!$A$2:$B$5,2,FALSE)</f>
        <v>3.2</v>
      </c>
      <c r="V39" s="7">
        <f t="shared" si="0"/>
        <v>48.822857142857146</v>
      </c>
      <c r="W39" s="13">
        <f t="shared" si="1"/>
        <v>0.27866927592954993</v>
      </c>
      <c r="X39" t="s">
        <v>37</v>
      </c>
    </row>
    <row r="40" spans="1:24" ht="16" x14ac:dyDescent="0.35">
      <c r="A40" s="11" t="s">
        <v>25</v>
      </c>
      <c r="B40" s="4" t="s">
        <v>31</v>
      </c>
      <c r="C40">
        <v>2023</v>
      </c>
      <c r="D40" t="s">
        <v>10</v>
      </c>
      <c r="E40" t="s">
        <v>11</v>
      </c>
      <c r="F40" s="3" t="s">
        <v>21</v>
      </c>
      <c r="G40" t="s">
        <v>16</v>
      </c>
      <c r="H40" t="s">
        <v>16</v>
      </c>
      <c r="I40" t="s">
        <v>15</v>
      </c>
      <c r="M40" s="4" t="s">
        <v>18</v>
      </c>
      <c r="Q40" s="5">
        <v>75.2</v>
      </c>
      <c r="R40" s="6">
        <v>1.382857142857143</v>
      </c>
      <c r="S40" s="8">
        <v>18.8</v>
      </c>
      <c r="T40" s="8">
        <v>0</v>
      </c>
      <c r="U40" s="7">
        <f>S40/VLOOKUP(M40,Constants!$A$2:$B$5,2,FALSE)</f>
        <v>3.008</v>
      </c>
      <c r="V40" s="7">
        <f t="shared" si="0"/>
        <v>41.596342857142858</v>
      </c>
      <c r="W40" s="13">
        <f t="shared" si="1"/>
        <v>0.55314285714285716</v>
      </c>
      <c r="X40" t="s">
        <v>37</v>
      </c>
    </row>
    <row r="41" spans="1:24" ht="16" x14ac:dyDescent="0.35">
      <c r="A41" s="11" t="s">
        <v>26</v>
      </c>
      <c r="B41" s="4" t="s">
        <v>29</v>
      </c>
      <c r="C41">
        <v>2023</v>
      </c>
      <c r="D41" t="s">
        <v>10</v>
      </c>
      <c r="E41" t="s">
        <v>11</v>
      </c>
      <c r="F41" s="3" t="s">
        <v>21</v>
      </c>
      <c r="G41" t="s">
        <v>16</v>
      </c>
      <c r="H41" t="s">
        <v>16</v>
      </c>
      <c r="I41" t="s">
        <v>15</v>
      </c>
      <c r="M41" s="4" t="s">
        <v>18</v>
      </c>
      <c r="Q41" s="5">
        <v>10</v>
      </c>
      <c r="R41" s="6">
        <v>1.3771428571428574</v>
      </c>
      <c r="S41" s="8">
        <v>18.2</v>
      </c>
      <c r="T41" s="8">
        <v>0</v>
      </c>
      <c r="U41" s="7">
        <f>S41/VLOOKUP(M41,Constants!$A$2:$B$5,2,FALSE)</f>
        <v>2.9119999999999999</v>
      </c>
      <c r="V41" s="7">
        <f t="shared" si="0"/>
        <v>40.10240000000001</v>
      </c>
      <c r="W41" s="13">
        <f t="shared" si="1"/>
        <v>4.0102400000000014</v>
      </c>
      <c r="X41">
        <v>80.02000000000001</v>
      </c>
    </row>
    <row r="42" spans="1:24" ht="16" x14ac:dyDescent="0.35">
      <c r="A42" s="11" t="s">
        <v>25</v>
      </c>
      <c r="B42" s="4" t="s">
        <v>29</v>
      </c>
      <c r="C42">
        <v>2023</v>
      </c>
      <c r="D42" t="s">
        <v>10</v>
      </c>
      <c r="E42" t="s">
        <v>11</v>
      </c>
      <c r="F42" s="3" t="s">
        <v>21</v>
      </c>
      <c r="G42" t="s">
        <v>16</v>
      </c>
      <c r="H42" t="s">
        <v>16</v>
      </c>
      <c r="I42" t="s">
        <v>15</v>
      </c>
      <c r="M42" s="4" t="s">
        <v>18</v>
      </c>
      <c r="Q42" s="5">
        <v>75.2</v>
      </c>
      <c r="R42" s="6">
        <v>1.7371428571428571</v>
      </c>
      <c r="S42" s="8">
        <v>19.399999999999999</v>
      </c>
      <c r="T42" s="8">
        <v>0</v>
      </c>
      <c r="U42" s="7">
        <f>S42/VLOOKUP(M42,Constants!$A$2:$B$5,2,FALSE)</f>
        <v>3.1039999999999996</v>
      </c>
      <c r="V42" s="7">
        <f t="shared" si="0"/>
        <v>53.920914285714282</v>
      </c>
      <c r="W42" s="13">
        <f t="shared" si="1"/>
        <v>0.71703343465045588</v>
      </c>
      <c r="X42">
        <v>64.215000000000003</v>
      </c>
    </row>
    <row r="43" spans="1:24" ht="16" x14ac:dyDescent="0.35">
      <c r="A43" s="11" t="s">
        <v>24</v>
      </c>
      <c r="B43" s="4" t="s">
        <v>29</v>
      </c>
      <c r="C43">
        <v>2023</v>
      </c>
      <c r="D43" t="s">
        <v>10</v>
      </c>
      <c r="E43" t="s">
        <v>11</v>
      </c>
      <c r="F43" s="3" t="s">
        <v>21</v>
      </c>
      <c r="G43" t="s">
        <v>16</v>
      </c>
      <c r="H43" t="s">
        <v>16</v>
      </c>
      <c r="I43" t="s">
        <v>15</v>
      </c>
      <c r="M43" s="4" t="s">
        <v>18</v>
      </c>
      <c r="Q43" s="5">
        <v>175.2</v>
      </c>
      <c r="R43" s="6">
        <v>1.96</v>
      </c>
      <c r="S43" s="8">
        <v>20.3</v>
      </c>
      <c r="T43" s="8">
        <v>0</v>
      </c>
      <c r="U43" s="7">
        <f>S43/VLOOKUP(M43,Constants!$A$2:$B$5,2,FALSE)</f>
        <v>3.2480000000000002</v>
      </c>
      <c r="V43" s="7">
        <f t="shared" si="0"/>
        <v>63.660800000000002</v>
      </c>
      <c r="W43" s="13">
        <f t="shared" si="1"/>
        <v>0.36336073059360735</v>
      </c>
      <c r="X43">
        <v>116.25999999999999</v>
      </c>
    </row>
    <row r="44" spans="1:24" ht="16" x14ac:dyDescent="0.35">
      <c r="A44" s="11" t="s">
        <v>24</v>
      </c>
      <c r="B44" s="4" t="s">
        <v>31</v>
      </c>
      <c r="C44">
        <v>2023</v>
      </c>
      <c r="D44" t="s">
        <v>10</v>
      </c>
      <c r="E44" t="s">
        <v>11</v>
      </c>
      <c r="F44" s="3" t="s">
        <v>21</v>
      </c>
      <c r="G44" t="s">
        <v>16</v>
      </c>
      <c r="H44" t="s">
        <v>16</v>
      </c>
      <c r="I44" t="s">
        <v>15</v>
      </c>
      <c r="M44" s="4" t="s">
        <v>17</v>
      </c>
      <c r="Q44" s="5">
        <v>146.19999999999999</v>
      </c>
      <c r="R44" s="6">
        <v>3.822857142857143</v>
      </c>
      <c r="S44" s="7">
        <v>11</v>
      </c>
      <c r="T44" s="7">
        <v>2.47328429146611</v>
      </c>
      <c r="U44" s="7">
        <f>S44/VLOOKUP(M44,Constants!$A$2:$B$5,2,FALSE)</f>
        <v>1.896551724137931</v>
      </c>
      <c r="V44" s="7">
        <f t="shared" si="0"/>
        <v>72.502463054187203</v>
      </c>
      <c r="W44" s="13">
        <f t="shared" si="1"/>
        <v>0.49591287998760059</v>
      </c>
      <c r="X44" t="s">
        <v>37</v>
      </c>
    </row>
    <row r="45" spans="1:24" ht="16" x14ac:dyDescent="0.35">
      <c r="A45" s="11" t="s">
        <v>25</v>
      </c>
      <c r="B45" s="4" t="s">
        <v>31</v>
      </c>
      <c r="C45">
        <v>2023</v>
      </c>
      <c r="D45" t="s">
        <v>10</v>
      </c>
      <c r="E45" t="s">
        <v>11</v>
      </c>
      <c r="F45" s="3" t="s">
        <v>21</v>
      </c>
      <c r="G45" t="s">
        <v>16</v>
      </c>
      <c r="H45" t="s">
        <v>16</v>
      </c>
      <c r="I45" t="s">
        <v>15</v>
      </c>
      <c r="M45" s="4" t="s">
        <v>17</v>
      </c>
      <c r="Q45" s="5">
        <v>79.2</v>
      </c>
      <c r="R45" s="6">
        <v>3.0342857142857138</v>
      </c>
      <c r="S45" s="7">
        <v>9.8000000000000007</v>
      </c>
      <c r="T45" s="7">
        <v>3.9996082016455534</v>
      </c>
      <c r="U45" s="7">
        <f>S45/VLOOKUP(M45,Constants!$A$2:$B$5,2,FALSE)</f>
        <v>1.6896551724137934</v>
      </c>
      <c r="V45" s="7">
        <f t="shared" si="0"/>
        <v>51.268965517241377</v>
      </c>
      <c r="W45" s="13">
        <f t="shared" si="1"/>
        <v>0.64733542319749215</v>
      </c>
      <c r="X45" t="s">
        <v>37</v>
      </c>
    </row>
    <row r="46" spans="1:24" ht="16" x14ac:dyDescent="0.35">
      <c r="A46" s="11" t="s">
        <v>26</v>
      </c>
      <c r="B46" s="4" t="s">
        <v>31</v>
      </c>
      <c r="C46">
        <v>2023</v>
      </c>
      <c r="D46" t="s">
        <v>10</v>
      </c>
      <c r="E46" t="s">
        <v>11</v>
      </c>
      <c r="F46" s="3" t="s">
        <v>21</v>
      </c>
      <c r="G46" t="s">
        <v>16</v>
      </c>
      <c r="H46" t="s">
        <v>16</v>
      </c>
      <c r="I46" t="s">
        <v>15</v>
      </c>
      <c r="M46" s="4" t="s">
        <v>17</v>
      </c>
      <c r="Q46" s="5">
        <v>10</v>
      </c>
      <c r="R46" s="6">
        <v>3.3542857142857141</v>
      </c>
      <c r="S46" s="7">
        <v>9.1999999999999993</v>
      </c>
      <c r="T46" s="7">
        <v>2.1408839779005526</v>
      </c>
      <c r="U46" s="7">
        <f>S46/VLOOKUP(M46,Constants!$A$2:$B$5,2,FALSE)</f>
        <v>1.586206896551724</v>
      </c>
      <c r="V46" s="7">
        <f t="shared" si="0"/>
        <v>53.205911330049254</v>
      </c>
      <c r="W46" s="13">
        <f t="shared" si="1"/>
        <v>5.3205911330049256</v>
      </c>
      <c r="X46" t="s">
        <v>37</v>
      </c>
    </row>
    <row r="47" spans="1:24" ht="16" x14ac:dyDescent="0.35">
      <c r="A47" s="11" t="s">
        <v>25</v>
      </c>
      <c r="B47" s="4" t="s">
        <v>29</v>
      </c>
      <c r="C47">
        <v>2023</v>
      </c>
      <c r="D47" t="s">
        <v>10</v>
      </c>
      <c r="E47" t="s">
        <v>11</v>
      </c>
      <c r="F47" s="3" t="s">
        <v>21</v>
      </c>
      <c r="G47" t="s">
        <v>16</v>
      </c>
      <c r="H47" t="s">
        <v>16</v>
      </c>
      <c r="I47" t="s">
        <v>15</v>
      </c>
      <c r="M47" s="4" t="s">
        <v>17</v>
      </c>
      <c r="Q47" s="5">
        <v>79.2</v>
      </c>
      <c r="R47" s="6">
        <v>3.4628571428571426</v>
      </c>
      <c r="S47" s="7">
        <v>9.6999999999999993</v>
      </c>
      <c r="T47" s="7">
        <v>2.9491833030852992</v>
      </c>
      <c r="U47" s="7">
        <f>S47/VLOOKUP(M47,Constants!$A$2:$B$5,2,FALSE)</f>
        <v>1.6724137931034482</v>
      </c>
      <c r="V47" s="7">
        <f t="shared" si="0"/>
        <v>57.913300492610837</v>
      </c>
      <c r="W47" s="13">
        <f t="shared" si="1"/>
        <v>0.73122854157336914</v>
      </c>
      <c r="X47" t="s">
        <v>37</v>
      </c>
    </row>
    <row r="48" spans="1:24" ht="16" x14ac:dyDescent="0.35">
      <c r="A48" s="11" t="s">
        <v>26</v>
      </c>
      <c r="B48" s="4" t="s">
        <v>29</v>
      </c>
      <c r="C48">
        <v>2023</v>
      </c>
      <c r="D48" t="s">
        <v>10</v>
      </c>
      <c r="E48" t="s">
        <v>11</v>
      </c>
      <c r="F48" s="3" t="s">
        <v>21</v>
      </c>
      <c r="G48" t="s">
        <v>16</v>
      </c>
      <c r="H48" t="s">
        <v>16</v>
      </c>
      <c r="I48" t="s">
        <v>15</v>
      </c>
      <c r="M48" s="4" t="s">
        <v>17</v>
      </c>
      <c r="Q48" s="5">
        <v>10</v>
      </c>
      <c r="R48" s="6">
        <v>2.1714285714285713</v>
      </c>
      <c r="S48" s="7">
        <v>9.4</v>
      </c>
      <c r="T48" s="7">
        <v>2.8840688107703816</v>
      </c>
      <c r="U48" s="7">
        <f>S48/VLOOKUP(M48,Constants!$A$2:$B$5,2,FALSE)</f>
        <v>1.6206896551724139</v>
      </c>
      <c r="V48" s="7">
        <f t="shared" si="0"/>
        <v>35.192118226600989</v>
      </c>
      <c r="W48" s="13">
        <f t="shared" si="1"/>
        <v>3.519211822660099</v>
      </c>
      <c r="X48" t="s">
        <v>37</v>
      </c>
    </row>
    <row r="49" spans="1:24" ht="16" x14ac:dyDescent="0.35">
      <c r="A49" s="11" t="s">
        <v>24</v>
      </c>
      <c r="B49" s="4" t="s">
        <v>29</v>
      </c>
      <c r="C49">
        <v>2023</v>
      </c>
      <c r="D49" t="s">
        <v>10</v>
      </c>
      <c r="E49" t="s">
        <v>11</v>
      </c>
      <c r="F49" s="3" t="s">
        <v>21</v>
      </c>
      <c r="G49" t="s">
        <v>16</v>
      </c>
      <c r="H49" t="s">
        <v>16</v>
      </c>
      <c r="I49" t="s">
        <v>15</v>
      </c>
      <c r="M49" s="4" t="s">
        <v>17</v>
      </c>
      <c r="Q49" s="5">
        <v>146.19999999999999</v>
      </c>
      <c r="R49" s="6">
        <v>3.4514285714285715</v>
      </c>
      <c r="S49" s="7">
        <v>10.3</v>
      </c>
      <c r="T49" s="7">
        <v>2.717129071170084</v>
      </c>
      <c r="U49" s="7">
        <f>S49/VLOOKUP(M49,Constants!$A$2:$B$5,2,FALSE)</f>
        <v>1.7758620689655173</v>
      </c>
      <c r="V49" s="7">
        <f t="shared" si="0"/>
        <v>61.292610837438431</v>
      </c>
      <c r="W49" s="13">
        <f t="shared" si="1"/>
        <v>0.41923810422324509</v>
      </c>
      <c r="X49">
        <v>74.319999999999993</v>
      </c>
    </row>
    <row r="50" spans="1:24" ht="16" x14ac:dyDescent="0.35">
      <c r="A50" s="11" t="s">
        <v>24</v>
      </c>
      <c r="B50" s="4" t="s">
        <v>31</v>
      </c>
      <c r="C50">
        <v>2023</v>
      </c>
      <c r="D50" t="s">
        <v>10</v>
      </c>
      <c r="E50" t="s">
        <v>11</v>
      </c>
      <c r="F50" s="3" t="s">
        <v>21</v>
      </c>
      <c r="G50" t="s">
        <v>16</v>
      </c>
      <c r="H50" t="s">
        <v>16</v>
      </c>
      <c r="I50" t="s">
        <v>15</v>
      </c>
      <c r="M50" s="4" t="s">
        <v>19</v>
      </c>
      <c r="Q50" s="5">
        <v>146.19999999999999</v>
      </c>
      <c r="R50" s="6">
        <v>2.6</v>
      </c>
      <c r="S50" s="9">
        <v>11.6</v>
      </c>
      <c r="T50" s="9">
        <v>8.8194604565367776</v>
      </c>
      <c r="U50" s="7">
        <f>S50/VLOOKUP(M50,Constants!$A$2:$B$5,2,FALSE)</f>
        <v>2.0677361853832439</v>
      </c>
      <c r="V50" s="7">
        <f t="shared" si="0"/>
        <v>53.761140819964346</v>
      </c>
      <c r="W50" s="13">
        <f t="shared" si="1"/>
        <v>0.36772326142246475</v>
      </c>
      <c r="X50" t="s">
        <v>37</v>
      </c>
    </row>
    <row r="51" spans="1:24" ht="16" x14ac:dyDescent="0.35">
      <c r="A51" s="11" t="s">
        <v>26</v>
      </c>
      <c r="B51" s="4" t="s">
        <v>31</v>
      </c>
      <c r="C51">
        <v>2023</v>
      </c>
      <c r="D51" t="s">
        <v>10</v>
      </c>
      <c r="E51" t="s">
        <v>11</v>
      </c>
      <c r="F51" s="3" t="s">
        <v>21</v>
      </c>
      <c r="G51" t="s">
        <v>16</v>
      </c>
      <c r="H51" t="s">
        <v>16</v>
      </c>
      <c r="I51" t="s">
        <v>15</v>
      </c>
      <c r="M51" s="4" t="s">
        <v>19</v>
      </c>
      <c r="Q51" s="5">
        <v>10</v>
      </c>
      <c r="R51" s="6">
        <v>1.5257142857142858</v>
      </c>
      <c r="S51" s="9">
        <v>9.6</v>
      </c>
      <c r="T51" s="9">
        <v>3.7365155664859429</v>
      </c>
      <c r="U51" s="7">
        <f>S51/VLOOKUP(M51,Constants!$A$2:$B$5,2,FALSE)</f>
        <v>1.7112299465240639</v>
      </c>
      <c r="V51" s="7">
        <f t="shared" si="0"/>
        <v>26.108479755538575</v>
      </c>
      <c r="W51" s="13">
        <f t="shared" si="1"/>
        <v>2.6108479755538574</v>
      </c>
      <c r="X51" t="s">
        <v>37</v>
      </c>
    </row>
    <row r="52" spans="1:24" ht="16" x14ac:dyDescent="0.35">
      <c r="A52" s="11" t="s">
        <v>25</v>
      </c>
      <c r="B52" s="4" t="s">
        <v>31</v>
      </c>
      <c r="C52">
        <v>2023</v>
      </c>
      <c r="D52" t="s">
        <v>10</v>
      </c>
      <c r="E52" t="s">
        <v>11</v>
      </c>
      <c r="F52" s="3" t="s">
        <v>21</v>
      </c>
      <c r="G52" t="s">
        <v>16</v>
      </c>
      <c r="H52" t="s">
        <v>16</v>
      </c>
      <c r="I52" t="s">
        <v>15</v>
      </c>
      <c r="M52" s="4" t="s">
        <v>19</v>
      </c>
      <c r="Q52" s="5">
        <v>79.2</v>
      </c>
      <c r="R52" s="6">
        <v>3.1657142857142855</v>
      </c>
      <c r="S52" s="9">
        <v>10.3</v>
      </c>
      <c r="T52" s="9">
        <v>3.7390904915020675</v>
      </c>
      <c r="U52" s="7">
        <f>S52/VLOOKUP(M52,Constants!$A$2:$B$5,2,FALSE)</f>
        <v>1.8360071301247771</v>
      </c>
      <c r="V52" s="7">
        <f t="shared" si="0"/>
        <v>58.122740005092936</v>
      </c>
      <c r="W52" s="13">
        <f t="shared" si="1"/>
        <v>0.7338729798622845</v>
      </c>
      <c r="X52" t="s">
        <v>37</v>
      </c>
    </row>
    <row r="53" spans="1:24" ht="16" x14ac:dyDescent="0.35">
      <c r="A53" s="11" t="s">
        <v>25</v>
      </c>
      <c r="B53" s="4" t="s">
        <v>30</v>
      </c>
      <c r="C53">
        <v>2023</v>
      </c>
      <c r="D53" t="s">
        <v>10</v>
      </c>
      <c r="E53" t="s">
        <v>11</v>
      </c>
      <c r="F53" s="3" t="s">
        <v>21</v>
      </c>
      <c r="G53" t="s">
        <v>16</v>
      </c>
      <c r="H53" t="s">
        <v>16</v>
      </c>
      <c r="I53" t="s">
        <v>15</v>
      </c>
      <c r="M53" s="4" t="s">
        <v>18</v>
      </c>
      <c r="Q53" s="5">
        <v>75.2</v>
      </c>
      <c r="R53" s="6">
        <v>0.92000000000000015</v>
      </c>
      <c r="S53" s="8">
        <v>21.4</v>
      </c>
      <c r="T53" s="8">
        <v>0</v>
      </c>
      <c r="U53" s="7">
        <f>S53/VLOOKUP(M53,Constants!$A$2:$B$5,2,FALSE)</f>
        <v>3.4239999999999999</v>
      </c>
      <c r="V53" s="7">
        <f t="shared" si="0"/>
        <v>31.500800000000002</v>
      </c>
      <c r="W53" s="13">
        <f t="shared" si="1"/>
        <v>0.41889361702127659</v>
      </c>
      <c r="X53" t="s">
        <v>37</v>
      </c>
    </row>
    <row r="54" spans="1:24" ht="16" x14ac:dyDescent="0.35">
      <c r="A54" s="11" t="s">
        <v>26</v>
      </c>
      <c r="B54" s="4" t="s">
        <v>30</v>
      </c>
      <c r="C54">
        <v>2023</v>
      </c>
      <c r="D54" t="s">
        <v>10</v>
      </c>
      <c r="E54" t="s">
        <v>11</v>
      </c>
      <c r="F54" s="3" t="s">
        <v>21</v>
      </c>
      <c r="G54" t="s">
        <v>16</v>
      </c>
      <c r="H54" t="s">
        <v>16</v>
      </c>
      <c r="I54" t="s">
        <v>15</v>
      </c>
      <c r="M54" s="4" t="s">
        <v>18</v>
      </c>
      <c r="Q54" s="5">
        <v>10</v>
      </c>
      <c r="R54" s="6">
        <v>0.32</v>
      </c>
      <c r="S54" s="8">
        <v>20.8</v>
      </c>
      <c r="T54" s="8">
        <v>0</v>
      </c>
      <c r="U54" s="7">
        <f>S54/VLOOKUP(M54,Constants!$A$2:$B$5,2,FALSE)</f>
        <v>3.3280000000000003</v>
      </c>
      <c r="V54" s="7">
        <f t="shared" si="0"/>
        <v>10.649600000000001</v>
      </c>
      <c r="W54" s="13">
        <f t="shared" si="1"/>
        <v>1.0649600000000001</v>
      </c>
      <c r="X54" t="s">
        <v>37</v>
      </c>
    </row>
    <row r="55" spans="1:24" ht="16" x14ac:dyDescent="0.35">
      <c r="A55" s="11" t="s">
        <v>24</v>
      </c>
      <c r="B55" s="4" t="s">
        <v>30</v>
      </c>
      <c r="C55">
        <v>2023</v>
      </c>
      <c r="D55" t="s">
        <v>10</v>
      </c>
      <c r="E55" t="s">
        <v>11</v>
      </c>
      <c r="F55" s="3" t="s">
        <v>21</v>
      </c>
      <c r="G55" t="s">
        <v>16</v>
      </c>
      <c r="H55" t="s">
        <v>16</v>
      </c>
      <c r="I55" t="s">
        <v>15</v>
      </c>
      <c r="M55" s="4" t="s">
        <v>18</v>
      </c>
      <c r="Q55" s="5">
        <v>175.2</v>
      </c>
      <c r="R55" s="6">
        <v>1.2742857142857142</v>
      </c>
      <c r="S55" s="8">
        <v>20.8</v>
      </c>
      <c r="T55" s="8">
        <v>0</v>
      </c>
      <c r="U55" s="7">
        <f>S55/VLOOKUP(M55,Constants!$A$2:$B$5,2,FALSE)</f>
        <v>3.3280000000000003</v>
      </c>
      <c r="V55" s="7">
        <f t="shared" si="0"/>
        <v>42.40822857142858</v>
      </c>
      <c r="W55" s="13">
        <f t="shared" si="1"/>
        <v>0.24205609915198964</v>
      </c>
      <c r="X55" t="s">
        <v>37</v>
      </c>
    </row>
    <row r="56" spans="1:24" ht="16" x14ac:dyDescent="0.35">
      <c r="A56" s="11" t="s">
        <v>26</v>
      </c>
      <c r="B56" s="4" t="s">
        <v>30</v>
      </c>
      <c r="C56">
        <v>2023</v>
      </c>
      <c r="D56" t="s">
        <v>10</v>
      </c>
      <c r="E56" t="s">
        <v>11</v>
      </c>
      <c r="F56" s="3" t="s">
        <v>21</v>
      </c>
      <c r="G56" t="s">
        <v>16</v>
      </c>
      <c r="H56" t="s">
        <v>16</v>
      </c>
      <c r="I56" t="s">
        <v>15</v>
      </c>
      <c r="M56" s="4" t="s">
        <v>20</v>
      </c>
      <c r="Q56" s="5">
        <v>10</v>
      </c>
      <c r="R56" s="6">
        <v>2.9428571428571431</v>
      </c>
      <c r="S56" s="8">
        <v>29.4</v>
      </c>
      <c r="T56" s="8">
        <v>0</v>
      </c>
      <c r="U56" s="7">
        <f>S56/VLOOKUP(M56,Constants!$A$2:$B$5,2,FALSE)</f>
        <v>4.7039999999999997</v>
      </c>
      <c r="V56" s="7">
        <f t="shared" si="0"/>
        <v>138.43199999999999</v>
      </c>
      <c r="W56" s="13">
        <f t="shared" si="1"/>
        <v>13.8432</v>
      </c>
      <c r="X56">
        <v>57.89</v>
      </c>
    </row>
    <row r="57" spans="1:24" ht="16" x14ac:dyDescent="0.35">
      <c r="A57" s="11" t="s">
        <v>24</v>
      </c>
      <c r="B57" s="4" t="s">
        <v>30</v>
      </c>
      <c r="C57">
        <v>2023</v>
      </c>
      <c r="D57" t="s">
        <v>10</v>
      </c>
      <c r="E57" t="s">
        <v>11</v>
      </c>
      <c r="F57" s="3" t="s">
        <v>21</v>
      </c>
      <c r="G57" t="s">
        <v>16</v>
      </c>
      <c r="H57" t="s">
        <v>16</v>
      </c>
      <c r="I57" t="s">
        <v>15</v>
      </c>
      <c r="M57" s="4" t="s">
        <v>20</v>
      </c>
      <c r="Q57" s="5">
        <v>10</v>
      </c>
      <c r="R57" s="6">
        <v>3.08</v>
      </c>
      <c r="S57" s="8">
        <v>29.8</v>
      </c>
      <c r="T57" s="8">
        <v>0</v>
      </c>
      <c r="U57" s="7">
        <f>S57/VLOOKUP(M57,Constants!$A$2:$B$5,2,FALSE)</f>
        <v>4.7679999999999998</v>
      </c>
      <c r="V57" s="7">
        <f t="shared" si="0"/>
        <v>146.8544</v>
      </c>
      <c r="W57" s="13">
        <f t="shared" si="1"/>
        <v>14.68544</v>
      </c>
      <c r="X57">
        <v>62.320000000000007</v>
      </c>
    </row>
    <row r="58" spans="1:24" ht="16" x14ac:dyDescent="0.35">
      <c r="A58" s="11" t="s">
        <v>25</v>
      </c>
      <c r="B58" s="4" t="s">
        <v>30</v>
      </c>
      <c r="C58">
        <v>2023</v>
      </c>
      <c r="D58" t="s">
        <v>10</v>
      </c>
      <c r="E58" t="s">
        <v>11</v>
      </c>
      <c r="F58" s="3" t="s">
        <v>21</v>
      </c>
      <c r="G58" t="s">
        <v>16</v>
      </c>
      <c r="H58" t="s">
        <v>16</v>
      </c>
      <c r="I58" t="s">
        <v>15</v>
      </c>
      <c r="M58" s="4" t="s">
        <v>20</v>
      </c>
      <c r="Q58" s="5">
        <v>10</v>
      </c>
      <c r="R58" s="6">
        <v>2.9828571428571427</v>
      </c>
      <c r="S58" s="8">
        <v>30.4</v>
      </c>
      <c r="T58" s="8">
        <v>0</v>
      </c>
      <c r="U58" s="7">
        <f>S58/VLOOKUP(M58,Constants!$A$2:$B$5,2,FALSE)</f>
        <v>4.8639999999999999</v>
      </c>
      <c r="V58" s="7">
        <f t="shared" si="0"/>
        <v>145.08617142857142</v>
      </c>
      <c r="W58" s="13">
        <f t="shared" si="1"/>
        <v>14.508617142857142</v>
      </c>
      <c r="X58">
        <v>55.36</v>
      </c>
    </row>
    <row r="59" spans="1:24" ht="16" x14ac:dyDescent="0.35">
      <c r="A59" s="11" t="s">
        <v>25</v>
      </c>
      <c r="B59" s="4" t="s">
        <v>30</v>
      </c>
      <c r="C59">
        <v>2023</v>
      </c>
      <c r="D59" t="s">
        <v>10</v>
      </c>
      <c r="E59" t="s">
        <v>11</v>
      </c>
      <c r="F59" s="3" t="s">
        <v>21</v>
      </c>
      <c r="G59" t="s">
        <v>16</v>
      </c>
      <c r="H59" t="s">
        <v>16</v>
      </c>
      <c r="I59" t="s">
        <v>15</v>
      </c>
      <c r="M59" s="4" t="s">
        <v>17</v>
      </c>
      <c r="Q59" s="5">
        <v>79.2</v>
      </c>
      <c r="R59" s="6">
        <v>3.1828571428571428</v>
      </c>
      <c r="S59" s="7">
        <v>10.3</v>
      </c>
      <c r="T59" s="7">
        <v>3.3635780405095774</v>
      </c>
      <c r="U59" s="7">
        <f>S59/VLOOKUP(M59,Constants!$A$2:$B$5,2,FALSE)</f>
        <v>1.7758620689655173</v>
      </c>
      <c r="V59" s="7">
        <f t="shared" si="0"/>
        <v>56.523152709359607</v>
      </c>
      <c r="W59" s="13">
        <f t="shared" si="1"/>
        <v>0.71367617057272226</v>
      </c>
      <c r="X59" t="s">
        <v>37</v>
      </c>
    </row>
    <row r="60" spans="1:24" ht="16" x14ac:dyDescent="0.35">
      <c r="A60" s="11" t="s">
        <v>24</v>
      </c>
      <c r="B60" s="4" t="s">
        <v>30</v>
      </c>
      <c r="C60">
        <v>2023</v>
      </c>
      <c r="D60" t="s">
        <v>10</v>
      </c>
      <c r="E60" t="s">
        <v>11</v>
      </c>
      <c r="F60" s="3" t="s">
        <v>21</v>
      </c>
      <c r="G60" t="s">
        <v>16</v>
      </c>
      <c r="H60" t="s">
        <v>16</v>
      </c>
      <c r="I60" t="s">
        <v>15</v>
      </c>
      <c r="M60" s="4" t="s">
        <v>17</v>
      </c>
      <c r="Q60" s="5">
        <v>146.19999999999999</v>
      </c>
      <c r="R60" s="6">
        <v>2.48</v>
      </c>
      <c r="S60" s="7">
        <v>11.3</v>
      </c>
      <c r="T60" s="7">
        <v>3.3803361019895695</v>
      </c>
      <c r="U60" s="7">
        <f>S60/VLOOKUP(M60,Constants!$A$2:$B$5,2,FALSE)</f>
        <v>1.9482758620689657</v>
      </c>
      <c r="V60" s="7">
        <f t="shared" si="0"/>
        <v>48.317241379310353</v>
      </c>
      <c r="W60" s="13">
        <f t="shared" si="1"/>
        <v>0.33048728713618575</v>
      </c>
      <c r="X60" t="s">
        <v>37</v>
      </c>
    </row>
    <row r="61" spans="1:24" ht="16" x14ac:dyDescent="0.35">
      <c r="A61" s="11" t="s">
        <v>26</v>
      </c>
      <c r="B61" s="4" t="s">
        <v>30</v>
      </c>
      <c r="C61">
        <v>2023</v>
      </c>
      <c r="D61" t="s">
        <v>10</v>
      </c>
      <c r="E61" t="s">
        <v>11</v>
      </c>
      <c r="F61" s="3" t="s">
        <v>21</v>
      </c>
      <c r="G61" t="s">
        <v>16</v>
      </c>
      <c r="H61" t="s">
        <v>16</v>
      </c>
      <c r="I61" t="s">
        <v>15</v>
      </c>
      <c r="M61" s="4" t="s">
        <v>17</v>
      </c>
      <c r="Q61" s="5">
        <v>10</v>
      </c>
      <c r="R61" s="6">
        <v>1.3714285714285714</v>
      </c>
      <c r="S61" s="7">
        <v>9.3000000000000007</v>
      </c>
      <c r="T61" s="7">
        <v>2.3972389776755176</v>
      </c>
      <c r="U61" s="7">
        <f>S61/VLOOKUP(M61,Constants!$A$2:$B$5,2,FALSE)</f>
        <v>1.6034482758620692</v>
      </c>
      <c r="V61" s="7">
        <f t="shared" si="0"/>
        <v>21.990147783251235</v>
      </c>
      <c r="W61" s="13">
        <f t="shared" si="1"/>
        <v>2.1990147783251235</v>
      </c>
      <c r="X61" t="s">
        <v>37</v>
      </c>
    </row>
    <row r="62" spans="1:24" ht="16" x14ac:dyDescent="0.35">
      <c r="A62" s="11" t="s">
        <v>26</v>
      </c>
      <c r="B62" s="4" t="s">
        <v>31</v>
      </c>
      <c r="C62">
        <v>2023</v>
      </c>
      <c r="D62" t="s">
        <v>10</v>
      </c>
      <c r="E62" t="s">
        <v>11</v>
      </c>
      <c r="F62" s="3" t="s">
        <v>21</v>
      </c>
      <c r="G62" t="s">
        <v>16</v>
      </c>
      <c r="H62" t="s">
        <v>16</v>
      </c>
      <c r="I62" t="s">
        <v>15</v>
      </c>
      <c r="M62" s="4" t="s">
        <v>19</v>
      </c>
      <c r="Q62" s="5">
        <v>10</v>
      </c>
      <c r="R62" s="6">
        <v>2.805714285714286</v>
      </c>
      <c r="S62" s="9">
        <v>10.4</v>
      </c>
      <c r="T62" s="9">
        <v>3.68706470306768</v>
      </c>
      <c r="U62" s="7">
        <f>S62/VLOOKUP(M62,Constants!$A$2:$B$5,2,FALSE)</f>
        <v>1.8538324420677361</v>
      </c>
      <c r="V62" s="7">
        <f t="shared" si="0"/>
        <v>52.013241660300487</v>
      </c>
      <c r="W62" s="13">
        <f t="shared" si="1"/>
        <v>5.2013241660300489</v>
      </c>
      <c r="X62">
        <v>39.594999999999999</v>
      </c>
    </row>
    <row r="63" spans="1:24" ht="16" x14ac:dyDescent="0.35">
      <c r="A63" s="11" t="s">
        <v>25</v>
      </c>
      <c r="B63" s="4" t="s">
        <v>31</v>
      </c>
      <c r="C63">
        <v>2023</v>
      </c>
      <c r="D63" t="s">
        <v>10</v>
      </c>
      <c r="E63" t="s">
        <v>11</v>
      </c>
      <c r="F63" s="3" t="s">
        <v>21</v>
      </c>
      <c r="G63" t="s">
        <v>16</v>
      </c>
      <c r="H63" t="s">
        <v>16</v>
      </c>
      <c r="I63" t="s">
        <v>15</v>
      </c>
      <c r="M63" s="4" t="s">
        <v>19</v>
      </c>
      <c r="Q63" s="5">
        <v>79.2</v>
      </c>
      <c r="R63" s="6">
        <v>3.0457142857142854</v>
      </c>
      <c r="S63" s="9">
        <v>11.7</v>
      </c>
      <c r="T63" s="9">
        <v>3.0109489051094891</v>
      </c>
      <c r="U63" s="7">
        <f>S63/VLOOKUP(M63,Constants!$A$2:$B$5,2,FALSE)</f>
        <v>2.0855614973262031</v>
      </c>
      <c r="V63" s="7">
        <f t="shared" si="0"/>
        <v>63.520244461420916</v>
      </c>
      <c r="W63" s="13">
        <f t="shared" si="1"/>
        <v>0.8020232886543045</v>
      </c>
      <c r="X63">
        <v>55.660000000000004</v>
      </c>
    </row>
    <row r="64" spans="1:24" ht="16" x14ac:dyDescent="0.35">
      <c r="A64" s="11" t="s">
        <v>24</v>
      </c>
      <c r="B64" s="4" t="s">
        <v>31</v>
      </c>
      <c r="C64">
        <v>2023</v>
      </c>
      <c r="D64" t="s">
        <v>10</v>
      </c>
      <c r="E64" t="s">
        <v>11</v>
      </c>
      <c r="F64" s="3" t="s">
        <v>21</v>
      </c>
      <c r="G64" t="s">
        <v>16</v>
      </c>
      <c r="H64" t="s">
        <v>16</v>
      </c>
      <c r="I64" t="s">
        <v>15</v>
      </c>
      <c r="M64" s="4" t="s">
        <v>19</v>
      </c>
      <c r="Q64" s="5">
        <v>146.19999999999999</v>
      </c>
      <c r="R64" s="6">
        <v>3.4285714285714288</v>
      </c>
      <c r="S64" s="9">
        <v>12.6</v>
      </c>
      <c r="T64" s="9">
        <v>6.5651683583051383</v>
      </c>
      <c r="U64" s="7">
        <f>S64/VLOOKUP(M64,Constants!$A$2:$B$5,2,FALSE)</f>
        <v>2.2459893048128339</v>
      </c>
      <c r="V64" s="7">
        <f t="shared" si="0"/>
        <v>77.005347593582883</v>
      </c>
      <c r="W64" s="13">
        <f t="shared" si="1"/>
        <v>0.52671236384119624</v>
      </c>
      <c r="X64">
        <v>68.160000000000011</v>
      </c>
    </row>
    <row r="65" spans="1:24" ht="16" x14ac:dyDescent="0.35">
      <c r="A65" s="11" t="s">
        <v>25</v>
      </c>
      <c r="B65" s="4" t="s">
        <v>30</v>
      </c>
      <c r="C65">
        <v>2023</v>
      </c>
      <c r="D65" t="s">
        <v>10</v>
      </c>
      <c r="E65" t="s">
        <v>11</v>
      </c>
      <c r="F65" s="3" t="s">
        <v>21</v>
      </c>
      <c r="G65" t="s">
        <v>16</v>
      </c>
      <c r="H65" t="s">
        <v>16</v>
      </c>
      <c r="I65" t="s">
        <v>15</v>
      </c>
      <c r="M65" s="4" t="s">
        <v>17</v>
      </c>
      <c r="Q65" s="5">
        <v>79.2</v>
      </c>
      <c r="R65" s="6">
        <v>2.5771428571428574</v>
      </c>
      <c r="S65" s="7">
        <v>9.5</v>
      </c>
      <c r="T65" s="7">
        <v>3.7380210137397527</v>
      </c>
      <c r="U65" s="7">
        <f>S65/VLOOKUP(M65,Constants!$A$2:$B$5,2,FALSE)</f>
        <v>1.6379310344827587</v>
      </c>
      <c r="V65" s="7">
        <f t="shared" si="0"/>
        <v>42.211822660098527</v>
      </c>
      <c r="W65" s="13">
        <f t="shared" si="1"/>
        <v>0.53297755883962783</v>
      </c>
      <c r="X65">
        <v>73.209999999999994</v>
      </c>
    </row>
    <row r="66" spans="1:24" ht="16" x14ac:dyDescent="0.35">
      <c r="A66" s="11" t="s">
        <v>24</v>
      </c>
      <c r="B66" s="4" t="s">
        <v>30</v>
      </c>
      <c r="C66">
        <v>2023</v>
      </c>
      <c r="D66" t="s">
        <v>10</v>
      </c>
      <c r="E66" t="s">
        <v>11</v>
      </c>
      <c r="F66" s="3" t="s">
        <v>21</v>
      </c>
      <c r="G66" t="s">
        <v>16</v>
      </c>
      <c r="H66" t="s">
        <v>16</v>
      </c>
      <c r="I66" t="s">
        <v>15</v>
      </c>
      <c r="M66" s="4" t="s">
        <v>17</v>
      </c>
      <c r="Q66" s="5">
        <v>146.19999999999999</v>
      </c>
      <c r="R66" s="6">
        <v>3.0057142857142853</v>
      </c>
      <c r="S66" s="7">
        <v>10</v>
      </c>
      <c r="T66" s="7">
        <v>3.5962709614108004</v>
      </c>
      <c r="U66" s="7">
        <f>S66/VLOOKUP(M66,Constants!$A$2:$B$5,2,FALSE)</f>
        <v>1.7241379310344829</v>
      </c>
      <c r="V66" s="7">
        <f t="shared" si="0"/>
        <v>51.822660098522164</v>
      </c>
      <c r="W66" s="13">
        <f t="shared" si="1"/>
        <v>0.35446415936061676</v>
      </c>
      <c r="X66">
        <v>60.019999999999996</v>
      </c>
    </row>
    <row r="67" spans="1:24" ht="16" x14ac:dyDescent="0.35">
      <c r="A67" s="11" t="s">
        <v>26</v>
      </c>
      <c r="B67" s="4" t="s">
        <v>30</v>
      </c>
      <c r="C67">
        <v>2023</v>
      </c>
      <c r="D67" t="s">
        <v>10</v>
      </c>
      <c r="E67" t="s">
        <v>11</v>
      </c>
      <c r="F67" s="3" t="s">
        <v>21</v>
      </c>
      <c r="G67" t="s">
        <v>16</v>
      </c>
      <c r="H67" t="s">
        <v>16</v>
      </c>
      <c r="I67" t="s">
        <v>15</v>
      </c>
      <c r="M67" s="4" t="s">
        <v>17</v>
      </c>
      <c r="Q67" s="5">
        <v>10</v>
      </c>
      <c r="R67" s="6">
        <v>2.6114285714285717</v>
      </c>
      <c r="S67" s="7">
        <v>8.5</v>
      </c>
      <c r="T67" s="7">
        <v>2.3337790202990152</v>
      </c>
      <c r="U67" s="7">
        <f>S67/VLOOKUP(M67,Constants!$A$2:$B$5,2,FALSE)</f>
        <v>1.4655172413793105</v>
      </c>
      <c r="V67" s="7">
        <f t="shared" ref="V67:V130" si="2">U67/100*R67*1000</f>
        <v>38.270935960591139</v>
      </c>
      <c r="W67" s="13">
        <f t="shared" ref="W67:W130" si="3">V67/Q67</f>
        <v>3.8270935960591137</v>
      </c>
      <c r="X67">
        <v>51.97</v>
      </c>
    </row>
    <row r="68" spans="1:24" ht="16" x14ac:dyDescent="0.35">
      <c r="A68" s="11" t="s">
        <v>24</v>
      </c>
      <c r="B68" s="4" t="s">
        <v>29</v>
      </c>
      <c r="C68">
        <v>2023</v>
      </c>
      <c r="D68" t="s">
        <v>10</v>
      </c>
      <c r="E68" t="s">
        <v>11</v>
      </c>
      <c r="F68" s="3" t="s">
        <v>21</v>
      </c>
      <c r="G68" t="s">
        <v>16</v>
      </c>
      <c r="H68" t="s">
        <v>16</v>
      </c>
      <c r="I68" t="s">
        <v>15</v>
      </c>
      <c r="M68" s="4" t="s">
        <v>17</v>
      </c>
      <c r="Q68" s="5">
        <v>146.19999999999999</v>
      </c>
      <c r="R68" s="6">
        <v>4.08</v>
      </c>
      <c r="S68" s="7">
        <v>9.5</v>
      </c>
      <c r="T68" s="7">
        <v>1.8304013875123883</v>
      </c>
      <c r="U68" s="7">
        <f>S68/VLOOKUP(M68,Constants!$A$2:$B$5,2,FALSE)</f>
        <v>1.6379310344827587</v>
      </c>
      <c r="V68" s="7">
        <f t="shared" si="2"/>
        <v>66.827586206896569</v>
      </c>
      <c r="W68" s="13">
        <f t="shared" si="3"/>
        <v>0.45709703287890951</v>
      </c>
      <c r="X68">
        <v>45.96</v>
      </c>
    </row>
    <row r="69" spans="1:24" ht="16" x14ac:dyDescent="0.35">
      <c r="A69" s="11" t="s">
        <v>26</v>
      </c>
      <c r="B69" s="4" t="s">
        <v>29</v>
      </c>
      <c r="C69">
        <v>2023</v>
      </c>
      <c r="D69" t="s">
        <v>10</v>
      </c>
      <c r="E69" t="s">
        <v>11</v>
      </c>
      <c r="F69" s="3" t="s">
        <v>21</v>
      </c>
      <c r="G69" t="s">
        <v>16</v>
      </c>
      <c r="H69" t="s">
        <v>16</v>
      </c>
      <c r="I69" t="s">
        <v>15</v>
      </c>
      <c r="M69" s="4" t="s">
        <v>17</v>
      </c>
      <c r="Q69" s="5">
        <v>10</v>
      </c>
      <c r="R69" s="6">
        <v>2.4857142857142858</v>
      </c>
      <c r="S69" s="7">
        <v>7.9</v>
      </c>
      <c r="T69" s="7">
        <v>1.7220063581773224</v>
      </c>
      <c r="U69" s="7">
        <f>S69/VLOOKUP(M69,Constants!$A$2:$B$5,2,FALSE)</f>
        <v>1.3620689655172415</v>
      </c>
      <c r="V69" s="7">
        <f t="shared" si="2"/>
        <v>33.857142857142854</v>
      </c>
      <c r="W69" s="13">
        <f t="shared" si="3"/>
        <v>3.3857142857142852</v>
      </c>
      <c r="X69">
        <v>40.18</v>
      </c>
    </row>
    <row r="70" spans="1:24" ht="16" x14ac:dyDescent="0.35">
      <c r="A70" s="11" t="s">
        <v>25</v>
      </c>
      <c r="B70" s="4" t="s">
        <v>29</v>
      </c>
      <c r="C70">
        <v>2023</v>
      </c>
      <c r="D70" t="s">
        <v>10</v>
      </c>
      <c r="E70" t="s">
        <v>11</v>
      </c>
      <c r="F70" s="3" t="s">
        <v>21</v>
      </c>
      <c r="G70" t="s">
        <v>16</v>
      </c>
      <c r="H70" t="s">
        <v>16</v>
      </c>
      <c r="I70" t="s">
        <v>15</v>
      </c>
      <c r="M70" s="4" t="s">
        <v>17</v>
      </c>
      <c r="Q70" s="5">
        <v>79.2</v>
      </c>
      <c r="R70" s="6">
        <v>3.9599999999999995</v>
      </c>
      <c r="S70" s="7">
        <v>8.6</v>
      </c>
      <c r="T70" s="7">
        <v>1.3211219963621279</v>
      </c>
      <c r="U70" s="7">
        <f>S70/VLOOKUP(M70,Constants!$A$2:$B$5,2,FALSE)</f>
        <v>1.4827586206896552</v>
      </c>
      <c r="V70" s="7">
        <f t="shared" si="2"/>
        <v>58.717241379310337</v>
      </c>
      <c r="W70" s="13">
        <f t="shared" si="3"/>
        <v>0.74137931034482751</v>
      </c>
      <c r="X70">
        <v>35.770000000000003</v>
      </c>
    </row>
    <row r="71" spans="1:24" ht="16" x14ac:dyDescent="0.35">
      <c r="A71" s="11" t="s">
        <v>26</v>
      </c>
      <c r="B71" s="4" t="s">
        <v>30</v>
      </c>
      <c r="C71">
        <v>2023</v>
      </c>
      <c r="D71" t="s">
        <v>10</v>
      </c>
      <c r="E71" t="s">
        <v>11</v>
      </c>
      <c r="F71" s="3" t="s">
        <v>21</v>
      </c>
      <c r="G71" t="s">
        <v>16</v>
      </c>
      <c r="H71" t="s">
        <v>16</v>
      </c>
      <c r="I71" t="s">
        <v>15</v>
      </c>
      <c r="M71" s="4" t="s">
        <v>20</v>
      </c>
      <c r="Q71" s="5">
        <v>10</v>
      </c>
      <c r="R71" s="6">
        <v>2.9314285714285715</v>
      </c>
      <c r="S71" s="8">
        <v>29.3</v>
      </c>
      <c r="T71" s="8">
        <v>0</v>
      </c>
      <c r="U71" s="7">
        <f>S71/VLOOKUP(M71,Constants!$A$2:$B$5,2,FALSE)</f>
        <v>4.6879999999999997</v>
      </c>
      <c r="V71" s="7">
        <f t="shared" si="2"/>
        <v>137.42537142857142</v>
      </c>
      <c r="W71" s="13">
        <f t="shared" si="3"/>
        <v>13.742537142857142</v>
      </c>
      <c r="X71">
        <v>33.69</v>
      </c>
    </row>
    <row r="72" spans="1:24" ht="16" x14ac:dyDescent="0.35">
      <c r="A72" s="11" t="s">
        <v>24</v>
      </c>
      <c r="B72" s="4" t="s">
        <v>30</v>
      </c>
      <c r="C72">
        <v>2023</v>
      </c>
      <c r="D72" t="s">
        <v>10</v>
      </c>
      <c r="E72" t="s">
        <v>11</v>
      </c>
      <c r="F72" s="3" t="s">
        <v>21</v>
      </c>
      <c r="G72" t="s">
        <v>16</v>
      </c>
      <c r="H72" t="s">
        <v>16</v>
      </c>
      <c r="I72" t="s">
        <v>15</v>
      </c>
      <c r="M72" s="4" t="s">
        <v>20</v>
      </c>
      <c r="Q72" s="5">
        <v>10</v>
      </c>
      <c r="R72" s="6">
        <v>3.2800000000000002</v>
      </c>
      <c r="S72" s="8">
        <v>29.5</v>
      </c>
      <c r="T72" s="8">
        <v>0</v>
      </c>
      <c r="U72" s="7">
        <f>S72/VLOOKUP(M72,Constants!$A$2:$B$5,2,FALSE)</f>
        <v>4.72</v>
      </c>
      <c r="V72" s="7">
        <f t="shared" si="2"/>
        <v>154.816</v>
      </c>
      <c r="W72" s="13">
        <f t="shared" si="3"/>
        <v>15.4816</v>
      </c>
      <c r="X72">
        <v>51.42</v>
      </c>
    </row>
    <row r="73" spans="1:24" ht="16" x14ac:dyDescent="0.35">
      <c r="A73" s="11" t="s">
        <v>25</v>
      </c>
      <c r="B73" s="4" t="s">
        <v>30</v>
      </c>
      <c r="C73">
        <v>2023</v>
      </c>
      <c r="D73" t="s">
        <v>10</v>
      </c>
      <c r="E73" t="s">
        <v>11</v>
      </c>
      <c r="F73" s="3" t="s">
        <v>21</v>
      </c>
      <c r="G73" t="s">
        <v>16</v>
      </c>
      <c r="H73" t="s">
        <v>16</v>
      </c>
      <c r="I73" t="s">
        <v>15</v>
      </c>
      <c r="M73" s="4" t="s">
        <v>20</v>
      </c>
      <c r="Q73" s="5">
        <v>10</v>
      </c>
      <c r="R73" s="6">
        <v>3.16</v>
      </c>
      <c r="S73" s="8">
        <v>29.1</v>
      </c>
      <c r="T73" s="8">
        <v>0</v>
      </c>
      <c r="U73" s="7">
        <f>S73/VLOOKUP(M73,Constants!$A$2:$B$5,2,FALSE)</f>
        <v>4.6560000000000006</v>
      </c>
      <c r="V73" s="7">
        <f t="shared" si="2"/>
        <v>147.12960000000004</v>
      </c>
      <c r="W73" s="13">
        <f t="shared" si="3"/>
        <v>14.712960000000004</v>
      </c>
      <c r="X73">
        <v>80.199999999999989</v>
      </c>
    </row>
    <row r="74" spans="1:24" ht="16" x14ac:dyDescent="0.35">
      <c r="A74" s="11" t="s">
        <v>24</v>
      </c>
      <c r="B74" s="4" t="s">
        <v>30</v>
      </c>
      <c r="C74">
        <v>2023</v>
      </c>
      <c r="D74" t="s">
        <v>10</v>
      </c>
      <c r="E74" t="s">
        <v>11</v>
      </c>
      <c r="F74" s="3" t="s">
        <v>21</v>
      </c>
      <c r="G74" t="s">
        <v>16</v>
      </c>
      <c r="H74" t="s">
        <v>16</v>
      </c>
      <c r="I74" t="s">
        <v>15</v>
      </c>
      <c r="M74" s="4" t="s">
        <v>18</v>
      </c>
      <c r="Q74" s="5">
        <v>175.2</v>
      </c>
      <c r="R74" s="6">
        <v>1.9771428571428571</v>
      </c>
      <c r="S74" s="8">
        <v>20.100000000000001</v>
      </c>
      <c r="T74" s="8">
        <v>0</v>
      </c>
      <c r="U74" s="7">
        <f>S74/VLOOKUP(M74,Constants!$A$2:$B$5,2,FALSE)</f>
        <v>3.2160000000000002</v>
      </c>
      <c r="V74" s="7">
        <f t="shared" si="2"/>
        <v>63.584914285714291</v>
      </c>
      <c r="W74" s="13">
        <f t="shared" si="3"/>
        <v>0.36292759295499027</v>
      </c>
      <c r="X74" t="s">
        <v>37</v>
      </c>
    </row>
    <row r="75" spans="1:24" ht="16" x14ac:dyDescent="0.35">
      <c r="A75" s="11" t="s">
        <v>25</v>
      </c>
      <c r="B75" s="4" t="s">
        <v>30</v>
      </c>
      <c r="C75">
        <v>2023</v>
      </c>
      <c r="D75" t="s">
        <v>10</v>
      </c>
      <c r="E75" t="s">
        <v>11</v>
      </c>
      <c r="F75" s="3" t="s">
        <v>21</v>
      </c>
      <c r="G75" t="s">
        <v>16</v>
      </c>
      <c r="H75" t="s">
        <v>16</v>
      </c>
      <c r="I75" t="s">
        <v>15</v>
      </c>
      <c r="M75" s="4" t="s">
        <v>18</v>
      </c>
      <c r="Q75" s="5">
        <v>75.2</v>
      </c>
      <c r="R75" s="6">
        <v>1.7428571428571427</v>
      </c>
      <c r="S75" s="8">
        <v>19.600000000000001</v>
      </c>
      <c r="T75" s="8">
        <v>0</v>
      </c>
      <c r="U75" s="7">
        <f>S75/VLOOKUP(M75,Constants!$A$2:$B$5,2,FALSE)</f>
        <v>3.1360000000000001</v>
      </c>
      <c r="V75" s="7">
        <f t="shared" si="2"/>
        <v>54.655999999999992</v>
      </c>
      <c r="W75" s="13">
        <f t="shared" si="3"/>
        <v>0.72680851063829777</v>
      </c>
      <c r="X75" t="s">
        <v>37</v>
      </c>
    </row>
    <row r="76" spans="1:24" ht="16" x14ac:dyDescent="0.35">
      <c r="A76" s="11" t="s">
        <v>26</v>
      </c>
      <c r="B76" s="4" t="s">
        <v>30</v>
      </c>
      <c r="C76">
        <v>2023</v>
      </c>
      <c r="D76" t="s">
        <v>10</v>
      </c>
      <c r="E76" t="s">
        <v>11</v>
      </c>
      <c r="F76" s="3" t="s">
        <v>21</v>
      </c>
      <c r="G76" t="s">
        <v>16</v>
      </c>
      <c r="H76" t="s">
        <v>16</v>
      </c>
      <c r="I76" t="s">
        <v>15</v>
      </c>
      <c r="M76" s="4" t="s">
        <v>18</v>
      </c>
      <c r="Q76" s="5">
        <v>10</v>
      </c>
      <c r="R76" s="6">
        <v>1.2914285714285714</v>
      </c>
      <c r="S76" s="8">
        <v>19.899999999999999</v>
      </c>
      <c r="T76" s="8">
        <v>0</v>
      </c>
      <c r="U76" s="7">
        <f>S76/VLOOKUP(M76,Constants!$A$2:$B$5,2,FALSE)</f>
        <v>3.1839999999999997</v>
      </c>
      <c r="V76" s="7">
        <f t="shared" si="2"/>
        <v>41.119085714285717</v>
      </c>
      <c r="W76" s="13">
        <f t="shared" si="3"/>
        <v>4.1119085714285717</v>
      </c>
      <c r="X76" t="s">
        <v>37</v>
      </c>
    </row>
    <row r="77" spans="1:24" ht="16" x14ac:dyDescent="0.35">
      <c r="A77" s="11" t="s">
        <v>24</v>
      </c>
      <c r="B77" s="4" t="s">
        <v>31</v>
      </c>
      <c r="C77">
        <v>2023</v>
      </c>
      <c r="D77" t="s">
        <v>10</v>
      </c>
      <c r="E77" t="s">
        <v>11</v>
      </c>
      <c r="F77" s="3" t="s">
        <v>21</v>
      </c>
      <c r="G77" t="s">
        <v>16</v>
      </c>
      <c r="H77" t="s">
        <v>16</v>
      </c>
      <c r="I77" t="s">
        <v>15</v>
      </c>
      <c r="M77" s="4" t="s">
        <v>18</v>
      </c>
      <c r="Q77" s="5">
        <v>175.2</v>
      </c>
      <c r="R77" s="6">
        <v>1.7371428571428571</v>
      </c>
      <c r="S77" s="8">
        <v>20.5</v>
      </c>
      <c r="T77" s="8">
        <v>0</v>
      </c>
      <c r="U77" s="7">
        <f>S77/VLOOKUP(M77,Constants!$A$2:$B$5,2,FALSE)</f>
        <v>3.28</v>
      </c>
      <c r="V77" s="7">
        <f t="shared" si="2"/>
        <v>56.978285714285704</v>
      </c>
      <c r="W77" s="13">
        <f t="shared" si="3"/>
        <v>0.32521852576647092</v>
      </c>
      <c r="X77">
        <v>104.03</v>
      </c>
    </row>
    <row r="78" spans="1:24" ht="16" x14ac:dyDescent="0.35">
      <c r="A78" s="11" t="s">
        <v>26</v>
      </c>
      <c r="B78" s="4" t="s">
        <v>31</v>
      </c>
      <c r="C78">
        <v>2023</v>
      </c>
      <c r="D78" t="s">
        <v>10</v>
      </c>
      <c r="E78" t="s">
        <v>11</v>
      </c>
      <c r="F78" s="3" t="s">
        <v>21</v>
      </c>
      <c r="G78" t="s">
        <v>16</v>
      </c>
      <c r="H78" t="s">
        <v>16</v>
      </c>
      <c r="I78" t="s">
        <v>15</v>
      </c>
      <c r="M78" s="4" t="s">
        <v>18</v>
      </c>
      <c r="Q78" s="5">
        <v>10</v>
      </c>
      <c r="R78" s="6">
        <v>1.0285714285714285</v>
      </c>
      <c r="S78" s="8">
        <v>20.5</v>
      </c>
      <c r="T78" s="8">
        <v>0</v>
      </c>
      <c r="U78" s="7">
        <f>S78/VLOOKUP(M78,Constants!$A$2:$B$5,2,FALSE)</f>
        <v>3.28</v>
      </c>
      <c r="V78" s="7">
        <f t="shared" si="2"/>
        <v>33.73714285714285</v>
      </c>
      <c r="W78" s="13">
        <f t="shared" si="3"/>
        <v>3.3737142857142848</v>
      </c>
      <c r="X78">
        <v>23.725000000000001</v>
      </c>
    </row>
    <row r="79" spans="1:24" ht="16" x14ac:dyDescent="0.35">
      <c r="A79" s="11" t="s">
        <v>25</v>
      </c>
      <c r="B79" s="4" t="s">
        <v>31</v>
      </c>
      <c r="C79">
        <v>2023</v>
      </c>
      <c r="D79" t="s">
        <v>10</v>
      </c>
      <c r="E79" t="s">
        <v>11</v>
      </c>
      <c r="F79" s="3" t="s">
        <v>21</v>
      </c>
      <c r="G79" t="s">
        <v>16</v>
      </c>
      <c r="H79" t="s">
        <v>16</v>
      </c>
      <c r="I79" t="s">
        <v>15</v>
      </c>
      <c r="M79" s="4" t="s">
        <v>18</v>
      </c>
      <c r="Q79" s="5">
        <v>75.2</v>
      </c>
      <c r="R79" s="6">
        <v>1.2857142857142856</v>
      </c>
      <c r="S79" s="8">
        <v>19.8</v>
      </c>
      <c r="T79" s="8">
        <v>0</v>
      </c>
      <c r="U79" s="7">
        <f>S79/VLOOKUP(M79,Constants!$A$2:$B$5,2,FALSE)</f>
        <v>3.1680000000000001</v>
      </c>
      <c r="V79" s="7">
        <f t="shared" si="2"/>
        <v>40.731428571428566</v>
      </c>
      <c r="W79" s="13">
        <f t="shared" si="3"/>
        <v>0.54164133738601816</v>
      </c>
      <c r="X79">
        <v>117.05</v>
      </c>
    </row>
    <row r="80" spans="1:24" ht="16" x14ac:dyDescent="0.35">
      <c r="A80" s="11" t="s">
        <v>26</v>
      </c>
      <c r="B80" s="4" t="s">
        <v>30</v>
      </c>
      <c r="C80">
        <v>2023</v>
      </c>
      <c r="D80" t="s">
        <v>10</v>
      </c>
      <c r="E80" t="s">
        <v>11</v>
      </c>
      <c r="F80" s="3" t="s">
        <v>21</v>
      </c>
      <c r="G80" t="s">
        <v>16</v>
      </c>
      <c r="H80" t="s">
        <v>16</v>
      </c>
      <c r="I80" t="s">
        <v>15</v>
      </c>
      <c r="M80" s="4" t="s">
        <v>19</v>
      </c>
      <c r="Q80" s="5">
        <v>10</v>
      </c>
      <c r="R80" s="6">
        <v>1.56</v>
      </c>
      <c r="S80" s="9">
        <v>10</v>
      </c>
      <c r="T80" s="9">
        <v>2.1722687804435301</v>
      </c>
      <c r="U80" s="7">
        <f>S80/VLOOKUP(M80,Constants!$A$2:$B$5,2,FALSE)</f>
        <v>1.7825311942959001</v>
      </c>
      <c r="V80" s="7">
        <f t="shared" si="2"/>
        <v>27.807486631016044</v>
      </c>
      <c r="W80" s="13">
        <f t="shared" si="3"/>
        <v>2.7807486631016043</v>
      </c>
      <c r="X80" t="s">
        <v>37</v>
      </c>
    </row>
    <row r="81" spans="1:24" ht="16" x14ac:dyDescent="0.35">
      <c r="A81" s="11" t="s">
        <v>25</v>
      </c>
      <c r="B81" s="4" t="s">
        <v>30</v>
      </c>
      <c r="C81">
        <v>2023</v>
      </c>
      <c r="D81" t="s">
        <v>10</v>
      </c>
      <c r="E81" t="s">
        <v>11</v>
      </c>
      <c r="F81" s="3" t="s">
        <v>21</v>
      </c>
      <c r="G81" t="s">
        <v>16</v>
      </c>
      <c r="H81" t="s">
        <v>16</v>
      </c>
      <c r="I81" t="s">
        <v>15</v>
      </c>
      <c r="M81" s="4" t="s">
        <v>19</v>
      </c>
      <c r="Q81" s="5">
        <v>79.2</v>
      </c>
      <c r="R81" s="6">
        <v>2.6342857142857143</v>
      </c>
      <c r="S81" s="9">
        <v>10.3</v>
      </c>
      <c r="T81" s="9">
        <v>4.0450065092058773</v>
      </c>
      <c r="U81" s="7">
        <f>S81/VLOOKUP(M81,Constants!$A$2:$B$5,2,FALSE)</f>
        <v>1.8360071301247771</v>
      </c>
      <c r="V81" s="7">
        <f t="shared" si="2"/>
        <v>48.36567354214413</v>
      </c>
      <c r="W81" s="13">
        <f t="shared" si="3"/>
        <v>0.61067769623919355</v>
      </c>
      <c r="X81" t="s">
        <v>37</v>
      </c>
    </row>
    <row r="82" spans="1:24" ht="16" x14ac:dyDescent="0.35">
      <c r="A82" s="11" t="s">
        <v>24</v>
      </c>
      <c r="B82" s="4" t="s">
        <v>30</v>
      </c>
      <c r="C82">
        <v>2023</v>
      </c>
      <c r="D82" t="s">
        <v>10</v>
      </c>
      <c r="E82" t="s">
        <v>11</v>
      </c>
      <c r="F82" s="3" t="s">
        <v>21</v>
      </c>
      <c r="G82" t="s">
        <v>16</v>
      </c>
      <c r="H82" t="s">
        <v>16</v>
      </c>
      <c r="I82" t="s">
        <v>15</v>
      </c>
      <c r="M82" s="4" t="s">
        <v>19</v>
      </c>
      <c r="Q82" s="5">
        <v>146.19999999999999</v>
      </c>
      <c r="R82" s="6">
        <v>3.1885714285714286</v>
      </c>
      <c r="S82" s="9">
        <v>11.1</v>
      </c>
      <c r="T82" s="9">
        <v>4.8867699642431468</v>
      </c>
      <c r="U82" s="7">
        <f>S82/VLOOKUP(M82,Constants!$A$2:$B$5,2,FALSE)</f>
        <v>1.9786096256684491</v>
      </c>
      <c r="V82" s="7">
        <f t="shared" si="2"/>
        <v>63.089381207028268</v>
      </c>
      <c r="W82" s="13">
        <f t="shared" si="3"/>
        <v>0.43152791523275152</v>
      </c>
      <c r="X82" t="s">
        <v>37</v>
      </c>
    </row>
    <row r="83" spans="1:24" ht="16" x14ac:dyDescent="0.35">
      <c r="A83" s="11" t="s">
        <v>25</v>
      </c>
      <c r="B83" s="4" t="s">
        <v>29</v>
      </c>
      <c r="C83">
        <v>2023</v>
      </c>
      <c r="D83" t="s">
        <v>10</v>
      </c>
      <c r="E83" t="s">
        <v>11</v>
      </c>
      <c r="F83" s="3" t="s">
        <v>21</v>
      </c>
      <c r="G83" t="s">
        <v>16</v>
      </c>
      <c r="H83" t="s">
        <v>16</v>
      </c>
      <c r="I83" t="s">
        <v>15</v>
      </c>
      <c r="M83" s="4" t="s">
        <v>18</v>
      </c>
      <c r="Q83" s="5">
        <v>75.2</v>
      </c>
      <c r="R83" s="6">
        <v>1.1314285714285715</v>
      </c>
      <c r="S83" s="8">
        <v>21.6</v>
      </c>
      <c r="T83" s="8">
        <v>0</v>
      </c>
      <c r="U83" s="7">
        <f>S83/VLOOKUP(M83,Constants!$A$2:$B$5,2,FALSE)</f>
        <v>3.4560000000000004</v>
      </c>
      <c r="V83" s="7">
        <f t="shared" si="2"/>
        <v>39.102171428571438</v>
      </c>
      <c r="W83" s="13">
        <f t="shared" si="3"/>
        <v>0.51997568389057758</v>
      </c>
      <c r="X83" t="s">
        <v>37</v>
      </c>
    </row>
    <row r="84" spans="1:24" ht="16" x14ac:dyDescent="0.35">
      <c r="A84" s="11" t="s">
        <v>24</v>
      </c>
      <c r="B84" s="4" t="s">
        <v>29</v>
      </c>
      <c r="C84">
        <v>2023</v>
      </c>
      <c r="D84" t="s">
        <v>10</v>
      </c>
      <c r="E84" t="s">
        <v>11</v>
      </c>
      <c r="F84" s="3" t="s">
        <v>21</v>
      </c>
      <c r="G84" t="s">
        <v>16</v>
      </c>
      <c r="H84" t="s">
        <v>16</v>
      </c>
      <c r="I84" t="s">
        <v>15</v>
      </c>
      <c r="M84" s="4" t="s">
        <v>18</v>
      </c>
      <c r="Q84" s="5">
        <v>175.2</v>
      </c>
      <c r="R84" s="6">
        <v>1.2000000000000002</v>
      </c>
      <c r="S84" s="8">
        <v>21.4</v>
      </c>
      <c r="T84" s="8">
        <v>0</v>
      </c>
      <c r="U84" s="7">
        <f>S84/VLOOKUP(M84,Constants!$A$2:$B$5,2,FALSE)</f>
        <v>3.4239999999999999</v>
      </c>
      <c r="V84" s="7">
        <f t="shared" si="2"/>
        <v>41.088000000000008</v>
      </c>
      <c r="W84" s="13">
        <f t="shared" si="3"/>
        <v>0.23452054794520555</v>
      </c>
      <c r="X84" t="s">
        <v>37</v>
      </c>
    </row>
    <row r="85" spans="1:24" ht="16" x14ac:dyDescent="0.35">
      <c r="A85" s="11" t="s">
        <v>26</v>
      </c>
      <c r="B85" s="4" t="s">
        <v>29</v>
      </c>
      <c r="C85">
        <v>2023</v>
      </c>
      <c r="D85" t="s">
        <v>10</v>
      </c>
      <c r="E85" t="s">
        <v>11</v>
      </c>
      <c r="F85" s="3" t="s">
        <v>21</v>
      </c>
      <c r="G85" t="s">
        <v>16</v>
      </c>
      <c r="H85" t="s">
        <v>16</v>
      </c>
      <c r="I85" t="s">
        <v>15</v>
      </c>
      <c r="M85" s="4" t="s">
        <v>18</v>
      </c>
      <c r="Q85" s="5">
        <v>10</v>
      </c>
      <c r="R85" s="6">
        <v>0.78285714285714292</v>
      </c>
      <c r="S85" s="8">
        <v>20.5</v>
      </c>
      <c r="T85" s="8">
        <v>0</v>
      </c>
      <c r="U85" s="7">
        <f>S85/VLOOKUP(M85,Constants!$A$2:$B$5,2,FALSE)</f>
        <v>3.28</v>
      </c>
      <c r="V85" s="7">
        <f t="shared" si="2"/>
        <v>25.677714285714284</v>
      </c>
      <c r="W85" s="13">
        <f t="shared" si="3"/>
        <v>2.5677714285714286</v>
      </c>
      <c r="X85" t="s">
        <v>37</v>
      </c>
    </row>
    <row r="86" spans="1:24" ht="16" x14ac:dyDescent="0.35">
      <c r="A86" s="11" t="s">
        <v>24</v>
      </c>
      <c r="B86" s="4" t="s">
        <v>31</v>
      </c>
      <c r="C86">
        <v>2023</v>
      </c>
      <c r="D86" t="s">
        <v>10</v>
      </c>
      <c r="E86" t="s">
        <v>11</v>
      </c>
      <c r="F86" s="3" t="s">
        <v>21</v>
      </c>
      <c r="G86" t="s">
        <v>16</v>
      </c>
      <c r="H86" t="s">
        <v>16</v>
      </c>
      <c r="I86" t="s">
        <v>15</v>
      </c>
      <c r="M86" s="4" t="s">
        <v>17</v>
      </c>
      <c r="Q86" s="5">
        <v>146.19999999999999</v>
      </c>
      <c r="R86" s="6">
        <v>3.4742857142857142</v>
      </c>
      <c r="S86" s="7">
        <v>10</v>
      </c>
      <c r="T86" s="7">
        <v>1.8867357668619498</v>
      </c>
      <c r="U86" s="7">
        <f>S86/VLOOKUP(M86,Constants!$A$2:$B$5,2,FALSE)</f>
        <v>1.7241379310344829</v>
      </c>
      <c r="V86" s="7">
        <f t="shared" si="2"/>
        <v>59.901477832512313</v>
      </c>
      <c r="W86" s="13">
        <f t="shared" si="3"/>
        <v>0.40972283059173953</v>
      </c>
      <c r="X86">
        <v>42.224999999999994</v>
      </c>
    </row>
    <row r="87" spans="1:24" ht="16" x14ac:dyDescent="0.35">
      <c r="A87" s="11" t="s">
        <v>25</v>
      </c>
      <c r="B87" s="4" t="s">
        <v>31</v>
      </c>
      <c r="C87">
        <v>2023</v>
      </c>
      <c r="D87" t="s">
        <v>10</v>
      </c>
      <c r="E87" t="s">
        <v>11</v>
      </c>
      <c r="F87" s="3" t="s">
        <v>21</v>
      </c>
      <c r="G87" t="s">
        <v>16</v>
      </c>
      <c r="H87" t="s">
        <v>16</v>
      </c>
      <c r="I87" t="s">
        <v>15</v>
      </c>
      <c r="M87" s="4" t="s">
        <v>17</v>
      </c>
      <c r="Q87" s="5">
        <v>79.2</v>
      </c>
      <c r="R87" s="6">
        <v>3.7142857142857144</v>
      </c>
      <c r="S87" s="7">
        <v>9.1999999999999993</v>
      </c>
      <c r="T87" s="7">
        <v>1.549043062200957</v>
      </c>
      <c r="U87" s="7">
        <f>S87/VLOOKUP(M87,Constants!$A$2:$B$5,2,FALSE)</f>
        <v>1.586206896551724</v>
      </c>
      <c r="V87" s="7">
        <f t="shared" si="2"/>
        <v>58.916256157635459</v>
      </c>
      <c r="W87" s="13">
        <f t="shared" si="3"/>
        <v>0.74389212320246789</v>
      </c>
      <c r="X87">
        <v>26.91</v>
      </c>
    </row>
    <row r="88" spans="1:24" ht="16" x14ac:dyDescent="0.35">
      <c r="A88" s="11" t="s">
        <v>26</v>
      </c>
      <c r="B88" s="4" t="s">
        <v>31</v>
      </c>
      <c r="C88">
        <v>2023</v>
      </c>
      <c r="D88" t="s">
        <v>10</v>
      </c>
      <c r="E88" t="s">
        <v>11</v>
      </c>
      <c r="F88" s="3" t="s">
        <v>21</v>
      </c>
      <c r="G88" t="s">
        <v>16</v>
      </c>
      <c r="H88" t="s">
        <v>16</v>
      </c>
      <c r="I88" t="s">
        <v>15</v>
      </c>
      <c r="M88" s="4" t="s">
        <v>17</v>
      </c>
      <c r="Q88" s="5">
        <v>10</v>
      </c>
      <c r="R88" s="6">
        <v>2.4457142857142857</v>
      </c>
      <c r="S88" s="7">
        <v>8.6</v>
      </c>
      <c r="T88" s="7">
        <v>2.3442302319083548</v>
      </c>
      <c r="U88" s="7">
        <f>S88/VLOOKUP(M88,Constants!$A$2:$B$5,2,FALSE)</f>
        <v>1.4827586206896552</v>
      </c>
      <c r="V88" s="7">
        <f t="shared" si="2"/>
        <v>36.264039408866992</v>
      </c>
      <c r="W88" s="13">
        <f t="shared" si="3"/>
        <v>3.626403940886699</v>
      </c>
      <c r="X88">
        <v>24.055</v>
      </c>
    </row>
    <row r="89" spans="1:24" ht="16" x14ac:dyDescent="0.35">
      <c r="A89" s="11" t="s">
        <v>25</v>
      </c>
      <c r="B89" s="4" t="s">
        <v>31</v>
      </c>
      <c r="C89">
        <v>2023</v>
      </c>
      <c r="D89" t="s">
        <v>10</v>
      </c>
      <c r="E89" t="s">
        <v>11</v>
      </c>
      <c r="F89" s="3" t="s">
        <v>21</v>
      </c>
      <c r="G89" t="s">
        <v>16</v>
      </c>
      <c r="H89" t="s">
        <v>16</v>
      </c>
      <c r="I89" t="s">
        <v>15</v>
      </c>
      <c r="M89" s="4" t="s">
        <v>20</v>
      </c>
      <c r="Q89" s="5">
        <v>10</v>
      </c>
      <c r="R89" s="6">
        <v>3.0457142857142854</v>
      </c>
      <c r="S89" s="8">
        <v>29.9</v>
      </c>
      <c r="T89" s="8">
        <v>0</v>
      </c>
      <c r="U89" s="7">
        <f>S89/VLOOKUP(M89,Constants!$A$2:$B$5,2,FALSE)</f>
        <v>4.7839999999999998</v>
      </c>
      <c r="V89" s="7">
        <f t="shared" si="2"/>
        <v>145.70697142857142</v>
      </c>
      <c r="W89" s="13">
        <f t="shared" si="3"/>
        <v>14.570697142857142</v>
      </c>
      <c r="X89" t="s">
        <v>37</v>
      </c>
    </row>
    <row r="90" spans="1:24" ht="16" x14ac:dyDescent="0.35">
      <c r="A90" s="11" t="s">
        <v>24</v>
      </c>
      <c r="B90" s="4" t="s">
        <v>31</v>
      </c>
      <c r="C90">
        <v>2023</v>
      </c>
      <c r="D90" t="s">
        <v>10</v>
      </c>
      <c r="E90" t="s">
        <v>11</v>
      </c>
      <c r="F90" s="3" t="s">
        <v>21</v>
      </c>
      <c r="G90" t="s">
        <v>16</v>
      </c>
      <c r="H90" t="s">
        <v>16</v>
      </c>
      <c r="I90" t="s">
        <v>15</v>
      </c>
      <c r="M90" s="4" t="s">
        <v>20</v>
      </c>
      <c r="Q90" s="5">
        <v>10</v>
      </c>
      <c r="R90" s="6">
        <v>2.714285714285714</v>
      </c>
      <c r="S90" s="8">
        <v>30.1</v>
      </c>
      <c r="T90" s="8">
        <v>0</v>
      </c>
      <c r="U90" s="7">
        <f>S90/VLOOKUP(M90,Constants!$A$2:$B$5,2,FALSE)</f>
        <v>4.8159999999999998</v>
      </c>
      <c r="V90" s="7">
        <f t="shared" si="2"/>
        <v>130.71999999999997</v>
      </c>
      <c r="W90" s="13">
        <f t="shared" si="3"/>
        <v>13.071999999999997</v>
      </c>
      <c r="X90" t="s">
        <v>37</v>
      </c>
    </row>
    <row r="91" spans="1:24" ht="16" x14ac:dyDescent="0.35">
      <c r="A91" s="11" t="s">
        <v>26</v>
      </c>
      <c r="B91" s="4" t="s">
        <v>31</v>
      </c>
      <c r="C91">
        <v>2023</v>
      </c>
      <c r="D91" t="s">
        <v>10</v>
      </c>
      <c r="E91" t="s">
        <v>11</v>
      </c>
      <c r="F91" s="3" t="s">
        <v>21</v>
      </c>
      <c r="G91" t="s">
        <v>16</v>
      </c>
      <c r="H91" t="s">
        <v>16</v>
      </c>
      <c r="I91" t="s">
        <v>15</v>
      </c>
      <c r="M91" s="4" t="s">
        <v>20</v>
      </c>
      <c r="Q91" s="5">
        <v>10</v>
      </c>
      <c r="R91" s="6">
        <v>2.8742857142857141</v>
      </c>
      <c r="S91" s="8">
        <v>32.1</v>
      </c>
      <c r="T91" s="8">
        <v>0</v>
      </c>
      <c r="U91" s="7">
        <f>S91/VLOOKUP(M91,Constants!$A$2:$B$5,2,FALSE)</f>
        <v>5.1360000000000001</v>
      </c>
      <c r="V91" s="7">
        <f t="shared" si="2"/>
        <v>147.62331428571429</v>
      </c>
      <c r="W91" s="13">
        <f t="shared" si="3"/>
        <v>14.762331428571429</v>
      </c>
      <c r="X91" t="s">
        <v>37</v>
      </c>
    </row>
    <row r="92" spans="1:24" ht="16" x14ac:dyDescent="0.35">
      <c r="A92" s="11" t="s">
        <v>24</v>
      </c>
      <c r="B92" s="4" t="s">
        <v>29</v>
      </c>
      <c r="C92">
        <v>2024</v>
      </c>
      <c r="D92" t="s">
        <v>10</v>
      </c>
      <c r="E92" t="s">
        <v>11</v>
      </c>
      <c r="F92" t="s">
        <v>11</v>
      </c>
      <c r="G92" t="s">
        <v>16</v>
      </c>
      <c r="H92" t="s">
        <v>16</v>
      </c>
      <c r="I92" t="s">
        <v>11</v>
      </c>
      <c r="L92" s="4" t="s">
        <v>17</v>
      </c>
      <c r="M92" s="4" t="s">
        <v>18</v>
      </c>
      <c r="P92" s="5">
        <v>146.19999999999999</v>
      </c>
      <c r="Q92">
        <v>175.2</v>
      </c>
      <c r="R92">
        <v>1.88</v>
      </c>
      <c r="S92">
        <v>21.2</v>
      </c>
      <c r="T92" s="8">
        <v>0</v>
      </c>
      <c r="U92" s="7">
        <f>S92/VLOOKUP(M92,Constants!$A$2:$B$5,2,FALSE)</f>
        <v>3.3919999999999999</v>
      </c>
      <c r="V92" s="7">
        <f t="shared" si="2"/>
        <v>63.769599999999997</v>
      </c>
      <c r="W92" s="13">
        <f t="shared" si="3"/>
        <v>0.36398173515981735</v>
      </c>
      <c r="X92">
        <v>144.05000000000001</v>
      </c>
    </row>
    <row r="93" spans="1:24" ht="16" x14ac:dyDescent="0.35">
      <c r="A93" s="11" t="s">
        <v>25</v>
      </c>
      <c r="B93" s="4" t="s">
        <v>29</v>
      </c>
      <c r="C93">
        <v>2024</v>
      </c>
      <c r="D93" t="s">
        <v>10</v>
      </c>
      <c r="E93" t="s">
        <v>11</v>
      </c>
      <c r="F93" t="s">
        <v>11</v>
      </c>
      <c r="G93" t="s">
        <v>16</v>
      </c>
      <c r="H93" t="s">
        <v>16</v>
      </c>
      <c r="I93" t="s">
        <v>11</v>
      </c>
      <c r="L93" s="4" t="s">
        <v>17</v>
      </c>
      <c r="M93" s="4" t="s">
        <v>18</v>
      </c>
      <c r="P93" s="5">
        <v>79.2</v>
      </c>
      <c r="Q93">
        <v>75.2</v>
      </c>
      <c r="R93">
        <v>2.37</v>
      </c>
      <c r="S93">
        <v>20.5</v>
      </c>
      <c r="T93" s="8">
        <v>0</v>
      </c>
      <c r="U93" s="7">
        <f>S93/VLOOKUP(M93,Constants!$A$2:$B$5,2,FALSE)</f>
        <v>3.28</v>
      </c>
      <c r="V93" s="7">
        <f t="shared" si="2"/>
        <v>77.736000000000004</v>
      </c>
      <c r="W93" s="13">
        <f t="shared" si="3"/>
        <v>1.0337234042553192</v>
      </c>
      <c r="X93">
        <v>61.45</v>
      </c>
    </row>
    <row r="94" spans="1:24" ht="16" x14ac:dyDescent="0.35">
      <c r="A94" s="11" t="s">
        <v>26</v>
      </c>
      <c r="B94" s="4" t="s">
        <v>29</v>
      </c>
      <c r="C94">
        <v>2024</v>
      </c>
      <c r="D94" t="s">
        <v>10</v>
      </c>
      <c r="E94" t="s">
        <v>11</v>
      </c>
      <c r="F94" t="s">
        <v>11</v>
      </c>
      <c r="G94" t="s">
        <v>16</v>
      </c>
      <c r="H94" t="s">
        <v>16</v>
      </c>
      <c r="I94" t="s">
        <v>11</v>
      </c>
      <c r="L94" s="4" t="s">
        <v>17</v>
      </c>
      <c r="M94" s="4" t="s">
        <v>18</v>
      </c>
      <c r="P94" s="5">
        <v>10</v>
      </c>
      <c r="Q94">
        <v>10</v>
      </c>
      <c r="R94">
        <v>2.25</v>
      </c>
      <c r="S94">
        <v>20.2</v>
      </c>
      <c r="T94" s="8">
        <v>0</v>
      </c>
      <c r="U94" s="7">
        <f>S94/VLOOKUP(M94,Constants!$A$2:$B$5,2,FALSE)</f>
        <v>3.2319999999999998</v>
      </c>
      <c r="V94" s="7">
        <f t="shared" si="2"/>
        <v>72.72</v>
      </c>
      <c r="W94" s="13">
        <f t="shared" si="3"/>
        <v>7.2720000000000002</v>
      </c>
      <c r="X94">
        <v>97.5</v>
      </c>
    </row>
    <row r="95" spans="1:24" ht="16" x14ac:dyDescent="0.35">
      <c r="A95" s="11" t="s">
        <v>26</v>
      </c>
      <c r="B95" s="4" t="s">
        <v>29</v>
      </c>
      <c r="C95">
        <v>2024</v>
      </c>
      <c r="D95" t="s">
        <v>10</v>
      </c>
      <c r="E95" t="s">
        <v>11</v>
      </c>
      <c r="F95" t="s">
        <v>11</v>
      </c>
      <c r="G95" t="s">
        <v>16</v>
      </c>
      <c r="H95" t="s">
        <v>16</v>
      </c>
      <c r="I95" t="s">
        <v>11</v>
      </c>
      <c r="L95" s="4" t="s">
        <v>18</v>
      </c>
      <c r="M95" s="4" t="s">
        <v>17</v>
      </c>
      <c r="P95" s="5">
        <v>10</v>
      </c>
      <c r="Q95">
        <v>10</v>
      </c>
      <c r="R95">
        <v>4.41</v>
      </c>
      <c r="S95">
        <v>9.1</v>
      </c>
      <c r="T95" s="8">
        <v>0</v>
      </c>
      <c r="U95" s="7">
        <f>S95/VLOOKUP(M95,Constants!$A$2:$B$5,2,FALSE)</f>
        <v>1.5689655172413792</v>
      </c>
      <c r="V95" s="7">
        <f t="shared" si="2"/>
        <v>69.191379310344828</v>
      </c>
      <c r="W95" s="13">
        <f t="shared" si="3"/>
        <v>6.9191379310344825</v>
      </c>
      <c r="X95">
        <v>83.2</v>
      </c>
    </row>
    <row r="96" spans="1:24" ht="16" x14ac:dyDescent="0.35">
      <c r="A96" s="11" t="s">
        <v>25</v>
      </c>
      <c r="B96" s="4" t="s">
        <v>29</v>
      </c>
      <c r="C96">
        <v>2024</v>
      </c>
      <c r="D96" t="s">
        <v>10</v>
      </c>
      <c r="E96" t="s">
        <v>11</v>
      </c>
      <c r="F96" t="s">
        <v>11</v>
      </c>
      <c r="G96" t="s">
        <v>16</v>
      </c>
      <c r="H96" t="s">
        <v>16</v>
      </c>
      <c r="I96" t="s">
        <v>11</v>
      </c>
      <c r="L96" s="4" t="s">
        <v>18</v>
      </c>
      <c r="M96" s="4" t="s">
        <v>17</v>
      </c>
      <c r="P96" s="5">
        <v>75.2</v>
      </c>
      <c r="Q96">
        <v>79.2</v>
      </c>
      <c r="R96">
        <v>4.47</v>
      </c>
      <c r="S96">
        <v>10.1</v>
      </c>
      <c r="T96" s="8">
        <v>0</v>
      </c>
      <c r="U96" s="7">
        <f>S96/VLOOKUP(M96,Constants!$A$2:$B$5,2,FALSE)</f>
        <v>1.7413793103448276</v>
      </c>
      <c r="V96" s="7">
        <f t="shared" si="2"/>
        <v>77.839655172413785</v>
      </c>
      <c r="W96" s="13">
        <f t="shared" si="3"/>
        <v>0.98282392894461845</v>
      </c>
      <c r="X96">
        <v>115.65</v>
      </c>
    </row>
    <row r="97" spans="1:24" ht="16" x14ac:dyDescent="0.35">
      <c r="A97" s="11" t="s">
        <v>24</v>
      </c>
      <c r="B97" s="4" t="s">
        <v>29</v>
      </c>
      <c r="C97">
        <v>2024</v>
      </c>
      <c r="D97" t="s">
        <v>10</v>
      </c>
      <c r="E97" t="s">
        <v>11</v>
      </c>
      <c r="F97" t="s">
        <v>11</v>
      </c>
      <c r="G97" t="s">
        <v>16</v>
      </c>
      <c r="H97" t="s">
        <v>16</v>
      </c>
      <c r="I97" t="s">
        <v>11</v>
      </c>
      <c r="L97" s="4" t="s">
        <v>18</v>
      </c>
      <c r="M97" s="4" t="s">
        <v>17</v>
      </c>
      <c r="P97" s="5">
        <v>175.2</v>
      </c>
      <c r="Q97">
        <v>146.19999999999999</v>
      </c>
      <c r="R97">
        <v>3.5</v>
      </c>
      <c r="S97">
        <v>9.9</v>
      </c>
      <c r="T97" s="8">
        <v>0</v>
      </c>
      <c r="U97" s="7">
        <f>S97/VLOOKUP(M97,Constants!$A$2:$B$5,2,FALSE)</f>
        <v>1.7068965517241381</v>
      </c>
      <c r="V97" s="7">
        <f t="shared" si="2"/>
        <v>59.741379310344833</v>
      </c>
      <c r="W97" s="13">
        <f t="shared" si="3"/>
        <v>0.40862776546063501</v>
      </c>
      <c r="X97">
        <v>130.19999999999999</v>
      </c>
    </row>
    <row r="98" spans="1:24" ht="16" x14ac:dyDescent="0.35">
      <c r="A98" s="11" t="s">
        <v>26</v>
      </c>
      <c r="B98" s="4" t="s">
        <v>30</v>
      </c>
      <c r="C98">
        <v>2024</v>
      </c>
      <c r="D98" t="s">
        <v>10</v>
      </c>
      <c r="E98" t="s">
        <v>11</v>
      </c>
      <c r="F98" t="s">
        <v>11</v>
      </c>
      <c r="G98" t="s">
        <v>16</v>
      </c>
      <c r="H98" t="s">
        <v>16</v>
      </c>
      <c r="I98" t="s">
        <v>11</v>
      </c>
      <c r="L98" s="4" t="s">
        <v>17</v>
      </c>
      <c r="M98" s="4" t="s">
        <v>18</v>
      </c>
      <c r="P98" s="5">
        <v>10</v>
      </c>
      <c r="Q98">
        <v>10</v>
      </c>
      <c r="R98">
        <v>0.02</v>
      </c>
      <c r="S98">
        <v>0</v>
      </c>
      <c r="T98" s="8">
        <v>0</v>
      </c>
      <c r="U98" s="7">
        <f>S98/VLOOKUP(M98,Constants!$A$2:$B$5,2,FALSE)</f>
        <v>0</v>
      </c>
      <c r="V98" s="7">
        <f t="shared" si="2"/>
        <v>0</v>
      </c>
      <c r="W98" s="13">
        <f t="shared" si="3"/>
        <v>0</v>
      </c>
      <c r="X98">
        <v>98.5</v>
      </c>
    </row>
    <row r="99" spans="1:24" ht="16" x14ac:dyDescent="0.35">
      <c r="A99" s="11" t="s">
        <v>24</v>
      </c>
      <c r="B99" s="4" t="s">
        <v>30</v>
      </c>
      <c r="C99">
        <v>2024</v>
      </c>
      <c r="D99" t="s">
        <v>10</v>
      </c>
      <c r="E99" t="s">
        <v>11</v>
      </c>
      <c r="F99" t="s">
        <v>11</v>
      </c>
      <c r="G99" t="s">
        <v>16</v>
      </c>
      <c r="H99" t="s">
        <v>16</v>
      </c>
      <c r="I99" t="s">
        <v>11</v>
      </c>
      <c r="L99" s="4" t="s">
        <v>17</v>
      </c>
      <c r="M99" s="4" t="s">
        <v>18</v>
      </c>
      <c r="P99" s="5">
        <v>146.19999999999999</v>
      </c>
      <c r="Q99">
        <v>175.2</v>
      </c>
      <c r="R99">
        <v>1.56</v>
      </c>
      <c r="S99">
        <v>21</v>
      </c>
      <c r="T99" s="8">
        <v>0</v>
      </c>
      <c r="U99" s="7">
        <f>S99/VLOOKUP(M99,Constants!$A$2:$B$5,2,FALSE)</f>
        <v>3.36</v>
      </c>
      <c r="V99" s="7">
        <f t="shared" si="2"/>
        <v>52.415999999999997</v>
      </c>
      <c r="W99" s="13">
        <f t="shared" si="3"/>
        <v>0.29917808219178083</v>
      </c>
      <c r="X99">
        <v>107.4</v>
      </c>
    </row>
    <row r="100" spans="1:24" ht="16" x14ac:dyDescent="0.35">
      <c r="A100" s="11" t="s">
        <v>25</v>
      </c>
      <c r="B100" s="4" t="s">
        <v>30</v>
      </c>
      <c r="C100">
        <v>2024</v>
      </c>
      <c r="D100" t="s">
        <v>10</v>
      </c>
      <c r="E100" t="s">
        <v>11</v>
      </c>
      <c r="F100" t="s">
        <v>11</v>
      </c>
      <c r="G100" t="s">
        <v>16</v>
      </c>
      <c r="H100" t="s">
        <v>16</v>
      </c>
      <c r="I100" t="s">
        <v>11</v>
      </c>
      <c r="L100" s="4" t="s">
        <v>17</v>
      </c>
      <c r="M100" s="4" t="s">
        <v>18</v>
      </c>
      <c r="P100" s="5">
        <v>79.2</v>
      </c>
      <c r="Q100">
        <v>75.2</v>
      </c>
      <c r="R100">
        <v>0.24</v>
      </c>
      <c r="S100">
        <v>0</v>
      </c>
      <c r="T100" s="8">
        <v>0</v>
      </c>
      <c r="U100" s="7">
        <f>S100/VLOOKUP(M100,Constants!$A$2:$B$5,2,FALSE)</f>
        <v>0</v>
      </c>
      <c r="V100" s="7">
        <f t="shared" si="2"/>
        <v>0</v>
      </c>
      <c r="W100" s="13">
        <f t="shared" si="3"/>
        <v>0</v>
      </c>
      <c r="X100">
        <v>155.5</v>
      </c>
    </row>
    <row r="101" spans="1:24" ht="16" x14ac:dyDescent="0.35">
      <c r="A101" s="11" t="s">
        <v>25</v>
      </c>
      <c r="B101" s="4" t="s">
        <v>30</v>
      </c>
      <c r="C101">
        <v>2024</v>
      </c>
      <c r="D101" t="s">
        <v>10</v>
      </c>
      <c r="E101" t="s">
        <v>11</v>
      </c>
      <c r="F101" t="s">
        <v>11</v>
      </c>
      <c r="G101" t="s">
        <v>16</v>
      </c>
      <c r="H101" t="s">
        <v>16</v>
      </c>
      <c r="I101" t="s">
        <v>11</v>
      </c>
      <c r="L101" s="4" t="s">
        <v>18</v>
      </c>
      <c r="M101" s="4" t="s">
        <v>19</v>
      </c>
      <c r="P101" s="5">
        <v>75.2</v>
      </c>
      <c r="Q101">
        <v>79.2</v>
      </c>
      <c r="R101">
        <v>6.39</v>
      </c>
      <c r="S101">
        <v>9.8000000000000007</v>
      </c>
      <c r="T101" s="8">
        <v>0</v>
      </c>
      <c r="U101" s="7">
        <f>S101/VLOOKUP(M101,Constants!$A$2:$B$5,2,FALSE)</f>
        <v>1.7468805704099821</v>
      </c>
      <c r="V101" s="7">
        <f t="shared" si="2"/>
        <v>111.62566844919785</v>
      </c>
      <c r="W101" s="13">
        <f t="shared" si="3"/>
        <v>1.4094150056716899</v>
      </c>
      <c r="X101">
        <v>89.15</v>
      </c>
    </row>
    <row r="102" spans="1:24" ht="16" x14ac:dyDescent="0.35">
      <c r="A102" s="11" t="s">
        <v>26</v>
      </c>
      <c r="B102" s="4" t="s">
        <v>30</v>
      </c>
      <c r="C102">
        <v>2024</v>
      </c>
      <c r="D102" t="s">
        <v>10</v>
      </c>
      <c r="E102" t="s">
        <v>11</v>
      </c>
      <c r="F102" t="s">
        <v>11</v>
      </c>
      <c r="G102" t="s">
        <v>16</v>
      </c>
      <c r="H102" t="s">
        <v>16</v>
      </c>
      <c r="I102" t="s">
        <v>11</v>
      </c>
      <c r="L102" s="4" t="s">
        <v>18</v>
      </c>
      <c r="M102" s="4" t="s">
        <v>19</v>
      </c>
      <c r="P102" s="5">
        <v>10</v>
      </c>
      <c r="Q102">
        <v>10</v>
      </c>
      <c r="R102">
        <v>6.09</v>
      </c>
      <c r="S102">
        <v>8.1</v>
      </c>
      <c r="T102" s="8">
        <v>0</v>
      </c>
      <c r="U102" s="7">
        <f>S102/VLOOKUP(M102,Constants!$A$2:$B$5,2,FALSE)</f>
        <v>1.4438502673796789</v>
      </c>
      <c r="V102" s="7">
        <f t="shared" si="2"/>
        <v>87.930481283422438</v>
      </c>
      <c r="W102" s="13">
        <f t="shared" si="3"/>
        <v>8.7930481283422441</v>
      </c>
      <c r="X102">
        <v>34.549999999999997</v>
      </c>
    </row>
    <row r="103" spans="1:24" ht="16" x14ac:dyDescent="0.35">
      <c r="A103" s="11" t="s">
        <v>24</v>
      </c>
      <c r="B103" s="4" t="s">
        <v>30</v>
      </c>
      <c r="C103">
        <v>2024</v>
      </c>
      <c r="D103" t="s">
        <v>10</v>
      </c>
      <c r="E103" t="s">
        <v>11</v>
      </c>
      <c r="F103" t="s">
        <v>11</v>
      </c>
      <c r="G103" t="s">
        <v>16</v>
      </c>
      <c r="H103" t="s">
        <v>16</v>
      </c>
      <c r="I103" t="s">
        <v>11</v>
      </c>
      <c r="L103" s="4" t="s">
        <v>18</v>
      </c>
      <c r="M103" s="4" t="s">
        <v>19</v>
      </c>
      <c r="P103" s="5">
        <v>175.2</v>
      </c>
      <c r="Q103">
        <v>146.19999999999999</v>
      </c>
      <c r="R103">
        <v>6.32</v>
      </c>
      <c r="S103">
        <v>11.7</v>
      </c>
      <c r="T103" s="8">
        <v>0</v>
      </c>
      <c r="U103" s="7">
        <f>S103/VLOOKUP(M103,Constants!$A$2:$B$5,2,FALSE)</f>
        <v>2.0855614973262031</v>
      </c>
      <c r="V103" s="7">
        <f t="shared" si="2"/>
        <v>131.80748663101605</v>
      </c>
      <c r="W103" s="13">
        <f t="shared" si="3"/>
        <v>0.90155599610818093</v>
      </c>
      <c r="X103">
        <v>156.25</v>
      </c>
    </row>
    <row r="104" spans="1:24" ht="16" x14ac:dyDescent="0.35">
      <c r="A104" s="11" t="s">
        <v>24</v>
      </c>
      <c r="B104" s="4" t="s">
        <v>30</v>
      </c>
      <c r="C104">
        <v>2024</v>
      </c>
      <c r="D104" t="s">
        <v>10</v>
      </c>
      <c r="E104" t="s">
        <v>11</v>
      </c>
      <c r="F104" t="s">
        <v>11</v>
      </c>
      <c r="G104" t="s">
        <v>16</v>
      </c>
      <c r="H104" t="s">
        <v>16</v>
      </c>
      <c r="I104" t="s">
        <v>11</v>
      </c>
      <c r="L104" s="4" t="s">
        <v>19</v>
      </c>
      <c r="M104" s="4" t="s">
        <v>20</v>
      </c>
      <c r="P104" s="5">
        <v>146.19999999999999</v>
      </c>
      <c r="Q104">
        <v>10</v>
      </c>
      <c r="R104">
        <v>0.26</v>
      </c>
      <c r="S104">
        <v>0</v>
      </c>
      <c r="T104" s="8">
        <v>0</v>
      </c>
      <c r="U104" s="7">
        <f>S104/VLOOKUP(M104,Constants!$A$2:$B$5,2,FALSE)</f>
        <v>0</v>
      </c>
      <c r="V104" s="7">
        <f t="shared" si="2"/>
        <v>0</v>
      </c>
      <c r="W104" s="13">
        <f t="shared" si="3"/>
        <v>0</v>
      </c>
      <c r="X104">
        <v>97.1</v>
      </c>
    </row>
    <row r="105" spans="1:24" ht="16" x14ac:dyDescent="0.35">
      <c r="A105" s="11" t="s">
        <v>26</v>
      </c>
      <c r="B105" s="4" t="s">
        <v>30</v>
      </c>
      <c r="C105">
        <v>2024</v>
      </c>
      <c r="D105" t="s">
        <v>10</v>
      </c>
      <c r="E105" t="s">
        <v>11</v>
      </c>
      <c r="F105" t="s">
        <v>11</v>
      </c>
      <c r="G105" t="s">
        <v>16</v>
      </c>
      <c r="H105" t="s">
        <v>16</v>
      </c>
      <c r="I105" t="s">
        <v>11</v>
      </c>
      <c r="L105" s="4" t="s">
        <v>19</v>
      </c>
      <c r="M105" s="4" t="s">
        <v>20</v>
      </c>
      <c r="P105" s="5">
        <v>10</v>
      </c>
      <c r="Q105">
        <v>10</v>
      </c>
      <c r="R105">
        <v>0.49</v>
      </c>
      <c r="S105">
        <v>0</v>
      </c>
      <c r="T105" s="8">
        <v>0</v>
      </c>
      <c r="U105" s="7">
        <f>S105/VLOOKUP(M105,Constants!$A$2:$B$5,2,FALSE)</f>
        <v>0</v>
      </c>
      <c r="V105" s="7">
        <f t="shared" si="2"/>
        <v>0</v>
      </c>
      <c r="W105" s="13">
        <f t="shared" si="3"/>
        <v>0</v>
      </c>
      <c r="X105">
        <v>81.400000000000006</v>
      </c>
    </row>
    <row r="106" spans="1:24" ht="16" x14ac:dyDescent="0.35">
      <c r="A106" s="11" t="s">
        <v>25</v>
      </c>
      <c r="B106" s="4" t="s">
        <v>30</v>
      </c>
      <c r="C106">
        <v>2024</v>
      </c>
      <c r="D106" t="s">
        <v>10</v>
      </c>
      <c r="E106" t="s">
        <v>11</v>
      </c>
      <c r="F106" t="s">
        <v>11</v>
      </c>
      <c r="G106" t="s">
        <v>16</v>
      </c>
      <c r="H106" t="s">
        <v>16</v>
      </c>
      <c r="I106" t="s">
        <v>11</v>
      </c>
      <c r="L106" s="4" t="s">
        <v>19</v>
      </c>
      <c r="M106" s="4" t="s">
        <v>20</v>
      </c>
      <c r="P106" s="5">
        <v>79.2</v>
      </c>
      <c r="Q106">
        <v>10</v>
      </c>
      <c r="R106">
        <v>0.3</v>
      </c>
      <c r="S106">
        <v>0</v>
      </c>
      <c r="T106" s="8">
        <v>0</v>
      </c>
      <c r="U106" s="7">
        <f>S106/VLOOKUP(M106,Constants!$A$2:$B$5,2,FALSE)</f>
        <v>0</v>
      </c>
      <c r="V106" s="7">
        <f t="shared" si="2"/>
        <v>0</v>
      </c>
      <c r="W106" s="13">
        <f t="shared" si="3"/>
        <v>0</v>
      </c>
      <c r="X106">
        <v>115.25</v>
      </c>
    </row>
    <row r="107" spans="1:24" ht="16" x14ac:dyDescent="0.35">
      <c r="A107" s="11" t="s">
        <v>26</v>
      </c>
      <c r="B107" s="4" t="s">
        <v>30</v>
      </c>
      <c r="C107">
        <v>2024</v>
      </c>
      <c r="D107" t="s">
        <v>10</v>
      </c>
      <c r="E107" t="s">
        <v>11</v>
      </c>
      <c r="F107" t="s">
        <v>11</v>
      </c>
      <c r="G107" t="s">
        <v>16</v>
      </c>
      <c r="H107" t="s">
        <v>16</v>
      </c>
      <c r="I107" t="s">
        <v>11</v>
      </c>
      <c r="L107" s="4" t="s">
        <v>20</v>
      </c>
      <c r="M107" s="4" t="s">
        <v>17</v>
      </c>
      <c r="P107" s="5">
        <v>10</v>
      </c>
      <c r="Q107">
        <v>10</v>
      </c>
      <c r="R107">
        <v>5.9</v>
      </c>
      <c r="S107">
        <v>8.6999999999999993</v>
      </c>
      <c r="T107" s="8">
        <v>0</v>
      </c>
      <c r="U107" s="7">
        <f>S107/VLOOKUP(M107,Constants!$A$2:$B$5,2,FALSE)</f>
        <v>1.5</v>
      </c>
      <c r="V107" s="7">
        <f t="shared" si="2"/>
        <v>88.5</v>
      </c>
      <c r="W107" s="13">
        <f t="shared" si="3"/>
        <v>8.85</v>
      </c>
      <c r="X107">
        <v>51.65</v>
      </c>
    </row>
    <row r="108" spans="1:24" ht="16" x14ac:dyDescent="0.35">
      <c r="A108" s="11" t="s">
        <v>24</v>
      </c>
      <c r="B108" s="4" t="s">
        <v>30</v>
      </c>
      <c r="C108">
        <v>2024</v>
      </c>
      <c r="D108" t="s">
        <v>10</v>
      </c>
      <c r="E108" t="s">
        <v>11</v>
      </c>
      <c r="F108" t="s">
        <v>11</v>
      </c>
      <c r="G108" t="s">
        <v>16</v>
      </c>
      <c r="H108" t="s">
        <v>16</v>
      </c>
      <c r="I108" t="s">
        <v>11</v>
      </c>
      <c r="L108" s="4" t="s">
        <v>20</v>
      </c>
      <c r="M108" s="4" t="s">
        <v>17</v>
      </c>
      <c r="P108" s="5">
        <v>10</v>
      </c>
      <c r="Q108">
        <v>146.19999999999999</v>
      </c>
      <c r="R108">
        <v>4.97</v>
      </c>
      <c r="S108">
        <v>9.5</v>
      </c>
      <c r="T108" s="8">
        <v>0</v>
      </c>
      <c r="U108" s="7">
        <f>S108/VLOOKUP(M108,Constants!$A$2:$B$5,2,FALSE)</f>
        <v>1.6379310344827587</v>
      </c>
      <c r="V108" s="7">
        <f t="shared" si="2"/>
        <v>81.40517241379311</v>
      </c>
      <c r="W108" s="13">
        <f t="shared" si="3"/>
        <v>0.55680692485494609</v>
      </c>
      <c r="X108">
        <v>72.599999999999994</v>
      </c>
    </row>
    <row r="109" spans="1:24" ht="16" x14ac:dyDescent="0.35">
      <c r="A109" s="11" t="s">
        <v>25</v>
      </c>
      <c r="B109" s="4" t="s">
        <v>30</v>
      </c>
      <c r="C109">
        <v>2024</v>
      </c>
      <c r="D109" t="s">
        <v>10</v>
      </c>
      <c r="E109" t="s">
        <v>11</v>
      </c>
      <c r="F109" t="s">
        <v>11</v>
      </c>
      <c r="G109" t="s">
        <v>16</v>
      </c>
      <c r="H109" t="s">
        <v>16</v>
      </c>
      <c r="I109" t="s">
        <v>11</v>
      </c>
      <c r="L109" s="4" t="s">
        <v>20</v>
      </c>
      <c r="M109" s="4" t="s">
        <v>17</v>
      </c>
      <c r="P109" s="5">
        <v>10</v>
      </c>
      <c r="Q109">
        <v>79.2</v>
      </c>
      <c r="R109">
        <v>5.19</v>
      </c>
      <c r="S109">
        <v>9</v>
      </c>
      <c r="T109" s="8">
        <v>0</v>
      </c>
      <c r="U109" s="7">
        <f>S109/VLOOKUP(M109,Constants!$A$2:$B$5,2,FALSE)</f>
        <v>1.5517241379310345</v>
      </c>
      <c r="V109" s="7">
        <f t="shared" si="2"/>
        <v>80.534482758620697</v>
      </c>
      <c r="W109" s="13">
        <f t="shared" si="3"/>
        <v>1.0168495297805644</v>
      </c>
      <c r="X109">
        <v>63</v>
      </c>
    </row>
    <row r="110" spans="1:24" ht="16" x14ac:dyDescent="0.35">
      <c r="A110" s="11" t="s">
        <v>25</v>
      </c>
      <c r="B110" s="4" t="s">
        <v>31</v>
      </c>
      <c r="C110">
        <v>2024</v>
      </c>
      <c r="D110" t="s">
        <v>10</v>
      </c>
      <c r="E110" t="s">
        <v>11</v>
      </c>
      <c r="F110" t="s">
        <v>11</v>
      </c>
      <c r="G110" t="s">
        <v>16</v>
      </c>
      <c r="H110" t="s">
        <v>16</v>
      </c>
      <c r="I110" t="s">
        <v>11</v>
      </c>
      <c r="L110" s="4" t="s">
        <v>20</v>
      </c>
      <c r="M110" s="4" t="s">
        <v>18</v>
      </c>
      <c r="P110" s="5">
        <v>10</v>
      </c>
      <c r="Q110">
        <v>75.2</v>
      </c>
      <c r="R110">
        <v>1.69</v>
      </c>
      <c r="S110">
        <v>20.7</v>
      </c>
      <c r="T110" s="8">
        <v>0</v>
      </c>
      <c r="U110" s="7">
        <f>S110/VLOOKUP(M110,Constants!$A$2:$B$5,2,FALSE)</f>
        <v>3.3119999999999998</v>
      </c>
      <c r="V110" s="7">
        <f t="shared" si="2"/>
        <v>55.972799999999992</v>
      </c>
      <c r="W110" s="13">
        <f t="shared" si="3"/>
        <v>0.74431914893617013</v>
      </c>
      <c r="X110">
        <v>142.1</v>
      </c>
    </row>
    <row r="111" spans="1:24" ht="16" x14ac:dyDescent="0.35">
      <c r="A111" s="11" t="s">
        <v>24</v>
      </c>
      <c r="B111" s="4" t="s">
        <v>31</v>
      </c>
      <c r="C111">
        <v>2024</v>
      </c>
      <c r="D111" t="s">
        <v>10</v>
      </c>
      <c r="E111" t="s">
        <v>11</v>
      </c>
      <c r="F111" t="s">
        <v>11</v>
      </c>
      <c r="G111" t="s">
        <v>16</v>
      </c>
      <c r="H111" t="s">
        <v>16</v>
      </c>
      <c r="I111" t="s">
        <v>11</v>
      </c>
      <c r="L111" s="4" t="s">
        <v>20</v>
      </c>
      <c r="M111" s="4" t="s">
        <v>18</v>
      </c>
      <c r="P111" s="5">
        <v>10</v>
      </c>
      <c r="Q111">
        <v>175.2</v>
      </c>
      <c r="R111">
        <v>2.13</v>
      </c>
      <c r="S111">
        <v>21</v>
      </c>
      <c r="T111" s="8">
        <v>0</v>
      </c>
      <c r="U111" s="7">
        <f>S111/VLOOKUP(M111,Constants!$A$2:$B$5,2,FALSE)</f>
        <v>3.36</v>
      </c>
      <c r="V111" s="7">
        <f t="shared" si="2"/>
        <v>71.567999999999998</v>
      </c>
      <c r="W111" s="13">
        <f t="shared" si="3"/>
        <v>0.40849315068493153</v>
      </c>
      <c r="X111">
        <v>56.400000000000006</v>
      </c>
    </row>
    <row r="112" spans="1:24" ht="16" x14ac:dyDescent="0.35">
      <c r="A112" s="11" t="s">
        <v>26</v>
      </c>
      <c r="B112" s="4" t="s">
        <v>31</v>
      </c>
      <c r="C112">
        <v>2024</v>
      </c>
      <c r="D112" t="s">
        <v>10</v>
      </c>
      <c r="E112" t="s">
        <v>11</v>
      </c>
      <c r="F112" t="s">
        <v>11</v>
      </c>
      <c r="G112" t="s">
        <v>16</v>
      </c>
      <c r="H112" t="s">
        <v>16</v>
      </c>
      <c r="I112" t="s">
        <v>11</v>
      </c>
      <c r="L112" s="4" t="s">
        <v>20</v>
      </c>
      <c r="M112" s="4" t="s">
        <v>18</v>
      </c>
      <c r="P112" s="5">
        <v>10</v>
      </c>
      <c r="Q112">
        <v>10</v>
      </c>
      <c r="R112">
        <v>1.49</v>
      </c>
      <c r="S112">
        <v>20</v>
      </c>
      <c r="T112" s="8">
        <v>0</v>
      </c>
      <c r="U112" s="7">
        <f>S112/VLOOKUP(M112,Constants!$A$2:$B$5,2,FALSE)</f>
        <v>3.2</v>
      </c>
      <c r="V112" s="7">
        <f t="shared" si="2"/>
        <v>47.68</v>
      </c>
      <c r="W112" s="13">
        <f t="shared" si="3"/>
        <v>4.7679999999999998</v>
      </c>
      <c r="X112">
        <v>62.099999999999994</v>
      </c>
    </row>
    <row r="113" spans="1:24" ht="16" x14ac:dyDescent="0.35">
      <c r="A113" s="11" t="s">
        <v>26</v>
      </c>
      <c r="B113" s="4" t="s">
        <v>31</v>
      </c>
      <c r="C113">
        <v>2024</v>
      </c>
      <c r="D113" t="s">
        <v>10</v>
      </c>
      <c r="E113" t="s">
        <v>11</v>
      </c>
      <c r="F113" t="s">
        <v>11</v>
      </c>
      <c r="G113" t="s">
        <v>16</v>
      </c>
      <c r="H113" t="s">
        <v>16</v>
      </c>
      <c r="I113" t="s">
        <v>11</v>
      </c>
      <c r="L113" s="4" t="s">
        <v>18</v>
      </c>
      <c r="M113" s="4" t="s">
        <v>17</v>
      </c>
      <c r="P113" s="5">
        <v>10</v>
      </c>
      <c r="Q113">
        <v>10</v>
      </c>
      <c r="R113">
        <v>2.39</v>
      </c>
      <c r="S113">
        <v>9.4</v>
      </c>
      <c r="T113" s="8">
        <v>0</v>
      </c>
      <c r="U113" s="7">
        <f>S113/VLOOKUP(M113,Constants!$A$2:$B$5,2,FALSE)</f>
        <v>1.6206896551724139</v>
      </c>
      <c r="V113" s="7">
        <f t="shared" si="2"/>
        <v>38.734482758620693</v>
      </c>
      <c r="W113" s="13">
        <f t="shared" si="3"/>
        <v>3.8734482758620694</v>
      </c>
      <c r="X113">
        <v>44.9</v>
      </c>
    </row>
    <row r="114" spans="1:24" ht="16" x14ac:dyDescent="0.35">
      <c r="A114" s="11" t="s">
        <v>25</v>
      </c>
      <c r="B114" s="4" t="s">
        <v>31</v>
      </c>
      <c r="C114">
        <v>2024</v>
      </c>
      <c r="D114" t="s">
        <v>10</v>
      </c>
      <c r="E114" t="s">
        <v>11</v>
      </c>
      <c r="F114" t="s">
        <v>11</v>
      </c>
      <c r="G114" t="s">
        <v>16</v>
      </c>
      <c r="H114" t="s">
        <v>16</v>
      </c>
      <c r="I114" t="s">
        <v>11</v>
      </c>
      <c r="L114" s="4" t="s">
        <v>18</v>
      </c>
      <c r="M114" s="4" t="s">
        <v>17</v>
      </c>
      <c r="P114" s="5">
        <v>75.2</v>
      </c>
      <c r="Q114">
        <v>79.2</v>
      </c>
      <c r="R114">
        <v>2.2799999999999998</v>
      </c>
      <c r="S114">
        <v>10.5</v>
      </c>
      <c r="T114" s="8">
        <v>0</v>
      </c>
      <c r="U114" s="7">
        <f>S114/VLOOKUP(M114,Constants!$A$2:$B$5,2,FALSE)</f>
        <v>1.8103448275862069</v>
      </c>
      <c r="V114" s="7">
        <f t="shared" si="2"/>
        <v>41.275862068965509</v>
      </c>
      <c r="W114" s="13">
        <f t="shared" si="3"/>
        <v>0.52115987460815039</v>
      </c>
      <c r="X114">
        <v>152.94999999999999</v>
      </c>
    </row>
    <row r="115" spans="1:24" ht="16" x14ac:dyDescent="0.35">
      <c r="A115" s="11" t="s">
        <v>24</v>
      </c>
      <c r="B115" s="4" t="s">
        <v>31</v>
      </c>
      <c r="C115">
        <v>2024</v>
      </c>
      <c r="D115" t="s">
        <v>10</v>
      </c>
      <c r="E115" t="s">
        <v>11</v>
      </c>
      <c r="F115" t="s">
        <v>11</v>
      </c>
      <c r="G115" t="s">
        <v>16</v>
      </c>
      <c r="H115" t="s">
        <v>16</v>
      </c>
      <c r="I115" t="s">
        <v>11</v>
      </c>
      <c r="L115" s="4" t="s">
        <v>18</v>
      </c>
      <c r="M115" s="4" t="s">
        <v>17</v>
      </c>
      <c r="P115" s="5">
        <v>175.2</v>
      </c>
      <c r="Q115">
        <v>146.19999999999999</v>
      </c>
      <c r="R115">
        <v>2.4</v>
      </c>
      <c r="S115">
        <v>11.7</v>
      </c>
      <c r="T115" s="8">
        <v>0</v>
      </c>
      <c r="U115" s="7">
        <f>S115/VLOOKUP(M115,Constants!$A$2:$B$5,2,FALSE)</f>
        <v>2.0172413793103448</v>
      </c>
      <c r="V115" s="7">
        <f t="shared" si="2"/>
        <v>48.413793103448278</v>
      </c>
      <c r="W115" s="13">
        <f t="shared" si="3"/>
        <v>0.33114769564602109</v>
      </c>
      <c r="X115">
        <v>141</v>
      </c>
    </row>
    <row r="116" spans="1:24" ht="16" x14ac:dyDescent="0.35">
      <c r="A116" s="11" t="s">
        <v>26</v>
      </c>
      <c r="B116" s="4" t="s">
        <v>31</v>
      </c>
      <c r="C116">
        <v>2024</v>
      </c>
      <c r="D116" t="s">
        <v>10</v>
      </c>
      <c r="E116" t="s">
        <v>11</v>
      </c>
      <c r="F116" t="s">
        <v>11</v>
      </c>
      <c r="G116" t="s">
        <v>16</v>
      </c>
      <c r="H116" t="s">
        <v>16</v>
      </c>
      <c r="I116" t="s">
        <v>11</v>
      </c>
      <c r="L116" s="4" t="s">
        <v>19</v>
      </c>
      <c r="M116" s="4" t="s">
        <v>20</v>
      </c>
      <c r="P116" s="5">
        <v>10</v>
      </c>
      <c r="Q116">
        <v>10</v>
      </c>
      <c r="R116">
        <v>0.28999999999999998</v>
      </c>
      <c r="S116">
        <v>0</v>
      </c>
      <c r="T116" s="8">
        <v>0</v>
      </c>
      <c r="U116" s="7">
        <f>S116/VLOOKUP(M116,Constants!$A$2:$B$5,2,FALSE)</f>
        <v>0</v>
      </c>
      <c r="V116" s="7">
        <f t="shared" si="2"/>
        <v>0</v>
      </c>
      <c r="W116" s="13">
        <f t="shared" si="3"/>
        <v>0</v>
      </c>
      <c r="X116">
        <v>147</v>
      </c>
    </row>
    <row r="117" spans="1:24" ht="16" x14ac:dyDescent="0.35">
      <c r="A117" s="11" t="s">
        <v>25</v>
      </c>
      <c r="B117" s="4" t="s">
        <v>31</v>
      </c>
      <c r="C117">
        <v>2024</v>
      </c>
      <c r="D117" t="s">
        <v>10</v>
      </c>
      <c r="E117" t="s">
        <v>11</v>
      </c>
      <c r="F117" t="s">
        <v>11</v>
      </c>
      <c r="G117" t="s">
        <v>16</v>
      </c>
      <c r="H117" t="s">
        <v>16</v>
      </c>
      <c r="I117" t="s">
        <v>11</v>
      </c>
      <c r="L117" s="4" t="s">
        <v>19</v>
      </c>
      <c r="M117" s="4" t="s">
        <v>20</v>
      </c>
      <c r="P117" s="5">
        <v>79.2</v>
      </c>
      <c r="Q117">
        <v>10</v>
      </c>
      <c r="R117">
        <v>0.18</v>
      </c>
      <c r="S117">
        <v>0</v>
      </c>
      <c r="T117" s="8">
        <v>0</v>
      </c>
      <c r="U117" s="7">
        <f>S117/VLOOKUP(M117,Constants!$A$2:$B$5,2,FALSE)</f>
        <v>0</v>
      </c>
      <c r="V117" s="7">
        <f t="shared" si="2"/>
        <v>0</v>
      </c>
      <c r="W117" s="13">
        <f t="shared" si="3"/>
        <v>0</v>
      </c>
      <c r="X117">
        <v>148.6</v>
      </c>
    </row>
    <row r="118" spans="1:24" ht="16" x14ac:dyDescent="0.35">
      <c r="A118" s="11" t="s">
        <v>24</v>
      </c>
      <c r="B118" s="4" t="s">
        <v>31</v>
      </c>
      <c r="C118">
        <v>2024</v>
      </c>
      <c r="D118" t="s">
        <v>10</v>
      </c>
      <c r="E118" t="s">
        <v>11</v>
      </c>
      <c r="F118" t="s">
        <v>11</v>
      </c>
      <c r="G118" t="s">
        <v>16</v>
      </c>
      <c r="H118" t="s">
        <v>16</v>
      </c>
      <c r="I118" t="s">
        <v>11</v>
      </c>
      <c r="L118" s="4" t="s">
        <v>19</v>
      </c>
      <c r="M118" s="4" t="s">
        <v>20</v>
      </c>
      <c r="P118" s="5">
        <v>146.19999999999999</v>
      </c>
      <c r="Q118">
        <v>10</v>
      </c>
      <c r="R118">
        <v>0.4</v>
      </c>
      <c r="S118">
        <v>0</v>
      </c>
      <c r="T118" s="8">
        <v>0</v>
      </c>
      <c r="U118" s="7">
        <f>S118/VLOOKUP(M118,Constants!$A$2:$B$5,2,FALSE)</f>
        <v>0</v>
      </c>
      <c r="V118" s="7">
        <f t="shared" si="2"/>
        <v>0</v>
      </c>
      <c r="W118" s="13">
        <f t="shared" si="3"/>
        <v>0</v>
      </c>
      <c r="X118">
        <v>140.30000000000001</v>
      </c>
    </row>
    <row r="119" spans="1:24" ht="16" x14ac:dyDescent="0.35">
      <c r="A119" s="11" t="s">
        <v>24</v>
      </c>
      <c r="B119" s="4" t="s">
        <v>31</v>
      </c>
      <c r="C119">
        <v>2024</v>
      </c>
      <c r="D119" t="s">
        <v>10</v>
      </c>
      <c r="E119" t="s">
        <v>11</v>
      </c>
      <c r="F119" t="s">
        <v>11</v>
      </c>
      <c r="G119" t="s">
        <v>16</v>
      </c>
      <c r="H119" t="s">
        <v>16</v>
      </c>
      <c r="I119" t="s">
        <v>11</v>
      </c>
      <c r="L119" s="4" t="s">
        <v>17</v>
      </c>
      <c r="M119" s="4" t="s">
        <v>19</v>
      </c>
      <c r="P119" s="5">
        <v>146.19999999999999</v>
      </c>
      <c r="Q119">
        <v>146.19999999999999</v>
      </c>
      <c r="R119">
        <v>3.95</v>
      </c>
      <c r="S119">
        <v>9.4</v>
      </c>
      <c r="T119" s="8">
        <v>0</v>
      </c>
      <c r="U119" s="7">
        <f>S119/VLOOKUP(M119,Constants!$A$2:$B$5,2,FALSE)</f>
        <v>1.6755793226381461</v>
      </c>
      <c r="V119" s="7">
        <f t="shared" si="2"/>
        <v>66.185383244206761</v>
      </c>
      <c r="W119" s="13">
        <f t="shared" si="3"/>
        <v>0.45270439975517623</v>
      </c>
      <c r="X119" t="s">
        <v>37</v>
      </c>
    </row>
    <row r="120" spans="1:24" ht="16" x14ac:dyDescent="0.35">
      <c r="A120" s="11" t="s">
        <v>25</v>
      </c>
      <c r="B120" s="4" t="s">
        <v>31</v>
      </c>
      <c r="C120">
        <v>2024</v>
      </c>
      <c r="D120" t="s">
        <v>10</v>
      </c>
      <c r="E120" t="s">
        <v>11</v>
      </c>
      <c r="F120" t="s">
        <v>11</v>
      </c>
      <c r="G120" t="s">
        <v>16</v>
      </c>
      <c r="H120" t="s">
        <v>16</v>
      </c>
      <c r="I120" t="s">
        <v>11</v>
      </c>
      <c r="L120" s="4" t="s">
        <v>17</v>
      </c>
      <c r="M120" s="4" t="s">
        <v>19</v>
      </c>
      <c r="P120" s="5">
        <v>79.2</v>
      </c>
      <c r="Q120">
        <v>79.2</v>
      </c>
      <c r="R120">
        <v>2.57</v>
      </c>
      <c r="S120">
        <v>9.1999999999999993</v>
      </c>
      <c r="T120" s="8">
        <v>0</v>
      </c>
      <c r="U120" s="7">
        <f>S120/VLOOKUP(M120,Constants!$A$2:$B$5,2,FALSE)</f>
        <v>1.6399286987522279</v>
      </c>
      <c r="V120" s="7">
        <f t="shared" si="2"/>
        <v>42.146167557932252</v>
      </c>
      <c r="W120" s="13">
        <f t="shared" si="3"/>
        <v>0.53214858027692236</v>
      </c>
      <c r="X120" t="s">
        <v>37</v>
      </c>
    </row>
    <row r="121" spans="1:24" ht="16" x14ac:dyDescent="0.35">
      <c r="A121" s="11" t="s">
        <v>26</v>
      </c>
      <c r="B121" s="4" t="s">
        <v>31</v>
      </c>
      <c r="C121">
        <v>2024</v>
      </c>
      <c r="D121" t="s">
        <v>10</v>
      </c>
      <c r="E121" t="s">
        <v>11</v>
      </c>
      <c r="F121" t="s">
        <v>11</v>
      </c>
      <c r="G121" t="s">
        <v>16</v>
      </c>
      <c r="H121" t="s">
        <v>16</v>
      </c>
      <c r="I121" t="s">
        <v>11</v>
      </c>
      <c r="L121" s="4" t="s">
        <v>17</v>
      </c>
      <c r="M121" s="4" t="s">
        <v>19</v>
      </c>
      <c r="P121" s="5">
        <v>10</v>
      </c>
      <c r="Q121">
        <v>10</v>
      </c>
      <c r="R121">
        <v>0.35</v>
      </c>
      <c r="S121">
        <v>9.8000000000000007</v>
      </c>
      <c r="T121" s="8">
        <v>0</v>
      </c>
      <c r="U121" s="7">
        <f>S121/VLOOKUP(M121,Constants!$A$2:$B$5,2,FALSE)</f>
        <v>1.7468805704099821</v>
      </c>
      <c r="V121" s="7">
        <f t="shared" si="2"/>
        <v>6.1140819964349369</v>
      </c>
      <c r="W121" s="13">
        <f t="shared" si="3"/>
        <v>0.61140819964349369</v>
      </c>
      <c r="X121" t="s">
        <v>37</v>
      </c>
    </row>
    <row r="122" spans="1:24" ht="16" x14ac:dyDescent="0.35">
      <c r="A122" s="11" t="s">
        <v>24</v>
      </c>
      <c r="B122" s="4" t="s">
        <v>30</v>
      </c>
      <c r="C122">
        <v>2024</v>
      </c>
      <c r="D122" t="s">
        <v>10</v>
      </c>
      <c r="E122" t="s">
        <v>11</v>
      </c>
      <c r="F122" t="s">
        <v>11</v>
      </c>
      <c r="G122" t="s">
        <v>16</v>
      </c>
      <c r="H122" t="s">
        <v>16</v>
      </c>
      <c r="I122" t="s">
        <v>11</v>
      </c>
      <c r="L122" s="4" t="s">
        <v>19</v>
      </c>
      <c r="M122" s="4" t="s">
        <v>20</v>
      </c>
      <c r="P122" s="5">
        <v>146.19999999999999</v>
      </c>
      <c r="Q122">
        <v>10</v>
      </c>
      <c r="R122">
        <v>0.23</v>
      </c>
      <c r="S122">
        <v>0</v>
      </c>
      <c r="T122" s="8">
        <v>0</v>
      </c>
      <c r="U122" s="7">
        <f>S122/VLOOKUP(M122,Constants!$A$2:$B$5,2,FALSE)</f>
        <v>0</v>
      </c>
      <c r="V122" s="7">
        <f t="shared" si="2"/>
        <v>0</v>
      </c>
      <c r="W122" s="13">
        <f t="shared" si="3"/>
        <v>0</v>
      </c>
      <c r="X122">
        <v>164.05</v>
      </c>
    </row>
    <row r="123" spans="1:24" ht="16" x14ac:dyDescent="0.35">
      <c r="A123" s="11" t="s">
        <v>26</v>
      </c>
      <c r="B123" s="4" t="s">
        <v>30</v>
      </c>
      <c r="C123">
        <v>2024</v>
      </c>
      <c r="D123" t="s">
        <v>10</v>
      </c>
      <c r="E123" t="s">
        <v>11</v>
      </c>
      <c r="F123" t="s">
        <v>11</v>
      </c>
      <c r="G123" t="s">
        <v>16</v>
      </c>
      <c r="H123" t="s">
        <v>16</v>
      </c>
      <c r="I123" t="s">
        <v>11</v>
      </c>
      <c r="L123" s="4" t="s">
        <v>19</v>
      </c>
      <c r="M123" s="4" t="s">
        <v>20</v>
      </c>
      <c r="P123" s="5">
        <v>10</v>
      </c>
      <c r="Q123">
        <v>10</v>
      </c>
      <c r="R123">
        <v>0.56999999999999995</v>
      </c>
      <c r="S123">
        <v>0</v>
      </c>
      <c r="T123" s="8">
        <v>0</v>
      </c>
      <c r="U123" s="7">
        <f>S123/VLOOKUP(M123,Constants!$A$2:$B$5,2,FALSE)</f>
        <v>0</v>
      </c>
      <c r="V123" s="7">
        <f t="shared" si="2"/>
        <v>0</v>
      </c>
      <c r="W123" s="13">
        <f t="shared" si="3"/>
        <v>0</v>
      </c>
      <c r="X123">
        <v>146.69999999999999</v>
      </c>
    </row>
    <row r="124" spans="1:24" ht="16" x14ac:dyDescent="0.35">
      <c r="A124" s="11" t="s">
        <v>25</v>
      </c>
      <c r="B124" s="4" t="s">
        <v>30</v>
      </c>
      <c r="C124">
        <v>2024</v>
      </c>
      <c r="D124" t="s">
        <v>10</v>
      </c>
      <c r="E124" t="s">
        <v>11</v>
      </c>
      <c r="F124" t="s">
        <v>11</v>
      </c>
      <c r="G124" t="s">
        <v>16</v>
      </c>
      <c r="H124" t="s">
        <v>16</v>
      </c>
      <c r="I124" t="s">
        <v>11</v>
      </c>
      <c r="L124" s="4" t="s">
        <v>19</v>
      </c>
      <c r="M124" s="4" t="s">
        <v>20</v>
      </c>
      <c r="P124" s="5">
        <v>79.2</v>
      </c>
      <c r="Q124">
        <v>10</v>
      </c>
      <c r="R124">
        <v>0.51</v>
      </c>
      <c r="S124">
        <v>0</v>
      </c>
      <c r="T124" s="8">
        <v>0</v>
      </c>
      <c r="U124" s="7">
        <f>S124/VLOOKUP(M124,Constants!$A$2:$B$5,2,FALSE)</f>
        <v>0</v>
      </c>
      <c r="V124" s="7">
        <f t="shared" si="2"/>
        <v>0</v>
      </c>
      <c r="W124" s="13">
        <f t="shared" si="3"/>
        <v>0</v>
      </c>
      <c r="X124">
        <v>161.85</v>
      </c>
    </row>
    <row r="125" spans="1:24" ht="16" x14ac:dyDescent="0.35">
      <c r="A125" s="11" t="s">
        <v>25</v>
      </c>
      <c r="B125" s="4" t="s">
        <v>31</v>
      </c>
      <c r="C125">
        <v>2024</v>
      </c>
      <c r="D125" t="s">
        <v>10</v>
      </c>
      <c r="E125" t="s">
        <v>11</v>
      </c>
      <c r="F125" t="s">
        <v>11</v>
      </c>
      <c r="G125" t="s">
        <v>16</v>
      </c>
      <c r="H125" t="s">
        <v>16</v>
      </c>
      <c r="I125" t="s">
        <v>11</v>
      </c>
      <c r="L125" s="4" t="s">
        <v>20</v>
      </c>
      <c r="M125" s="4" t="s">
        <v>18</v>
      </c>
      <c r="P125" s="5">
        <v>10</v>
      </c>
      <c r="Q125">
        <v>75.2</v>
      </c>
      <c r="R125">
        <v>2.56</v>
      </c>
      <c r="S125">
        <v>19.899999999999999</v>
      </c>
      <c r="T125" s="8">
        <v>0</v>
      </c>
      <c r="U125" s="7">
        <f>S125/VLOOKUP(M125,Constants!$A$2:$B$5,2,FALSE)</f>
        <v>3.1839999999999997</v>
      </c>
      <c r="V125" s="7">
        <f t="shared" si="2"/>
        <v>81.51039999999999</v>
      </c>
      <c r="W125" s="13">
        <f t="shared" si="3"/>
        <v>1.0839148936170211</v>
      </c>
      <c r="X125">
        <v>143.5</v>
      </c>
    </row>
    <row r="126" spans="1:24" ht="16" x14ac:dyDescent="0.35">
      <c r="A126" s="11" t="s">
        <v>24</v>
      </c>
      <c r="B126" s="4" t="s">
        <v>31</v>
      </c>
      <c r="C126">
        <v>2024</v>
      </c>
      <c r="D126" t="s">
        <v>10</v>
      </c>
      <c r="E126" t="s">
        <v>11</v>
      </c>
      <c r="F126" t="s">
        <v>11</v>
      </c>
      <c r="G126" t="s">
        <v>16</v>
      </c>
      <c r="H126" t="s">
        <v>16</v>
      </c>
      <c r="I126" t="s">
        <v>11</v>
      </c>
      <c r="L126" s="4" t="s">
        <v>20</v>
      </c>
      <c r="M126" s="4" t="s">
        <v>18</v>
      </c>
      <c r="P126" s="5">
        <v>10</v>
      </c>
      <c r="Q126">
        <v>175.2</v>
      </c>
      <c r="R126">
        <v>2.34</v>
      </c>
      <c r="S126">
        <v>20.399999999999999</v>
      </c>
      <c r="T126" s="8">
        <v>0</v>
      </c>
      <c r="U126" s="7">
        <f>S126/VLOOKUP(M126,Constants!$A$2:$B$5,2,FALSE)</f>
        <v>3.2639999999999998</v>
      </c>
      <c r="V126" s="7">
        <f t="shared" si="2"/>
        <v>76.377599999999987</v>
      </c>
      <c r="W126" s="13">
        <f t="shared" si="3"/>
        <v>0.43594520547945198</v>
      </c>
      <c r="X126">
        <v>88.25</v>
      </c>
    </row>
    <row r="127" spans="1:24" ht="16" x14ac:dyDescent="0.35">
      <c r="A127" s="11" t="s">
        <v>26</v>
      </c>
      <c r="B127" s="4" t="s">
        <v>31</v>
      </c>
      <c r="C127">
        <v>2024</v>
      </c>
      <c r="D127" t="s">
        <v>10</v>
      </c>
      <c r="E127" t="s">
        <v>11</v>
      </c>
      <c r="F127" t="s">
        <v>11</v>
      </c>
      <c r="G127" t="s">
        <v>16</v>
      </c>
      <c r="H127" t="s">
        <v>16</v>
      </c>
      <c r="I127" t="s">
        <v>11</v>
      </c>
      <c r="L127" s="4" t="s">
        <v>20</v>
      </c>
      <c r="M127" s="4" t="s">
        <v>18</v>
      </c>
      <c r="P127" s="5">
        <v>10</v>
      </c>
      <c r="Q127">
        <v>10</v>
      </c>
      <c r="R127">
        <v>2.04</v>
      </c>
      <c r="S127">
        <v>18.8</v>
      </c>
      <c r="T127" s="8">
        <v>0</v>
      </c>
      <c r="U127" s="7">
        <f>S127/VLOOKUP(M127,Constants!$A$2:$B$5,2,FALSE)</f>
        <v>3.008</v>
      </c>
      <c r="V127" s="7">
        <f t="shared" si="2"/>
        <v>61.363199999999999</v>
      </c>
      <c r="W127" s="13">
        <f t="shared" si="3"/>
        <v>6.1363199999999996</v>
      </c>
      <c r="X127">
        <v>89.15</v>
      </c>
    </row>
    <row r="128" spans="1:24" ht="16" x14ac:dyDescent="0.35">
      <c r="A128" s="11" t="s">
        <v>26</v>
      </c>
      <c r="B128" s="4" t="s">
        <v>31</v>
      </c>
      <c r="C128">
        <v>2024</v>
      </c>
      <c r="D128" t="s">
        <v>10</v>
      </c>
      <c r="E128" t="s">
        <v>11</v>
      </c>
      <c r="F128" t="s">
        <v>11</v>
      </c>
      <c r="G128" t="s">
        <v>16</v>
      </c>
      <c r="H128" t="s">
        <v>16</v>
      </c>
      <c r="I128" t="s">
        <v>11</v>
      </c>
      <c r="L128" s="4" t="s">
        <v>18</v>
      </c>
      <c r="M128" s="4" t="s">
        <v>17</v>
      </c>
      <c r="P128" s="5">
        <v>10</v>
      </c>
      <c r="Q128">
        <v>10</v>
      </c>
      <c r="R128">
        <v>3.64</v>
      </c>
      <c r="S128">
        <v>8.4</v>
      </c>
      <c r="T128" s="8">
        <v>0</v>
      </c>
      <c r="U128" s="7">
        <f>S128/VLOOKUP(M128,Constants!$A$2:$B$5,2,FALSE)</f>
        <v>1.4482758620689655</v>
      </c>
      <c r="V128" s="7">
        <f t="shared" si="2"/>
        <v>52.717241379310352</v>
      </c>
      <c r="W128" s="13">
        <f t="shared" si="3"/>
        <v>5.2717241379310353</v>
      </c>
      <c r="X128">
        <v>32.85</v>
      </c>
    </row>
    <row r="129" spans="1:24" ht="16" x14ac:dyDescent="0.35">
      <c r="A129" s="11" t="s">
        <v>24</v>
      </c>
      <c r="B129" s="4" t="s">
        <v>31</v>
      </c>
      <c r="C129">
        <v>2024</v>
      </c>
      <c r="D129" t="s">
        <v>10</v>
      </c>
      <c r="E129" t="s">
        <v>11</v>
      </c>
      <c r="F129" t="s">
        <v>11</v>
      </c>
      <c r="G129" t="s">
        <v>16</v>
      </c>
      <c r="H129" t="s">
        <v>16</v>
      </c>
      <c r="I129" t="s">
        <v>11</v>
      </c>
      <c r="L129" s="4" t="s">
        <v>18</v>
      </c>
      <c r="M129" s="4" t="s">
        <v>17</v>
      </c>
      <c r="P129" s="5">
        <v>175.2</v>
      </c>
      <c r="Q129">
        <v>146.19999999999999</v>
      </c>
      <c r="R129">
        <v>5.25</v>
      </c>
      <c r="S129">
        <v>10</v>
      </c>
      <c r="T129" s="8">
        <v>0</v>
      </c>
      <c r="U129" s="7">
        <f>S129/VLOOKUP(M129,Constants!$A$2:$B$5,2,FALSE)</f>
        <v>1.7241379310344829</v>
      </c>
      <c r="V129" s="7">
        <f t="shared" si="2"/>
        <v>90.517241379310349</v>
      </c>
      <c r="W129" s="13">
        <f t="shared" si="3"/>
        <v>0.61913297797065903</v>
      </c>
      <c r="X129">
        <v>84.1</v>
      </c>
    </row>
    <row r="130" spans="1:24" ht="16" x14ac:dyDescent="0.35">
      <c r="A130" s="11" t="s">
        <v>25</v>
      </c>
      <c r="B130" s="4" t="s">
        <v>31</v>
      </c>
      <c r="C130">
        <v>2024</v>
      </c>
      <c r="D130" t="s">
        <v>10</v>
      </c>
      <c r="E130" t="s">
        <v>11</v>
      </c>
      <c r="F130" t="s">
        <v>11</v>
      </c>
      <c r="G130" t="s">
        <v>16</v>
      </c>
      <c r="H130" t="s">
        <v>16</v>
      </c>
      <c r="I130" t="s">
        <v>11</v>
      </c>
      <c r="L130" s="4" t="s">
        <v>18</v>
      </c>
      <c r="M130" s="4" t="s">
        <v>17</v>
      </c>
      <c r="P130" s="5">
        <v>75.2</v>
      </c>
      <c r="Q130">
        <v>79.2</v>
      </c>
      <c r="R130">
        <v>6</v>
      </c>
      <c r="S130">
        <v>9.1999999999999993</v>
      </c>
      <c r="T130" s="8">
        <v>0</v>
      </c>
      <c r="U130" s="7">
        <f>S130/VLOOKUP(M130,Constants!$A$2:$B$5,2,FALSE)</f>
        <v>1.586206896551724</v>
      </c>
      <c r="V130" s="7">
        <f t="shared" si="2"/>
        <v>95.172413793103431</v>
      </c>
      <c r="W130" s="13">
        <f t="shared" si="3"/>
        <v>1.2016718913270634</v>
      </c>
      <c r="X130">
        <v>41.85</v>
      </c>
    </row>
    <row r="131" spans="1:24" ht="16" x14ac:dyDescent="0.35">
      <c r="A131" s="11" t="s">
        <v>26</v>
      </c>
      <c r="B131" s="4" t="s">
        <v>29</v>
      </c>
      <c r="C131">
        <v>2024</v>
      </c>
      <c r="D131" t="s">
        <v>10</v>
      </c>
      <c r="E131" t="s">
        <v>11</v>
      </c>
      <c r="F131" t="s">
        <v>11</v>
      </c>
      <c r="G131" t="s">
        <v>16</v>
      </c>
      <c r="H131" t="s">
        <v>16</v>
      </c>
      <c r="I131" t="s">
        <v>11</v>
      </c>
      <c r="L131" s="4" t="s">
        <v>18</v>
      </c>
      <c r="M131" s="4" t="s">
        <v>17</v>
      </c>
      <c r="P131" s="5">
        <v>10</v>
      </c>
      <c r="Q131">
        <v>10</v>
      </c>
      <c r="R131">
        <v>5.7</v>
      </c>
      <c r="S131">
        <v>9.1</v>
      </c>
      <c r="T131" s="8">
        <v>0</v>
      </c>
      <c r="U131" s="7">
        <f>S131/VLOOKUP(M131,Constants!$A$2:$B$5,2,FALSE)</f>
        <v>1.5689655172413792</v>
      </c>
      <c r="V131" s="7">
        <f t="shared" ref="V131:V181" si="4">U131/100*R131*1000</f>
        <v>89.431034482758619</v>
      </c>
      <c r="W131" s="13">
        <f t="shared" ref="W131:W181" si="5">V131/Q131</f>
        <v>8.9431034482758616</v>
      </c>
      <c r="X131">
        <v>34.65</v>
      </c>
    </row>
    <row r="132" spans="1:24" ht="16" x14ac:dyDescent="0.35">
      <c r="A132" s="11" t="s">
        <v>25</v>
      </c>
      <c r="B132" s="4" t="s">
        <v>29</v>
      </c>
      <c r="C132">
        <v>2024</v>
      </c>
      <c r="D132" t="s">
        <v>10</v>
      </c>
      <c r="E132" t="s">
        <v>11</v>
      </c>
      <c r="F132" t="s">
        <v>11</v>
      </c>
      <c r="G132" t="s">
        <v>16</v>
      </c>
      <c r="H132" t="s">
        <v>16</v>
      </c>
      <c r="I132" t="s">
        <v>11</v>
      </c>
      <c r="L132" s="4" t="s">
        <v>18</v>
      </c>
      <c r="M132" s="4" t="s">
        <v>17</v>
      </c>
      <c r="P132" s="5">
        <v>75.2</v>
      </c>
      <c r="Q132">
        <v>79.2</v>
      </c>
      <c r="R132">
        <v>5.92</v>
      </c>
      <c r="S132">
        <v>9.1999999999999993</v>
      </c>
      <c r="T132" s="8">
        <v>0</v>
      </c>
      <c r="U132" s="7">
        <f>S132/VLOOKUP(M132,Constants!$A$2:$B$5,2,FALSE)</f>
        <v>1.586206896551724</v>
      </c>
      <c r="V132" s="7">
        <f t="shared" si="4"/>
        <v>93.903448275862061</v>
      </c>
      <c r="W132" s="13">
        <f t="shared" si="5"/>
        <v>1.1856495994427028</v>
      </c>
      <c r="X132">
        <v>77.150000000000006</v>
      </c>
    </row>
    <row r="133" spans="1:24" ht="16" x14ac:dyDescent="0.35">
      <c r="A133" s="11" t="s">
        <v>24</v>
      </c>
      <c r="B133" s="4" t="s">
        <v>29</v>
      </c>
      <c r="C133">
        <v>2024</v>
      </c>
      <c r="D133" t="s">
        <v>10</v>
      </c>
      <c r="E133" t="s">
        <v>11</v>
      </c>
      <c r="F133" t="s">
        <v>11</v>
      </c>
      <c r="G133" t="s">
        <v>16</v>
      </c>
      <c r="H133" t="s">
        <v>16</v>
      </c>
      <c r="I133" t="s">
        <v>11</v>
      </c>
      <c r="L133" s="4" t="s">
        <v>18</v>
      </c>
      <c r="M133" s="4" t="s">
        <v>17</v>
      </c>
      <c r="P133" s="5">
        <v>175.2</v>
      </c>
      <c r="Q133">
        <v>146.19999999999999</v>
      </c>
      <c r="R133">
        <v>6.09</v>
      </c>
      <c r="S133">
        <v>10.6</v>
      </c>
      <c r="T133" s="8">
        <v>0</v>
      </c>
      <c r="U133" s="7">
        <f>S133/VLOOKUP(M133,Constants!$A$2:$B$5,2,FALSE)</f>
        <v>1.8275862068965518</v>
      </c>
      <c r="V133" s="7">
        <f t="shared" si="4"/>
        <v>111.3</v>
      </c>
      <c r="W133" s="13">
        <f t="shared" si="5"/>
        <v>0.76128590971272236</v>
      </c>
      <c r="X133">
        <v>69.650000000000006</v>
      </c>
    </row>
    <row r="134" spans="1:24" ht="16" x14ac:dyDescent="0.35">
      <c r="A134" s="11" t="s">
        <v>24</v>
      </c>
      <c r="B134" s="4" t="s">
        <v>31</v>
      </c>
      <c r="C134">
        <v>2024</v>
      </c>
      <c r="D134" t="s">
        <v>10</v>
      </c>
      <c r="E134" t="s">
        <v>11</v>
      </c>
      <c r="F134" t="s">
        <v>11</v>
      </c>
      <c r="G134" t="s">
        <v>16</v>
      </c>
      <c r="H134" t="s">
        <v>16</v>
      </c>
      <c r="I134" t="s">
        <v>11</v>
      </c>
      <c r="L134" s="4" t="s">
        <v>17</v>
      </c>
      <c r="M134" s="4" t="s">
        <v>19</v>
      </c>
      <c r="P134" s="5">
        <v>146.19999999999999</v>
      </c>
      <c r="Q134">
        <v>146.19999999999999</v>
      </c>
      <c r="R134">
        <v>7.72</v>
      </c>
      <c r="S134">
        <v>11.3</v>
      </c>
      <c r="T134" s="8">
        <v>0</v>
      </c>
      <c r="U134" s="7">
        <f>S134/VLOOKUP(M134,Constants!$A$2:$B$5,2,FALSE)</f>
        <v>2.0142602495543671</v>
      </c>
      <c r="V134" s="7">
        <f t="shared" si="4"/>
        <v>155.50089126559712</v>
      </c>
      <c r="W134" s="13">
        <f t="shared" si="5"/>
        <v>1.0636175873159859</v>
      </c>
      <c r="X134">
        <v>79.349999999999994</v>
      </c>
    </row>
    <row r="135" spans="1:24" ht="16" x14ac:dyDescent="0.35">
      <c r="A135" s="11" t="s">
        <v>25</v>
      </c>
      <c r="B135" s="4" t="s">
        <v>31</v>
      </c>
      <c r="C135">
        <v>2024</v>
      </c>
      <c r="D135" t="s">
        <v>10</v>
      </c>
      <c r="E135" t="s">
        <v>11</v>
      </c>
      <c r="F135" t="s">
        <v>11</v>
      </c>
      <c r="G135" t="s">
        <v>16</v>
      </c>
      <c r="H135" t="s">
        <v>16</v>
      </c>
      <c r="I135" t="s">
        <v>11</v>
      </c>
      <c r="L135" s="4" t="s">
        <v>17</v>
      </c>
      <c r="M135" s="4" t="s">
        <v>19</v>
      </c>
      <c r="P135" s="5">
        <v>79.2</v>
      </c>
      <c r="Q135">
        <v>79.2</v>
      </c>
      <c r="R135">
        <v>6.97</v>
      </c>
      <c r="S135">
        <v>9.5</v>
      </c>
      <c r="T135" s="8">
        <v>0</v>
      </c>
      <c r="U135" s="7">
        <f>S135/VLOOKUP(M135,Constants!$A$2:$B$5,2,FALSE)</f>
        <v>1.6934046345811051</v>
      </c>
      <c r="V135" s="7">
        <f t="shared" si="4"/>
        <v>118.03030303030303</v>
      </c>
      <c r="W135" s="13">
        <f t="shared" si="5"/>
        <v>1.4902816039179676</v>
      </c>
      <c r="X135">
        <v>47.7</v>
      </c>
    </row>
    <row r="136" spans="1:24" ht="16" x14ac:dyDescent="0.35">
      <c r="A136" s="11" t="s">
        <v>26</v>
      </c>
      <c r="B136" s="4" t="s">
        <v>31</v>
      </c>
      <c r="C136">
        <v>2024</v>
      </c>
      <c r="D136" t="s">
        <v>10</v>
      </c>
      <c r="E136" t="s">
        <v>11</v>
      </c>
      <c r="F136" t="s">
        <v>11</v>
      </c>
      <c r="G136" t="s">
        <v>16</v>
      </c>
      <c r="H136" t="s">
        <v>16</v>
      </c>
      <c r="I136" t="s">
        <v>11</v>
      </c>
      <c r="L136" s="4" t="s">
        <v>17</v>
      </c>
      <c r="M136" s="4" t="s">
        <v>19</v>
      </c>
      <c r="P136" s="5">
        <v>10</v>
      </c>
      <c r="Q136">
        <v>10</v>
      </c>
      <c r="R136">
        <v>5.77</v>
      </c>
      <c r="S136">
        <v>7.7</v>
      </c>
      <c r="T136" s="8">
        <v>0</v>
      </c>
      <c r="U136" s="7">
        <f>S136/VLOOKUP(M136,Constants!$A$2:$B$5,2,FALSE)</f>
        <v>1.3725490196078431</v>
      </c>
      <c r="V136" s="7">
        <f t="shared" si="4"/>
        <v>79.196078431372541</v>
      </c>
      <c r="W136" s="13">
        <f t="shared" si="5"/>
        <v>7.9196078431372543</v>
      </c>
      <c r="X136">
        <v>53.7</v>
      </c>
    </row>
    <row r="137" spans="1:24" ht="16" x14ac:dyDescent="0.35">
      <c r="A137" s="11" t="s">
        <v>25</v>
      </c>
      <c r="B137" s="4" t="s">
        <v>29</v>
      </c>
      <c r="C137">
        <v>2024</v>
      </c>
      <c r="D137" t="s">
        <v>10</v>
      </c>
      <c r="E137" t="s">
        <v>11</v>
      </c>
      <c r="F137" t="s">
        <v>11</v>
      </c>
      <c r="G137" t="s">
        <v>16</v>
      </c>
      <c r="H137" t="s">
        <v>16</v>
      </c>
      <c r="I137" t="s">
        <v>11</v>
      </c>
      <c r="L137" s="4" t="s">
        <v>17</v>
      </c>
      <c r="M137" s="4" t="s">
        <v>18</v>
      </c>
      <c r="P137" s="5">
        <v>79.2</v>
      </c>
      <c r="Q137">
        <v>75.2</v>
      </c>
      <c r="R137">
        <v>2.38</v>
      </c>
      <c r="S137">
        <v>18.7</v>
      </c>
      <c r="T137" s="8">
        <v>0</v>
      </c>
      <c r="U137" s="7">
        <f>S137/VLOOKUP(M137,Constants!$A$2:$B$5,2,FALSE)</f>
        <v>2.992</v>
      </c>
      <c r="V137" s="7">
        <f t="shared" si="4"/>
        <v>71.209599999999995</v>
      </c>
      <c r="W137" s="13">
        <f t="shared" si="5"/>
        <v>0.94693617021276588</v>
      </c>
      <c r="X137">
        <v>95.65</v>
      </c>
    </row>
    <row r="138" spans="1:24" ht="16" x14ac:dyDescent="0.35">
      <c r="A138" s="11" t="s">
        <v>26</v>
      </c>
      <c r="B138" s="4" t="s">
        <v>29</v>
      </c>
      <c r="C138">
        <v>2024</v>
      </c>
      <c r="D138" t="s">
        <v>10</v>
      </c>
      <c r="E138" t="s">
        <v>11</v>
      </c>
      <c r="F138" t="s">
        <v>11</v>
      </c>
      <c r="G138" t="s">
        <v>16</v>
      </c>
      <c r="H138" t="s">
        <v>16</v>
      </c>
      <c r="I138" t="s">
        <v>11</v>
      </c>
      <c r="L138" s="4" t="s">
        <v>17</v>
      </c>
      <c r="M138" s="4" t="s">
        <v>18</v>
      </c>
      <c r="P138" s="5">
        <v>10</v>
      </c>
      <c r="Q138">
        <v>10</v>
      </c>
      <c r="R138">
        <v>2.38</v>
      </c>
      <c r="S138">
        <v>20.5</v>
      </c>
      <c r="T138" s="8">
        <v>0</v>
      </c>
      <c r="U138" s="7">
        <f>S138/VLOOKUP(M138,Constants!$A$2:$B$5,2,FALSE)</f>
        <v>3.28</v>
      </c>
      <c r="V138" s="7">
        <f t="shared" si="4"/>
        <v>78.063999999999979</v>
      </c>
      <c r="W138" s="13">
        <f t="shared" si="5"/>
        <v>7.8063999999999982</v>
      </c>
      <c r="X138">
        <v>74.8</v>
      </c>
    </row>
    <row r="139" spans="1:24" ht="16" x14ac:dyDescent="0.35">
      <c r="A139" s="11" t="s">
        <v>24</v>
      </c>
      <c r="B139" s="4" t="s">
        <v>29</v>
      </c>
      <c r="C139">
        <v>2024</v>
      </c>
      <c r="D139" t="s">
        <v>10</v>
      </c>
      <c r="E139" t="s">
        <v>11</v>
      </c>
      <c r="F139" t="s">
        <v>11</v>
      </c>
      <c r="G139" t="s">
        <v>16</v>
      </c>
      <c r="H139" t="s">
        <v>16</v>
      </c>
      <c r="I139" t="s">
        <v>11</v>
      </c>
      <c r="L139" s="4" t="s">
        <v>17</v>
      </c>
      <c r="M139" s="4" t="s">
        <v>18</v>
      </c>
      <c r="P139" s="5">
        <v>146.19999999999999</v>
      </c>
      <c r="Q139">
        <v>175.2</v>
      </c>
      <c r="R139">
        <v>2.36</v>
      </c>
      <c r="S139">
        <v>18.8</v>
      </c>
      <c r="T139" s="8">
        <v>0</v>
      </c>
      <c r="U139" s="7">
        <f>S139/VLOOKUP(M139,Constants!$A$2:$B$5,2,FALSE)</f>
        <v>3.008</v>
      </c>
      <c r="V139" s="7">
        <f t="shared" si="4"/>
        <v>70.988799999999998</v>
      </c>
      <c r="W139" s="13">
        <f t="shared" si="5"/>
        <v>0.40518721461187218</v>
      </c>
      <c r="X139">
        <v>159.35</v>
      </c>
    </row>
    <row r="140" spans="1:24" ht="16" x14ac:dyDescent="0.35">
      <c r="A140" s="11" t="s">
        <v>24</v>
      </c>
      <c r="B140" s="4" t="s">
        <v>31</v>
      </c>
      <c r="C140">
        <v>2024</v>
      </c>
      <c r="D140" t="s">
        <v>10</v>
      </c>
      <c r="E140" t="s">
        <v>11</v>
      </c>
      <c r="F140" t="s">
        <v>11</v>
      </c>
      <c r="G140" t="s">
        <v>16</v>
      </c>
      <c r="H140" t="s">
        <v>16</v>
      </c>
      <c r="I140" t="s">
        <v>11</v>
      </c>
      <c r="L140" s="4" t="s">
        <v>19</v>
      </c>
      <c r="M140" s="4" t="s">
        <v>20</v>
      </c>
      <c r="P140" s="5">
        <v>146.19999999999999</v>
      </c>
      <c r="Q140">
        <v>10</v>
      </c>
      <c r="R140">
        <v>0.21</v>
      </c>
      <c r="S140">
        <v>0</v>
      </c>
      <c r="T140" s="8">
        <v>0</v>
      </c>
      <c r="U140" s="7">
        <f>S140/VLOOKUP(M140,Constants!$A$2:$B$5,2,FALSE)</f>
        <v>0</v>
      </c>
      <c r="V140" s="7">
        <f t="shared" si="4"/>
        <v>0</v>
      </c>
      <c r="W140" s="13">
        <f t="shared" si="5"/>
        <v>0</v>
      </c>
      <c r="X140">
        <v>126.85</v>
      </c>
    </row>
    <row r="141" spans="1:24" ht="16" x14ac:dyDescent="0.35">
      <c r="A141" s="11" t="s">
        <v>26</v>
      </c>
      <c r="B141" s="4" t="s">
        <v>31</v>
      </c>
      <c r="C141">
        <v>2024</v>
      </c>
      <c r="D141" t="s">
        <v>10</v>
      </c>
      <c r="E141" t="s">
        <v>11</v>
      </c>
      <c r="F141" t="s">
        <v>11</v>
      </c>
      <c r="G141" t="s">
        <v>16</v>
      </c>
      <c r="H141" t="s">
        <v>16</v>
      </c>
      <c r="I141" t="s">
        <v>11</v>
      </c>
      <c r="L141" s="4" t="s">
        <v>19</v>
      </c>
      <c r="M141" s="4" t="s">
        <v>20</v>
      </c>
      <c r="P141" s="5">
        <v>10</v>
      </c>
      <c r="Q141">
        <v>10</v>
      </c>
      <c r="R141">
        <v>0.42</v>
      </c>
      <c r="S141">
        <v>0</v>
      </c>
      <c r="T141" s="8">
        <v>0</v>
      </c>
      <c r="U141" s="7">
        <f>S141/VLOOKUP(M141,Constants!$A$2:$B$5,2,FALSE)</f>
        <v>0</v>
      </c>
      <c r="V141" s="7">
        <f t="shared" si="4"/>
        <v>0</v>
      </c>
      <c r="W141" s="13">
        <f t="shared" si="5"/>
        <v>0</v>
      </c>
      <c r="X141">
        <v>123.2</v>
      </c>
    </row>
    <row r="142" spans="1:24" ht="16" x14ac:dyDescent="0.35">
      <c r="A142" s="11" t="s">
        <v>25</v>
      </c>
      <c r="B142" s="4" t="s">
        <v>31</v>
      </c>
      <c r="C142">
        <v>2024</v>
      </c>
      <c r="D142" t="s">
        <v>10</v>
      </c>
      <c r="E142" t="s">
        <v>11</v>
      </c>
      <c r="F142" t="s">
        <v>11</v>
      </c>
      <c r="G142" t="s">
        <v>16</v>
      </c>
      <c r="H142" t="s">
        <v>16</v>
      </c>
      <c r="I142" t="s">
        <v>11</v>
      </c>
      <c r="L142" s="4" t="s">
        <v>19</v>
      </c>
      <c r="M142" s="4" t="s">
        <v>20</v>
      </c>
      <c r="P142" s="5">
        <v>79.2</v>
      </c>
      <c r="Q142">
        <v>10</v>
      </c>
      <c r="R142">
        <v>0.1</v>
      </c>
      <c r="S142">
        <v>0</v>
      </c>
      <c r="T142" s="8">
        <v>0</v>
      </c>
      <c r="U142" s="7">
        <f>S142/VLOOKUP(M142,Constants!$A$2:$B$5,2,FALSE)</f>
        <v>0</v>
      </c>
      <c r="V142" s="7">
        <f t="shared" si="4"/>
        <v>0</v>
      </c>
      <c r="W142" s="13">
        <f t="shared" si="5"/>
        <v>0</v>
      </c>
      <c r="X142">
        <v>154.80000000000001</v>
      </c>
    </row>
    <row r="143" spans="1:24" ht="16" x14ac:dyDescent="0.35">
      <c r="A143" s="11" t="s">
        <v>25</v>
      </c>
      <c r="B143" s="4" t="s">
        <v>30</v>
      </c>
      <c r="C143">
        <v>2024</v>
      </c>
      <c r="D143" t="s">
        <v>10</v>
      </c>
      <c r="E143" t="s">
        <v>11</v>
      </c>
      <c r="F143" t="s">
        <v>11</v>
      </c>
      <c r="G143" t="s">
        <v>16</v>
      </c>
      <c r="H143" t="s">
        <v>16</v>
      </c>
      <c r="I143" t="s">
        <v>11</v>
      </c>
      <c r="L143" s="4" t="s">
        <v>18</v>
      </c>
      <c r="M143" s="4" t="s">
        <v>19</v>
      </c>
      <c r="P143" s="5">
        <v>75.2</v>
      </c>
      <c r="Q143">
        <v>79.2</v>
      </c>
      <c r="R143">
        <v>6.27</v>
      </c>
      <c r="S143">
        <v>10.3</v>
      </c>
      <c r="T143" s="8">
        <v>0</v>
      </c>
      <c r="U143" s="7">
        <f>S143/VLOOKUP(M143,Constants!$A$2:$B$5,2,FALSE)</f>
        <v>1.8360071301247771</v>
      </c>
      <c r="V143" s="7">
        <f t="shared" si="4"/>
        <v>115.11764705882352</v>
      </c>
      <c r="W143" s="13">
        <f t="shared" si="5"/>
        <v>1.4535056446821151</v>
      </c>
      <c r="X143">
        <v>95.5</v>
      </c>
    </row>
    <row r="144" spans="1:24" ht="16" x14ac:dyDescent="0.35">
      <c r="A144" s="11" t="s">
        <v>26</v>
      </c>
      <c r="B144" s="4" t="s">
        <v>30</v>
      </c>
      <c r="C144">
        <v>2024</v>
      </c>
      <c r="D144" t="s">
        <v>10</v>
      </c>
      <c r="E144" t="s">
        <v>11</v>
      </c>
      <c r="F144" t="s">
        <v>11</v>
      </c>
      <c r="G144" t="s">
        <v>16</v>
      </c>
      <c r="H144" t="s">
        <v>16</v>
      </c>
      <c r="I144" t="s">
        <v>11</v>
      </c>
      <c r="L144" s="4" t="s">
        <v>18</v>
      </c>
      <c r="M144" s="4" t="s">
        <v>19</v>
      </c>
      <c r="P144" s="5">
        <v>10</v>
      </c>
      <c r="Q144">
        <v>10</v>
      </c>
      <c r="R144">
        <v>5.87</v>
      </c>
      <c r="S144">
        <v>7.7</v>
      </c>
      <c r="T144" s="8">
        <v>0</v>
      </c>
      <c r="U144" s="7">
        <f>S144/VLOOKUP(M144,Constants!$A$2:$B$5,2,FALSE)</f>
        <v>1.3725490196078431</v>
      </c>
      <c r="V144" s="7">
        <f t="shared" si="4"/>
        <v>80.568627450980401</v>
      </c>
      <c r="W144" s="13">
        <f t="shared" si="5"/>
        <v>8.0568627450980408</v>
      </c>
      <c r="X144">
        <v>52.75</v>
      </c>
    </row>
    <row r="145" spans="1:24" ht="16" x14ac:dyDescent="0.35">
      <c r="A145" s="11" t="s">
        <v>24</v>
      </c>
      <c r="B145" s="4" t="s">
        <v>30</v>
      </c>
      <c r="C145">
        <v>2024</v>
      </c>
      <c r="D145" t="s">
        <v>10</v>
      </c>
      <c r="E145" t="s">
        <v>11</v>
      </c>
      <c r="F145" t="s">
        <v>11</v>
      </c>
      <c r="G145" t="s">
        <v>16</v>
      </c>
      <c r="H145" t="s">
        <v>16</v>
      </c>
      <c r="I145" t="s">
        <v>11</v>
      </c>
      <c r="L145" s="4" t="s">
        <v>18</v>
      </c>
      <c r="M145" s="4" t="s">
        <v>19</v>
      </c>
      <c r="P145" s="5">
        <v>175.2</v>
      </c>
      <c r="Q145">
        <v>146.19999999999999</v>
      </c>
      <c r="R145">
        <v>6.78</v>
      </c>
      <c r="S145">
        <v>11.4</v>
      </c>
      <c r="T145" s="8">
        <v>0</v>
      </c>
      <c r="U145" s="7">
        <f>S145/VLOOKUP(M145,Constants!$A$2:$B$5,2,FALSE)</f>
        <v>2.0320855614973263</v>
      </c>
      <c r="V145" s="7">
        <f t="shared" si="4"/>
        <v>137.77540106951872</v>
      </c>
      <c r="W145" s="13">
        <f t="shared" si="5"/>
        <v>0.94237620430587365</v>
      </c>
      <c r="X145">
        <v>90.65</v>
      </c>
    </row>
    <row r="146" spans="1:24" ht="16" x14ac:dyDescent="0.35">
      <c r="A146" s="11" t="s">
        <v>26</v>
      </c>
      <c r="B146" s="4" t="s">
        <v>30</v>
      </c>
      <c r="C146">
        <v>2024</v>
      </c>
      <c r="D146" t="s">
        <v>10</v>
      </c>
      <c r="E146" t="s">
        <v>11</v>
      </c>
      <c r="F146" t="s">
        <v>11</v>
      </c>
      <c r="G146" t="s">
        <v>16</v>
      </c>
      <c r="H146" t="s">
        <v>16</v>
      </c>
      <c r="I146" t="s">
        <v>11</v>
      </c>
      <c r="L146" s="4" t="s">
        <v>20</v>
      </c>
      <c r="M146" s="4" t="s">
        <v>17</v>
      </c>
      <c r="P146" s="5">
        <v>10</v>
      </c>
      <c r="Q146">
        <v>10</v>
      </c>
      <c r="R146">
        <v>4.21</v>
      </c>
      <c r="S146">
        <v>8.4</v>
      </c>
      <c r="T146" s="8">
        <v>0</v>
      </c>
      <c r="U146" s="7">
        <f>S146/VLOOKUP(M146,Constants!$A$2:$B$5,2,FALSE)</f>
        <v>1.4482758620689655</v>
      </c>
      <c r="V146" s="7">
        <f t="shared" si="4"/>
        <v>60.972413793103456</v>
      </c>
      <c r="W146" s="13">
        <f t="shared" si="5"/>
        <v>6.0972413793103453</v>
      </c>
      <c r="X146">
        <v>56.65</v>
      </c>
    </row>
    <row r="147" spans="1:24" ht="16" x14ac:dyDescent="0.35">
      <c r="A147" s="11" t="s">
        <v>24</v>
      </c>
      <c r="B147" s="4" t="s">
        <v>30</v>
      </c>
      <c r="C147">
        <v>2024</v>
      </c>
      <c r="D147" t="s">
        <v>10</v>
      </c>
      <c r="E147" t="s">
        <v>11</v>
      </c>
      <c r="F147" t="s">
        <v>11</v>
      </c>
      <c r="G147" t="s">
        <v>16</v>
      </c>
      <c r="H147" t="s">
        <v>16</v>
      </c>
      <c r="I147" t="s">
        <v>11</v>
      </c>
      <c r="L147" s="4" t="s">
        <v>20</v>
      </c>
      <c r="M147" s="4" t="s">
        <v>17</v>
      </c>
      <c r="P147" s="5">
        <v>10</v>
      </c>
      <c r="Q147">
        <v>146.19999999999999</v>
      </c>
      <c r="R147">
        <v>5.15</v>
      </c>
      <c r="S147">
        <v>10</v>
      </c>
      <c r="T147" s="8">
        <v>0</v>
      </c>
      <c r="U147" s="7">
        <f>S147/VLOOKUP(M147,Constants!$A$2:$B$5,2,FALSE)</f>
        <v>1.7241379310344829</v>
      </c>
      <c r="V147" s="7">
        <f t="shared" si="4"/>
        <v>88.793103448275872</v>
      </c>
      <c r="W147" s="13">
        <f t="shared" si="5"/>
        <v>0.60733996886645603</v>
      </c>
      <c r="X147">
        <v>66.5</v>
      </c>
    </row>
    <row r="148" spans="1:24" ht="16" x14ac:dyDescent="0.35">
      <c r="A148" s="11" t="s">
        <v>25</v>
      </c>
      <c r="B148" s="4" t="s">
        <v>30</v>
      </c>
      <c r="C148">
        <v>2024</v>
      </c>
      <c r="D148" t="s">
        <v>10</v>
      </c>
      <c r="E148" t="s">
        <v>11</v>
      </c>
      <c r="F148" t="s">
        <v>11</v>
      </c>
      <c r="G148" t="s">
        <v>16</v>
      </c>
      <c r="H148" t="s">
        <v>16</v>
      </c>
      <c r="I148" t="s">
        <v>11</v>
      </c>
      <c r="L148" s="4" t="s">
        <v>20</v>
      </c>
      <c r="M148" s="4" t="s">
        <v>17</v>
      </c>
      <c r="P148" s="5">
        <v>10</v>
      </c>
      <c r="Q148">
        <v>79.2</v>
      </c>
      <c r="R148">
        <v>3.99</v>
      </c>
      <c r="S148">
        <v>9.3000000000000007</v>
      </c>
      <c r="T148" s="8">
        <v>0</v>
      </c>
      <c r="U148" s="7">
        <f>S148/VLOOKUP(M148,Constants!$A$2:$B$5,2,FALSE)</f>
        <v>1.6034482758620692</v>
      </c>
      <c r="V148" s="7">
        <f t="shared" si="4"/>
        <v>63.977586206896575</v>
      </c>
      <c r="W148" s="13">
        <f t="shared" si="5"/>
        <v>0.80779780564263348</v>
      </c>
      <c r="X148">
        <v>66.8</v>
      </c>
    </row>
    <row r="149" spans="1:24" ht="16" x14ac:dyDescent="0.35">
      <c r="A149" s="11" t="s">
        <v>25</v>
      </c>
      <c r="B149" s="4" t="s">
        <v>30</v>
      </c>
      <c r="C149">
        <v>2024</v>
      </c>
      <c r="D149" t="s">
        <v>10</v>
      </c>
      <c r="E149" t="s">
        <v>11</v>
      </c>
      <c r="F149" t="s">
        <v>11</v>
      </c>
      <c r="G149" t="s">
        <v>16</v>
      </c>
      <c r="H149" t="s">
        <v>16</v>
      </c>
      <c r="I149" t="s">
        <v>11</v>
      </c>
      <c r="L149" s="4" t="s">
        <v>17</v>
      </c>
      <c r="M149" s="4" t="s">
        <v>18</v>
      </c>
      <c r="P149" s="5">
        <v>79.2</v>
      </c>
      <c r="Q149">
        <v>75.2</v>
      </c>
      <c r="R149">
        <v>1.9</v>
      </c>
      <c r="S149">
        <v>19.100000000000001</v>
      </c>
      <c r="T149" s="8">
        <v>0</v>
      </c>
      <c r="U149" s="7">
        <f>S149/VLOOKUP(M149,Constants!$A$2:$B$5,2,FALSE)</f>
        <v>3.056</v>
      </c>
      <c r="V149" s="7">
        <f t="shared" si="4"/>
        <v>58.064</v>
      </c>
      <c r="W149" s="13">
        <f t="shared" si="5"/>
        <v>0.77212765957446805</v>
      </c>
      <c r="X149" t="s">
        <v>37</v>
      </c>
    </row>
    <row r="150" spans="1:24" ht="16" x14ac:dyDescent="0.35">
      <c r="A150" s="11" t="s">
        <v>24</v>
      </c>
      <c r="B150" s="4" t="s">
        <v>30</v>
      </c>
      <c r="C150">
        <v>2024</v>
      </c>
      <c r="D150" t="s">
        <v>10</v>
      </c>
      <c r="E150" t="s">
        <v>11</v>
      </c>
      <c r="F150" t="s">
        <v>11</v>
      </c>
      <c r="G150" t="s">
        <v>16</v>
      </c>
      <c r="H150" t="s">
        <v>16</v>
      </c>
      <c r="I150" t="s">
        <v>11</v>
      </c>
      <c r="L150" s="4" t="s">
        <v>17</v>
      </c>
      <c r="M150" s="4" t="s">
        <v>18</v>
      </c>
      <c r="P150" s="5">
        <v>146.19999999999999</v>
      </c>
      <c r="Q150">
        <v>175.2</v>
      </c>
      <c r="R150">
        <v>1.43</v>
      </c>
      <c r="S150">
        <v>20.399999999999999</v>
      </c>
      <c r="T150" s="8">
        <v>0</v>
      </c>
      <c r="U150" s="7">
        <f>S150/VLOOKUP(M150,Constants!$A$2:$B$5,2,FALSE)</f>
        <v>3.2639999999999998</v>
      </c>
      <c r="V150" s="7">
        <f t="shared" si="4"/>
        <v>46.67519999999999</v>
      </c>
      <c r="W150" s="13">
        <f t="shared" si="5"/>
        <v>0.26641095890410954</v>
      </c>
      <c r="X150" t="s">
        <v>37</v>
      </c>
    </row>
    <row r="151" spans="1:24" ht="16" x14ac:dyDescent="0.35">
      <c r="A151" s="11" t="s">
        <v>26</v>
      </c>
      <c r="B151" s="4" t="s">
        <v>30</v>
      </c>
      <c r="C151">
        <v>2024</v>
      </c>
      <c r="D151" t="s">
        <v>10</v>
      </c>
      <c r="E151" t="s">
        <v>11</v>
      </c>
      <c r="F151" t="s">
        <v>11</v>
      </c>
      <c r="G151" t="s">
        <v>16</v>
      </c>
      <c r="H151" t="s">
        <v>16</v>
      </c>
      <c r="I151" t="s">
        <v>11</v>
      </c>
      <c r="L151" s="4" t="s">
        <v>17</v>
      </c>
      <c r="M151" s="4" t="s">
        <v>18</v>
      </c>
      <c r="P151" s="5">
        <v>10</v>
      </c>
      <c r="Q151">
        <v>10</v>
      </c>
      <c r="R151">
        <v>0.83</v>
      </c>
      <c r="S151">
        <v>18.399999999999999</v>
      </c>
      <c r="T151" s="8">
        <v>0</v>
      </c>
      <c r="U151" s="7">
        <f>S151/VLOOKUP(M151,Constants!$A$2:$B$5,2,FALSE)</f>
        <v>2.944</v>
      </c>
      <c r="V151" s="7">
        <f t="shared" si="4"/>
        <v>24.435200000000002</v>
      </c>
      <c r="W151" s="13">
        <f t="shared" si="5"/>
        <v>2.4435200000000004</v>
      </c>
      <c r="X151" t="s">
        <v>37</v>
      </c>
    </row>
    <row r="152" spans="1:24" ht="16" x14ac:dyDescent="0.35">
      <c r="A152" s="11" t="s">
        <v>26</v>
      </c>
      <c r="B152" s="4" t="s">
        <v>31</v>
      </c>
      <c r="C152">
        <v>2024</v>
      </c>
      <c r="D152" t="s">
        <v>10</v>
      </c>
      <c r="E152" t="s">
        <v>11</v>
      </c>
      <c r="F152" t="s">
        <v>11</v>
      </c>
      <c r="G152" t="s">
        <v>16</v>
      </c>
      <c r="H152" t="s">
        <v>16</v>
      </c>
      <c r="I152" t="s">
        <v>11</v>
      </c>
      <c r="L152" s="4" t="s">
        <v>19</v>
      </c>
      <c r="M152" s="4" t="s">
        <v>20</v>
      </c>
      <c r="P152" s="5">
        <v>10</v>
      </c>
      <c r="Q152">
        <v>10</v>
      </c>
      <c r="R152">
        <v>0.98</v>
      </c>
      <c r="S152">
        <v>0</v>
      </c>
      <c r="T152" s="8">
        <v>0</v>
      </c>
      <c r="U152" s="7">
        <f>S152/VLOOKUP(M152,Constants!$A$2:$B$5,2,FALSE)</f>
        <v>0</v>
      </c>
      <c r="V152" s="7">
        <f t="shared" si="4"/>
        <v>0</v>
      </c>
      <c r="W152" s="13">
        <f t="shared" si="5"/>
        <v>0</v>
      </c>
      <c r="X152">
        <v>72.449999999999989</v>
      </c>
    </row>
    <row r="153" spans="1:24" ht="16" x14ac:dyDescent="0.35">
      <c r="A153" s="11" t="s">
        <v>25</v>
      </c>
      <c r="B153" s="4" t="s">
        <v>31</v>
      </c>
      <c r="C153">
        <v>2024</v>
      </c>
      <c r="D153" t="s">
        <v>10</v>
      </c>
      <c r="E153" t="s">
        <v>11</v>
      </c>
      <c r="F153" t="s">
        <v>11</v>
      </c>
      <c r="G153" t="s">
        <v>16</v>
      </c>
      <c r="H153" t="s">
        <v>16</v>
      </c>
      <c r="I153" t="s">
        <v>11</v>
      </c>
      <c r="L153" s="4" t="s">
        <v>19</v>
      </c>
      <c r="M153" s="4" t="s">
        <v>20</v>
      </c>
      <c r="P153" s="5">
        <v>79.2</v>
      </c>
      <c r="Q153">
        <v>10</v>
      </c>
      <c r="R153">
        <v>0.73</v>
      </c>
      <c r="S153">
        <v>0</v>
      </c>
      <c r="T153" s="8">
        <v>0</v>
      </c>
      <c r="U153" s="7">
        <f>S153/VLOOKUP(M153,Constants!$A$2:$B$5,2,FALSE)</f>
        <v>0</v>
      </c>
      <c r="V153" s="7">
        <f t="shared" si="4"/>
        <v>0</v>
      </c>
      <c r="W153" s="13">
        <f t="shared" si="5"/>
        <v>0</v>
      </c>
      <c r="X153">
        <v>116.7</v>
      </c>
    </row>
    <row r="154" spans="1:24" ht="16" x14ac:dyDescent="0.35">
      <c r="A154" s="11" t="s">
        <v>24</v>
      </c>
      <c r="B154" s="4" t="s">
        <v>31</v>
      </c>
      <c r="C154">
        <v>2024</v>
      </c>
      <c r="D154" t="s">
        <v>10</v>
      </c>
      <c r="E154" t="s">
        <v>11</v>
      </c>
      <c r="F154" t="s">
        <v>11</v>
      </c>
      <c r="G154" t="s">
        <v>16</v>
      </c>
      <c r="H154" t="s">
        <v>16</v>
      </c>
      <c r="I154" t="s">
        <v>11</v>
      </c>
      <c r="L154" s="4" t="s">
        <v>19</v>
      </c>
      <c r="M154" s="4" t="s">
        <v>20</v>
      </c>
      <c r="P154" s="5">
        <v>146.19999999999999</v>
      </c>
      <c r="Q154">
        <v>10</v>
      </c>
      <c r="R154">
        <v>0.5</v>
      </c>
      <c r="S154">
        <v>0</v>
      </c>
      <c r="T154" s="8">
        <v>0</v>
      </c>
      <c r="U154" s="7">
        <f>S154/VLOOKUP(M154,Constants!$A$2:$B$5,2,FALSE)</f>
        <v>0</v>
      </c>
      <c r="V154" s="7">
        <f t="shared" si="4"/>
        <v>0</v>
      </c>
      <c r="W154" s="13">
        <f t="shared" si="5"/>
        <v>0</v>
      </c>
      <c r="X154">
        <v>77.75</v>
      </c>
    </row>
    <row r="155" spans="1:24" ht="16" x14ac:dyDescent="0.35">
      <c r="A155" s="11" t="s">
        <v>25</v>
      </c>
      <c r="B155" s="4" t="s">
        <v>30</v>
      </c>
      <c r="C155">
        <v>2024</v>
      </c>
      <c r="D155" t="s">
        <v>10</v>
      </c>
      <c r="E155" t="s">
        <v>11</v>
      </c>
      <c r="F155" t="s">
        <v>11</v>
      </c>
      <c r="G155" t="s">
        <v>16</v>
      </c>
      <c r="H155" t="s">
        <v>16</v>
      </c>
      <c r="I155" t="s">
        <v>11</v>
      </c>
      <c r="L155" s="4" t="s">
        <v>17</v>
      </c>
      <c r="M155" s="4" t="s">
        <v>18</v>
      </c>
      <c r="P155" s="5">
        <v>79.2</v>
      </c>
      <c r="Q155">
        <v>75.2</v>
      </c>
      <c r="R155">
        <v>0.66</v>
      </c>
      <c r="S155">
        <v>19.3</v>
      </c>
      <c r="T155" s="8">
        <v>0</v>
      </c>
      <c r="U155" s="7">
        <f>S155/VLOOKUP(M155,Constants!$A$2:$B$5,2,FALSE)</f>
        <v>3.0880000000000001</v>
      </c>
      <c r="V155" s="7">
        <f t="shared" si="4"/>
        <v>20.380800000000001</v>
      </c>
      <c r="W155" s="13">
        <f t="shared" si="5"/>
        <v>0.27102127659574465</v>
      </c>
      <c r="X155">
        <v>117.7</v>
      </c>
    </row>
    <row r="156" spans="1:24" ht="16" x14ac:dyDescent="0.35">
      <c r="A156" s="11" t="s">
        <v>24</v>
      </c>
      <c r="B156" s="4" t="s">
        <v>30</v>
      </c>
      <c r="C156">
        <v>2024</v>
      </c>
      <c r="D156" t="s">
        <v>10</v>
      </c>
      <c r="E156" t="s">
        <v>11</v>
      </c>
      <c r="F156" t="s">
        <v>11</v>
      </c>
      <c r="G156" t="s">
        <v>16</v>
      </c>
      <c r="H156" t="s">
        <v>16</v>
      </c>
      <c r="I156" t="s">
        <v>11</v>
      </c>
      <c r="L156" s="4" t="s">
        <v>17</v>
      </c>
      <c r="M156" s="4" t="s">
        <v>18</v>
      </c>
      <c r="P156" s="5">
        <v>146.19999999999999</v>
      </c>
      <c r="Q156">
        <v>175.2</v>
      </c>
      <c r="R156">
        <v>1.22</v>
      </c>
      <c r="S156">
        <v>19.100000000000001</v>
      </c>
      <c r="T156" s="8">
        <v>0</v>
      </c>
      <c r="U156" s="7">
        <f>S156/VLOOKUP(M156,Constants!$A$2:$B$5,2,FALSE)</f>
        <v>3.056</v>
      </c>
      <c r="V156" s="7">
        <f t="shared" si="4"/>
        <v>37.283200000000001</v>
      </c>
      <c r="W156" s="13">
        <f t="shared" si="5"/>
        <v>0.21280365296803655</v>
      </c>
      <c r="X156">
        <v>146.85</v>
      </c>
    </row>
    <row r="157" spans="1:24" ht="16" x14ac:dyDescent="0.35">
      <c r="A157" s="11" t="s">
        <v>26</v>
      </c>
      <c r="B157" s="4" t="s">
        <v>30</v>
      </c>
      <c r="C157">
        <v>2024</v>
      </c>
      <c r="D157" t="s">
        <v>10</v>
      </c>
      <c r="E157" t="s">
        <v>11</v>
      </c>
      <c r="F157" t="s">
        <v>11</v>
      </c>
      <c r="G157" t="s">
        <v>16</v>
      </c>
      <c r="H157" t="s">
        <v>16</v>
      </c>
      <c r="I157" t="s">
        <v>11</v>
      </c>
      <c r="L157" s="4" t="s">
        <v>17</v>
      </c>
      <c r="M157" s="4" t="s">
        <v>18</v>
      </c>
      <c r="P157" s="5">
        <v>10</v>
      </c>
      <c r="Q157">
        <v>10</v>
      </c>
      <c r="R157">
        <v>1.66</v>
      </c>
      <c r="S157">
        <v>18.100000000000001</v>
      </c>
      <c r="T157" s="8">
        <v>0</v>
      </c>
      <c r="U157" s="7">
        <f>S157/VLOOKUP(M157,Constants!$A$2:$B$5,2,FALSE)</f>
        <v>2.8960000000000004</v>
      </c>
      <c r="V157" s="7">
        <f t="shared" si="4"/>
        <v>48.073599999999999</v>
      </c>
      <c r="W157" s="13">
        <f t="shared" si="5"/>
        <v>4.8073600000000001</v>
      </c>
      <c r="X157">
        <v>84.3</v>
      </c>
    </row>
    <row r="158" spans="1:24" ht="16" x14ac:dyDescent="0.35">
      <c r="A158" s="11" t="s">
        <v>24</v>
      </c>
      <c r="B158" s="4" t="s">
        <v>29</v>
      </c>
      <c r="C158">
        <v>2024</v>
      </c>
      <c r="D158" t="s">
        <v>10</v>
      </c>
      <c r="E158" t="s">
        <v>11</v>
      </c>
      <c r="F158" t="s">
        <v>11</v>
      </c>
      <c r="G158" t="s">
        <v>16</v>
      </c>
      <c r="H158" t="s">
        <v>16</v>
      </c>
      <c r="I158" t="s">
        <v>11</v>
      </c>
      <c r="L158" s="4" t="s">
        <v>17</v>
      </c>
      <c r="M158" s="4" t="s">
        <v>18</v>
      </c>
      <c r="P158" s="5">
        <v>146.19999999999999</v>
      </c>
      <c r="Q158">
        <v>175.2</v>
      </c>
      <c r="R158">
        <v>2.3199999999999998</v>
      </c>
      <c r="S158">
        <v>17.3</v>
      </c>
      <c r="T158" s="8">
        <v>0</v>
      </c>
      <c r="U158" s="7">
        <f>S158/VLOOKUP(M158,Constants!$A$2:$B$5,2,FALSE)</f>
        <v>2.7680000000000002</v>
      </c>
      <c r="V158" s="7">
        <f t="shared" si="4"/>
        <v>64.217600000000004</v>
      </c>
      <c r="W158" s="13">
        <f t="shared" si="5"/>
        <v>0.36653881278538819</v>
      </c>
      <c r="X158">
        <v>80.650000000000006</v>
      </c>
    </row>
    <row r="159" spans="1:24" ht="16" x14ac:dyDescent="0.35">
      <c r="A159" s="11" t="s">
        <v>26</v>
      </c>
      <c r="B159" s="4" t="s">
        <v>29</v>
      </c>
      <c r="C159">
        <v>2024</v>
      </c>
      <c r="D159" t="s">
        <v>10</v>
      </c>
      <c r="E159" t="s">
        <v>11</v>
      </c>
      <c r="F159" t="s">
        <v>11</v>
      </c>
      <c r="G159" t="s">
        <v>16</v>
      </c>
      <c r="H159" t="s">
        <v>16</v>
      </c>
      <c r="I159" t="s">
        <v>11</v>
      </c>
      <c r="L159" s="4" t="s">
        <v>17</v>
      </c>
      <c r="M159" s="4" t="s">
        <v>18</v>
      </c>
      <c r="P159" s="5">
        <v>10</v>
      </c>
      <c r="Q159">
        <v>10</v>
      </c>
      <c r="R159">
        <v>1.96</v>
      </c>
      <c r="S159">
        <v>20</v>
      </c>
      <c r="T159" s="8">
        <v>0</v>
      </c>
      <c r="U159" s="7">
        <f>S159/VLOOKUP(M159,Constants!$A$2:$B$5,2,FALSE)</f>
        <v>3.2</v>
      </c>
      <c r="V159" s="7">
        <f>U159/100*R159*1000</f>
        <v>62.72</v>
      </c>
      <c r="W159" s="13">
        <f>V159/Q159</f>
        <v>6.2720000000000002</v>
      </c>
      <c r="X159">
        <v>64.3</v>
      </c>
    </row>
    <row r="160" spans="1:24" ht="16" x14ac:dyDescent="0.35">
      <c r="A160" s="11" t="s">
        <v>25</v>
      </c>
      <c r="B160" s="4" t="s">
        <v>29</v>
      </c>
      <c r="C160">
        <v>2024</v>
      </c>
      <c r="D160" t="s">
        <v>10</v>
      </c>
      <c r="E160" t="s">
        <v>11</v>
      </c>
      <c r="F160" t="s">
        <v>11</v>
      </c>
      <c r="G160" t="s">
        <v>16</v>
      </c>
      <c r="H160" t="s">
        <v>16</v>
      </c>
      <c r="I160" t="s">
        <v>11</v>
      </c>
      <c r="L160" s="4" t="s">
        <v>17</v>
      </c>
      <c r="M160" s="4" t="s">
        <v>18</v>
      </c>
      <c r="P160" s="5">
        <v>79.2</v>
      </c>
      <c r="Q160">
        <v>75.2</v>
      </c>
      <c r="R160">
        <v>1.67</v>
      </c>
      <c r="S160">
        <v>20.399999999999999</v>
      </c>
      <c r="T160" s="8">
        <v>0</v>
      </c>
      <c r="U160" s="7">
        <f>S160/VLOOKUP(M160,Constants!$A$2:$B$5,2,FALSE)</f>
        <v>3.2639999999999998</v>
      </c>
      <c r="V160" s="7">
        <f t="shared" si="4"/>
        <v>54.508799999999987</v>
      </c>
      <c r="W160" s="13">
        <f t="shared" si="5"/>
        <v>0.72485106382978703</v>
      </c>
      <c r="X160">
        <v>69.099999999999994</v>
      </c>
    </row>
    <row r="161" spans="1:24" ht="16" x14ac:dyDescent="0.35">
      <c r="A161" s="11" t="s">
        <v>26</v>
      </c>
      <c r="B161" s="4" t="s">
        <v>30</v>
      </c>
      <c r="C161">
        <v>2024</v>
      </c>
      <c r="D161" t="s">
        <v>10</v>
      </c>
      <c r="E161" t="s">
        <v>11</v>
      </c>
      <c r="F161" t="s">
        <v>11</v>
      </c>
      <c r="G161" t="s">
        <v>16</v>
      </c>
      <c r="H161" t="s">
        <v>16</v>
      </c>
      <c r="I161" t="s">
        <v>11</v>
      </c>
      <c r="L161" s="4" t="s">
        <v>20</v>
      </c>
      <c r="M161" s="4" t="s">
        <v>17</v>
      </c>
      <c r="P161" s="5">
        <v>10</v>
      </c>
      <c r="Q161">
        <v>10</v>
      </c>
      <c r="R161">
        <v>4.29</v>
      </c>
      <c r="S161">
        <v>8.3000000000000007</v>
      </c>
      <c r="T161" s="8">
        <v>0</v>
      </c>
      <c r="U161" s="7">
        <f>S161/VLOOKUP(M161,Constants!$A$2:$B$5,2,FALSE)</f>
        <v>1.4310344827586208</v>
      </c>
      <c r="V161" s="7">
        <f t="shared" si="4"/>
        <v>61.391379310344831</v>
      </c>
      <c r="W161" s="13">
        <f t="shared" si="5"/>
        <v>6.1391379310344831</v>
      </c>
      <c r="X161">
        <v>45.25</v>
      </c>
    </row>
    <row r="162" spans="1:24" ht="16" x14ac:dyDescent="0.35">
      <c r="A162" s="11" t="s">
        <v>24</v>
      </c>
      <c r="B162" s="4" t="s">
        <v>30</v>
      </c>
      <c r="C162">
        <v>2024</v>
      </c>
      <c r="D162" t="s">
        <v>10</v>
      </c>
      <c r="E162" t="s">
        <v>11</v>
      </c>
      <c r="F162" t="s">
        <v>11</v>
      </c>
      <c r="G162" t="s">
        <v>16</v>
      </c>
      <c r="H162" t="s">
        <v>16</v>
      </c>
      <c r="I162" t="s">
        <v>11</v>
      </c>
      <c r="L162" s="4" t="s">
        <v>20</v>
      </c>
      <c r="M162" s="4" t="s">
        <v>17</v>
      </c>
      <c r="P162" s="5">
        <v>10</v>
      </c>
      <c r="Q162">
        <v>146.19999999999999</v>
      </c>
      <c r="R162">
        <v>6.64</v>
      </c>
      <c r="S162">
        <v>9.6</v>
      </c>
      <c r="T162" s="8">
        <v>0</v>
      </c>
      <c r="U162" s="7">
        <f>S162/VLOOKUP(M162,Constants!$A$2:$B$5,2,FALSE)</f>
        <v>1.6551724137931034</v>
      </c>
      <c r="V162" s="7">
        <f t="shared" si="4"/>
        <v>109.90344827586208</v>
      </c>
      <c r="W162" s="13">
        <f t="shared" si="5"/>
        <v>0.75173357233831795</v>
      </c>
      <c r="X162">
        <v>96.75</v>
      </c>
    </row>
    <row r="163" spans="1:24" ht="16" x14ac:dyDescent="0.35">
      <c r="A163" s="11" t="s">
        <v>25</v>
      </c>
      <c r="B163" s="4" t="s">
        <v>30</v>
      </c>
      <c r="C163">
        <v>2024</v>
      </c>
      <c r="D163" t="s">
        <v>10</v>
      </c>
      <c r="E163" t="s">
        <v>11</v>
      </c>
      <c r="F163" t="s">
        <v>11</v>
      </c>
      <c r="G163" t="s">
        <v>16</v>
      </c>
      <c r="H163" t="s">
        <v>16</v>
      </c>
      <c r="I163" t="s">
        <v>11</v>
      </c>
      <c r="L163" s="4" t="s">
        <v>20</v>
      </c>
      <c r="M163" s="4" t="s">
        <v>17</v>
      </c>
      <c r="P163" s="5">
        <v>10</v>
      </c>
      <c r="Q163">
        <v>79.2</v>
      </c>
      <c r="R163">
        <v>6.33</v>
      </c>
      <c r="S163">
        <v>9.3000000000000007</v>
      </c>
      <c r="T163" s="8">
        <v>0</v>
      </c>
      <c r="U163" s="7">
        <f>S163/VLOOKUP(M163,Constants!$A$2:$B$5,2,FALSE)</f>
        <v>1.6034482758620692</v>
      </c>
      <c r="V163" s="7">
        <f t="shared" si="4"/>
        <v>101.49827586206898</v>
      </c>
      <c r="W163" s="13">
        <f t="shared" si="5"/>
        <v>1.2815438871473355</v>
      </c>
      <c r="X163">
        <v>68.05</v>
      </c>
    </row>
    <row r="164" spans="1:24" ht="16" x14ac:dyDescent="0.35">
      <c r="A164" s="11" t="s">
        <v>24</v>
      </c>
      <c r="B164" s="4" t="s">
        <v>30</v>
      </c>
      <c r="C164">
        <v>2024</v>
      </c>
      <c r="D164" t="s">
        <v>10</v>
      </c>
      <c r="E164" t="s">
        <v>11</v>
      </c>
      <c r="F164" t="s">
        <v>11</v>
      </c>
      <c r="G164" t="s">
        <v>16</v>
      </c>
      <c r="H164" t="s">
        <v>16</v>
      </c>
      <c r="I164" t="s">
        <v>11</v>
      </c>
      <c r="L164" s="4" t="s">
        <v>18</v>
      </c>
      <c r="M164" s="4" t="s">
        <v>19</v>
      </c>
      <c r="P164" s="5">
        <v>175.2</v>
      </c>
      <c r="Q164">
        <v>146.19999999999999</v>
      </c>
      <c r="R164">
        <v>8.08</v>
      </c>
      <c r="S164">
        <v>10.6</v>
      </c>
      <c r="T164" s="8">
        <v>0</v>
      </c>
      <c r="U164" s="7">
        <f>S164/VLOOKUP(M164,Constants!$A$2:$B$5,2,FALSE)</f>
        <v>1.8894830659536541</v>
      </c>
      <c r="V164" s="7">
        <f t="shared" si="4"/>
        <v>152.67023172905525</v>
      </c>
      <c r="W164" s="13">
        <f t="shared" si="5"/>
        <v>1.0442560309784901</v>
      </c>
      <c r="X164">
        <v>82.75</v>
      </c>
    </row>
    <row r="165" spans="1:24" ht="16" x14ac:dyDescent="0.35">
      <c r="A165" s="11" t="s">
        <v>25</v>
      </c>
      <c r="B165" s="4" t="s">
        <v>30</v>
      </c>
      <c r="C165">
        <v>2024</v>
      </c>
      <c r="D165" t="s">
        <v>10</v>
      </c>
      <c r="E165" t="s">
        <v>11</v>
      </c>
      <c r="F165" t="s">
        <v>11</v>
      </c>
      <c r="G165" t="s">
        <v>16</v>
      </c>
      <c r="H165" t="s">
        <v>16</v>
      </c>
      <c r="I165" t="s">
        <v>11</v>
      </c>
      <c r="L165" s="4" t="s">
        <v>18</v>
      </c>
      <c r="M165" s="4" t="s">
        <v>19</v>
      </c>
      <c r="P165" s="5">
        <v>75.2</v>
      </c>
      <c r="Q165">
        <v>79.2</v>
      </c>
      <c r="R165">
        <v>7.36</v>
      </c>
      <c r="S165">
        <v>8.5</v>
      </c>
      <c r="T165" s="8">
        <v>0</v>
      </c>
      <c r="U165" s="7">
        <f>S165/VLOOKUP(M165,Constants!$A$2:$B$5,2,FALSE)</f>
        <v>1.5151515151515151</v>
      </c>
      <c r="V165" s="7">
        <f t="shared" si="4"/>
        <v>111.51515151515153</v>
      </c>
      <c r="W165" s="13">
        <f t="shared" si="5"/>
        <v>1.4080195898377719</v>
      </c>
      <c r="X165">
        <v>71.5</v>
      </c>
    </row>
    <row r="166" spans="1:24" ht="16" x14ac:dyDescent="0.35">
      <c r="A166" s="11" t="s">
        <v>26</v>
      </c>
      <c r="B166" s="4" t="s">
        <v>30</v>
      </c>
      <c r="C166">
        <v>2024</v>
      </c>
      <c r="D166" t="s">
        <v>10</v>
      </c>
      <c r="E166" t="s">
        <v>11</v>
      </c>
      <c r="F166" t="s">
        <v>11</v>
      </c>
      <c r="G166" t="s">
        <v>16</v>
      </c>
      <c r="H166" t="s">
        <v>16</v>
      </c>
      <c r="I166" t="s">
        <v>11</v>
      </c>
      <c r="L166" s="4" t="s">
        <v>18</v>
      </c>
      <c r="M166" s="4" t="s">
        <v>19</v>
      </c>
      <c r="P166" s="5">
        <v>10</v>
      </c>
      <c r="Q166">
        <v>10</v>
      </c>
      <c r="R166">
        <v>6.53</v>
      </c>
      <c r="S166">
        <v>7.2</v>
      </c>
      <c r="T166" s="8">
        <v>0</v>
      </c>
      <c r="U166" s="7">
        <f>S166/VLOOKUP(M166,Constants!$A$2:$B$5,2,FALSE)</f>
        <v>1.2834224598930482</v>
      </c>
      <c r="V166" s="7">
        <f t="shared" si="4"/>
        <v>83.807486631016047</v>
      </c>
      <c r="W166" s="13">
        <f t="shared" si="5"/>
        <v>8.3807486631016044</v>
      </c>
      <c r="X166">
        <v>62.1</v>
      </c>
    </row>
    <row r="167" spans="1:24" ht="16" x14ac:dyDescent="0.35">
      <c r="A167" s="11" t="s">
        <v>24</v>
      </c>
      <c r="B167" s="4" t="s">
        <v>31</v>
      </c>
      <c r="C167">
        <v>2024</v>
      </c>
      <c r="D167" t="s">
        <v>10</v>
      </c>
      <c r="E167" t="s">
        <v>11</v>
      </c>
      <c r="F167" t="s">
        <v>11</v>
      </c>
      <c r="G167" t="s">
        <v>16</v>
      </c>
      <c r="H167" t="s">
        <v>16</v>
      </c>
      <c r="I167" t="s">
        <v>11</v>
      </c>
      <c r="L167" s="4" t="s">
        <v>18</v>
      </c>
      <c r="M167" s="4" t="s">
        <v>17</v>
      </c>
      <c r="P167" s="5">
        <v>175.2</v>
      </c>
      <c r="Q167">
        <v>146.19999999999999</v>
      </c>
      <c r="R167">
        <v>5.08</v>
      </c>
      <c r="S167">
        <v>9.9</v>
      </c>
      <c r="T167" s="8">
        <v>0</v>
      </c>
      <c r="U167" s="7">
        <f>S167/VLOOKUP(M167,Constants!$A$2:$B$5,2,FALSE)</f>
        <v>1.7068965517241381</v>
      </c>
      <c r="V167" s="7">
        <f t="shared" si="4"/>
        <v>86.710344827586212</v>
      </c>
      <c r="W167" s="13">
        <f t="shared" si="5"/>
        <v>0.59309401386857874</v>
      </c>
      <c r="X167">
        <v>78.7</v>
      </c>
    </row>
    <row r="168" spans="1:24" ht="16" x14ac:dyDescent="0.35">
      <c r="A168" s="11" t="s">
        <v>26</v>
      </c>
      <c r="B168" s="4" t="s">
        <v>31</v>
      </c>
      <c r="C168">
        <v>2024</v>
      </c>
      <c r="D168" t="s">
        <v>10</v>
      </c>
      <c r="E168" t="s">
        <v>11</v>
      </c>
      <c r="F168" t="s">
        <v>11</v>
      </c>
      <c r="G168" t="s">
        <v>16</v>
      </c>
      <c r="H168" t="s">
        <v>16</v>
      </c>
      <c r="I168" t="s">
        <v>11</v>
      </c>
      <c r="L168" s="4" t="s">
        <v>18</v>
      </c>
      <c r="M168" s="4" t="s">
        <v>17</v>
      </c>
      <c r="P168" s="5">
        <v>10</v>
      </c>
      <c r="Q168">
        <v>10</v>
      </c>
      <c r="R168">
        <v>4.0999999999999996</v>
      </c>
      <c r="S168">
        <v>8.1999999999999993</v>
      </c>
      <c r="T168" s="8">
        <v>0</v>
      </c>
      <c r="U168" s="7">
        <f>S168/VLOOKUP(M168,Constants!$A$2:$B$5,2,FALSE)</f>
        <v>1.4137931034482758</v>
      </c>
      <c r="V168" s="7">
        <f t="shared" si="4"/>
        <v>57.96551724137931</v>
      </c>
      <c r="W168" s="13">
        <f t="shared" si="5"/>
        <v>5.796551724137931</v>
      </c>
      <c r="X168">
        <v>46.55</v>
      </c>
    </row>
    <row r="169" spans="1:24" ht="16" x14ac:dyDescent="0.35">
      <c r="A169" s="11" t="s">
        <v>25</v>
      </c>
      <c r="B169" s="4" t="s">
        <v>31</v>
      </c>
      <c r="C169">
        <v>2024</v>
      </c>
      <c r="D169" t="s">
        <v>10</v>
      </c>
      <c r="E169" t="s">
        <v>11</v>
      </c>
      <c r="F169" t="s">
        <v>11</v>
      </c>
      <c r="G169" t="s">
        <v>16</v>
      </c>
      <c r="H169" t="s">
        <v>16</v>
      </c>
      <c r="I169" t="s">
        <v>11</v>
      </c>
      <c r="L169" s="4" t="s">
        <v>18</v>
      </c>
      <c r="M169" s="4" t="s">
        <v>17</v>
      </c>
      <c r="P169" s="5">
        <v>75.2</v>
      </c>
      <c r="Q169">
        <v>79.2</v>
      </c>
      <c r="R169">
        <v>5.15</v>
      </c>
      <c r="S169">
        <v>9</v>
      </c>
      <c r="T169" s="8">
        <v>0</v>
      </c>
      <c r="U169" s="7">
        <f>S169/VLOOKUP(M169,Constants!$A$2:$B$5,2,FALSE)</f>
        <v>1.5517241379310345</v>
      </c>
      <c r="V169" s="7">
        <f t="shared" si="4"/>
        <v>79.91379310344827</v>
      </c>
      <c r="W169" s="13">
        <f t="shared" si="5"/>
        <v>1.0090125391849529</v>
      </c>
      <c r="X169">
        <v>36.4</v>
      </c>
    </row>
    <row r="170" spans="1:24" ht="16" x14ac:dyDescent="0.35">
      <c r="A170" s="11" t="s">
        <v>26</v>
      </c>
      <c r="B170" s="4" t="s">
        <v>30</v>
      </c>
      <c r="C170">
        <v>2024</v>
      </c>
      <c r="D170" t="s">
        <v>10</v>
      </c>
      <c r="E170" t="s">
        <v>11</v>
      </c>
      <c r="F170" t="s">
        <v>11</v>
      </c>
      <c r="G170" t="s">
        <v>16</v>
      </c>
      <c r="H170" t="s">
        <v>16</v>
      </c>
      <c r="I170" t="s">
        <v>11</v>
      </c>
      <c r="L170" s="4" t="s">
        <v>19</v>
      </c>
      <c r="M170" s="4" t="s">
        <v>20</v>
      </c>
      <c r="P170" s="5">
        <v>10</v>
      </c>
      <c r="Q170">
        <v>10</v>
      </c>
      <c r="R170">
        <v>0.55000000000000004</v>
      </c>
      <c r="S170">
        <v>0</v>
      </c>
      <c r="T170" s="8">
        <v>0</v>
      </c>
      <c r="U170" s="7">
        <f>S170/VLOOKUP(M170,Constants!$A$2:$B$5,2,FALSE)</f>
        <v>0</v>
      </c>
      <c r="V170" s="7">
        <f>U170/100*R170*1000</f>
        <v>0</v>
      </c>
      <c r="W170" s="13">
        <f>V170/Q170</f>
        <v>0</v>
      </c>
      <c r="X170">
        <v>145.5</v>
      </c>
    </row>
    <row r="171" spans="1:24" ht="16" x14ac:dyDescent="0.35">
      <c r="A171" s="11" t="s">
        <v>25</v>
      </c>
      <c r="B171" s="4" t="s">
        <v>30</v>
      </c>
      <c r="C171">
        <v>2024</v>
      </c>
      <c r="D171" t="s">
        <v>10</v>
      </c>
      <c r="E171" t="s">
        <v>11</v>
      </c>
      <c r="F171" t="s">
        <v>11</v>
      </c>
      <c r="G171" t="s">
        <v>16</v>
      </c>
      <c r="H171" t="s">
        <v>16</v>
      </c>
      <c r="I171" t="s">
        <v>11</v>
      </c>
      <c r="L171" s="4" t="s">
        <v>19</v>
      </c>
      <c r="M171" s="4" t="s">
        <v>20</v>
      </c>
      <c r="P171" s="5">
        <v>79.2</v>
      </c>
      <c r="Q171">
        <v>10</v>
      </c>
      <c r="R171">
        <v>0.35</v>
      </c>
      <c r="S171">
        <v>0</v>
      </c>
      <c r="T171" s="8">
        <v>0</v>
      </c>
      <c r="U171" s="7">
        <f>S171/VLOOKUP(M171,Constants!$A$2:$B$5,2,FALSE)</f>
        <v>0</v>
      </c>
      <c r="V171" s="7">
        <f t="shared" si="4"/>
        <v>0</v>
      </c>
      <c r="W171" s="13">
        <f t="shared" si="5"/>
        <v>0</v>
      </c>
      <c r="X171">
        <v>173.4</v>
      </c>
    </row>
    <row r="172" spans="1:24" ht="16" x14ac:dyDescent="0.35">
      <c r="A172" s="11" t="s">
        <v>24</v>
      </c>
      <c r="B172" s="4" t="s">
        <v>30</v>
      </c>
      <c r="C172">
        <v>2024</v>
      </c>
      <c r="D172" t="s">
        <v>10</v>
      </c>
      <c r="E172" t="s">
        <v>11</v>
      </c>
      <c r="F172" t="s">
        <v>11</v>
      </c>
      <c r="G172" t="s">
        <v>16</v>
      </c>
      <c r="H172" t="s">
        <v>16</v>
      </c>
      <c r="I172" t="s">
        <v>11</v>
      </c>
      <c r="L172" s="4" t="s">
        <v>19</v>
      </c>
      <c r="M172" s="4" t="s">
        <v>20</v>
      </c>
      <c r="P172" s="5">
        <v>146.19999999999999</v>
      </c>
      <c r="Q172">
        <v>10</v>
      </c>
      <c r="R172">
        <v>0.27</v>
      </c>
      <c r="S172">
        <v>0</v>
      </c>
      <c r="T172" s="8">
        <v>0</v>
      </c>
      <c r="U172" s="7">
        <f>S172/VLOOKUP(M172,Constants!$A$2:$B$5,2,FALSE)</f>
        <v>0</v>
      </c>
      <c r="V172" s="7">
        <f t="shared" si="4"/>
        <v>0</v>
      </c>
      <c r="W172" s="13">
        <f t="shared" si="5"/>
        <v>0</v>
      </c>
      <c r="X172">
        <v>75</v>
      </c>
    </row>
    <row r="173" spans="1:24" ht="16" x14ac:dyDescent="0.35">
      <c r="A173" s="11" t="s">
        <v>25</v>
      </c>
      <c r="B173" s="4" t="s">
        <v>29</v>
      </c>
      <c r="C173">
        <v>2024</v>
      </c>
      <c r="D173" t="s">
        <v>10</v>
      </c>
      <c r="E173" t="s">
        <v>11</v>
      </c>
      <c r="F173" t="s">
        <v>11</v>
      </c>
      <c r="G173" t="s">
        <v>16</v>
      </c>
      <c r="H173" t="s">
        <v>16</v>
      </c>
      <c r="I173" t="s">
        <v>11</v>
      </c>
      <c r="L173" s="4" t="s">
        <v>18</v>
      </c>
      <c r="M173" s="4" t="s">
        <v>17</v>
      </c>
      <c r="P173" s="5">
        <v>75.2</v>
      </c>
      <c r="Q173">
        <v>79.2</v>
      </c>
      <c r="R173">
        <v>4.57</v>
      </c>
      <c r="S173">
        <v>9.4</v>
      </c>
      <c r="T173" s="8">
        <v>0</v>
      </c>
      <c r="U173" s="7">
        <f>S173/VLOOKUP(M173,Constants!$A$2:$B$5,2,FALSE)</f>
        <v>1.6206896551724139</v>
      </c>
      <c r="V173" s="7">
        <f t="shared" si="4"/>
        <v>74.065517241379325</v>
      </c>
      <c r="W173" s="13">
        <f t="shared" si="5"/>
        <v>0.9351706722396379</v>
      </c>
      <c r="X173">
        <v>46.3</v>
      </c>
    </row>
    <row r="174" spans="1:24" ht="16" x14ac:dyDescent="0.35">
      <c r="A174" s="11" t="s">
        <v>24</v>
      </c>
      <c r="B174" s="4" t="s">
        <v>29</v>
      </c>
      <c r="C174">
        <v>2024</v>
      </c>
      <c r="D174" t="s">
        <v>10</v>
      </c>
      <c r="E174" t="s">
        <v>11</v>
      </c>
      <c r="F174" t="s">
        <v>11</v>
      </c>
      <c r="G174" t="s">
        <v>16</v>
      </c>
      <c r="H174" t="s">
        <v>16</v>
      </c>
      <c r="I174" t="s">
        <v>11</v>
      </c>
      <c r="L174" s="4" t="s">
        <v>18</v>
      </c>
      <c r="M174" s="4" t="s">
        <v>17</v>
      </c>
      <c r="P174" s="5">
        <v>175.2</v>
      </c>
      <c r="Q174">
        <v>146.19999999999999</v>
      </c>
      <c r="R174">
        <v>3.24</v>
      </c>
      <c r="S174">
        <v>9.6</v>
      </c>
      <c r="T174" s="8">
        <v>0</v>
      </c>
      <c r="U174" s="7">
        <f>S174/VLOOKUP(M174,Constants!$A$2:$B$5,2,FALSE)</f>
        <v>1.6551724137931034</v>
      </c>
      <c r="V174" s="7">
        <f t="shared" si="4"/>
        <v>53.627586206896552</v>
      </c>
      <c r="W174" s="13">
        <f t="shared" si="5"/>
        <v>0.36680975517713105</v>
      </c>
      <c r="X174">
        <v>82.449999999999989</v>
      </c>
    </row>
    <row r="175" spans="1:24" ht="16" x14ac:dyDescent="0.35">
      <c r="A175" s="11" t="s">
        <v>26</v>
      </c>
      <c r="B175" s="4" t="s">
        <v>29</v>
      </c>
      <c r="C175">
        <v>2024</v>
      </c>
      <c r="D175" t="s">
        <v>10</v>
      </c>
      <c r="E175" t="s">
        <v>11</v>
      </c>
      <c r="F175" t="s">
        <v>11</v>
      </c>
      <c r="G175" t="s">
        <v>16</v>
      </c>
      <c r="H175" t="s">
        <v>16</v>
      </c>
      <c r="I175" t="s">
        <v>11</v>
      </c>
      <c r="L175" s="4" t="s">
        <v>18</v>
      </c>
      <c r="M175" s="4" t="s">
        <v>17</v>
      </c>
      <c r="P175" s="5">
        <v>10</v>
      </c>
      <c r="Q175">
        <v>10</v>
      </c>
      <c r="R175">
        <v>4.37</v>
      </c>
      <c r="S175">
        <v>8.3000000000000007</v>
      </c>
      <c r="T175" s="8">
        <v>0</v>
      </c>
      <c r="U175" s="7">
        <f>S175/VLOOKUP(M175,Constants!$A$2:$B$5,2,FALSE)</f>
        <v>1.4310344827586208</v>
      </c>
      <c r="V175" s="7">
        <f t="shared" si="4"/>
        <v>62.536206896551732</v>
      </c>
      <c r="W175" s="13">
        <f t="shared" si="5"/>
        <v>6.2536206896551736</v>
      </c>
      <c r="X175">
        <v>36.65</v>
      </c>
    </row>
    <row r="176" spans="1:24" ht="16" x14ac:dyDescent="0.35">
      <c r="A176" s="11" t="s">
        <v>24</v>
      </c>
      <c r="B176" s="4" t="s">
        <v>31</v>
      </c>
      <c r="C176">
        <v>2024</v>
      </c>
      <c r="D176" t="s">
        <v>10</v>
      </c>
      <c r="E176" t="s">
        <v>11</v>
      </c>
      <c r="F176" t="s">
        <v>11</v>
      </c>
      <c r="G176" t="s">
        <v>16</v>
      </c>
      <c r="H176" t="s">
        <v>16</v>
      </c>
      <c r="I176" t="s">
        <v>11</v>
      </c>
      <c r="L176" s="4" t="s">
        <v>17</v>
      </c>
      <c r="M176" s="4" t="s">
        <v>19</v>
      </c>
      <c r="P176" s="5">
        <v>146.19999999999999</v>
      </c>
      <c r="Q176">
        <v>146.19999999999999</v>
      </c>
      <c r="R176">
        <v>6.73</v>
      </c>
      <c r="S176">
        <v>10.1</v>
      </c>
      <c r="T176" s="8">
        <v>0</v>
      </c>
      <c r="U176" s="7">
        <f>S176/VLOOKUP(M176,Constants!$A$2:$B$5,2,FALSE)</f>
        <v>1.8003565062388591</v>
      </c>
      <c r="V176" s="7">
        <f t="shared" si="4"/>
        <v>121.16399286987522</v>
      </c>
      <c r="W176" s="13">
        <f t="shared" si="5"/>
        <v>0.82875508118929697</v>
      </c>
      <c r="X176">
        <v>74.3</v>
      </c>
    </row>
    <row r="177" spans="1:24" ht="16" x14ac:dyDescent="0.35">
      <c r="A177" s="11" t="s">
        <v>25</v>
      </c>
      <c r="B177" s="4" t="s">
        <v>31</v>
      </c>
      <c r="C177">
        <v>2024</v>
      </c>
      <c r="D177" t="s">
        <v>10</v>
      </c>
      <c r="E177" t="s">
        <v>11</v>
      </c>
      <c r="F177" t="s">
        <v>11</v>
      </c>
      <c r="G177" t="s">
        <v>16</v>
      </c>
      <c r="H177" t="s">
        <v>16</v>
      </c>
      <c r="I177" t="s">
        <v>11</v>
      </c>
      <c r="L177" s="4" t="s">
        <v>17</v>
      </c>
      <c r="M177" s="4" t="s">
        <v>19</v>
      </c>
      <c r="P177" s="5">
        <v>79.2</v>
      </c>
      <c r="Q177">
        <v>79.2</v>
      </c>
      <c r="R177">
        <v>5.78</v>
      </c>
      <c r="S177">
        <v>7.9</v>
      </c>
      <c r="T177" s="8">
        <v>0</v>
      </c>
      <c r="U177" s="7">
        <f>S177/VLOOKUP(M177,Constants!$A$2:$B$5,2,FALSE)</f>
        <v>1.4081996434937611</v>
      </c>
      <c r="V177" s="7">
        <f t="shared" si="4"/>
        <v>81.393939393939391</v>
      </c>
      <c r="W177" s="13">
        <f t="shared" si="5"/>
        <v>1.0277012549739821</v>
      </c>
      <c r="X177">
        <v>41.8</v>
      </c>
    </row>
    <row r="178" spans="1:24" ht="16" x14ac:dyDescent="0.35">
      <c r="A178" s="11" t="s">
        <v>26</v>
      </c>
      <c r="B178" s="4" t="s">
        <v>31</v>
      </c>
      <c r="C178">
        <v>2024</v>
      </c>
      <c r="D178" t="s">
        <v>10</v>
      </c>
      <c r="E178" t="s">
        <v>11</v>
      </c>
      <c r="F178" t="s">
        <v>11</v>
      </c>
      <c r="G178" t="s">
        <v>16</v>
      </c>
      <c r="H178" t="s">
        <v>16</v>
      </c>
      <c r="I178" t="s">
        <v>11</v>
      </c>
      <c r="L178" s="4" t="s">
        <v>17</v>
      </c>
      <c r="M178" s="4" t="s">
        <v>19</v>
      </c>
      <c r="P178" s="5">
        <v>10</v>
      </c>
      <c r="Q178">
        <v>10</v>
      </c>
      <c r="R178">
        <v>4.01</v>
      </c>
      <c r="S178">
        <v>6.9</v>
      </c>
      <c r="T178" s="8">
        <v>0</v>
      </c>
      <c r="U178" s="7">
        <f>S178/VLOOKUP(M178,Constants!$A$2:$B$5,2,FALSE)</f>
        <v>1.2299465240641712</v>
      </c>
      <c r="V178" s="7">
        <f t="shared" si="4"/>
        <v>49.320855614973262</v>
      </c>
      <c r="W178" s="13">
        <f t="shared" si="5"/>
        <v>4.9320855614973258</v>
      </c>
      <c r="X178">
        <v>63.8</v>
      </c>
    </row>
    <row r="179" spans="1:24" ht="16" x14ac:dyDescent="0.35">
      <c r="A179" s="11" t="s">
        <v>25</v>
      </c>
      <c r="B179" s="4" t="s">
        <v>31</v>
      </c>
      <c r="C179">
        <v>2024</v>
      </c>
      <c r="D179" t="s">
        <v>10</v>
      </c>
      <c r="E179" t="s">
        <v>11</v>
      </c>
      <c r="F179" t="s">
        <v>11</v>
      </c>
      <c r="G179" t="s">
        <v>16</v>
      </c>
      <c r="H179" t="s">
        <v>16</v>
      </c>
      <c r="I179" t="s">
        <v>11</v>
      </c>
      <c r="L179" s="4" t="s">
        <v>20</v>
      </c>
      <c r="M179" s="4" t="s">
        <v>18</v>
      </c>
      <c r="P179" s="5">
        <v>10</v>
      </c>
      <c r="Q179">
        <v>75.2</v>
      </c>
      <c r="R179">
        <v>1.98</v>
      </c>
      <c r="S179">
        <v>20.100000000000001</v>
      </c>
      <c r="T179" s="8">
        <v>0</v>
      </c>
      <c r="U179" s="7">
        <f>S179/VLOOKUP(M179,Constants!$A$2:$B$5,2,FALSE)</f>
        <v>3.2160000000000002</v>
      </c>
      <c r="V179" s="7">
        <f t="shared" si="4"/>
        <v>63.676800000000007</v>
      </c>
      <c r="W179" s="13">
        <f t="shared" si="5"/>
        <v>0.8467659574468086</v>
      </c>
      <c r="X179" t="s">
        <v>37</v>
      </c>
    </row>
    <row r="180" spans="1:24" ht="16" x14ac:dyDescent="0.35">
      <c r="A180" s="11" t="s">
        <v>24</v>
      </c>
      <c r="B180" s="4" t="s">
        <v>31</v>
      </c>
      <c r="C180">
        <v>2024</v>
      </c>
      <c r="D180" t="s">
        <v>10</v>
      </c>
      <c r="E180" t="s">
        <v>11</v>
      </c>
      <c r="F180" t="s">
        <v>11</v>
      </c>
      <c r="G180" t="s">
        <v>16</v>
      </c>
      <c r="H180" t="s">
        <v>16</v>
      </c>
      <c r="I180" t="s">
        <v>11</v>
      </c>
      <c r="L180" s="4" t="s">
        <v>20</v>
      </c>
      <c r="M180" s="4" t="s">
        <v>18</v>
      </c>
      <c r="P180" s="5">
        <v>10</v>
      </c>
      <c r="Q180">
        <v>175.2</v>
      </c>
      <c r="R180">
        <v>1.76</v>
      </c>
      <c r="S180">
        <v>20.5</v>
      </c>
      <c r="T180" s="8">
        <v>0</v>
      </c>
      <c r="U180" s="7">
        <f>S180/VLOOKUP(M180,Constants!$A$2:$B$5,2,FALSE)</f>
        <v>3.28</v>
      </c>
      <c r="V180" s="7">
        <f t="shared" si="4"/>
        <v>57.727999999999994</v>
      </c>
      <c r="W180" s="13">
        <f t="shared" si="5"/>
        <v>0.32949771689497714</v>
      </c>
      <c r="X180" t="s">
        <v>37</v>
      </c>
    </row>
    <row r="181" spans="1:24" ht="16" x14ac:dyDescent="0.35">
      <c r="A181" s="11" t="s">
        <v>26</v>
      </c>
      <c r="B181" s="4" t="s">
        <v>31</v>
      </c>
      <c r="C181">
        <v>2024</v>
      </c>
      <c r="D181" t="s">
        <v>10</v>
      </c>
      <c r="E181" t="s">
        <v>11</v>
      </c>
      <c r="F181" t="s">
        <v>11</v>
      </c>
      <c r="G181" t="s">
        <v>16</v>
      </c>
      <c r="H181" t="s">
        <v>16</v>
      </c>
      <c r="I181" t="s">
        <v>11</v>
      </c>
      <c r="L181" s="4" t="s">
        <v>20</v>
      </c>
      <c r="M181" s="4" t="s">
        <v>18</v>
      </c>
      <c r="P181" s="5">
        <v>10</v>
      </c>
      <c r="Q181">
        <v>10</v>
      </c>
      <c r="R181">
        <v>1.1499999999999999</v>
      </c>
      <c r="S181">
        <v>18.3</v>
      </c>
      <c r="T181" s="8">
        <v>0</v>
      </c>
      <c r="U181" s="7">
        <f>S181/VLOOKUP(M181,Constants!$A$2:$B$5,2,FALSE)</f>
        <v>2.9279999999999999</v>
      </c>
      <c r="V181" s="7">
        <f t="shared" si="4"/>
        <v>33.671999999999997</v>
      </c>
      <c r="W181" s="13">
        <f t="shared" si="5"/>
        <v>3.3671999999999995</v>
      </c>
      <c r="X181" t="s">
        <v>37</v>
      </c>
    </row>
  </sheetData>
  <autoFilter ref="A1:W181" xr:uid="{67DB2DCA-317A-42E1-94B7-A557731F58A0}"/>
  <pageMargins left="0.7" right="0.7" top="0.75" bottom="0.75" header="0.3" footer="0.3"/>
  <pageSetup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14AB3-D989-42B6-A223-EAF7AEBC3F2C}">
  <dimension ref="A1:B5"/>
  <sheetViews>
    <sheetView workbookViewId="0">
      <selection activeCell="A2" sqref="A2:B5"/>
    </sheetView>
  </sheetViews>
  <sheetFormatPr defaultRowHeight="14.5" x14ac:dyDescent="0.35"/>
  <sheetData>
    <row r="1" spans="1:2" x14ac:dyDescent="0.35">
      <c r="B1" t="s">
        <v>35</v>
      </c>
    </row>
    <row r="2" spans="1:2" x14ac:dyDescent="0.35">
      <c r="A2" t="s">
        <v>20</v>
      </c>
      <c r="B2">
        <v>6.25</v>
      </c>
    </row>
    <row r="3" spans="1:2" x14ac:dyDescent="0.35">
      <c r="A3" t="s">
        <v>17</v>
      </c>
      <c r="B3">
        <v>5.8</v>
      </c>
    </row>
    <row r="4" spans="1:2" x14ac:dyDescent="0.35">
      <c r="A4" t="s">
        <v>19</v>
      </c>
      <c r="B4">
        <v>5.61</v>
      </c>
    </row>
    <row r="5" spans="1:2" x14ac:dyDescent="0.35">
      <c r="A5" t="s">
        <v>18</v>
      </c>
      <c r="B5">
        <v>6.25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Constants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</cp:lastModifiedBy>
  <dcterms:created xsi:type="dcterms:W3CDTF">2025-02-28T00:07:24Z</dcterms:created>
  <dcterms:modified xsi:type="dcterms:W3CDTF">2025-04-15T05:11:34Z</dcterms:modified>
</cp:coreProperties>
</file>