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yathep\Documents\"/>
    </mc:Choice>
  </mc:AlternateContent>
  <xr:revisionPtr revIDLastSave="0" documentId="13_ncr:1_{5FBB0545-F1E9-48F6-BF2F-BD29237F5F86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2. Multiple Search" sheetId="9" state="hidden" r:id="rId1"/>
    <sheet name="1.1 Single Search" sheetId="22" r:id="rId2"/>
    <sheet name="queueM" sheetId="12" state="hidden" r:id="rId3"/>
    <sheet name="3. Raw Log" sheetId="24" state="hidden" r:id="rId4"/>
    <sheet name="DEVICE_ABNORMAL(0x33)" sheetId="11" r:id="rId5"/>
    <sheet name="PARAMETER_CONFIGRATION" sheetId="27" r:id="rId6"/>
    <sheet name="NOTIFY_SPECIAL_MODE(0x35)" sheetId="8" r:id="rId7"/>
    <sheet name="GENERAL_SERVICE(0x21)" sheetId="7" r:id="rId8"/>
    <sheet name="DEALER WARNING" sheetId="10" r:id="rId9"/>
  </sheets>
  <definedNames>
    <definedName name="_xlnm._FilterDatabase" localSheetId="2" hidden="1">queueM!$B$19:$J$19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0" l="1"/>
  <c r="H19" i="10"/>
  <c r="G19" i="10"/>
  <c r="D19" i="10"/>
  <c r="E19" i="10" s="1"/>
  <c r="F19" i="10" s="1"/>
  <c r="B19" i="10"/>
  <c r="I18" i="10"/>
  <c r="H18" i="10"/>
  <c r="G18" i="10"/>
  <c r="E18" i="10"/>
  <c r="F18" i="10" s="1"/>
  <c r="D18" i="10"/>
  <c r="B18" i="10"/>
  <c r="I17" i="10"/>
  <c r="H17" i="10"/>
  <c r="G17" i="10"/>
  <c r="D17" i="10"/>
  <c r="E17" i="10" s="1"/>
  <c r="F17" i="10" s="1"/>
  <c r="B17" i="10"/>
  <c r="I16" i="10"/>
  <c r="H16" i="10"/>
  <c r="G16" i="10"/>
  <c r="D16" i="10"/>
  <c r="E16" i="10" s="1"/>
  <c r="F16" i="10" s="1"/>
  <c r="B16" i="10"/>
  <c r="I15" i="10"/>
  <c r="H15" i="10"/>
  <c r="G15" i="10"/>
  <c r="D15" i="10"/>
  <c r="E15" i="10" s="1"/>
  <c r="F15" i="10" s="1"/>
  <c r="B15" i="10"/>
  <c r="I14" i="10"/>
  <c r="H14" i="10"/>
  <c r="G14" i="10"/>
  <c r="E14" i="10"/>
  <c r="F14" i="10" s="1"/>
  <c r="D14" i="10"/>
  <c r="B14" i="10"/>
  <c r="I13" i="10"/>
  <c r="H13" i="10"/>
  <c r="G13" i="10"/>
  <c r="D13" i="10"/>
  <c r="E13" i="10" s="1"/>
  <c r="F13" i="10" s="1"/>
  <c r="B13" i="10"/>
  <c r="I12" i="10"/>
  <c r="H12" i="10"/>
  <c r="G12" i="10"/>
  <c r="D12" i="10"/>
  <c r="E12" i="10" s="1"/>
  <c r="F12" i="10" s="1"/>
  <c r="B12" i="10"/>
  <c r="I11" i="10"/>
  <c r="H11" i="10"/>
  <c r="G11" i="10"/>
  <c r="F11" i="10"/>
  <c r="E11" i="10"/>
  <c r="D11" i="10"/>
  <c r="B11" i="10"/>
  <c r="I10" i="10"/>
  <c r="H10" i="10"/>
  <c r="G10" i="10"/>
  <c r="E10" i="10"/>
  <c r="F10" i="10" s="1"/>
  <c r="D10" i="10"/>
  <c r="B10" i="10"/>
  <c r="I9" i="10"/>
  <c r="H9" i="10"/>
  <c r="G9" i="10"/>
  <c r="D9" i="10"/>
  <c r="E9" i="10" s="1"/>
  <c r="F9" i="10" s="1"/>
  <c r="B9" i="10"/>
  <c r="I8" i="10"/>
  <c r="H8" i="10"/>
  <c r="G8" i="10"/>
  <c r="D8" i="10"/>
  <c r="E8" i="10" s="1"/>
  <c r="F8" i="10" s="1"/>
  <c r="B8" i="10"/>
  <c r="I7" i="10"/>
  <c r="H7" i="10"/>
  <c r="G7" i="10"/>
  <c r="F7" i="10"/>
  <c r="E7" i="10"/>
  <c r="D7" i="10"/>
  <c r="B7" i="10"/>
  <c r="I6" i="10"/>
  <c r="H6" i="10"/>
  <c r="G6" i="10"/>
  <c r="E6" i="10"/>
  <c r="F6" i="10" s="1"/>
  <c r="D6" i="10"/>
  <c r="B6" i="10"/>
  <c r="I5" i="10"/>
  <c r="H5" i="10"/>
  <c r="G5" i="10"/>
  <c r="D5" i="10"/>
  <c r="E5" i="10" s="1"/>
  <c r="F5" i="10" s="1"/>
  <c r="B5" i="10"/>
  <c r="I4" i="10"/>
  <c r="H4" i="10"/>
  <c r="G4" i="10"/>
  <c r="D4" i="10"/>
  <c r="E4" i="10" s="1"/>
  <c r="F4" i="10" s="1"/>
  <c r="B4" i="10"/>
  <c r="I3" i="10"/>
  <c r="H3" i="10"/>
  <c r="G3" i="10"/>
  <c r="F3" i="10"/>
  <c r="E3" i="10"/>
  <c r="D3" i="10"/>
  <c r="B3" i="10"/>
  <c r="I2" i="10"/>
  <c r="H2" i="10"/>
  <c r="G2" i="10"/>
  <c r="D2" i="10"/>
  <c r="E2" i="10" s="1"/>
  <c r="F2" i="10" s="1"/>
  <c r="B2" i="10"/>
  <c r="J12" i="7"/>
  <c r="I12" i="7"/>
  <c r="H12" i="7"/>
  <c r="G12" i="7"/>
  <c r="E12" i="7"/>
  <c r="F12" i="7" s="1"/>
  <c r="D12" i="7"/>
  <c r="B12" i="7"/>
  <c r="J11" i="7"/>
  <c r="I11" i="7"/>
  <c r="H11" i="7"/>
  <c r="G11" i="7"/>
  <c r="E11" i="7"/>
  <c r="F11" i="7" s="1"/>
  <c r="D11" i="7"/>
  <c r="B11" i="7"/>
  <c r="J10" i="7"/>
  <c r="I10" i="7"/>
  <c r="H10" i="7"/>
  <c r="G10" i="7"/>
  <c r="E10" i="7"/>
  <c r="F10" i="7" s="1"/>
  <c r="D10" i="7"/>
  <c r="B10" i="7"/>
  <c r="J9" i="7"/>
  <c r="I9" i="7"/>
  <c r="H9" i="7"/>
  <c r="G9" i="7"/>
  <c r="E9" i="7"/>
  <c r="F9" i="7" s="1"/>
  <c r="D9" i="7"/>
  <c r="B9" i="7"/>
  <c r="J8" i="7"/>
  <c r="I8" i="7"/>
  <c r="H8" i="7"/>
  <c r="G8" i="7"/>
  <c r="E8" i="7"/>
  <c r="F8" i="7" s="1"/>
  <c r="D8" i="7"/>
  <c r="B8" i="7"/>
  <c r="J7" i="7"/>
  <c r="I7" i="7"/>
  <c r="H7" i="7"/>
  <c r="G7" i="7"/>
  <c r="E7" i="7"/>
  <c r="F7" i="7" s="1"/>
  <c r="D7" i="7"/>
  <c r="B7" i="7"/>
  <c r="J6" i="7"/>
  <c r="I6" i="7"/>
  <c r="H6" i="7"/>
  <c r="G6" i="7"/>
  <c r="E6" i="7"/>
  <c r="F6" i="7" s="1"/>
  <c r="D6" i="7"/>
  <c r="B6" i="7"/>
  <c r="J5" i="7"/>
  <c r="I5" i="7"/>
  <c r="H5" i="7"/>
  <c r="G5" i="7"/>
  <c r="E5" i="7"/>
  <c r="F5" i="7" s="1"/>
  <c r="D5" i="7"/>
  <c r="B5" i="7"/>
  <c r="J4" i="7"/>
  <c r="I4" i="7"/>
  <c r="H4" i="7"/>
  <c r="G4" i="7"/>
  <c r="E4" i="7"/>
  <c r="F4" i="7" s="1"/>
  <c r="D4" i="7"/>
  <c r="B4" i="7"/>
  <c r="J3" i="7"/>
  <c r="I3" i="7"/>
  <c r="H3" i="7"/>
  <c r="G3" i="7"/>
  <c r="E3" i="7"/>
  <c r="F3" i="7" s="1"/>
  <c r="D3" i="7"/>
  <c r="B3" i="7"/>
  <c r="J2" i="7"/>
  <c r="I2" i="7"/>
  <c r="H2" i="7"/>
  <c r="G2" i="7"/>
  <c r="D2" i="7"/>
  <c r="E2" i="7" s="1"/>
  <c r="F2" i="7" s="1"/>
  <c r="B2" i="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B2" i="27"/>
  <c r="G3" i="8"/>
  <c r="G4" i="8"/>
  <c r="G5" i="8"/>
  <c r="G6" i="8"/>
  <c r="G7" i="8"/>
  <c r="G8" i="8"/>
  <c r="G9" i="8"/>
  <c r="G10" i="8"/>
  <c r="G11" i="8"/>
  <c r="G2" i="8"/>
  <c r="F2" i="8"/>
  <c r="F3" i="8"/>
  <c r="F4" i="8"/>
  <c r="F5" i="8"/>
  <c r="F6" i="8"/>
  <c r="F7" i="8"/>
  <c r="F8" i="8"/>
  <c r="F9" i="8"/>
  <c r="F10" i="8"/>
  <c r="F11" i="8"/>
  <c r="E3" i="8"/>
  <c r="E4" i="8"/>
  <c r="E5" i="8"/>
  <c r="E6" i="8"/>
  <c r="E7" i="8"/>
  <c r="E8" i="8"/>
  <c r="E9" i="8"/>
  <c r="E10" i="8"/>
  <c r="E11" i="8"/>
  <c r="E2" i="8"/>
  <c r="C11" i="8"/>
  <c r="C10" i="8"/>
  <c r="C9" i="8"/>
  <c r="C8" i="8"/>
  <c r="C7" i="8"/>
  <c r="C6" i="8"/>
  <c r="C5" i="8"/>
  <c r="C4" i="8"/>
  <c r="C3" i="8"/>
  <c r="C2" i="8"/>
  <c r="F3" i="11"/>
  <c r="F4" i="11"/>
  <c r="F5" i="11"/>
  <c r="F2" i="11"/>
  <c r="D5" i="11"/>
  <c r="D4" i="11"/>
  <c r="D3" i="11"/>
  <c r="D2" i="11"/>
</calcChain>
</file>

<file path=xl/sharedStrings.xml><?xml version="1.0" encoding="utf-8"?>
<sst xmlns="http://schemas.openxmlformats.org/spreadsheetml/2006/main" count="604" uniqueCount="206">
  <si>
    <t>VIN</t>
  </si>
  <si>
    <t>IMSI</t>
  </si>
  <si>
    <t>Mode</t>
  </si>
  <si>
    <t>Queue Manager</t>
  </si>
  <si>
    <t>Job ID</t>
  </si>
  <si>
    <t>User</t>
  </si>
  <si>
    <t>Staus</t>
  </si>
  <si>
    <t>Jajah</t>
  </si>
  <si>
    <t>Sorn</t>
  </si>
  <si>
    <t>Kob</t>
  </si>
  <si>
    <t>Be</t>
  </si>
  <si>
    <t>Samran</t>
  </si>
  <si>
    <t>dd/mm/yyyy hh:mm:ss</t>
  </si>
  <si>
    <t>In progress</t>
  </si>
  <si>
    <t>On queue</t>
  </si>
  <si>
    <t>Management</t>
  </si>
  <si>
    <t>Page 1, 2,</t>
  </si>
  <si>
    <t>DONE</t>
  </si>
  <si>
    <t>In porgress</t>
  </si>
  <si>
    <t>Priority</t>
  </si>
  <si>
    <t>Request ID</t>
  </si>
  <si>
    <t>Log name</t>
  </si>
  <si>
    <t>GENERAL_Service</t>
  </si>
  <si>
    <t>MRG00xxxxxxxx</t>
  </si>
  <si>
    <t>JOBIDxx_Userxxx</t>
  </si>
  <si>
    <t>Check DEVICE_ABNORMAL</t>
  </si>
  <si>
    <t>Check NOTIFY_SPECIAL_MODE</t>
  </si>
  <si>
    <t>Period from</t>
  </si>
  <si>
    <t>Period to</t>
  </si>
  <si>
    <t xml:space="preserve"> request Time Stamp</t>
  </si>
  <si>
    <t>When Click Search the snap data and default log will be open</t>
  </si>
  <si>
    <t>Snap DATA mapping</t>
  </si>
  <si>
    <t>1. VIN</t>
  </si>
  <si>
    <t>2. Device ID</t>
  </si>
  <si>
    <t>4. IMSI</t>
  </si>
  <si>
    <t>5. SIM package</t>
  </si>
  <si>
    <t xml:space="preserve">6. Carrier </t>
  </si>
  <si>
    <t>7. Location</t>
  </si>
  <si>
    <t>7.1 Timestamp</t>
  </si>
  <si>
    <t>7.2 Abmormal timestamp</t>
  </si>
  <si>
    <t>7.4 Last Longtitude</t>
  </si>
  <si>
    <t>7.3 Last Latitude</t>
  </si>
  <si>
    <t>7.5 address</t>
  </si>
  <si>
    <t>8. Tracking Location</t>
  </si>
  <si>
    <t>8.1 Timestamp</t>
  </si>
  <si>
    <t>8.2 Abmormal timestamp</t>
  </si>
  <si>
    <t>8.3 Last Latitude</t>
  </si>
  <si>
    <t>8.4 Last Longtitude</t>
  </si>
  <si>
    <t>8.5 address</t>
  </si>
  <si>
    <t>9. IG-On</t>
  </si>
  <si>
    <t>9.1 Timestamp</t>
  </si>
  <si>
    <t>9.2 Abmormal timestamp</t>
  </si>
  <si>
    <t>10. IG-Off</t>
  </si>
  <si>
    <t>10.1 Timestamp</t>
  </si>
  <si>
    <t>10.2 Abmormal timestamp</t>
  </si>
  <si>
    <t>13.1 Timestamp</t>
  </si>
  <si>
    <t>13.2 Abmormal timestamp</t>
  </si>
  <si>
    <t>Table</t>
  </si>
  <si>
    <t>12. Trip</t>
  </si>
  <si>
    <t>11. Latest_Vehicle_status</t>
  </si>
  <si>
    <t>11.1 Timestamp</t>
  </si>
  <si>
    <t>11.2 Abmormal timestamp</t>
  </si>
  <si>
    <t>12.1 Start</t>
  </si>
  <si>
    <t>12.2 Stop</t>
  </si>
  <si>
    <t>12.3 Abnormal time stamp</t>
  </si>
  <si>
    <t>13. Accident</t>
  </si>
  <si>
    <t>14. PHYD</t>
  </si>
  <si>
    <t>15. Operation_service_configuration</t>
  </si>
  <si>
    <t>16. Dealer_device_abnormal</t>
  </si>
  <si>
    <t>14.1 Timestamp</t>
  </si>
  <si>
    <t>14.2 Abmormal timestamp</t>
  </si>
  <si>
    <t>15.1 Mode</t>
  </si>
  <si>
    <t>15.2 Stautus</t>
  </si>
  <si>
    <t>16.1 Timestamp</t>
  </si>
  <si>
    <t>16.2 Abmormal timestamp</t>
  </si>
  <si>
    <t>Key</t>
  </si>
  <si>
    <t>com-ACT_LDCM_DEVICE</t>
  </si>
  <si>
    <t>LDCMID</t>
  </si>
  <si>
    <t>MSISDN</t>
  </si>
  <si>
    <t>3. MSISDN</t>
  </si>
  <si>
    <t>com-ACT_SIM_Package</t>
  </si>
  <si>
    <t>simPackage</t>
  </si>
  <si>
    <t>com-LOCATION</t>
  </si>
  <si>
    <t>TIMSTAMP</t>
  </si>
  <si>
    <t>Logic / Process</t>
  </si>
  <si>
    <t>If lastest is invalid = found (2106xxxx)</t>
  </si>
  <si>
    <t>Change to GMT+7 (use the latest valid)</t>
  </si>
  <si>
    <t>last lattitude (use the latest valid)</t>
  </si>
  <si>
    <t>last longtitude (use the latest valid)</t>
  </si>
  <si>
    <t>From google</t>
  </si>
  <si>
    <t>com-TRACKING_LOCATION</t>
  </si>
  <si>
    <t>GPS_LAT_ANGLE</t>
  </si>
  <si>
    <t>GPS_LON_ANGLE</t>
  </si>
  <si>
    <t>com-IG_ON</t>
  </si>
  <si>
    <t>com-IG_OFF</t>
  </si>
  <si>
    <t>com-LATEST_VEHICLE_STATUS</t>
  </si>
  <si>
    <t>com-TRIP</t>
  </si>
  <si>
    <t>TRIP_ID</t>
  </si>
  <si>
    <t>Cut string &amp; change to GMT+7 (use the last valid string)</t>
  </si>
  <si>
    <t>com-ACCIDENT</t>
  </si>
  <si>
    <t>com-PHYD</t>
  </si>
  <si>
    <t>com-OPERATION_SERVICE_CONFIGURATION</t>
  </si>
  <si>
    <t>TRANSITION_TARGET_MODE_DISPLAY</t>
  </si>
  <si>
    <t>IF = 0 normal, = 1 SVT, =2 Maintenance</t>
  </si>
  <si>
    <t>com-DEVICE_ABNORMAL</t>
  </si>
  <si>
    <t>No.</t>
  </si>
  <si>
    <t>Log Group</t>
  </si>
  <si>
    <t xml:space="preserve">Query </t>
  </si>
  <si>
    <t>/aws/lambda/com-DEALER_DEVICE_ABNORMAL</t>
  </si>
  <si>
    <t>fields @timestamp, @message
| sort @timestamp desc
| limit 10000
| filter @message like /MRxxxxxxxxxxxxxxx/
and @message like 'Common header'</t>
  </si>
  <si>
    <t>@timestamp</t>
  </si>
  <si>
    <t>Thai Timestamp</t>
  </si>
  <si>
    <t>@message</t>
  </si>
  <si>
    <t>Caputure</t>
  </si>
  <si>
    <t>2022-06-10 04:47:47.493</t>
  </si>
  <si>
    <t>2022-06-10 04:46:36.917</t>
  </si>
  <si>
    <t xml:space="preserve">2022-06-10 04:46:36 8443cc2c-9156-418f-be61-ded65b9d1399 DEBUG LambdaFunctionHandler:222 - MR0DA8CB905867721_20220607105352 D_000 recieved data: {|Device status|:{|GPS module status|:|0|,|G sensor status|:|0|,|CAN module status|:|0|,|Non-volatilization Memory Module status|:|0|,|Connect ODB status|:|00|,|G sensor correction|:|1|},|Common header|:{|Destination|:|0|,|GPS|:{|Caputure|:|1|,|Lat direct|:|0|,|Lon angle|:|98.217571|,|Lat angle|:|17.918652|,|Lon direct|:|0|,|Original timestamp|:|20220607105352|,|Timestamp|:|20220607105352|,|direction|:|35|},|Major ver.|:|1|,|Minor ver.|:|0|,|Data size|:|1|}}
</t>
  </si>
  <si>
    <t>2022-05-14 07:32:06.792</t>
  </si>
  <si>
    <t xml:space="preserve">2022-05-14 07:32:06 c5849220-4b95-4a8b-a4d3-a3da250e15d9 DEBUG LambdaFunctionHandler:222 - MR0DA8CB905867721_20220514073159 D_000 recieved data: {|Device status|:{|GPS module status|:|0|,|G sensor status|:|0|,|CAN module status|:|0|,|Non-volatilization Memory Module status|:|0|,|Connect ODB status|:|00|,|G sensor correction|:|1|},|Common header|:{|Destination|:|0|,|GPS|:{|Caputure|:|0|,|Lat direct|:|0|,|Lon angle|:|98.358028|,|Lat angle|:|17.799241|,|Lon direct|:|0|,|Original timestamp|:|20220514073159|,|Timestamp|:|20220514073159|,|direction|:|0|},|Major ver.|:|1|,|Minor ver.|:|0|,|Data size|:|1|}}
</t>
  </si>
  <si>
    <t>2022-05-14 07:27:57.197</t>
  </si>
  <si>
    <t xml:space="preserve">2022-05-14 07:27:57 2e92b360-49f5-479c-b3ae-515a39116c54 DEBUG LambdaFunctionHandler:222 - MR0DA8CB905867721_20220514072750 D_000 recieved data: {|Device status|:{|GPS module status|:|1|,|G sensor status|:|0|,|CAN module status|:|0|,|Non-volatilization Memory Module status|:|0|,|Connect ODB status|:|00|,|G sensor correction|:|1|},|Common header|:{|Destination|:|0|,|GPS|:{|Caputure|:1,|Lat direct|:0,|Lon angle|:|0.000000|,|Lat angle|:|0.000000|,|Lon direct|:0,|Original timestamp|:|21060207062815|,|Timestamp|:|20220514072750|,|direction|:0},|Major ver.|:|1|,|Minor ver.|:|0|,|Data size|:|1|}}
</t>
  </si>
  <si>
    <r>
      <t>2022-06-10 04:47:47 64da8ef9-c13b-4586-a5f4-803ab8d9fd3c DEBUG LambdaFunctionHandler:222 - MR0DA8CB905867721_20220607104943 D_000 recieved data: {|Device status|:{|GPS module status|:|1|,|G sensor status|:|0|,|CAN module status|:|0|,|Non-volatilization Memory Module status|:|0|,|Connect ODB status|:|00|,|G sensor correction|:|1|},|Common header|:{|Destination|:|0|,|GPS|:{|</t>
    </r>
    <r>
      <rPr>
        <b/>
        <sz val="11"/>
        <color rgb="FFFF0000"/>
        <rFont val="Calibri"/>
        <family val="2"/>
        <scheme val="minor"/>
      </rPr>
      <t>Caputure|:1</t>
    </r>
    <r>
      <rPr>
        <sz val="11"/>
        <color theme="1"/>
        <rFont val="Calibri"/>
        <family val="2"/>
        <scheme val="minor"/>
      </rPr>
      <t xml:space="preserve">,|Lat direct|:0,|Lon angle|:|0.000000|,|Lat angle|:|0.000000|,|Lon direct|:0,|Original timestamp|:|21060207062815|,|Timestamp|:|20220607104943|,|direction|:0},|Major ver.|:|1|,|Minor ver.|:|0|,|Data size|:|1|}}
</t>
    </r>
  </si>
  <si>
    <t>/aws/lambda/com-PRECNV_PARAMETER_CONFIGRATION</t>
  </si>
  <si>
    <t>fields @timestamp, @message
| sort @timestamp desc
| limit 10000
| filter @message like /MRxxxxxxxxxxxxxxx/ 
and @message like /Device response data.|Failed/</t>
  </si>
  <si>
    <t>2022-08-24 09:39:54.679</t>
  </si>
  <si>
    <t xml:space="preserve">2022-08-24 09:39:54 ec2aae92-1be1-4a40-96e7-3858ce744910 INFO  LambdaFunctionHandler:211 - MR0DA8CB905867721_20220824093951 I_000_052 Device response data. Data=0100000000050001000c00
</t>
  </si>
  <si>
    <t>2022-08-24 09:22:27.787</t>
  </si>
  <si>
    <t xml:space="preserve">2022-08-24 09:22:27 30440c49-d7bb-4cfe-b5a4-b807e0b247fa INFO  LambdaFunctionHandler:211 - MR0DA8CB905867721_20220824092225 I_000_052 Device response data. Data=0100000000050001000c00
</t>
  </si>
  <si>
    <t>2022-08-24 09:17:48.429</t>
  </si>
  <si>
    <t xml:space="preserve">2022-08-24 09:17:48 2307e0f9-6f72-4026-8664-67b35d8dc0b5 INFO  LambdaFunctionHandler:211 - MR0DA8CB905867721_20220824091743 I_000_052 Device response data. Data=0100000000050001000c00
</t>
  </si>
  <si>
    <t>2022-08-24 09:08:33.419</t>
  </si>
  <si>
    <t xml:space="preserve">2022-08-24 09:08:33 9865df11-1b1b-418d-a6cb-451d01a83a60 INFO  LambdaFunctionHandler:211 - MR0DA8CB905867721_20220824090830 I_000_052 Device response data. Data=0100000000050001000c00
</t>
  </si>
  <si>
    <t>2022-08-24 09:06:44.226</t>
  </si>
  <si>
    <t xml:space="preserve">2022-08-24 09:06:44 6752bf14-1c4e-4953-80a1-080878511de3 INFO  LambdaFunctionHandler:211 - MR0DA8CB905867721_20220824090641 I_000_052 Device response data. Data=0100000000050001000c00
</t>
  </si>
  <si>
    <t>2022-08-24 09:04:15.418</t>
  </si>
  <si>
    <t xml:space="preserve">2022-08-24 09:04:15 32a24cec-4c8a-46e6-abce-7669dae41b3e INFO  LambdaFunctionHandler:211 - MR0DA8CB905867721_20220824090412 I_000_052 Device response data. Data=0100000000050001000c00
</t>
  </si>
  <si>
    <t>2022-08-24 09:02:51.703</t>
  </si>
  <si>
    <t xml:space="preserve">2022-08-24 09:02:51 d80ba2da-dbef-49ab-86b6-5821b646d580 INFO  LambdaFunctionHandler:211 - MR0DA8CB905867721_20220824090248 I_000_052 Device response data. Data=0100000000050001000c00
</t>
  </si>
  <si>
    <t>2022-08-24 09:02:11.980</t>
  </si>
  <si>
    <t xml:space="preserve">2022-08-24 09:02:11 e6b1e56c-483e-4ede-8039-d6a1b02d21a0 INFO  LambdaFunctionHandler:211 - MR0DA8CB905867721_20220824090209 I_000_052 Device response data. Data=0100000000050001000c00
</t>
  </si>
  <si>
    <t>2022-08-24 08:57:15.534</t>
  </si>
  <si>
    <t xml:space="preserve">2022-08-24 08:57:15 5dd429e7-1886-4787-8638-a0107b2353ef INFO  LambdaFunctionHandler:211 - MR0DA8CB905867721_20220824085712 I_000_052 Device response data. Data=0100000000050001000c00
</t>
  </si>
  <si>
    <t>2022-08-24 07:46:33.925</t>
  </si>
  <si>
    <t xml:space="preserve">2022-08-24 07:46:33 08cde12d-2ebe-4f29-91c9-4acfd7250487 INFO  LambdaFunctionHandler:211 - MR0DA8CB905867721_20220824074629 I_000_052 Device response data. Data=0100000000050001000c00
</t>
  </si>
  <si>
    <t>2022-08-24 07:46:21.080</t>
  </si>
  <si>
    <t xml:space="preserve">2022-08-24 07:46:21 8531bc0d-3594-4e1c-9af6-c303b63b53b4 INFO  LambdaFunctionHandler:211 - MR0DA8CB905867721_20220824074617 I_000_052 Device response data. Data=0100000000050001000c00
</t>
  </si>
  <si>
    <t>2022-08-24 07:44:12.033</t>
  </si>
  <si>
    <t xml:space="preserve">2022-08-24 07:44:12 f73616ad-0187-4ca8-bf69-04c8ff7cabd8 INFO  LambdaFunctionHandler:211 - MR0DA8CB905867721_20220824074409 I_000_052 Device response data. Data=0100000000050001000c00
</t>
  </si>
  <si>
    <t>2022-08-24 07:42:54.087</t>
  </si>
  <si>
    <t xml:space="preserve">2022-08-24 07:42:54 60ca1e17-9e84-473f-ad83-6706cb8b5c49 INFO  LambdaFunctionHandler:211 - MR0DA8CB905867721_20220824074251 I_000_052 Device response data. Data=0100000000050001000c00
</t>
  </si>
  <si>
    <t>2022-08-24 07:41:53.280</t>
  </si>
  <si>
    <t xml:space="preserve">2022-08-24 07:41:53 609df5d7-1b8a-4c05-bf3a-60a664ef6a88 INFO  LambdaFunctionHandler:211 - MR0DA8CB905867721_20220824074149 I_000_052 Device response data. Data=0100000000050001000c00
</t>
  </si>
  <si>
    <t>2022-08-24 07:40:59.538</t>
  </si>
  <si>
    <t xml:space="preserve">2022-08-24 07:40:59 9a801c2a-6ba2-47bc-944e-6bd89683c565 INFO  LambdaFunctionHandler:211 - MR0DA8CB905867721_20220824074056 I_000_052 Device response data. Data=0100000000050001000c00
</t>
  </si>
  <si>
    <t>/aws/lambda/com-PRECNV_NOTIFY_SPECIAL_MODE</t>
  </si>
  <si>
    <t>fields @timestamp, @message
| sort @timestamp desc
| limit 10000
| filter @message like /MRxxxxxxxxxxxxxxx/ 
and @message like 'Notify DCM Mode change.'</t>
  </si>
  <si>
    <t>Reason</t>
  </si>
  <si>
    <t xml:space="preserve">2022-08-22 02:26:36 c53d5936-aea0-4cda-9303-339adac894ea WARN  LambdaFunctionHandler:128 - MR0JB8DDX03184115_20220822022633 W_030_001 Notify DCM Mode change. VIN:MR0JB8DDX03184115, Mode:Tracking mode, Reason:SMS reception
</t>
  </si>
  <si>
    <t xml:space="preserve">2022-07-11 09:36:01 f64e1bc8-5b98-4deb-a9b5-d2ae9b2ca6fd WARN  LambdaFunctionHandler:128 - MR0JB8DDX03184115_20220711093558 W_030_001 Notify DCM Mode change. VIN:MR0JB8DDX03184115, Mode:Standby mode, Reason:Timeout
</t>
  </si>
  <si>
    <t xml:space="preserve">2022-07-11 06:35:53 9f00f56f-9ecb-47b6-86df-17c02641a1ed WARN  LambdaFunctionHandler:128 - MR0JB8DDX03184115_20220711063550 W_030_001 Notify DCM Mode change. VIN:MR0JB8DDX03184115, Mode:Tracking mode, Reason:SMS reception
</t>
  </si>
  <si>
    <t xml:space="preserve">2022-07-11 04:16:33 af405806-1f23-4de0-b456-5939ffe15136 WARN  LambdaFunctionHandler:128 - MR0JB8DDX03184115_20220711041630 W_030_001 Notify DCM Mode change. VIN:MR0JB8DDX03184115, Mode:Standby mode, Reason:Timeout
</t>
  </si>
  <si>
    <t xml:space="preserve">2022-07-11 01:16:25 d77038f3-c468-4573-941d-291939fbd2ac WARN  LambdaFunctionHandler:128 - MR0JB8DDX03184115_20220711011622 W_030_001 Notify DCM Mode change. VIN:MR0JB8DDX03184115, Mode:Tracking mode, Reason:SMS reception
</t>
  </si>
  <si>
    <t xml:space="preserve">2022-07-11 00:21:01 5636d5e3-a3b5-4ae6-b9bf-b2fa32d0c8ef WARN  LambdaFunctionHandler:128 - MR0JB8DDX03184115_20220711002056 W_030_001 Notify DCM Mode change. VIN:MR0JB8DDX03184115, Mode:Standby mode, Reason:SMS reception
</t>
  </si>
  <si>
    <t xml:space="preserve">2022-07-10 23:54:37 f408c2b6-85c5-4cd4-a95b-e0572d9de424 WARN  LambdaFunctionHandler:128 - MR0JB8DDX03184115_20220710235433 W_030_001 Notify DCM Mode change. VIN:MR0JB8DDX03184115, Mode:Tracking mode, Reason:SMS reception
</t>
  </si>
  <si>
    <t xml:space="preserve">2022-06-18 01:20:03 43887b6a-fd72-4411-b74f-9027eb7483d4 WARN  LambdaFunctionHandler:128 - MR0JB8DDX03184115_20220618012000 W_030_001 Notify DCM Mode change. VIN:MR0JB8DDX03184115, Mode:Standby mode, Reason:Timeout
</t>
  </si>
  <si>
    <t xml:space="preserve">2022-06-18 01:14:57 d100f3d1-8eb8-456b-b7bc-74bd8ee99f5c WARN  LambdaFunctionHandler:128 - MR0JB8DDX03184115_20220618011452 W_030_001 Notify DCM Mode change. VIN:MR0JB8DDX03184115, Mode:Maintenance mode, Reason:Auto
</t>
  </si>
  <si>
    <r>
      <t xml:space="preserve">2022-08-22 02:27:40 55644314-40ad-4e06-939c-26e25979fe36 WARN  LambdaFunctionHandler:128 - </t>
    </r>
    <r>
      <rPr>
        <b/>
        <sz val="11"/>
        <color theme="8" tint="-0.499984740745262"/>
        <rFont val="Calibri"/>
        <family val="2"/>
        <scheme val="minor"/>
      </rPr>
      <t>MR0JB8DDX03184115</t>
    </r>
    <r>
      <rPr>
        <sz val="11"/>
        <color theme="1"/>
        <rFont val="Calibri"/>
        <family val="2"/>
        <scheme val="minor"/>
      </rPr>
      <t xml:space="preserve">_20220822022736 W_030_001 Notify DCM Mode change. VIN:MR0JB8DDX03184115, </t>
    </r>
    <r>
      <rPr>
        <b/>
        <sz val="11"/>
        <color rgb="FFFF0000"/>
        <rFont val="Calibri"/>
        <family val="2"/>
        <scheme val="minor"/>
      </rPr>
      <t>Mode:Standby mode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5" tint="-0.499984740745262"/>
        <rFont val="Calibri"/>
        <family val="2"/>
        <scheme val="minor"/>
      </rPr>
      <t>Reason:SMS reception</t>
    </r>
    <r>
      <rPr>
        <sz val="11"/>
        <color theme="1"/>
        <rFont val="Calibri"/>
        <family val="2"/>
        <scheme val="minor"/>
      </rPr>
      <t xml:space="preserve">
</t>
    </r>
  </si>
  <si>
    <t>/aws/lambda/com-PRECNV_GENERAL_SERVICE</t>
  </si>
  <si>
    <t>fields @timestamp, @message
| sort @timestamp desc
| limit 10000
| filter @message like /MRxxxxxxxxxxxxxxx/
and @message like 'Common header":{'</t>
  </si>
  <si>
    <t>Thai Time</t>
  </si>
  <si>
    <t>Original timestamp(UTC)</t>
  </si>
  <si>
    <t>Original timestamp(TH)</t>
  </si>
  <si>
    <t>Lat angle</t>
  </si>
  <si>
    <t>Lon angle</t>
  </si>
  <si>
    <t xml:space="preserve">2022-08-14 06:38:18 afa35b74-f44d-4e0e-a052-852f1bf435c8 INFO  LambdaFunctionHandler:211 - MR0CB8CB704271988_20220814063813 I_000_050 Binary analysis result. Result json={|Common header|:{|Destination|:|0|,|GPS|:{|Caputure|:|0|,|Lat direct|:|0|,|Lon angle|:|102.007678|,|Lat angle|:|6.051577|,|Lon direct|:|0|,|Original timestamp|:|20220814063813|,|Timestamp|:|20220814063813|,|direction|:|90|},|Major ver.|:|1|,|Minor ver.|:|0|,|Data size|:|1215|},|PHYD event List|:[{|GPS|:{|Caputure|:|0|,|Lat direct|:|0|,|Lon angle|:|102.005599|,|Lat angle|:|6.052078|,|Lon direct|:|0|,|Timestamp|:|20220814063804|,|direction|:|111|},|G-sensor|:|0.30|,|Timestamp|:|20220814063803|,|Event type|:|2|},{|GPS|:{|Caputure|:|0|,|Lat direct|:|0|,|Lon angle|:|102.004738|,|Lat angle|:|6.052390|,|Lon direct|:|0|,|Timestamp|:|20220814063800|,|direction|:|103|},|G-sensor|:|0.34|,|Timestamp|:|20220814063759|,|Event type|:|3|},{|GPS|:{|Caputure|:|0|,|Lat direct|:|0|,|Lon angle|:|102.004304|,|Lat angle|:|6.052435|,|Lon direct|:|0|,|Timestamp|:|20220814063758|,|direction|:|87|},|G-sensor|:|0.36|,|Timestamp|:|20220814063757|,|Event type|:|3|},{|GPS|:{|Caputure|:|0|,|Lat direct|:|0|,|Lon angle|:|102.003884|,|Lat angle|:|6.052365|,|Lon direct|:|0|,|Timestamp|:|20220814063756|,|direction|:|72|},|G-sensor|:|0.34|,|Timestamp|:|20220814063755|,|Event type|:|3|},{|GPS|:{|Caputure|:|0|,|Lat direct|:|0|,|Lon angle|:|102.003493|,|Lat angle|:|6.052182|,|Lon direct|:|0|,|Timestamp|:|20220814063754|,|direction|:|57|},|G-sensor|:|0.30|,|Timestamp|:|20220814063753|,|Event type|:|3|},{|GPS|:{|Caputure|:|0|,|Lat direct|:|0|,|Lon angle|:|102.000545|,|Lat angle|:|6.049416|,|Lon direct|:|0|,|Timestamp|:|20220814063737|,|direction|:|46|},|G-sensor|:|0.28|,|Timestamp|:|20220814063736|,|Event type|:|1|},{|GPS|:{|Caputure|:|0|,|Lat direct|:|0|,|Lon angle|:|102.000203|,|Lat angle|:|6.049087|,|Lon direct|:|0|,|Timestamp|:|20220814063735|,|direction|:|46|},|G-sensor|:|0.33|,|Timestamp|:|20220814063734|,|Event type|:|1|},{|GPS|:{|Caputure|:|0|,|Lat direct|:|0|,|Lon angle|:|101.997701|,|Lat angle|:|6.046686|,|Lon direct|:|0|,|Timestamp|:|20220814063720|,|direction|:|46|},|G-sensor|:|0.26|,|Timestamp|:|20220814063719|,|Event type|:|2|}],|GPS List|:[{|Caputure|:|0|,|Lat direct|:|0|,|Lon angle|:|101.996642|,|Lat angle|:|6.045664|,|Lon direct|:|0|,|Timestamp|:|20220814063714|,|direction|:|45|},{|Caputure|:|0|,|Lat direct|:|0|,|Lon angle|:|101.996820|,|Lat angle|:|6.045830|,|Lon direct|:|0|,|Timestamp|:|20220814063715|,|direction|:|46|},{|Caputure|:|0|,|Lat direct|:|0|,|Lon angle|:|101.996994|,|Lat angle|:|6.046002|,|Lon direct|:|0|,|Timestamp|:|20220814063716|,|direction|:|46|},{|Caputure|:|0|,|Lat direct|:|0|,|Lon angle|:|101.997172|,|Lat angle|:|6.046174|,|Lon direct|:|0|,|Timestamp|:|20220814063717|,|direction|:|46|},{|Caputure|:|0|,|Lat direct|:|0|,|Lon angle|:|101.997351|,|Lat angle|:|6.046345|,|Lon direct|:|0|,|Timestamp|:|20220814063718|,|direction|:|46|},{|Caputure|:|0|,|Lat direct|:|0|,|Lon angle|:|101.997527|,|Lat angle|:|6.046515|,|Lon direct|:|0|,|Timestamp|:|20220814063719|,|direction|:|46|},{|Caputure|:|0|,|Lat direct|:|0|,|Lon angle|:|101.997701|,|Lat angle|:|6.046686|,|Lon direct|:|0|,|Timestamp|:|20220814063720|,|direction|:|46|},{|Caputure|:|0|,|Lat direct|:|0|,|Lon angle|:|101.997875|,|Lat angle|:|6.046853|,|Lon direct|:|0|,|Timestamp|:|20220814063721|,|direction|:|46|},{|Caputure|:|0|,|Lat direct|:|0|,|Lon angle|:|101.998047|,|Lat angle|:|6.047019|,|Lon direct|:|0|,|Timestamp|:|20220814063722|,|direction|:|46|},{|Caputure|:|0|,|Lat direct|:|0|,|Lon angle|:|101.998216|,|Lat angle|:|6.047184|,|Lon direct|:|0|,|Timestamp|:|20220814063723|,|direction|:|46|},{|Caputure|:|0|,|Lat direct|:|0|,|Lon angle|:|101.998386|,|Lat angle|:|6.047349|,|Lon direct|:|0|,|Timestamp|:|20220814063724|,|direction|:|46|},{|Caputure|:|0|,|Lat direct|:|0|,|Lon angle|:|101.998554|,|Lat angle|:|6.047510|,|Lon direct|:|0|,|Timestamp|:|20220814063725|,|direction|:|46|},{|Caputure|:|0|,|Lat direct|:|0|,|Lon angle|:|101.998722|,|Lat angle|:|6.047670|,|Lon direct|:|0|,|Timestamp|:|20220814063726|,|direction|:|46|},{|Caputure|:|0|,|Lat direct|:|0|,|Lon angle|:|101.998889|,|Lat angle|:|6.047830|,|Lon direct|:|0|,|Timestamp|:|20220814063727|,|direction|:|46|},{|Caputure|:|0|,|Lat direct|:|0|,|Lon angle|:|101.999055|,|Lat angle|:|6.047991|,|Lon direct|:|0|,|Timestamp|:|20220814063728|,|direction|:|46|},{|Caputure|:|0|,|Lat direct|:|0|,|Lon angle|:|101.999220|,|Lat angle|:|6.048154|,|Lon direct|:|0|,|Timestamp|:|20220814063729|,|direction|:|46|},{|Caputure|:|0|,|Lat direct|:|0|,|Lon angle|:|101.999388|,|Lat angle|:|6.048315|,|Lon direct|:|0|,|Timestamp|:|20220814063730|,|direction|:|46|},{|Caputure|:|0|,|Lat direct|:|0|,|Lon angle|:|101.999553|,|Lat angle|:|6.048472|,|Lon direct|:|0|,|Timestamp|:|20220814063731|,|direction|:|46|},{|Caputure|:|0|,|Lat direct|:|0|,|Lon angle|:|101.999715|,|Lat angle|:|6.048625|,|Lon direct|:|0|,|Timestamp|:|20220814063732|,|direction|:|45|},{|Caputure|:|0|,|Lat direct|:|0|,|Lon angle|:|101.999874|,|Lat angle|:|6.048776|,|Lon direct|:|0|,|Timestamp|:|20220814063733|,|direction|:|46|},{|Caputure|:|0|,|Lat direct|:|0|,|Lon angle|:|102.000034|,|Lat angle|:|6.048932|,|Lon direct|:|0|,|Timestamp|:|20220814063734|,|direction|:|46|},{|Caputure|:|0|,|Lat direct|:|0|,|Lon angle|:|102.000203|,|Lat angle|:|6.049087|,|Lon direct|:|0|,|Timestamp|:|20220814063735|,|direction|:|46|},{|Caputure|:|0|,|Lat direct|:|0|,|Lon angle|:|102.000374|,|Lat angle|:|6.049250|,|Lon direct|:|0|,|Timestamp|:|20220814063736|,|direction|:|46|},{|Caputure|:|0|,|Lat direct|:|0|,|Lon angle|:|102.000545|,|Lat angle|:|6.049416|,|Lon direct|:|0|,|Timestamp|:|20220814063737|,|direction|:|46|},{|Caputure|:|0|,|Lat direct|:|0|,|Lon angle|:|102.000722|,|Lat angle|:|6.049583|,|Lon direct|:|0|,|Timestamp|:|20220814063738|,|direction|:|46|},{|Caputure|:|0|,|Lat direct|:|0|,|Lon angle|:|102.000903|,|Lat angle|:|6.049752|,|Lon direct|:|0|,|Timestamp|:|20220814063739|,|direction|:|46|},{|Caputure|:|0|,|Lat direct|:|0|,|Lon angle|:|102.001082|,|Lat angle|:|6.049921|,|Lon direct|:|0|,|Timestamp|:|20220814063740|,|direction|:|46|},{|Caputure|:|0|,|Lat direct|:|0|,|Lon angle|:|102.001259|,|Lat angle|:|6.050092|,|Lon direct|:|0|,|Timestamp|:|20220814063741|,|direction|:|46|},{|Caputure|:|0|,|Lat direct|:|0|,|Lon angle|:|102.001433|,|Lat angle|:|6.050264|,|Lon direct|:|0|,|Timestamp|:|20220814063742|,|direction|:|46|},{|Caputure|:|0|,|Lat direct|:|0|,|Lon angle|:|102.001616|,|Lat angle|:|6.050437|,|Lon direct|:|0|,|Timestamp|:|20220814063743|,|direction|:|46|},{|Caputure|:|0|,|Lat direct|:|0|,|Lon angle|:|102.001797|,|Lat angle|:|6.050609|,|Lon direct|:|0|,|Timestamp|:|20220814063744|,|direction|:|46|},{|Caputure|:|0|,|Lat direct|:|0|,|Lon angle|:|102.001977|,|Lat angle|:|6.050780|,|Lon direct|:|0|,|Timestamp|:|20220814063745|,|direction|:|46|},{|Caputure|:|0|,|Lat direct|:|0|,|Lon angle|:|102.002152|,|Lat angle|:|6.050953|,|Lon direct|:|0|,|Timestamp|:|20220814063746|,|direction|:|46|},{|Caputure|:|0|,|Lat direct|:|0|,|Lon angle|:|102.002330|,|Lat angle|:|6.051120|,|Lon direct|:|0|,|Timestamp|:|20220814063747|,|direction|:|46|},{|Caputure|:|0|,|Lat direct|:|0|,|Lon angle|:|102.002506|,|Lat angle|:|6.051286|,|Lon direct|:|0|,|Timestamp|:|20220814063748|,|direction|:|46|},{|Caputure|:|0|,|Lat direct|:|0|,|Lon angle|:|102.002675|,|Lat angle|:|6.051449|,|Lon direct|:|0|,|Timestamp|:|20220814063749|,|direction|:|45|},{|Caputure|:|0|,|Lat direct|:|0|,|Lon angle|:|102.002841|,|Lat angle|:|6.051608|,|Lon direct|:|0|,|Timestamp|:|20220814063750|,|direction|:|45|},{|Caputure|:|0|,|Lat direct|:|0|,|Lon angle|:|102.003000|,|Lat angle|:|6.051766|,|Lon direct|:|0|,|Timestamp|:|20220814063751|,|direction|:|45|},{|Caputure|:|0|,|Lat direct|:|0|,|Lon angle|:|102.003159|,|Lat angle|:|6.051919|,|Lon direct|:|0|,|Timestamp|:|20220814063752|,|direction|:|46|},{|Caputure|:|0|,|Lat direct|:|0|,|Lon angle|:|102.003319|,|Lat angle|:|6.052059|,|Lon direct|:|0|,|Timestamp|:|20220814063753|,|direction|:|50|},{|Caputure|:|0|,|Lat direct|:|0|,|Lon angle|:|102.003493|,|Lat angle|:|6.052182|,|Lon direct|:|0|,|Timestamp|:|20220814063754|,|direction|:|57|},{|Caputure|:|0|,|Lat direct|:|0|,|Lon angle|:|102.003685|,|Lat angle|:|6.052287|,|Lon direct|:|0|,|Timestamp|:|20220814063755|,|direction|:|64|},{|Caputure|:|0|,|Lat direct|:|0|,|Lon angle|:|102.003884|,|Lat angle|:|6.052365|,|Lon direct|:|0|,|Timestamp|:|20220814063756|,|direction|:|72|},{|Caputure|:|0|,|Lat direct|:|0|,|Lon angle|:|102.004089|,|Lat angle|:|6.052413|,|Lon direct|:|0|,|Timestamp|:|20220814063757|,|direction|:|79|},{|Caputure|:|0|,|Lat direct|:|0|,|Lon angle|:|102.004304|,|Lat angle|:|6.052435|,|Lon direct|:|0|,|Timestamp|:|20220814063758|,|direction|:|87|},{|Caputure|:|0|,|Lat direct|:|0|,|Lon angle|:|102.004521|,|Lat angle|:|6.052428|,|Lon direct|:|0|,|Timestamp|:|20220814063759|,|direction|:|95|},{|Caputure|:|0|,|Lat direct|:|0|,|Lon angle|:|102.004738|,|Lat angle|:|6.052390|,|Lon direct|:|0|,|Timestamp|:|20220814063800|,|direction|:|103|},{|Caputure|:|0|,|Lat direct|:|0|,|Lon angle|:|102.004953|,|Lat angle|:|6.052327|,|Lon direct|:|0|,|Timestamp|:|20220814063801|,|direction|:|109|},{|Caputure|:|0|,|Lat direct|:|0|,|Lon angle|:|102.005166|,|Lat angle|:|6.052247|,|Lon direct|:|0|,|Timestamp|:|20220814063802|,|direction|:|112|},{|Caputure|:|0|,|Lat direct|:|0|,|Lon angle|:|102.005379|,|Lat angle|:|6.052164|,|Lon direct|:|0|,|Timestamp|:|20220814063803|,|direction|:|111|},{|Caputure|:|0|,|Lat direct|:|0|,|Lon angle|:|102.005599|,|Lat angle|:|6.052078|,|Lon direct|:|0|,|Timestamp|:|20220814063804|,|direction|:|111|},{|Caputure|:|0|,|Lat direct|:|0|,|Lon angle|:|102.005821|,|Lat angle|:|6.051992|,|Lon direct|:|0|,|Timestamp|:|20220814063805|,|direction|:|110|},{|Caputure|:|0|,|Lat direct|:|0|,|Lon angle|:|102.006049|,|Lat angle|:|6.051904|,|Lon direct|:|0|,|Timestamp|:|20220814063806|,|direction|:|110|},{|Caputure|:|0|,|Lat direct|:|0|,|Lon angle|:|102.006274|,|Lat angle|:|6.051825|,|Lon direct|:|0|,|Timestamp|:|20220814063807|,|direction|:|109|},{|Caputure|:|0|,|Lat direct|:|0|,|Lon angle|:|102.006504|,|Lat angle|:|6.051756|,|Lon direct|:|0|,|Timestamp|:|20220814063808|,|direction|:|106|},{|Caputure|:|0|,|Lat direct|:|0|,|Lon angle|:|102.006737|,|Lat angle|:|6.051695|,|Lon direct|:|0|,|Timestamp|:|20220814063809|,|direction|:|104|},{|Caputure|:|0|,|Lat direct|:|0|,|Lon angle|:|102.006969|,|Lat angle|:|6.051644|,|Lon direct|:|0|,|Timestamp|:|20220814063810|,|direction|:|101|},{|Caputure|:|0|,|Lat direct|:|0|,|Lon angle|:|102.007204|,|Lat angle|:|6.051607|,|Lon direct|:|0|,|Timestamp|:|20220814063811|,|direction|:|97|},{|Caputure|:|0|,|Lat direct|:|0|,|Lon angle|:|102.007439|,|Lat angle|:|6.051583|,|Lon direct|:|0|,|Timestamp|:|20220814063812|,|direction|:|93|},{|Caputure|:|0|,|Lat direct|:|0|,|Lon angle|:|102.007678|,|Lat angle|:|6.051577|,|Lon direct|:|0|,|Timestamp|:|20220814063813|,|direction|:|90|}]}
</t>
  </si>
  <si>
    <t xml:space="preserve">2022-08-14 06:37:17 7650db14-84ae-4483-89e4-b10b0079d784 INFO  LambdaFunctionHandler:211 - MR0CB8CB704271988_20220814063713 I_000_050 Binary analysis result. Result json={|Common header|:{|Destination|:|0|,|GPS|:{|Caputure|:|0|,|Lat direct|:|0|,|Lon angle|:|101.996470|,|Lat angle|:|6.045494|,|Lon direct|:|0|,|Original timestamp|:|20220814063713|,|Timestamp|:|20220814063713|,|direction|:|45|},|Major ver.|:|1|,|Minor ver.|:|0|,|Data size|:|1143|},|PHYD event List|:[{|GPS|:{|Caputure|:|0|,|Lat direct|:|0|,|Lon angle|:|101.995071|,|Lat angle|:|6.044142|,|Lon direct|:|0|,|Timestamp|:|20220814063705|,|direction|:|45|},|G-sensor|:|0.32|,|Timestamp|:|20220814063704|,|Event type|:|1|},{|GPS|:{|Caputure|:|0|,|Lat direct|:|0|,|Lon angle|:|101.994558|,|Lat angle|:|6.043640|,|Lon direct|:|0|,|Timestamp|:|20220814063702|,|direction|:|46|},|G-sensor|:|0.34|,|Timestamp|:|20220814063701|,|Event type|:|1|},{|GPS|:{|Caputure|:|0|,|Lat direct|:|0|,|Lon angle|:|101.994558|,|Lat angle|:|6.043640|,|Lon direct|:|0|,|Timestamp|:|20220814063702|,|direction|:|46|},|G-sensor|:|0.29|,|Timestamp|:|20220814063701|,|Event type|:|2|},{|GPS|:{|Caputure|:|0|,|Lat direct|:|0|,|Lon angle|:|101.993196|,|Lat angle|:|6.042338|,|Lon direct|:|0|,|Timestamp|:|20220814063654|,|direction|:|46|},|G-sensor|:|0.28|,|Timestamp|:|20220814063653|,|Event type|:|2|},{|GPS|:{|Caputure|:|0|,|Lat direct|:|0|,|Lon angle|:|101.992036|,|Lat angle|:|6.041595|,|Lon direct|:|0|,|Timestamp|:|20220814063648|,|direction|:|67|},|G-sensor|:|0.25|,|Timestamp|:|20220814063647|,|Event type|:|1|}],|GPS List|:[{|Caputure|:|0|,|Lat direct|:|0|,|Lon angle|:|101.984810|,|Lat angle|:|6.039286|,|Lon direct|:|0|,|Timestamp|:|20220814063614|,|direction|:|74|},{|Caputure|:|0|,|Lat direct|:|0|,|Lon angle|:|101.985009|,|Lat angle|:|6.039337|,|Lon direct|:|0|,|Timestamp|:|20220814063615|,|direction|:|76|},{|Caputure|:|0|,|Lat direct|:|0|,|Lon angle|:|101.985211|,|Lat angle|:|6.039389|,|Lon direct|:|0|,|Timestamp|:|20220814063616|,|direction|:|75|},{|Caputure|:|0|,|Lat direct|:|0|,|Lon angle|:|101.985415|,|Lat angle|:|6.039444|,|Lon direct|:|0|,|Timestamp|:|20220814063617|,|direction|:|75|},{|Caputure|:|0|,|Lat direct|:|0|,|Lon angle|:|101.985621|,|Lat angle|:|6.039500|,|Lon direct|:|0|,|Timestamp|:|20220814063618|,|direction|:|75|},{|Caputure|:|0|,|Lat direct|:|0|,|Lon angle|:|101.985831|,|Lat angle|:|6.039558|,|Lon direct|:|0|,|Timestamp|:|20220814063619|,|direction|:|74|},{|Caputure|:|0|,|Lat direct|:|0|,|Lon angle|:|101.986042|,|Lat angle|:|6.039620|,|Lon direct|:|0|,|Timestamp|:|20220814063620|,|direction|:|73|},{|Caputure|:|0|,|Lat direct|:|0|,|Lon angle|:|101.986252|,|Lat angle|:|6.039688|,|Lon direct|:|0|,|Timestamp|:|20220814063621|,|direction|:|72|},{|Caputure|:|0|,|Lat direct|:|0|,|Lon angle|:|101.986462|,|Lat angle|:|6.039754|,|Lon direct|:|0|,|Timestamp|:|20220814063622|,|direction|:|72|},{|Caputure|:|0|,|Lat direct|:|0|,|Lon angle|:|101.986672|,|Lat angle|:|6.039819|,|Lon direct|:|0|,|Timestamp|:|20220814063623|,|direction|:|72|},{|Caputure|:|0|,|Lat direct|:|0|,|Lon angle|:|101.986880|,|Lat angle|:|6.039887|,|Lon direct|:|0|,|Timestamp|:|20220814063624|,|direction|:|72|},{|Caputure|:|0|,|Lat direct|:|0|,|Lon angle|:|101.987090|,|Lat angle|:|6.039953|,|Lon direct|:|0|,|Timestamp|:|20220814063625|,|direction|:|72|},{|Caputure|:|0|,|Lat direct|:|0|,|Lon angle|:|101.987299|,|Lat angle|:|6.040020|,|Lon direct|:|0|,|Timestamp|:|20220814063626|,|direction|:|72|},{|Caputure|:|0|,|Lat direct|:|0|,|Lon angle|:|101.987510|,|Lat angle|:|6.040087|,|Lon direct|:|0|,|Timestamp|:|20220814063627|,|direction|:|72|},{|Caputure|:|0|,|Lat direct|:|0|,|Lon angle|:|101.987721|,|Lat angle|:|6.040152|,|Lon direct|:|0|,|Timestamp|:|20220814063628|,|direction|:|72|},{|Caputure|:|0|,|Lat direct|:|0|,|Lon angle|:|101.987930|,|Lat angle|:|6.040216|,|Lon direct|:|0|,|Timestamp|:|20220814063629|,|direction|:|72|},{|Caputure|:|0|,|Lat direct|:|0|,|Lon angle|:|101.988137|,|Lat angle|:|6.040281|,|Lon direct|:|0|,|Timestamp|:|20220814063630|,|direction|:|72|},{|Caputure|:|0|,|Lat direct|:|0|,|Lon angle|:|101.988348|,|Lat angle|:|6.040346|,|Lon direct|:|0|,|Timestamp|:|20220814063631|,|direction|:|72|},{|Caputure|:|0|,|Lat direct|:|0|,|Lon angle|:|101.988561|,|Lat angle|:|6.040411|,|Lon direct|:|0|,|Timestamp|:|20220814063632|,|direction|:|72|},{|Caputure|:|0|,|Lat direct|:|0|,|Lon angle|:|101.988773|,|Lat angle|:|6.040477|,|Lon direct|:|0|,|Timestamp|:|20220814063633|,|direction|:|72|},{|Caputure|:|0|,|Lat direct|:|0|,|Lon angle|:|101.988989|,|Lat angle|:|6.040544|,|Lon direct|:|0|,|Timestamp|:|20220814063634|,|direction|:|72|},{|Caputure|:|0|,|Lat direct|:|0|,|Lon angle|:|101.989204|,|Lat angle|:|6.040612|,|Lon direct|:|0|,|Timestamp|:|20220814063635|,|direction|:|72|},{|Caputure|:|0|,|Lat direct|:|0|,|Lon angle|:|101.989417|,|Lat angle|:|6.040679|,|Lon direct|:|0|,|Timestamp|:|20220814063636|,|direction|:|72|},{|Caputure|:|0|,|Lat direct|:|0|,|Lon angle|:|101.989635|,|Lat angle|:|6.040749|,|Lon direct|:|0|,|Timestamp|:|20220814063637|,|direction|:|72|},{|Caputure|:|0|,|Lat direct|:|0|,|Lon angle|:|101.989854|,|Lat angle|:|6.040817|,|Lon direct|:|0|,|Timestamp|:|20220814063638|,|direction|:|72|},{|Caputure|:|0|,|Lat direct|:|0|,|Lon angle|:|101.990076|,|Lat angle|:|6.040887|,|Lon direct|:|0|,|Timestamp|:|20220814063639|,|direction|:|72|},{|Caputure|:|0|,|Lat direct|:|0|,|Lon angle|:|101.990296|,|Lat angle|:|6.040955|,|Lon direct|:|0|,|Timestamp|:|20220814063640|,|direction|:|73|},{|Caputure|:|0|,|Lat direct|:|0|,|Lon angle|:|101.990511|,|Lat angle|:|6.041022|,|Lon direct|:|0|,|Timestamp|:|20220814063641|,|direction|:|72|},{|Caputure|:|0|,|Lat direct|:|0|,|Lon angle|:|101.990723|,|Lat angle|:|6.041092|,|Lon direct|:|0|,|Timestamp|:|20220814063642|,|direction|:|71|},{|Caputure|:|0|,|Lat direct|:|0|,|Lon angle|:|101.990939|,|Lat angle|:|6.041167|,|Lon direct|:|0|,|Timestamp|:|20220814063643|,|direction|:|70|},{|Caputure|:|0|,|Lat direct|:|0|,|Lon angle|:|101.991158|,|Lat angle|:|6.041247|,|Lon direct|:|0|,|Timestamp|:|20220814063644|,|direction|:|70|},{|Caputure|:|0|,|Lat direct|:|0|,|Lon angle|:|101.991378|,|Lat angle|:|6.041329|,|Lon direct|:|0|,|Timestamp|:|20220814063645|,|direction|:|69|},{|Caputure|:|0|,|Lat direct|:|0|,|Lon angle|:|101.991596|,|Lat angle|:|6.041416|,|Lon direct|:|0|,|Timestamp|:|20220814063646|,|direction|:|68|},{|Caputure|:|0|,|Lat direct|:|0|,|Lon angle|:|101.991817|,|Lat angle|:|6.041505|,|Lon direct|:|0|,|Timestamp|:|20220814063647|,|direction|:|68|},{|Caputure|:|0|,|Lat direct|:|0|,|Lon angle|:|101.992036|,|Lat angle|:|6.041595|,|Lon direct|:|0|,|Timestamp|:|20220814063648|,|direction|:|67|},{|Caputure|:|0|,|Lat direct|:|0|,|Lon angle|:|101.992250|,|Lat angle|:|6.041689|,|Lon direct|:|0|,|Timestamp|:|20220814063649|,|direction|:|66|},{|Caputure|:|0|,|Lat direct|:|0|,|Lon angle|:|101.992456|,|Lat angle|:|6.041791|,|Lon direct|:|0|,|Timestamp|:|20220814063650|,|direction|:|63|},{|Caputure|:|0|,|Lat direct|:|0|,|Lon angle|:|101.992658|,|Lat angle|:|6.041906|,|Lon direct|:|0|,|Timestamp|:|20220814063651|,|direction|:|58|},{|Caputure|:|0|,|Lat direct|:|0|,|Lon angle|:|101.992849|,|Lat angle|:|6.042036|,|Lon direct|:|0|,|Timestamp|:|20220814063652|,|direction|:|52|},{|Caputure|:|0|,|Lat direct|:|0|,|Lon angle|:|101.993025|,|Lat angle|:|6.042184|,|Lon direct|:|0|,|Timestamp|:|20220814063653|,|direction|:|48|},{|Caputure|:|0|,|Lat direct|:|0|,|Lon angle|:|101.993196|,|Lat angle|:|6.042338|,|Lon direct|:|0|,|Timestamp|:|20220814063654|,|direction|:|46|},{|Caputure|:|0|,|Lat direct|:|0|,|Lon angle|:|101.993366|,|Lat angle|:|6.042498|,|Lon direct|:|0|,|Timestamp|:|20220814063655|,|direction|:|45|},{|Caputure|:|0|,|Lat direct|:|0|,|Lon angle|:|101.993535|,|Lat angle|:|6.042662|,|Lon direct|:|0|,|Timestamp|:|20220814063656|,|direction|:|45|},{|Caputure|:|0|,|Lat direct|:|0|,|Lon angle|:|101.993703|,|Lat angle|:|6.042826|,|Lon direct|:|0|,|Timestamp|:|20220814063657|,|direction|:|46|},{|Caputure|:|0|,|Lat direct|:|0|,|Lon angle|:|101.993875|,|Lat angle|:|6.042988|,|Lon direct|:|0|,|Timestamp|:|20220814063658|,|direction|:|46|},{|Caputure|:|0|,|Lat direct|:|0|,|Lon angle|:|101.994046|,|Lat angle|:|6.043149|,|Lon direct|:|0|,|Timestamp|:|20220814063659|,|direction|:|46|},{|Caputure|:|0|,|Lat direct|:|0|,|Lon angle|:|101.994217|,|Lat angle|:|6.043311|,|Lon direct|:|0|,|Timestamp|:|20220814063700|,|direction|:|46|},{|Caputure|:|0|,|Lat direct|:|0|,|Lon angle|:|101.994387|,|Lat angle|:|6.043475|,|Lon direct|:|0|,|Timestamp|:|20220814063701|,|direction|:|46|},{|Caputure|:|0|,|Lat direct|:|0|,|Lon angle|:|101.994558|,|Lat angle|:|6.043640|,|Lon direct|:|0|,|Timestamp|:|20220814063702|,|direction|:|46|},{|Caputure|:|0|,|Lat direct|:|0|,|Lon angle|:|101.994730|,|Lat angle|:|6.043808|,|Lon direct|:|0|,|Timestamp|:|20220814063703|,|direction|:|45|},{|Caputure|:|0|,|Lat direct|:|0|,|Lon angle|:|101.994899|,|Lat angle|:|6.043976|,|Lon direct|:|0|,|Timestamp|:|20220814063704|,|direction|:|45|},{|Caputure|:|0|,|Lat direct|:|0|,|Lon angle|:|101.995071|,|Lat angle|:|6.044142|,|Lon direct|:|0|,|Timestamp|:|20220814063705|,|direction|:|45|},{|Caputure|:|0|,|Lat direct|:|0|,|Lon angle|:|101.995245|,|Lat angle|:|6.044310|,|Lon direct|:|0|,|Timestamp|:|20220814063706|,|direction|:|46|},{|Caputure|:|0|,|Lat direct|:|0|,|Lon angle|:|101.995418|,|Lat angle|:|6.044481|,|Lon direct|:|0|,|Timestamp|:|20220814063707|,|direction|:|46|},{|Caputure|:|0|,|Lat direct|:|0|,|Lon angle|:|101.995591|,|Lat angle|:|6.044649|,|Lon direct|:|0|,|Timestamp|:|20220814063708|,|direction|:|46|},{|Caputure|:|0|,|Lat direct|:|0|,|Lon angle|:|101.995767|,|Lat angle|:|6.044815|,|Lon direct|:|0|,|Timestamp|:|20220814063709|,|direction|:|46|},{|Caputure|:|0|,|Lat direct|:|0|,|Lon angle|:|101.995944|,|Lat angle|:|6.044983|,|Lon direct|:|0|,|Timestamp|:|20220814063710|,|direction|:|46|},{|Caputure|:|0|,|Lat direct|:|0|,|Lon angle|:|101.996119|,|Lat angle|:|6.045152|,|Lon direct|:|0|,|Timestamp|:|20220814063711|,|direction|:|46|},{|Caputure|:|0|,|Lat direct|:|0|,|Lon angle|:|101.996293|,|Lat angle|:|6.045322|,|Lon direct|:|0|,|Timestamp|:|20220814063712|,|direction|:|46|},{|Caputure|:|0|,|Lat direct|:|0|,|Lon angle|:|101.996470|,|Lat angle|:|6.045494|,|Lon direct|:|0|,|Timestamp|:|20220814063713|,|direction|:|45|}]}
</t>
  </si>
  <si>
    <t xml:space="preserve">2022-08-14 06:36:18 2af98090-0011-4397-b902-c88b55a5c28b INFO  LambdaFunctionHandler:211 - MR0CB8CB704271988_20220814063613 I_000_050 Binary analysis result. Result json={|Common header|:{|Destination|:|0|,|GPS|:{|Caputure|:|0|,|Lat direct|:|0|,|Lon angle|:|101.984620|,|Lat angle|:|6.039226|,|Lon direct|:|0|,|Original timestamp|:|20220814063613|,|Timestamp|:|20220814063613|,|direction|:|70|},|Major ver.|:|1|,|Minor ver.|:|0|,|Data size|:|1095|},|PHYD event List|:[{|GPS|:{|Caputure|:|0|,|Lat direct|:|0|,|Lon angle|:|101.984620|,|Lat angle|:|6.039226|,|Lon direct|:|0|,|Timestamp|:|20220814063613|,|direction|:|70|},|G-sensor|:|0.34|,|Timestamp|:|20220814063612|,|Event type|:|3|},{|GPS|:{|Caputure|:|0|,|Lat direct|:|0|,|Lon angle|:|101.982118|,|Lat angle|:|6.036609|,|Lon direct|:|0|,|Timestamp|:|20220814063552|,|direction|:|38|},|G-sensor|:|0.26|,|Timestamp|:|20220814063551|,|Event type|:|1|},{|GPS|:{|Caputure|:|0|,|Lat direct|:|0|,|Lon angle|:|101.981651|,|Lat angle|:|6.036045|,|Lon direct|:|0|,|Timestamp|:|20220814063545|,|direction|:|41|},|G-sensor|:|0.37|,|Timestamp|:|20220814063544|,|Event type|:|1|}],|GPS List|:[{|Caputure|:|0|,|Lat direct|:|0|,|Lon angle|:|101.981215|,|Lat angle|:|6.035885|,|Lon direct|:|0|,|Timestamp|:|20220814063514|,|direction|:|0|},{|Caputure|:|0|,|Lat direct|:|0|,|Lon angle|:|101.981215|,|Lat angle|:|6.035885|,|Lon direct|:|0|,|Timestamp|:|20220814063515|,|direction|:|0|},{|Caputure|:|0|,|Lat direct|:|0|,|Lon angle|:|101.981216|,|Lat angle|:|6.035885|,|Lon direct|:|0|,|Timestamp|:|20220814063516|,|direction|:|0|},{|Caputure|:|0|,|Lat direct|:|0|,|Lon angle|:|101.981216|,|Lat angle|:|6.035885|,|Lon direct|:|0|,|Timestamp|:|20220814063517|,|direction|:|0|},{|Caputure|:|0|,|Lat direct|:|0|,|Lon angle|:|101.981216|,|Lat angle|:|6.035885|,|Lon direct|:|0|,|Timestamp|:|20220814063518|,|direction|:|0|},{|Caputure|:|0|,|Lat direct|:|0|,|Lon angle|:|101.981216|,|Lat angle|:|6.035885|,|Lon direct|:|0|,|Timestamp|:|20220814063519|,|direction|:|0|},{|Caputure|:|0|,|Lat direct|:|0|,|Lon angle|:|101.981216|,|Lat angle|:|6.035885|,|Lon direct|:|0|,|Timestamp|:|20220814063520|,|direction|:|0|},{|Caputure|:|0|,|Lat direct|:|0|,|Lon angle|:|101.981216|,|Lat angle|:|6.035885|,|Lon direct|:|0|,|Timestamp|:|20220814063521|,|direction|:|0|},{|Caputure|:|0|,|Lat direct|:|0|,|Lon angle|:|101.981216|,|Lat angle|:|6.035885|,|Lon direct|:|0|,|Timestamp|:|20220814063522|,|direction|:|0|},{|Caputure|:|0|,|Lat direct|:|0|,|Lon angle|:|101.981216|,|Lat angle|:|6.035885|,|Lon direct|:|0|,|Timestamp|:|20220814063523|,|direction|:|0|},{|Caputure|:|0|,|Lat direct|:|0|,|Lon angle|:|101.981216|,|Lat angle|:|6.035885|,|Lon direct|:|0|,|Timestamp|:|20220814063524|,|direction|:|0|},{|Caputure|:|0|,|Lat direct|:|0|,|Lon angle|:|101.981216|,|Lat angle|:|6.035885|,|Lon direct|:|0|,|Timestamp|:|20220814063525|,|direction|:|0|},{|Caputure|:|0|,|Lat direct|:|0|,|Lon angle|:|101.981216|,|Lat angle|:|6.035885|,|Lon direct|:|0|,|Timestamp|:|20220814063526|,|direction|:|0|},{|Caputure|:|0|,|Lat direct|:|0|,|Lon angle|:|101.981216|,|Lat angle|:|6.035885|,|Lon direct|:|0|,|Timestamp|:|20220814063527|,|direction|:|0|},{|Caputure|:|0|,|Lat direct|:|0|,|Lon angle|:|101.981216|,|Lat angle|:|6.035885|,|Lon direct|:|0|,|Timestamp|:|20220814063528|,|direction|:|0|},{|Caputure|:|0|,|Lat direct|:|0|,|Lon angle|:|101.981216|,|Lat angle|:|6.035885|,|Lon direct|:|0|,|Timestamp|:|20220814063529|,|direction|:|0|},{|Caputure|:|0|,|Lat direct|:|0|,|Lon angle|:|101.981216|,|Lat angle|:|6.035885|,|Lon direct|:|0|,|Timestamp|:|20220814063530|,|direction|:|0|},{|Caputure|:|0|,|Lat direct|:|0|,|Lon angle|:|101.981216|,|Lat angle|:|6.035885|,|Lon direct|:|0|,|Timestamp|:|20220814063531|,|direction|:|0|},{|Caputure|:|0|,|Lat direct|:|0|,|Lon angle|:|101.981216|,|Lat angle|:|6.035885|,|Lon direct|:|0|,|Timestamp|:|20220814063532|,|direction|:|0|},{|Caputure|:|0|,|Lat direct|:|0|,|Lon angle|:|101.981221|,|Lat angle|:|6.035890|,|Lon direct|:|0|,|Timestamp|:|20220814063533|,|direction|:|53|},{|Caputure|:|0|,|Lat direct|:|0|,|Lon angle|:|101.981238|,|Lat angle|:|6.035900|,|Lon direct|:|0|,|Timestamp|:|20220814063534|,|direction|:|63|},{|Caputure|:|0|,|Lat direct|:|0|,|Lon angle|:|101.981268|,|Lat angle|:|6.035912|,|Lon direct|:|0|,|Timestamp|:|20220814063535|,|direction|:|73|},{|Caputure|:|0|,|Lat direct|:|0|,|Lon angle|:|101.981305|,|Lat angle|:|6.035918|,|Lon direct|:|0|,|Timestamp|:|20220814063536|,|direction|:|86|},{|Caputure|:|0|,|Lat direct|:|0|,|Lon angle|:|101.981353|,|Lat angle|:|6.035904|,|Lon direct|:|0|,|Timestamp|:|20220814063537|,|direction|:|112|},{|Caputure|:|0|,|Lat direct|:|0|,|Lon angle|:|101.981389|,|Lat angle|:|6.035892|,|Lon direct|:|0|,|Timestamp|:|20220814063538|,|direction|:|111|},{|Caputure|:|0|,|Lat direct|:|0|,|Lon angle|:|101.981414|,|Lat angle|:|6.035884|,|Lon direct|:|0|,|Timestamp|:|20220814063539|,|direction|:|106|},{|Caputure|:|0|,|Lat direct|:|0|,|Lon angle|:|101.981444|,|Lat angle|:|6.035881|,|Lon direct|:|0|,|Timestamp|:|20220814063540|,|direction|:|91|},{|Caputure|:|0|,|Lat direct|:|0|,|Lon angle|:|101.981480|,|Lat angle|:|6.035890|,|Lon direct|:|0|,|Timestamp|:|20220814063541|,|direction|:|71|},{|Caputure|:|0|,|Lat direct|:|0|,|Lon angle|:|101.981517|,|Lat angle|:|6.035914|,|Lon direct|:|0|,|Timestamp|:|20220814063542|,|direction|:|51|},{|Caputure|:|0|,|Lat direct|:|0|,|Lon angle|:|101.981556|,|Lat angle|:|6.035947|,|Lon direct|:|0|,|Timestamp|:|20220814063543|,|direction|:|45|},{|Caputure|:|0|,|Lat direct|:|0|,|Lon angle|:|101.981601|,|Lat angle|:|6.035990|,|Lon direct|:|0|,|Timestamp|:|20220814063544|,|direction|:|44|},{|Caputure|:|0|,|Lat direct|:|0|,|Lon angle|:|101.981651|,|Lat angle|:|6.036045|,|Lon direct|:|0|,|Timestamp|:|20220814063545|,|direction|:|41|},{|Caputure|:|0|,|Lat direct|:|0|,|Lon angle|:|101.981705|,|Lat angle|:|6.036109|,|Lon direct|:|0|,|Timestamp|:|20220814063546|,|direction|:|40|},{|Caputure|:|0|,|Lat direct|:|0|,|Lon angle|:|101.981767|,|Lat angle|:|6.036181|,|Lon direct|:|0|,|Timestamp|:|20220814063547|,|direction|:|40|},{|Caputure|:|0|,|Lat direct|:|0|,|Lon angle|:|101.981833|,|Lat angle|:|6.036259|,|Lon direct|:|0|,|Timestamp|:|20220814063548|,|direction|:|40|},{|Caputure|:|0|,|Lat direct|:|0|,|Lon angle|:|101.981897|,|Lat angle|:|6.036338|,|Lon direct|:|0|,|Timestamp|:|20220814063549|,|direction|:|39|},{|Caputure|:|0|,|Lat direct|:|0|,|Lon angle|:|101.981964|,|Lat angle|:|6.036423|,|Lon direct|:|0|,|Timestamp|:|20220814063550|,|direction|:|39|},{|Caputure|:|0|,|Lat direct|:|0|,|Lon angle|:|101.982038|,|Lat angle|:|6.036513|,|Lon direct|:|0|,|Timestamp|:|20220814063551|,|direction|:|39|},{|Caputure|:|0|,|Lat direct|:|0|,|Lon angle|:|101.982118|,|Lat angle|:|6.036609|,|Lon direct|:|0|,|Timestamp|:|20220814063552|,|direction|:|38|},{|Caputure|:|0|,|Lat direct|:|0|,|Lon angle|:|101.982202|,|Lat angle|:|6.036713|,|Lon direct|:|0|,|Timestamp|:|20220814063553|,|direction|:|38|},{|Caputure|:|0|,|Lat direct|:|0|,|Lon angle|:|101.982288|,|Lat angle|:|6.036822|,|Lon direct|:|0|,|Timestamp|:|20220814063554|,|direction|:|37|},{|Caputure|:|0|,|Lat direct|:|0|,|Lon angle|:|101.982379|,|Lat angle|:|6.036935|,|Lon direct|:|0|,|Timestamp|:|20220814063555|,|direction|:|38|},{|Caputure|:|0|,|Lat direct|:|0|,|Lon angle|:|101.982472|,|Lat angle|:|6.037052|,|Lon direct|:|0|,|Timestamp|:|20220814063556|,|direction|:|38|},{|Caputure|:|0|,|Lat direct|:|0|,|Lon angle|:|101.982569|,|Lat angle|:|6.037176|,|Lon direct|:|0|,|Timestamp|:|20220814063557|,|direction|:|37|},{|Caputure|:|0|,|Lat direct|:|0|,|Lon angle|:|101.982670|,|Lat angle|:|6.037305|,|Lon direct|:|0|,|Timestamp|:|20220814063558|,|direction|:|38|},{|Caputure|:|0|,|Lat direct|:|0|,|Lon angle|:|101.982776|,|Lat angle|:|6.037441|,|Lon direct|:|0|,|Timestamp|:|20220814063559|,|direction|:|38|},{|Caputure|:|0|,|Lat direct|:|0|,|Lon angle|:|101.982884|,|Lat angle|:|6.037582|,|Lon direct|:|0|,|Timestamp|:|20220814063600|,|direction|:|37|},{|Caputure|:|0|,|Lat direct|:|0|,|Lon angle|:|101.982993|,|Lat angle|:|6.037720|,|Lon direct|:|0|,|Timestamp|:|20220814063601|,|direction|:|37|},{|Caputure|:|0|,|Lat direct|:|0|,|Lon angle|:|101.983099|,|Lat angle|:|6.037859|,|Lon direct|:|0|,|Timestamp|:|20220814063602|,|direction|:|36|},{|Caputure|:|0|,|Lat direct|:|0|,|Lon angle|:|101.983210|,|Lat angle|:|6.038004|,|Lon direct|:|0|,|Timestamp|:|20220814063603|,|direction|:|37|},{|Caputure|:|0|,|Lat direct|:|0|,|Lon angle|:|101.983324|,|Lat angle|:|6.038149|,|Lon direct|:|0|,|Timestamp|:|20220814063604|,|direction|:|37|},{|Caputure|:|0|,|Lat direct|:|0|,|Lon angle|:|101.983442|,|Lat angle|:|6.038295|,|Lon direct|:|0|,|Timestamp|:|20220814063605|,|direction|:|39|},{|Caputure|:|0|,|Lat direct|:|0|,|Lon angle|:|101.983562|,|Lat angle|:|6.038437|,|Lon direct|:|0|,|Timestamp|:|20220814063606|,|direction|:|40|},{|Caputure|:|0|,|Lat direct|:|0|,|Lon angle|:|101.983686|,|Lat angle|:|6.038575|,|Lon direct|:|0|,|Timestamp|:|20220814063607|,|direction|:|42|},{|Caputure|:|0|,|Lat direct|:|0|,|Lon angle|:|101.983810|,|Lat angle|:|6.038708|,|Lon direct|:|0|,|Timestamp|:|20220814063608|,|direction|:|44|},{|Caputure|:|0|,|Lat direct|:|0|,|Lon angle|:|101.983950|,|Lat angle|:|6.038833|,|Lon direct|:|0|,|Timestamp|:|20220814063609|,|direction|:|49|},{|Caputure|:|0|,|Lat direct|:|0|,|Lon angle|:|101.984100|,|Lat angle|:|6.038949|,|Lon direct|:|0|,|Timestamp|:|20220814063610|,|direction|:|54|},{|Caputure|:|0|,|Lat direct|:|0|,|Lon angle|:|101.984263|,|Lat angle|:|6.039058|,|Lon direct|:|0|,|Timestamp|:|20220814063611|,|direction|:|58|},{|Caputure|:|0|,|Lat direct|:|0|,|Lon angle|:|101.984436|,|Lat angle|:|6.039150|,|Lon direct|:|0|,|Timestamp|:|20220814063612|,|direction|:|64|},{|Caputure|:|0|,|Lat direct|:|0|,|Lon angle|:|101.984620|,|Lat angle|:|6.039226|,|Lon direct|:|0|,|Timestamp|:|20220814063613|,|direction|:|70|}]}
</t>
  </si>
  <si>
    <t xml:space="preserve">2022-08-14 06:35:17 5d26107a-9b96-48b8-b1ed-6977640da90c INFO  LambdaFunctionHandler:211 - MR0CB8CB704271988_20220814063513 I_000_050 Binary analysis result. Result json={|Common header|:{|Destination|:|0|,|GPS|:{|Caputure|:|0|,|Lat direct|:|0|,|Lon angle|:|101.981215|,|Lat angle|:|6.035885|,|Lon direct|:|0|,|Original timestamp|:|20220814063513|,|Timestamp|:|20220814063513|,|direction|:|0|},|Major ver.|:|1|,|Minor ver.|:|0|,|Data size|:|1023|},|PHYD event List|:[],|GPS List|:[{|Caputure|:|0|,|Lat direct|:|0|,|Lon angle|:|101.981213|,|Lat angle|:|6.035885|,|Lon direct|:|0|,|Timestamp|:|20220814063414|,|direction|:|0|},{|Caputure|:|0|,|Lat direct|:|0|,|Lon angle|:|101.981213|,|Lat angle|:|6.035885|,|Lon direct|:|0|,|Timestamp|:|20220814063415|,|direction|:|0|},{|Caputure|:|0|,|Lat direct|:|0|,|Lon angle|:|101.981213|,|Lat angle|:|6.035885|,|Lon direct|:|0|,|Timestamp|:|20220814063416|,|direction|:|0|},{|Caputure|:|0|,|Lat direct|:|0|,|Lon angle|:|101.981213|,|Lat angle|:|6.035885|,|Lon direct|:|0|,|Timestamp|:|20220814063417|,|direction|:|0|},{|Caputure|:|0|,|Lat direct|:|0|,|Lon angle|:|101.981213|,|Lat angle|:|6.035885|,|Lon direct|:|0|,|Timestamp|:|20220814063418|,|direction|:|0|},{|Caputure|:|0|,|Lat direct|:|0|,|Lon angle|:|101.981213|,|Lat angle|:|6.035885|,|Lon direct|:|0|,|Timestamp|:|20220814063419|,|direction|:|0|},{|Caputure|:|0|,|Lat direct|:|0|,|Lon angle|:|101.981213|,|Lat angle|:|6.035885|,|Lon direct|:|0|,|Timestamp|:|20220814063420|,|direction|:|0|},{|Caputure|:|0|,|Lat direct|:|0|,|Lon angle|:|101.981213|,|Lat angle|:|6.035885|,|Lon direct|:|0|,|Timestamp|:|20220814063421|,|direction|:|0|},{|Caputure|:|0|,|Lat direct|:|0|,|Lon angle|:|101.981213|,|Lat angle|:|6.035885|,|Lon direct|:|0|,|Timestamp|:|20220814063422|,|direction|:|0|},{|Caputure|:|0|,|Lat direct|:|0|,|Lon angle|:|101.981213|,|Lat angle|:|6.035885|,|Lon direct|:|0|,|Timestamp|:|20220814063423|,|direction|:|0|},{|Caputure|:|0|,|Lat direct|:|0|,|Lon angle|:|101.981213|,|Lat angle|:|6.035885|,|Lon direct|:|0|,|Timestamp|:|20220814063424|,|direction|:|0|},{|Caputure|:|0|,|Lat direct|:|0|,|Lon angle|:|101.981213|,|Lat angle|:|6.035885|,|Lon direct|:|0|,|Timestamp|:|20220814063425|,|direction|:|0|},{|Caputure|:|0|,|Lat direct|:|0|,|Lon angle|:|101.981213|,|Lat angle|:|6.035885|,|Lon direct|:|0|,|Timestamp|:|20220814063426|,|direction|:|0|},{|Caputure|:|0|,|Lat direct|:|0|,|Lon angle|:|101.981213|,|Lat angle|:|6.035885|,|Lon direct|:|0|,|Timestamp|:|20220814063427|,|direction|:|0|},{|Caputure|:|0|,|Lat direct|:|0|,|Lon angle|:|101.981213|,|Lat angle|:|6.035885|,|Lon direct|:|0|,|Timestamp|:|20220814063428|,|direction|:|0|},{|Caputure|:|0|,|Lat direct|:|0|,|Lon angle|:|101.981213|,|Lat angle|:|6.035885|,|Lon direct|:|0|,|Timestamp|:|20220814063429|,|direction|:|0|},{|Caputure|:|0|,|Lat direct|:|0|,|Lon angle|:|101.981213|,|Lat angle|:|6.035885|,|Lon direct|:|0|,|Timestamp|:|20220814063430|,|direction|:|0|},{|Caputure|:|0|,|Lat direct|:|0|,|Lon angle|:|101.981213|,|Lat angle|:|6.035885|,|Lon direct|:|0|,|Timestamp|:|20220814063431|,|direction|:|0|},{|Caputure|:|0|,|Lat direct|:|0|,|Lon angle|:|101.981213|,|Lat angle|:|6.035885|,|Lon direct|:|0|,|Timestamp|:|20220814063432|,|direction|:|0|},{|Caputure|:|0|,|Lat direct|:|0|,|Lon angle|:|101.981213|,|Lat angle|:|6.035885|,|Lon direct|:|0|,|Timestamp|:|20220814063433|,|direction|:|0|},{|Caputure|:|0|,|Lat direct|:|0|,|Lon angle|:|101.981213|,|Lat angle|:|6.035885|,|Lon direct|:|0|,|Timestamp|:|20220814063434|,|direction|:|0|},{|Caputure|:|0|,|Lat direct|:|0|,|Lon angle|:|101.981213|,|Lat angle|:|6.035885|,|Lon direct|:|0|,|Timestamp|:|20220814063435|,|direction|:|0|},{|Caputure|:|0|,|Lat direct|:|0|,|Lon angle|:|101.981213|,|Lat angle|:|6.035885|,|Lon direct|:|0|,|Timestamp|:|20220814063436|,|direction|:|0|},{|Caputure|:|0|,|Lat direct|:|0|,|Lon angle|:|101.981213|,|Lat angle|:|6.035885|,|Lon direct|:|0|,|Timestamp|:|20220814063437|,|direction|:|0|},{|Caputure|:|0|,|Lat direct|:|0|,|Lon angle|:|101.981213|,|Lat angle|:|6.035885|,|Lon direct|:|0|,|Timestamp|:|20220814063438|,|direction|:|0|},{|Caputure|:|0|,|Lat direct|:|0|,|Lon angle|:|101.981213|,|Lat angle|:|6.035885|,|Lon direct|:|0|,|Timestamp|:|20220814063439|,|direction|:|0|},{|Caputure|:|0|,|Lat direct|:|0|,|Lon angle|:|101.981213|,|Lat angle|:|6.035885|,|Lon direct|:|0|,|Timestamp|:|20220814063440|,|direction|:|0|},{|Caputure|:|0|,|Lat direct|:|0|,|Lon angle|:|101.981213|,|Lat angle|:|6.035885|,|Lon direct|:|0|,|Timestamp|:|20220814063441|,|direction|:|0|},{|Caputure|:|0|,|Lat direct|:|0|,|Lon angle|:|101.981213|,|Lat angle|:|6.035885|,|Lon direct|:|0|,|Timestamp|:|20220814063442|,|direction|:|0|},{|Caputure|:|0|,|Lat direct|:|0|,|Lon angle|:|101.981213|,|Lat angle|:|6.035885|,|Lon direct|:|0|,|Timestamp|:|20220814063443|,|direction|:|0|},{|Caputure|:|0|,|Lat direct|:|0|,|Lon angle|:|101.981214|,|Lat angle|:|6.035885|,|Lon direct|:|0|,|Timestamp|:|20220814063444|,|direction|:|0|},{|Caputure|:|0|,|Lat direct|:|0|,|Lon angle|:|101.981214|,|Lat angle|:|6.035885|,|Lon direct|:|0|,|Timestamp|:|20220814063445|,|direction|:|0|},{|Caputure|:|0|,|Lat direct|:|0|,|Lon angle|:|101.981214|,|Lat angle|:|6.035885|,|Lon direct|:|0|,|Timestamp|:|20220814063446|,|direction|:|0|},{|Caputure|:|0|,|Lat direct|:|0|,|Lon angle|:|101.981214|,|Lat angle|:|6.035885|,|Lon direct|:|0|,|Timestamp|:|20220814063447|,|direction|:|0|},{|Caputure|:|0|,|Lat direct|:|0|,|Lon angle|:|101.981214|,|Lat angle|:|6.035885|,|Lon direct|:|0|,|Timestamp|:|20220814063448|,|direction|:|0|},{|Caputure|:|0|,|Lat direct|:|0|,|Lon angle|:|101.981214|,|Lat angle|:|6.035885|,|Lon direct|:|0|,|Timestamp|:|20220814063449|,|direction|:|0|},{|Caputure|:|0|,|Lat direct|:|0|,|Lon angle|:|101.981214|,|Lat angle|:|6.035885|,|Lon direct|:|0|,|Timestamp|:|20220814063450|,|direction|:|0|},{|Caputure|:|0|,|Lat direct|:|0|,|Lon angle|:|101.981214|,|Lat angle|:|6.035885|,|Lon direct|:|0|,|Timestamp|:|20220814063451|,|direction|:|0|},{|Caputure|:|0|,|Lat direct|:|0|,|Lon angle|:|101.981214|,|Lat angle|:|6.035885|,|Lon direct|:|0|,|Timestamp|:|20220814063452|,|direction|:|0|},{|Caputure|:|0|,|Lat direct|:|0|,|Lon angle|:|101.981214|,|Lat angle|:|6.035885|,|Lon direct|:|0|,|Timestamp|:|20220814063453|,|direction|:|0|},{|Caputure|:|0|,|Lat direct|:|0|,|Lon angle|:|101.981214|,|Lat angle|:|6.035885|,|Lon direct|:|0|,|Timestamp|:|20220814063454|,|direction|:|0|},{|Caputure|:|0|,|Lat direct|:|0|,|Lon angle|:|101.981214|,|Lat angle|:|6.035885|,|Lon direct|:|0|,|Timestamp|:|20220814063455|,|direction|:|0|},{|Caputure|:|0|,|Lat direct|:|0|,|Lon angle|:|101.981214|,|Lat angle|:|6.035885|,|Lon direct|:|0|,|Timestamp|:|20220814063456|,|direction|:|0|},{|Caputure|:|0|,|Lat direct|:|0|,|Lon angle|:|101.981214|,|Lat angle|:|6.035885|,|Lon direct|:|0|,|Timestamp|:|20220814063457|,|direction|:|0|},{|Caputure|:|0|,|Lat direct|:|0|,|Lon angle|:|101.981214|,|Lat angle|:|6.035885|,|Lon direct|:|0|,|Timestamp|:|20220814063458|,|direction|:|0|},{|Caputure|:|0|,|Lat direct|:|0|,|Lon angle|:|101.981214|,|Lat angle|:|6.035885|,|Lon direct|:|0|,|Timestamp|:|20220814063459|,|direction|:|0|},{|Caputure|:|0|,|Lat direct|:|0|,|Lon angle|:|101.981214|,|Lat angle|:|6.035885|,|Lon direct|:|0|,|Timestamp|:|20220814063500|,|direction|:|0|},{|Caputure|:|0|,|Lat direct|:|0|,|Lon angle|:|101.981214|,|Lat angle|:|6.035885|,|Lon direct|:|0|,|Timestamp|:|20220814063501|,|direction|:|0|},{|Caputure|:|0|,|Lat direct|:|0|,|Lon angle|:|101.981214|,|Lat angle|:|6.035885|,|Lon direct|:|0|,|Timestamp|:|20220814063502|,|direction|:|0|},{|Caputure|:|0|,|Lat direct|:|0|,|Lon angle|:|101.981214|,|Lat angle|:|6.035885|,|Lon direct|:|0|,|Timestamp|:|20220814063503|,|direction|:|0|},{|Caputure|:|0|,|Lat direct|:|0|,|Lon angle|:|101.981214|,|Lat angle|:|6.035885|,|Lon direct|:|0|,|Timestamp|:|20220814063504|,|direction|:|0|},{|Caputure|:|0|,|Lat direct|:|0|,|Lon angle|:|101.981215|,|Lat angle|:|6.035885|,|Lon direct|:|0|,|Timestamp|:|20220814063505|,|direction|:|0|},{|Caputure|:|0|,|Lat direct|:|0|,|Lon angle|:|101.981215|,|Lat angle|:|6.035885|,|Lon direct|:|0|,|Timestamp|:|20220814063506|,|direction|:|0|},{|Caputure|:|0|,|Lat direct|:|0|,|Lon angle|:|101.981215|,|Lat angle|:|6.035885|,|Lon direct|:|0|,|Timestamp|:|20220814063507|,|direction|:|0|},{|Caputure|:|0|,|Lat direct|:|0|,|Lon angle|:|101.981215|,|Lat angle|:|6.035885|,|Lon direct|:|0|,|Timestamp|:|20220814063508|,|direction|:|0|},{|Caputure|:|0|,|Lat direct|:|0|,|Lon angle|:|101.981215|,|Lat angle|:|6.035885|,|Lon direct|:|0|,|Timestamp|:|20220814063509|,|direction|:|0|},{|Caputure|:|0|,|Lat direct|:|0|,|Lon angle|:|101.981215|,|Lat angle|:|6.035885|,|Lon direct|:|0|,|Timestamp|:|20220814063510|,|direction|:|0|},{|Caputure|:|0|,|Lat direct|:|0|,|Lon angle|:|101.981215|,|Lat angle|:|6.035885|,|Lon direct|:|0|,|Timestamp|:|20220814063511|,|direction|:|0|},{|Caputure|:|0|,|Lat direct|:|0|,|Lon angle|:|101.981215|,|Lat angle|:|6.035885|,|Lon direct|:|0|,|Timestamp|:|20220814063512|,|direction|:|0|},{|Caputure|:|0|,|Lat direct|:|0|,|Lon angle|:|101.981215|,|Lat angle|:|6.035885|,|Lon direct|:|0|,|Timestamp|:|20220814063513|,|direction|:|0|}]}
</t>
  </si>
  <si>
    <t xml:space="preserve">2022-08-14 06:34:21 551cac10-811d-4a6e-b971-c7abf717b63a INFO  LambdaFunctionHandler:211 - MR0CB8CB704271988_20220814063413 I_000_050 Binary analysis result. Result json={|Common header|:{|Destination|:|0|,|GPS|:{|Caputure|:|0|,|Lat direct|:|0|,|Lon angle|:|101.981213|,|Lat angle|:|6.035885|,|Lon direct|:|0|,|Original timestamp|:|20220814063413|,|Timestamp|:|20220814063413|,|direction|:|0|},|Major ver.|:|1|,|Minor ver.|:|0|,|Data size|:|1023|},|PHYD event List|:[],|GPS List|:[{|Caputure|:|0|,|Lat direct|:|0|,|Lon angle|:|101.981213|,|Lat angle|:|6.035887|,|Lon direct|:|0|,|Timestamp|:|20220814063314|,|direction|:|0|},{|Caputure|:|0|,|Lat direct|:|0|,|Lon angle|:|101.981212|,|Lat angle|:|6.035886|,|Lon direct|:|0|,|Timestamp|:|20220814063315|,|direction|:|0|},{|Caputure|:|0|,|Lat direct|:|0|,|Lon angle|:|101.981211|,|Lat angle|:|6.035886|,|Lon direct|:|0|,|Timestamp|:|20220814063316|,|direction|:|0|},{|Caputure|:|0|,|Lat direct|:|0|,|Lon angle|:|101.981210|,|Lat angle|:|6.035885|,|Lon direct|:|0|,|Timestamp|:|20220814063317|,|direction|:|0|},{|Caputure|:|0|,|Lat direct|:|0|,|Lon angle|:|101.981210|,|Lat angle|:|6.035885|,|Lon direct|:|0|,|Timestamp|:|20220814063318|,|direction|:|0|},{|Caputure|:|0|,|Lat direct|:|0|,|Lon angle|:|101.981209|,|Lat angle|:|6.035885|,|Lon direct|:|0|,|Timestamp|:|20220814063319|,|direction|:|0|},{|Caputure|:|0|,|Lat direct|:|0|,|Lon angle|:|101.981209|,|Lat angle|:|6.035885|,|Lon direct|:|0|,|Timestamp|:|20220814063320|,|direction|:|0|},{|Caputure|:|0|,|Lat direct|:|0|,|Lon angle|:|101.981209|,|Lat angle|:|6.035885|,|Lon direct|:|0|,|Timestamp|:|20220814063321|,|direction|:|0|},{|Caputure|:|0|,|Lat direct|:|0|,|Lon angle|:|101.981209|,|Lat angle|:|6.035885|,|Lon direct|:|0|,|Timestamp|:|20220814063322|,|direction|:|0|},{|Caputure|:|0|,|Lat direct|:|0|,|Lon angle|:|101.981209|,|Lat angle|:|6.035885|,|Lon direct|:|0|,|Timestamp|:|20220814063323|,|direction|:|0|},{|Caputure|:|0|,|Lat direct|:|0|,|Lon angle|:|101.981209|,|Lat angle|:|6.035885|,|Lon direct|:|0|,|Timestamp|:|20220814063324|,|direction|:|0|},{|Caputure|:|0|,|Lat direct|:|0|,|Lon angle|:|101.981209|,|Lat angle|:|6.035885|,|Lon direct|:|0|,|Timestamp|:|20220814063325|,|direction|:|0|},{|Caputure|:|0|,|Lat direct|:|0|,|Lon angle|:|101.981209|,|Lat angle|:|6.035885|,|Lon direct|:|0|,|Timestamp|:|20220814063326|,|direction|:|0|},{|Caputure|:|0|,|Lat direct|:|0|,|Lon angle|:|101.981209|,|Lat angle|:|6.035885|,|Lon direct|:|0|,|Timestamp|:|20220814063327|,|direction|:|0|},{|Caputure|:|0|,|Lat direct|:|0|,|Lon angle|:|101.981209|,|Lat angle|:|6.035885|,|Lon direct|:|0|,|Timestamp|:|20220814063328|,|direction|:|0|},{|Caputure|:|0|,|Lat direct|:|0|,|Lon angle|:|101.981209|,|Lat angle|:|6.035885|,|Lon direct|:|0|,|Timestamp|:|20220814063329|,|direction|:|0|},{|Caputure|:|0|,|Lat direct|:|0|,|Lon angle|:|101.981209|,|Lat angle|:|6.035885|,|Lon direct|:|0|,|Timestamp|:|20220814063330|,|direction|:|0|},{|Caputure|:|0|,|Lat direct|:|0|,|Lon angle|:|101.981209|,|Lat angle|:|6.035885|,|Lon direct|:|0|,|Timestamp|:|20220814063331|,|direction|:|0|},{|Caputure|:|0|,|Lat direct|:|0|,|Lon angle|:|101.981209|,|Lat angle|:|6.035885|,|Lon direct|:|0|,|Timestamp|:|20220814063332|,|direction|:|0|},{|Caputure|:|0|,|Lat direct|:|0|,|Lon angle|:|101.981209|,|Lat angle|:|6.035885|,|Lon direct|:|0|,|Timestamp|:|20220814063333|,|direction|:|0|},{|Caputure|:|0|,|Lat direct|:|0|,|Lon angle|:|101.981209|,|Lat angle|:|6.035885|,|Lon direct|:|0|,|Timestamp|:|20220814063334|,|direction|:|0|},{|Caputure|:|0|,|Lat direct|:|0|,|Lon angle|:|101.981209|,|Lat angle|:|6.035885|,|Lon direct|:|0|,|Timestamp|:|20220814063335|,|direction|:|0|},{|Caputure|:|0|,|Lat direct|:|0|,|Lon angle|:|101.981209|,|Lat angle|:|6.035885|,|Lon direct|:|0|,|Timestamp|:|20220814063336|,|direction|:|0|},{|Caputure|:|0|,|Lat direct|:|0|,|Lon angle|:|101.981209|,|Lat angle|:|6.035885|,|Lon direct|:|0|,|Timestamp|:|20220814063337|,|direction|:|0|},{|Caputure|:|0|,|Lat direct|:|0|,|Lon angle|:|101.981209|,|Lat angle|:|6.035885|,|Lon direct|:|0|,|Timestamp|:|20220814063338|,|direction|:|0|},{|Caputure|:|0|,|Lat direct|:|0|,|Lon angle|:|101.981209|,|Lat angle|:|6.035885|,|Lon direct|:|0|,|Timestamp|:|20220814063339|,|direction|:|0|},{|Caputure|:|0|,|Lat direct|:|0|,|Lon angle|:|101.981209|,|Lat angle|:|6.035885|,|Lon direct|:|0|,|Timestamp|:|20220814063340|,|direction|:|0|},{|Caputure|:|0|,|Lat direct|:|0|,|Lon angle|:|101.981209|,|Lat angle|:|6.035885|,|Lon direct|:|0|,|Timestamp|:|20220814063341|,|direction|:|0|},{|Caputure|:|0|,|Lat direct|:|0|,|Lon angle|:|101.981209|,|Lat angle|:|6.035885|,|Lon direct|:|0|,|Timestamp|:|20220814063342|,|direction|:|0|},{|Caputure|:|0|,|Lat direct|:|0|,|Lon angle|:|101.981209|,|Lat angle|:|6.035885|,|Lon direct|:|0|,|Timestamp|:|20220814063343|,|direction|:|0|},{|Caputure|:|0|,|Lat direct|:|0|,|Lon angle|:|101.981209|,|Lat angle|:|6.035885|,|Lon direct|:|0|,|Timestamp|:|20220814063344|,|direction|:|0|},{|Caputure|:|0|,|Lat direct|:|0|,|Lon angle|:|101.981209|,|Lat angle|:|6.035885|,|Lon direct|:|0|,|Timestamp|:|20220814063345|,|direction|:|0|},{|Caputure|:|0|,|Lat direct|:|0|,|Lon angle|:|101.981209|,|Lat angle|:|6.035885|,|Lon direct|:|0|,|Timestamp|:|20220814063346|,|direction|:|0|},{|Caputure|:|0|,|Lat direct|:|0|,|Lon angle|:|101.981209|,|Lat angle|:|6.035885|,|Lon direct|:|0|,|Timestamp|:|20220814063347|,|direction|:|0|},{|Caputure|:|0|,|Lat direct|:|0|,|Lon angle|:|101.981209|,|Lat angle|:|6.035885|,|Lon direct|:|0|,|Timestamp|:|20220814063348|,|direction|:|0|},{|Caputure|:|0|,|Lat direct|:|0|,|Lon angle|:|101.981209|,|Lat angle|:|6.035885|,|Lon direct|:|0|,|Timestamp|:|20220814063349|,|direction|:|0|},{|Caputure|:|0|,|Lat direct|:|0|,|Lon angle|:|101.981209|,|Lat angle|:|6.035885|,|Lon direct|:|0|,|Timestamp|:|20220814063350|,|direction|:|0|},{|Caputure|:|0|,|Lat direct|:|0|,|Lon angle|:|101.981209|,|Lat angle|:|6.035885|,|Lon direct|:|0|,|Timestamp|:|20220814063351|,|direction|:|0|},{|Caputure|:|0|,|Lat direct|:|0|,|Lon angle|:|101.981209|,|Lat angle|:|6.035885|,|Lon direct|:|0|,|Timestamp|:|20220814063352|,|direction|:|0|},{|Caputure|:|0|,|Lat direct|:|0|,|Lon angle|:|101.981210|,|Lat angle|:|6.035885|,|Lon direct|:|0|,|Timestamp|:|20220814063353|,|direction|:|0|},{|Caputure|:|0|,|Lat direct|:|0|,|Lon angle|:|101.981210|,|Lat angle|:|6.035885|,|Lon direct|:|0|,|Timestamp|:|20220814063354|,|direction|:|0|},{|Caputure|:|0|,|Lat direct|:|0|,|Lon angle|:|101.981210|,|Lat angle|:|6.035885|,|Lon direct|:|0|,|Timestamp|:|20220814063355|,|direction|:|0|},{|Caputure|:|0|,|Lat direct|:|0|,|Lon angle|:|101.981211|,|Lat angle|:|6.035885|,|Lon direct|:|0|,|Timestamp|:|20220814063356|,|direction|:|0|},{|Caputure|:|0|,|Lat direct|:|0|,|Lon angle|:|101.981211|,|Lat angle|:|6.035885|,|Lon direct|:|0|,|Timestamp|:|20220814063357|,|direction|:|0|},{|Caputure|:|0|,|Lat direct|:|0|,|Lon angle|:|101.981211|,|Lat angle|:|6.035885|,|Lon direct|:|0|,|Timestamp|:|20220814063358|,|direction|:|0|},{|Caputure|:|0|,|Lat direct|:|0|,|Lon angle|:|101.981211|,|Lat angle|:|6.035885|,|Lon direct|:|0|,|Timestamp|:|20220814063359|,|direction|:|0|},{|Caputure|:|0|,|Lat direct|:|0|,|Lon angle|:|101.981211|,|Lat angle|:|6.035885|,|Lon direct|:|0|,|Timestamp|:|20220814063400|,|direction|:|0|},{|Caputure|:|0|,|Lat direct|:|0|,|Lon angle|:|101.981212|,|Lat angle|:|6.035885|,|Lon direct|:|0|,|Timestamp|:|20220814063401|,|direction|:|0|},{|Caputure|:|0|,|Lat direct|:|0|,|Lon angle|:|101.981212|,|Lat angle|:|6.035885|,|Lon direct|:|0|,|Timestamp|:|20220814063402|,|direction|:|0|},{|Caputure|:|0|,|Lat direct|:|0|,|Lon angle|:|101.981212|,|Lat angle|:|6.035885|,|Lon direct|:|0|,|Timestamp|:|20220814063403|,|direction|:|0|},{|Caputure|:|0|,|Lat direct|:|0|,|Lon angle|:|101.981212|,|Lat angle|:|6.035885|,|Lon direct|:|0|,|Timestamp|:|20220814063404|,|direction|:|0|},{|Caputure|:|0|,|Lat direct|:|0|,|Lon angle|:|101.981212|,|Lat angle|:|6.035885|,|Lon direct|:|0|,|Timestamp|:|20220814063405|,|direction|:|0|},{|Caputure|:|0|,|Lat direct|:|0|,|Lon angle|:|101.981212|,|Lat angle|:|6.035885|,|Lon direct|:|0|,|Timestamp|:|20220814063406|,|direction|:|0|},{|Caputure|:|0|,|Lat direct|:|0|,|Lon angle|:|101.981212|,|Lat angle|:|6.035885|,|Lon direct|:|0|,|Timestamp|:|20220814063407|,|direction|:|0|},{|Caputure|:|0|,|Lat direct|:|0|,|Lon angle|:|101.981212|,|Lat angle|:|6.035885|,|Lon direct|:|0|,|Timestamp|:|20220814063408|,|direction|:|0|},{|Caputure|:|0|,|Lat direct|:|0|,|Lon angle|:|101.981213|,|Lat angle|:|6.035885|,|Lon direct|:|0|,|Timestamp|:|20220814063409|,|direction|:|0|},{|Caputure|:|0|,|Lat direct|:|0|,|Lon angle|:|101.981213|,|Lat angle|:|6.035885|,|Lon direct|:|0|,|Timestamp|:|20220814063410|,|direction|:|0|},{|Caputure|:|0|,|Lat direct|:|0|,|Lon angle|:|101.981213|,|Lat angle|:|6.035885|,|Lon direct|:|0|,|Timestamp|:|20220814063411|,|direction|:|0|},{|Caputure|:|0|,|Lat direct|:|0|,|Lon angle|:|101.981213|,|Lat angle|:|6.035885|,|Lon direct|:|0|,|Timestamp|:|20220814063412|,|direction|:|0|},{|Caputure|:|0|,|Lat direct|:|0|,|Lon angle|:|101.981213|,|Lat angle|:|6.035885|,|Lon direct|:|0|,|Timestamp|:|20220814063413|,|direction|:|0|}]}
</t>
  </si>
  <si>
    <t xml:space="preserve">2022-08-14 06:33:18 a460bd76-f707-43c3-aa77-e84a9ebf02c5 INFO  LambdaFunctionHandler:211 - MR0CB8CB704271988_20220814063313 I_000_050 Binary analysis result. Result json={|Common header|:{|Destination|:|0|,|GPS|:{|Caputure|:|0|,|Lat direct|:|0|,|Lon angle|:|101.981216|,|Lat angle|:|6.035888|,|Lon direct|:|0|,|Original timestamp|:|20220814063313|,|Timestamp|:|20220814063313|,|direction|:|0|},|Major ver.|:|1|,|Minor ver.|:|0|,|Data size|:|1167|},|PHYD event List|:[{|GPS|:{|Caputure|:|0|,|Lat direct|:|0|,|Lon angle|:|101.981179|,|Lat angle|:|6.035637|,|Lon direct|:|0|,|Timestamp|:|20220814063254|,|direction|:|342|},|G-sensor|:|0.36|,|Timestamp|:|20220814063253|,|Event type|:|3|},{|GPS|:{|Caputure|:|0|,|Lat direct|:|0|,|Lon angle|:|101.981167|,|Lat angle|:|6.035558|,|Lon direct|:|0|,|Timestamp|:|20220814063252|,|direction|:|33|},|G-sensor|:|0.25|,|Timestamp|:|20220814063251|,|Event type|:|2|},{|GPS|:{|Caputure|:|0|,|Lat direct|:|0|,|Lon angle|:|101.981089|,|Lat angle|:|6.035462|,|Lon direct|:|0|,|Timestamp|:|20220814063250|,|direction|:|42|},|G-sensor|:|0.25|,|Timestamp|:|20220814063249|,|Event type|:|2|},{|GPS|:{|Caputure|:|0|,|Lat direct|:|0|,|Lon angle|:|101.977065|,|Lat angle|:|6.032764|,|Lon direct|:|0|,|Timestamp|:|20220814063218|,|direction|:|80|},|G-sensor|:|0.28|,|Timestamp|:|20220814063217|,|Event type|:|1|},{|GPS|:{|Caputure|:|0|,|Lat direct|:|0|,|Lon angle|:|101.976780|,|Lat angle|:|6.032714|,|Lon direct|:|0|,|Timestamp|:|20220814063216|,|direction|:|79|},|G-sensor|:|0.25|,|Timestamp|:|20220814063215|,|Event type|:|1|},{|GPS|:{|Caputure|:|0|,|Lat direct|:|0|,|Lon angle|:|101.976526|,|Lat angle|:|6.032666|,|Lon direct|:|0|,|Timestamp|:|20220814063214|,|direction|:|79|},|G-sensor|:|0.25|,|Timestamp|:|20220814063213|,|Event type|:|1|}],|GPS List|:[{|Caputure|:|0|,|Lat direct|:|0|,|Lon angle|:|101.976526|,|Lat angle|:|6.032666|,|Lon direct|:|0|,|Timestamp|:|20220814063214|,|direction|:|79|},{|Caputure|:|0|,|Lat direct|:|0|,|Lon angle|:|101.976648|,|Lat angle|:|6.032688|,|Lon direct|:|0|,|Timestamp|:|20220814063215|,|direction|:|79|},{|Caputure|:|0|,|Lat direct|:|0|,|Lon angle|:|101.976780|,|Lat angle|:|6.032714|,|Lon direct|:|0|,|Timestamp|:|20220814063216|,|direction|:|79|},{|Caputure|:|0|,|Lat direct|:|0|,|Lon angle|:|101.976920|,|Lat angle|:|6.032738|,|Lon direct|:|0|,|Timestamp|:|20220814063217|,|direction|:|79|},{|Caputure|:|0|,|Lat direct|:|0|,|Lon angle|:|101.977065|,|Lat angle|:|6.032764|,|Lon direct|:|0|,|Timestamp|:|20220814063218|,|direction|:|80|},{|Caputure|:|0|,|Lat direct|:|0|,|Lon angle|:|101.977215|,|Lat angle|:|6.032786|,|Lon direct|:|0|,|Timestamp|:|20220814063219|,|direction|:|82|},{|Caputure|:|0|,|Lat direct|:|0|,|Lon angle|:|101.977373|,|Lat angle|:|6.032806|,|Lon direct|:|0|,|Timestamp|:|20220814063220|,|direction|:|82|},{|Caputure|:|0|,|Lat direct|:|0|,|Lon angle|:|101.977533|,|Lat angle|:|6.032828|,|Lon direct|:|0|,|Timestamp|:|20220814063221|,|direction|:|81|},{|Caputure|:|0|,|Lat direct|:|0|,|Lon angle|:|101.977694|,|Lat angle|:|6.032857|,|Lon direct|:|0|,|Timestamp|:|20220814063222|,|direction|:|79|},{|Caputure|:|0|,|Lat direct|:|0|,|Lon angle|:|101.977861|,|Lat angle|:|6.032890|,|Lon direct|:|0|,|Timestamp|:|20220814063223|,|direction|:|78|},{|Caputure|:|0|,|Lat direct|:|0|,|Lon angle|:|101.978022|,|Lat angle|:|6.032924|,|Lon direct|:|0|,|Timestamp|:|20220814063224|,|direction|:|78|},{|Caputure|:|0|,|Lat direct|:|0|,|Lon angle|:|101.978186|,|Lat angle|:|6.032958|,|Lon direct|:|0|,|Timestamp|:|20220814063225|,|direction|:|78|},{|Caputure|:|0|,|Lat direct|:|0|,|Lon angle|:|101.978358|,|Lat angle|:|6.032998|,|Lon direct|:|0|,|Timestamp|:|20220814063226|,|direction|:|76|},{|Caputure|:|0|,|Lat direct|:|0|,|Lon angle|:|101.978530|,|Lat angle|:|6.033048|,|Lon direct|:|0|,|Timestamp|:|20220814063227|,|direction|:|72|},{|Caputure|:|0|,|Lat direct|:|0|,|Lon angle|:|101.978698|,|Lat angle|:|6.033111|,|Lon direct|:|0|,|Timestamp|:|20220814063228|,|direction|:|67|},{|Caputure|:|0|,|Lat direct|:|0|,|Lon angle|:|101.978865|,|Lat angle|:|6.033189|,|Lon direct|:|0|,|Timestamp|:|20220814063229|,|direction|:|63|},{|Caputure|:|0|,|Lat direct|:|0|,|Lon angle|:|101.979029|,|Lat angle|:|6.033277|,|Lon direct|:|0|,|Timestamp|:|20220814063230|,|direction|:|59|},{|Caputure|:|0|,|Lat direct|:|0|,|Lon angle|:|101.979183|,|Lat angle|:|6.033381|,|Lon direct|:|0|,|Timestamp|:|20220814063231|,|direction|:|54|},{|Caputure|:|0|,|Lat direct|:|0|,|Lon angle|:|101.979324|,|Lat angle|:|6.033498|,|Lon direct|:|0|,|Timestamp|:|20220814063232|,|direction|:|47|},{|Caputure|:|0|,|Lat direct|:|0|,|Lon angle|:|101.979456|,|Lat angle|:|6.033624|,|Lon direct|:|0|,|Timestamp|:|20220814063233|,|direction|:|43|},{|Caputure|:|0|,|Lat direct|:|0|,|Lon angle|:|101.979578|,|Lat angle|:|6.033754|,|Lon direct|:|0|,|Timestamp|:|20220814063234|,|direction|:|42|},{|Caputure|:|0|,|Lat direct|:|0|,|Lon angle|:|101.979701|,|Lat angle|:|6.033888|,|Lon direct|:|0|,|Timestamp|:|20220814063235|,|direction|:|41|},{|Caputure|:|0|,|Lat direct|:|0|,|Lon angle|:|101.979821|,|Lat angle|:|6.034022|,|Lon direct|:|0|,|Timestamp|:|20220814063236|,|direction|:|41|},{|Caputure|:|0|,|Lat direct|:|0|,|Lon angle|:|101.979821|,|Lat angle|:|6.034022|,|Lon direct|:|0|,|Timestamp|:|20220814063236|,|direction|:|41|},{|Caputure|:|0|,|Lat direct|:|0|,|Lon angle|:|101.980054|,|Lat angle|:|6.034286|,|Lon direct|:|0|,|Timestamp|:|20220814063238|,|direction|:|41|},{|Caputure|:|0|,|Lat direct|:|0|,|Lon angle|:|101.980169|,|Lat angle|:|6.034414|,|Lon direct|:|0|,|Timestamp|:|20220814063239|,|direction|:|41|},{|Caputure|:|0|,|Lat direct|:|0|,|Lon angle|:|101.980281|,|Lat angle|:|6.034541|,|Lon direct|:|0|,|Timestamp|:|20220814063240|,|direction|:|41|},{|Caputure|:|0|,|Lat direct|:|0|,|Lon angle|:|101.980389|,|Lat angle|:|6.034664|,|Lon direct|:|0|,|Timestamp|:|20220814063241|,|direction|:|41|},{|Caputure|:|0|,|Lat direct|:|0|,|Lon angle|:|101.980488|,|Lat angle|:|6.034781|,|Lon direct|:|0|,|Timestamp|:|20220814063242|,|direction|:|41|},{|Caputure|:|0|,|Lat direct|:|0|,|Lon angle|:|101.980581|,|Lat angle|:|6.034888|,|Lon direct|:|0|,|Timestamp|:|20220814063243|,|direction|:|41|},{|Caputure|:|0|,|Lat direct|:|0|,|Lon angle|:|101.980669|,|Lat angle|:|6.034991|,|Lon direct|:|0|,|Timestamp|:|20220814063244|,|direction|:|40|},{|Caputure|:|0|,|Lat direct|:|0|,|Lon angle|:|101.980751|,|Lat angle|:|6.035086|,|Lon direct|:|0|,|Timestamp|:|20220814063245|,|direction|:|39|},{|Caputure|:|0|,|Lat direct|:|0|,|Lon angle|:|101.980825|,|Lat angle|:|6.035174|,|Lon direct|:|0|,|Timestamp|:|20220814063246|,|direction|:|40|},{|Caputure|:|0|,|Lat direct|:|0|,|Lon angle|:|101.980896|,|Lat angle|:|6.035253|,|Lon direct|:|0|,|Timestamp|:|20220814063247|,|direction|:|42|},{|Caputure|:|0|,|Lat direct|:|0|,|Lon angle|:|101.980965|,|Lat angle|:|6.035327|,|Lon direct|:|0|,|Timestamp|:|20220814063248|,|direction|:|43|},{|Caputure|:|0|,|Lat direct|:|0|,|Lon angle|:|101.981030|,|Lat angle|:|6.035399|,|Lon direct|:|0|,|Timestamp|:|20220814063249|,|direction|:|43|},{|Caputure|:|0|,|Lat direct|:|0|,|Lon angle|:|101.981089|,|Lat angle|:|6.035462|,|Lon direct|:|0|,|Timestamp|:|20220814063250|,|direction|:|42|},{|Caputure|:|0|,|Lat direct|:|0|,|Lon angle|:|101.981135|,|Lat angle|:|6.035518|,|Lon direct|:|0|,|Timestamp|:|20220814063251|,|direction|:|42|},{|Caputure|:|0|,|Lat direct|:|0|,|Lon angle|:|101.981167|,|Lat angle|:|6.035558|,|Lon direct|:|0|,|Timestamp|:|20220814063252|,|direction|:|33|},{|Caputure|:|0|,|Lat direct|:|0|,|Lon angle|:|101.981182|,|Lat angle|:|6.035598|,|Lon direct|:|0|,|Timestamp|:|20220814063253|,|direction|:|9|},{|Caputure|:|0|,|Lat direct|:|0|,|Lon angle|:|101.981179|,|Lat angle|:|6.035637|,|Lon direct|:|0|,|Timestamp|:|20220814063254|,|direction|:|342|},{|Caputure|:|0|,|Lat direct|:|0|,|Lon angle|:|101.981167|,|Lat angle|:|6.035670|,|Lon direct|:|0|,|Timestamp|:|20220814063255|,|direction|:|332|},{|Caputure|:|0|,|Lat direct|:|0|,|Lon angle|:|101.981160|,|Lat angle|:|6.035710|,|Lon direct|:|0|,|Timestamp|:|20220814063256|,|direction|:|353|},{|Caputure|:|0|,|Lat direct|:|0|,|Lon angle|:|101.981160|,|Lat angle|:|6.035753|,|Lon direct|:|0|,|Timestamp|:|20220814063257|,|direction|:|4|},{|Caputure|:|0|,|Lat direct|:|0|,|Lon angle|:|101.981169|,|Lat angle|:|6.035795|,|Lon direct|:|0|,|Timestamp|:|20220814063258|,|direction|:|12|},{|Caputure|:|0|,|Lat direct|:|0|,|Lon angle|:|101.981183|,|Lat angle|:|6.035833|,|Lon direct|:|0|,|Timestamp|:|20220814063259|,|direction|:|22|},{|Caputure|:|0|,|Lat direct|:|0|,|Lon angle|:|101.981198|,|Lat angle|:|6.035860|,|Lon direct|:|0|,|Timestamp|:|20220814063300|,|direction|:|34|},{|Caputure|:|0|,|Lat direct|:|0|,|Lon angle|:|101.981214|,|Lat angle|:|6.035880|,|Lon direct|:|0|,|Timestamp|:|20220814063301|,|direction|:|49|},{|Caputure|:|0|,|Lat direct|:|0|,|Lon angle|:|101.981230|,|Lat angle|:|6.035892|,|Lon direct|:|0|,|Timestamp|:|20220814063302|,|direction|:|56|},{|Caputure|:|0|,|Lat direct|:|0|,|Lon angle|:|101.981238|,|Lat angle|:|6.035898|,|Lon direct|:|0|,|Timestamp|:|20220814063303|,|direction|:|47|},{|Caputure|:|0|,|Lat direct|:|0|,|Lon angle|:|101.981239|,|Lat angle|:|6.035898|,|Lon direct|:|0|,|Timestamp|:|20220814063304|,|direction|:|0|},{|Caputure|:|0|,|Lat direct|:|0|,|Lon angle|:|101.981238|,|Lat angle|:|6.035897|,|Lon direct|:|0|,|Timestamp|:|20220814063305|,|direction|:|0|},{|Caputure|:|0|,|Lat direct|:|0|,|Lon angle|:|101.981235|,|Lat angle|:|6.035893|,|Lon direct|:|0|,|Timestamp|:|20220814063306|,|direction|:|0|},{|Caputure|:|0|,|Lat direct|:|0|,|Lon angle|:|101.981233|,|Lat angle|:|6.035891|,|Lon direct|:|0|,|Timestamp|:|20220814063307|,|direction|:|0|},{|Caputure|:|0|,|Lat direct|:|0|,|Lon angle|:|101.981230|,|Lat angle|:|6.035890|,|Lon direct|:|0|,|Timestamp|:|20220814063308|,|direction|:|0|},{|Caputure|:|0|,|Lat direct|:|0|,|Lon angle|:|101.981228|,|Lat angle|:|6.035890|,|Lon direct|:|0|,|Timestamp|:|20220814063309|,|direction|:|0|},{|Caputure|:|0|,|Lat direct|:|0|,|Lon angle|:|101.981224|,|Lat angle|:|6.035890|,|Lon direct|:|0|,|Timestamp|:|20220814063310|,|direction|:|0|},{|Caputure|:|0|,|Lat direct|:|0|,|Lon angle|:|101.981221|,|Lat angle|:|6.035890|,|Lon direct|:|0|,|Timestamp|:|20220814063311|,|direction|:|0|},{|Caputure|:|0|,|Lat direct|:|0|,|Lon angle|:|101.981219|,|Lat angle|:|6.035889|,|Lon direct|:|0|,|Timestamp|:|20220814063312|,|direction|:|0|},{|Caputure|:|0|,|Lat direct|:|0|,|Lon angle|:|101.981216|,|Lat angle|:|6.035888|,|Lon direct|:|0|,|Timestamp|:|20220814063313|,|direction|:|0|}]}
</t>
  </si>
  <si>
    <t xml:space="preserve">2022-08-14 06:32:18 2d881d74-8d46-4917-9592-494e80d4fb01 INFO  LambdaFunctionHandler:211 - MR0CB8CB704271988_20220814063213 I_000_050 Binary analysis result. Result json={|Common header|:{|Destination|:|0|,|GPS|:{|Caputure|:|0|,|Lat direct|:|0|,|Lon angle|:|101.976413|,|Lat angle|:|6.032643|,|Lon direct|:|0|,|Original timestamp|:|20220814063213|,|Timestamp|:|20220814063213|,|direction|:|80|},|Major ver.|:|1|,|Minor ver.|:|0|,|Data size|:|1071|},|PHYD event List|:[{|GPS|:{|Caputure|:|0|,|Lat direct|:|0|,|Lon angle|:|101.975921|,|Lat angle|:|6.032553|,|Lon direct|:|0|,|Timestamp|:|20220814063208|,|direction|:|79|},|G-sensor|:|0.29|,|Timestamp|:|20220814063207|,|Event type|:|1|},{|GPS|:{|Caputure|:|0|,|Lat direct|:|0|,|Lon angle|:|101.971037|,|Lat angle|:|6.031550|,|Lon direct|:|0|,|Timestamp|:|20220814063117|,|direction|:|79|},|G-sensor|:|0.26|,|Timestamp|:|20220814063116|,|Event type|:|2|}],|GPS List|:[{|Caputure|:|0|,|Lat direct|:|0|,|Lon angle|:|101.970684|,|Lat angle|:|6.031476|,|Lon direct|:|0|,|Timestamp|:|20220814063114|,|direction|:|78|},{|Caputure|:|0|,|Lat direct|:|0|,|Lon angle|:|101.970804|,|Lat angle|:|6.031501|,|Lon direct|:|0|,|Timestamp|:|20220814063115|,|direction|:|78|},{|Caputure|:|0|,|Lat direct|:|0|,|Lon angle|:|101.970919|,|Lat angle|:|6.031526|,|Lon direct|:|0|,|Timestamp|:|20220814063116|,|direction|:|78|},{|Caputure|:|0|,|Lat direct|:|0|,|Lon angle|:|101.971037|,|Lat angle|:|6.031550|,|Lon direct|:|0|,|Timestamp|:|20220814063117|,|direction|:|79|},{|Caputure|:|0|,|Lat direct|:|0|,|Lon angle|:|101.971153|,|Lat angle|:|6.031568|,|Lon direct|:|0|,|Timestamp|:|20220814063118|,|direction|:|80|},{|Caputure|:|0|,|Lat direct|:|0|,|Lon angle|:|101.971265|,|Lat angle|:|6.031588|,|Lon direct|:|0|,|Timestamp|:|20220814063119|,|direction|:|81|},{|Caputure|:|0|,|Lat direct|:|0|,|Lon angle|:|101.971381|,|Lat angle|:|6.031608|,|Lon direct|:|0|,|Timestamp|:|20220814063120|,|direction|:|80|},{|Caputure|:|0|,|Lat direct|:|0|,|Lon angle|:|101.971497|,|Lat angle|:|6.031630|,|Lon direct|:|0|,|Timestamp|:|20220814063121|,|direction|:|77|},{|Caputure|:|0|,|Lat direct|:|0|,|Lon angle|:|101.971611|,|Lat angle|:|6.031655|,|Lon direct|:|0|,|Timestamp|:|20220814063122|,|direction|:|77|},{|Caputure|:|0|,|Lat direct|:|0|,|Lon angle|:|101.971724|,|Lat angle|:|6.031676|,|Lon direct|:|0|,|Timestamp|:|20220814063123|,|direction|:|78|},{|Caputure|:|0|,|Lat direct|:|0|,|Lon angle|:|101.971838|,|Lat angle|:|6.031699|,|Lon direct|:|0|,|Timestamp|:|20220814063124|,|direction|:|79|},{|Caputure|:|0|,|Lat direct|:|0|,|Lon angle|:|101.971950|,|Lat angle|:|6.031720|,|Lon direct|:|0|,|Timestamp|:|20220814063125|,|direction|:|78|},{|Caputure|:|0|,|Lat direct|:|0|,|Lon angle|:|101.972061|,|Lat angle|:|6.031743|,|Lon direct|:|0|,|Timestamp|:|20220814063126|,|direction|:|79|},{|Caputure|:|0|,|Lat direct|:|0|,|Lon angle|:|101.972174|,|Lat angle|:|6.031766|,|Lon direct|:|0|,|Timestamp|:|20220814063127|,|direction|:|79|},{|Caputure|:|0|,|Lat direct|:|0|,|Lon angle|:|101.972288|,|Lat angle|:|6.031788|,|Lon direct|:|0|,|Timestamp|:|20220814063128|,|direction|:|79|},{|Caputure|:|0|,|Lat direct|:|0|,|Lon angle|:|101.972400|,|Lat angle|:|6.031810|,|Lon direct|:|0|,|Timestamp|:|20220814063129|,|direction|:|80|},{|Caputure|:|0|,|Lat direct|:|0|,|Lon angle|:|101.972512|,|Lat angle|:|6.031830|,|Lon direct|:|0|,|Timestamp|:|20220814063130|,|direction|:|80|},{|Caputure|:|0|,|Lat direct|:|0|,|Lon angle|:|101.972624|,|Lat angle|:|6.031850|,|Lon direct|:|0|,|Timestamp|:|20220814063131|,|direction|:|80|},{|Caputure|:|0|,|Lat direct|:|0|,|Lon angle|:|101.972730|,|Lat angle|:|6.031867|,|Lon direct|:|0|,|Timestamp|:|20220814063132|,|direction|:|80|},{|Caputure|:|0|,|Lat direct|:|0|,|Lon angle|:|101.972832|,|Lat angle|:|6.031885|,|Lon direct|:|0|,|Timestamp|:|20220814063133|,|direction|:|80|},{|Caputure|:|0|,|Lat direct|:|0|,|Lon angle|:|101.972932|,|Lat angle|:|6.031903|,|Lon direct|:|0|,|Timestamp|:|20220814063134|,|direction|:|79|},{|Caputure|:|0|,|Lat direct|:|0|,|Lon angle|:|101.973030|,|Lat angle|:|6.031919|,|Lon direct|:|0|,|Timestamp|:|20220814063135|,|direction|:|80|},{|Caputure|:|0|,|Lat direct|:|0|,|Lon angle|:|101.973123|,|Lat angle|:|6.031934|,|Lon direct|:|0|,|Timestamp|:|20220814063136|,|direction|:|81|},{|Caputure|:|0|,|Lat direct|:|0|,|Lon angle|:|101.973219|,|Lat angle|:|6.031950|,|Lon direct|:|0|,|Timestamp|:|20220814063137|,|direction|:|81|},{|Caputure|:|0|,|Lat direct|:|0|,|Lon angle|:|101.973319|,|Lat angle|:|6.031965|,|Lon direct|:|0|,|Timestamp|:|20220814063138|,|direction|:|81|},{|Caputure|:|0|,|Lat direct|:|0|,|Lon angle|:|101.973421|,|Lat angle|:|6.031979|,|Lon direct|:|0|,|Timestamp|:|20220814063139|,|direction|:|81|},{|Caputure|:|0|,|Lat direct|:|0|,|Lon angle|:|101.973530|,|Lat angle|:|6.031995|,|Lon direct|:|0|,|Timestamp|:|20220814063140|,|direction|:|81|},{|Caputure|:|0|,|Lat direct|:|0|,|Lon angle|:|101.973639|,|Lat angle|:|6.032013|,|Lon direct|:|0|,|Timestamp|:|20220814063141|,|direction|:|80|},{|Caputure|:|0|,|Lat direct|:|0|,|Lon angle|:|101.973746|,|Lat angle|:|6.032034|,|Lon direct|:|0|,|Timestamp|:|20220814063142|,|direction|:|78|},{|Caputure|:|0|,|Lat direct|:|0|,|Lon angle|:|101.973851|,|Lat angle|:|6.032054|,|Lon direct|:|0|,|Timestamp|:|20220814063143|,|direction|:|78|},{|Caputure|:|0|,|Lat direct|:|0|,|Lon angle|:|101.973953|,|Lat angle|:|6.032073|,|Lon direct|:|0|,|Timestamp|:|20220814063144|,|direction|:|78|},{|Caputure|:|0|,|Lat direct|:|0|,|Lon angle|:|101.974051|,|Lat angle|:|6.032090|,|Lon direct|:|0|,|Timestamp|:|20220814063145|,|direction|:|79|},{|Caputure|:|0|,|Lat direct|:|0|,|Lon angle|:|101.974149|,|Lat angle|:|6.032108|,|Lon direct|:|0|,|Timestamp|:|20220814063146|,|direction|:|79|},{|Caputure|:|0|,|Lat direct|:|0|,|Lon angle|:|101.974246|,|Lat angle|:|6.032124|,|Lon direct|:|0|,|Timestamp|:|20220814063147|,|direction|:|81|},{|Caputure|:|0|,|Lat direct|:|0|,|Lon angle|:|101.974340|,|Lat angle|:|6.032138|,|Lon direct|:|0|,|Timestamp|:|20220814063148|,|direction|:|81|},{|Caputure|:|0|,|Lat direct|:|0|,|Lon angle|:|101.974427|,|Lat angle|:|6.032152|,|Lon direct|:|0|,|Timestamp|:|20220814063149|,|direction|:|81|},{|Caputure|:|0|,|Lat direct|:|0|,|Lon angle|:|101.974510|,|Lat angle|:|6.032169|,|Lon direct|:|0|,|Timestamp|:|20220814063150|,|direction|:|79|},{|Caputure|:|0|,|Lat direct|:|0|,|Lon angle|:|101.974589|,|Lat angle|:|6.032185|,|Lon direct|:|0|,|Timestamp|:|20220814063151|,|direction|:|78|},{|Caputure|:|0|,|Lat direct|:|0|,|Lon angle|:|101.974676|,|Lat angle|:|6.032203|,|Lon direct|:|0|,|Timestamp|:|20220814063152|,|direction|:|78|},{|Caputure|:|0|,|Lat direct|:|0|,|Lon angle|:|101.974764|,|Lat angle|:|6.032222|,|Lon direct|:|0|,|Timestamp|:|20220814063153|,|direction|:|77|},{|Caputure|:|0|,|Lat direct|:|0|,|Lon angle|:|101.974848|,|Lat angle|:|6.032241|,|Lon direct|:|0|,|Timestamp|:|20220814063154|,|direction|:|79|},{|Caputure|:|0|,|Lat direct|:|0|,|Lon angle|:|101.974930|,|Lat angle|:|6.032257|,|Lon direct|:|0|,|Timestamp|:|20220814063155|,|direction|:|79|},{|Caputure|:|0|,|Lat direct|:|0|,|Lon angle|:|101.975010|,|Lat angle|:|6.032271|,|Lon direct|:|0|,|Timestamp|:|20220814063156|,|direction|:|80|},{|Caputure|:|0|,|Lat direct|:|0|,|Lon angle|:|101.975086|,|Lat angle|:|6.032281|,|Lon direct|:|0|,|Timestamp|:|20220814063157|,|direction|:|81|},{|Caputure|:|0|,|Lat direct|:|0|,|Lon angle|:|101.975155|,|Lat angle|:|6.032293|,|Lon direct|:|0|,|Timestamp|:|20220814063158|,|direction|:|79|},{|Caputure|:|0|,|Lat direct|:|0|,|Lon angle|:|101.975223|,|Lat angle|:|6.032316|,|Lon direct|:|0|,|Timestamp|:|20220814063159|,|direction|:|72|},{|Caputure|:|0|,|Lat direct|:|0|,|Lon angle|:|101.975290|,|Lat angle|:|6.032344|,|Lon direct|:|0|,|Timestamp|:|20220814063200|,|direction|:|66|},{|Caputure|:|0|,|Lat direct|:|0|,|Lon angle|:|101.975356|,|Lat angle|:|6.032372|,|Lon direct|:|0|,|Timestamp|:|20220814063201|,|direction|:|66|},{|Caputure|:|0|,|Lat direct|:|0|,|Lon angle|:|101.975427|,|Lat angle|:|6.032402|,|Lon direct|:|0|,|Timestamp|:|20220814063202|,|direction|:|66|},{|Caputure|:|0|,|Lat direct|:|0|,|Lon angle|:|101.975504|,|Lat angle|:|6.032436|,|Lon direct|:|0|,|Timestamp|:|20220814063203|,|direction|:|67|},{|Caputure|:|0|,|Lat direct|:|0|,|Lon angle|:|101.975583|,|Lat angle|:|6.032466|,|Lon direct|:|0|,|Timestamp|:|20220814063204|,|direction|:|70|},{|Caputure|:|0|,|Lat direct|:|0|,|Lon angle|:|101.975664|,|Lat angle|:|6.032492|,|Lon direct|:|0|,|Timestamp|:|20220814063205|,|direction|:|73|},{|Caputure|:|0|,|Lat direct|:|0|,|Lon angle|:|101.975747|,|Lat angle|:|6.032514|,|Lon direct|:|0|,|Timestamp|:|20220814063206|,|direction|:|75|},{|Caputure|:|0|,|Lat direct|:|0|,|Lon angle|:|101.975832|,|Lat angle|:|6.032534|,|Lon direct|:|0|,|Timestamp|:|20220814063207|,|direction|:|78|},{|Caputure|:|0|,|Lat direct|:|0|,|Lon angle|:|101.975921|,|Lat angle|:|6.032553|,|Lon direct|:|0|,|Timestamp|:|20220814063208|,|direction|:|79|},{|Caputure|:|0|,|Lat direct|:|0|,|Lon angle|:|101.976013|,|Lat angle|:|6.032569|,|Lon direct|:|0|,|Timestamp|:|20220814063209|,|direction|:|78|},{|Caputure|:|0|,|Lat direct|:|0|,|Lon angle|:|101.976109|,|Lat angle|:|6.032586|,|Lon direct|:|0|,|Timestamp|:|20220814063210|,|direction|:|79|},{|Caputure|:|0|,|Lat direct|:|0|,|Lon angle|:|101.976208|,|Lat angle|:|6.032606|,|Lon direct|:|0|,|Timestamp|:|20220814063211|,|direction|:|79|},{|Caputure|:|0|,|Lat direct|:|0|,|Lon angle|:|101.976308|,|Lat angle|:|6.032625|,|Lon direct|:|0|,|Timestamp|:|20220814063212|,|direction|:|80|},{|Caputure|:|0|,|Lat direct|:|0|,|Lon angle|:|101.976413|,|Lat angle|:|6.032643|,|Lon direct|:|0|,|Timestamp|:|20220814063213|,|direction|:|80|}]}
</t>
  </si>
  <si>
    <t xml:space="preserve">2022-08-14 06:31:17 de7a5b17-4779-4123-bbd0-852f32b237ca INFO  LambdaFunctionHandler:211 - MR0CB8CB704271988_20220814063113 I_000_050 Binary analysis result. Result json={|Common header|:{|Destination|:|0|,|GPS|:{|Caputure|:|0|,|Lat direct|:|0|,|Lon angle|:|101.970565|,|Lat angle|:|6.031453|,|Lon direct|:|0|,|Original timestamp|:|20220814063113|,|Timestamp|:|20220814063113|,|direction|:|78|},|Major ver.|:|1|,|Minor ver.|:|0|,|Data size|:|1335|},|PHYD event List|:[{|GPS|:{|Caputure|:|0|,|Lat direct|:|0|,|Lon angle|:|101.970565|,|Lat angle|:|6.031453|,|Lon direct|:|0|,|Timestamp|:|20220814063113|,|direction|:|78|},|G-sensor|:|0.31|,|Timestamp|:|20220814063112|,|Event type|:|1|},{|GPS|:{|Caputure|:|0|,|Lat direct|:|0|,|Lon angle|:|101.970213|,|Lat angle|:|6.031389|,|Lon direct|:|0|,|Timestamp|:|20220814063110|,|direction|:|80|},|G-sensor|:|0.26|,|Timestamp|:|20220814063109|,|Event type|:|2|},{|GPS|:{|Caputure|:|0|,|Lat direct|:|0|,|Lon angle|:|101.969634|,|Lat angle|:|6.031284|,|Lon direct|:|0|,|Timestamp|:|20220814063105|,|direction|:|79|},|G-sensor|:|0.27|,|Timestamp|:|20220814063104|,|Event type|:|1|},{|GPS|:{|Caputure|:|0|,|Lat direct|:|0|,|Lon angle|:|101.968243|,|Lat angle|:|6.031017|,|Lon direct|:|0|,|Timestamp|:|20220814063050|,|direction|:|79|},|G-sensor|:|0.26|,|Timestamp|:|20220814063050|,|Event type|:|1|},{|GPS|:{|Caputure|:|0|,|Lat direct|:|0|,|Lon angle|:|101.968116|,|Lat angle|:|6.030993|,|Lon direct|:|0|,|Timestamp|:|20220814063048|,|direction|:|78|},|G-sensor|:|0.31|,|Timestamp|:|20220814063047|,|Event type|:|1|},{|GPS|:{|Caputure|:|0|,|Lat direct|:|0|,|Lon angle|:|101.967943|,|Lat angle|:|6.030963|,|Lon direct|:|0|,|Timestamp|:|20220814063044|,|direction|:|79|},|G-sensor|:|0.31|,|Timestamp|:|20220814063043|,|Event type|:|1|},{|GPS|:{|Caputure|:|0|,|Lat direct|:|0|,|Lon angle|:|101.967765|,|Lat angle|:|6.030930|,|Lon direct|:|0|,|Timestamp|:|20220814063032|,|direction|:|77|},|G-sensor|:|0.27|,|Timestamp|:|20220814063031|,|Event type|:|2|},{|GPS|:{|Caputure|:|0|,|Lat direct|:|0|,|Lon angle|:|101.967602|,|Lat angle|:|6.030893|,|Lon direct|:|0|,|Timestamp|:|20220814063030|,|direction|:|75|},|G-sensor|:|0.42|,|Timestamp|:|20220814063029|,|Event type|:|2|},{|GPS|:{|Caputure|:|0|,|Lat direct|:|0|,|Lon angle|:|101.967379|,|Lat angle|:|6.030836|,|Lon direct|:|0|,|Timestamp|:|20220814063028|,|direction|:|78|},|G-sensor|:|0.38|,|Timestamp|:|20220814063027|,|Event type|:|2|},{|GPS|:{|Caputure|:|0|,|Lat direct|:|0|,|Lon angle|:|101.966805|,|Lat angle|:|6.030730|,|Lon direct|:|0|,|Timestamp|:|20220814063024|,|direction|:|79|},|G-sensor|:|0.32|,|Timestamp|:|20220814063023|,|Event type|:|2|},{|GPS|:{|Caputure|:|0|,|Lat direct|:|0|,|Lon angle|:|101.966080|,|Lat angle|:|6.030570|,|Lon direct|:|0|,|Timestamp|:|20220814063020|,|direction|:|76|},|G-sensor|:|0.31|,|Timestamp|:|20220814063019|,|Event type|:|2|},{|GPS|:{|Caputure|:|0|,|Lat direct|:|0|,|Lon angle|:|101.965698|,|Lat angle|:|6.030491|,|Lon direct|:|0|,|Timestamp|:|20220814063018|,|direction|:|80|},|G-sensor|:|0.48|,|Timestamp|:|20220814063017|,|Event type|:|1|},{|GPS|:{|Caputure|:|0|,|Lat direct|:|0|,|Lon angle|:|101.965327|,|Lat angle|:|6.030432|,|Lon direct|:|0|,|Timestamp|:|20220814063016|,|direction|:|81|},|G-sensor|:|0.27|,|Timestamp|:|20220814063015|,|Event type|:|1|}],|GPS List|:[{|Caputure|:|0|,|Lat direct|:|0|,|Lon angle|:|101.964997|,|Lat angle|:|6.030374|,|Lon direct|:|0|,|Timestamp|:|20220814063014|,|direction|:|78|},{|Caputure|:|0|,|Lat direct|:|0|,|Lon angle|:|101.965156|,|Lat angle|:|6.030404|,|Lon direct|:|0|,|Timestamp|:|20220814063015|,|direction|:|79|},{|Caputure|:|0|,|Lat direct|:|0|,|Lon angle|:|101.965327|,|Lat angle|:|6.030432|,|Lon direct|:|0|,|Timestamp|:|20220814063016|,|direction|:|81|},{|Caputure|:|0|,|Lat direct|:|0|,|Lon angle|:|101.965508|,|Lat angle|:|6.030460|,|Lon direct|:|0|,|Timestamp|:|20220814063017|,|direction|:|81|},{|Caputure|:|0|,|Lat direct|:|0|,|Lon angle|:|101.965698|,|Lat angle|:|6.030491|,|Lon direct|:|0|,|Timestamp|:|20220814063018|,|direction|:|80|},{|Caputure|:|0|,|Lat direct|:|0|,|Lon angle|:|101.965890|,|Lat angle|:|6.030527|,|Lon direct|:|0|,|Timestamp|:|20220814063019|,|direction|:|78|},{|Caputure|:|0|,|Lat direct|:|0|,|Lon angle|:|101.966080|,|Lat angle|:|6.030570|,|Lon direct|:|0|,|Timestamp|:|20220814063020|,|direction|:|76|},{|Caputure|:|0|,|Lat direct|:|0|,|Lon angle|:|101.966268|,|Lat angle|:|6.030615|,|Lon direct|:|0|,|Timestamp|:|20220814063021|,|direction|:|76|},{|Caputure|:|0|,|Lat direct|:|0|,|Lon angle|:|101.966452|,|Lat angle|:|6.030655|,|Lon direct|:|0|,|Timestamp|:|20220814063022|,|direction|:|77|},{|Caputure|:|0|,|Lat direct|:|0|,|Lon angle|:|101.966631|,|Lat angle|:|6.030694|,|Lon direct|:|0|,|Timestamp|:|20220814063023|,|direction|:|78|},{|Caputure|:|0|,|Lat direct|:|0|,|Lon angle|:|101.966805|,|Lat angle|:|6.030730|,|Lon direct|:|0|,|Timestamp|:|20220814063024|,|direction|:|79|},{|Caputure|:|0|,|Lat direct|:|0|,|Lon angle|:|101.966961|,|Lat angle|:|6.030764|,|Lon direct|:|0|,|Timestamp|:|20220814063025|,|direction|:|79|},{|Caputure|:|0|,|Lat direct|:|0|,|Lon angle|:|101.967104|,|Lat angle|:|6.030790|,|Lon direct|:|0|,|Timestamp|:|20220814063026|,|direction|:|80|},{|Caputure|:|0|,|Lat direct|:|0|,|Lon angle|:|101.967245|,|Lat angle|:|6.030812|,|Lon direct|:|0|,|Timestamp|:|20220814063027|,|direction|:|82|},{|Caputure|:|0|,|Lat direct|:|0|,|Lon angle|:|101.967379|,|Lat angle|:|6.030836|,|Lon direct|:|0|,|Timestamp|:|20220814063028|,|direction|:|78|},{|Caputure|:|0|,|Lat direct|:|0|,|Lon angle|:|101.967498|,|Lat angle|:|6.030865|,|Lon direct|:|0|,|Timestamp|:|20220814063029|,|direction|:|75|},{|Caputure|:|0|,|Lat direct|:|0|,|Lon angle|:|101.967602|,|Lat angle|:|6.030893|,|Lon direct|:|0|,|Timestamp|:|20220814063030|,|direction|:|75|},{|Caputure|:|0|,|Lat direct|:|0|,|Lon angle|:|101.967692|,|Lat angle|:|6.030914|,|Lon direct|:|0|,|Timestamp|:|20220814063031|,|direction|:|77|},{|Caputure|:|0|,|Lat direct|:|0|,|Lon angle|:|101.967765|,|Lat angle|:|6.030930|,|Lon direct|:|0|,|Timestamp|:|20220814063032|,|direction|:|77|},{|Caputure|:|0|,|Lat direct|:|0|,|Lon angle|:|101.967817|,|Lat angle|:|6.030941|,|Lon direct|:|0|,|Timestamp|:|20220814063033|,|direction|:|80|},{|Caputure|:|0|,|Lat direct|:|0|,|Lon angle|:|101.967852|,|Lat angle|:|6.030947|,|Lon direct|:|0|,|Timestamp|:|20220814063034|,|direction|:|81|},{|Caputure|:|0|,|Lat direct|:|0|,|Lon angle|:|101.967873|,|Lat angle|:|6.030950|,|Lon direct|:|0|,|Timestamp|:|20220814063035|,|direction|:|80|},{|Caputure|:|0|,|Lat direct|:|0|,|Lon angle|:|101.967888|,|Lat angle|:|6.030952|,|Lon direct|:|0|,|Timestamp|:|20220814063036|,|direction|:|79|},{|Caputure|:|0|,|Lat direct|:|0|,|Lon angle|:|101.967898|,|Lat angle|:|6.030954|,|Lon direct|:|0|,|Timestamp|:|20220814063037|,|direction|:|80|},{|Caputure|:|0|,|Lat direct|:|0|,|Lon angle|:|101.967902|,|Lat angle|:|6.030954|,|Lon direct|:|0|,|Timestamp|:|20220814063038|,|direction|:|80|},{|Caputure|:|0|,|Lat direct|:|0|,|Lon angle|:|101.967908|,|Lat angle|:|6.030956|,|Lon direct|:|0|,|Timestamp|:|20220814063039|,|direction|:|80|},{|Caputure|:|0|,|Lat direct|:|0|,|Lon angle|:|101.967913|,|Lat angle|:|6.030956|,|Lon direct|:|0|,|Timestamp|:|20220814063040|,|direction|:|80|},{|Caputure|:|0|,|Lat direct|:|0|,|Lon angle|:|101.967914|,|Lat angle|:|6.030957|,|Lon direct|:|0|,|Timestamp|:|20220814063041|,|direction|:|79|},{|Caputure|:|0|,|Lat direct|:|0|,|Lon angle|:|101.967918|,|Lat angle|:|6.030959|,|Lon direct|:|0|,|Timestamp|:|20220814063042|,|direction|:|79|},{|Caputure|:|0|,|Lat direct|:|0|,|Lon angle|:|101.967926|,|Lat angle|:|6.030961|,|Lon direct|:|0|,|Timestamp|:|20220814063043|,|direction|:|79|},{|Caputure|:|0|,|Lat direct|:|0|,|Lon angle|:|101.967943|,|Lat angle|:|6.030963|,|Lon direct|:|0|,|Timestamp|:|20220814063044|,|direction|:|79|},{|Caputure|:|0|,|Lat direct|:|0|,|Lon angle|:|101.967973|,|Lat angle|:|6.030968|,|Lon direct|:|0|,|Timestamp|:|20220814063045|,|direction|:|79|},{|Caputure|:|0|,|Lat direct|:|0|,|Lon angle|:|101.968012|,|Lat angle|:|6.030975|,|Lon direct|:|0|,|Timestamp|:|20220814063046|,|direction|:|79|},{|Caputure|:|0|,|Lat direct|:|0|,|Lon angle|:|101.968060|,|Lat angle|:|6.030981|,|Lon direct|:|0|,|Timestamp|:|20220814063047|,|direction|:|78|},{|Caputure|:|0|,|Lat direct|:|0|,|Lon angle|:|101.968116|,|Lat angle|:|6.030993|,|Lon direct|:|0|,|Timestamp|:|20220814063048|,|direction|:|78|},{|Caputure|:|0|,|Lat direct|:|0|,|Lon angle|:|101.968177|,|Lat angle|:|6.031006|,|Lon direct|:|0|,|Timestamp|:|20220814063049|,|direction|:|78|},{|Caputure|:|0|,|Lat direct|:|0|,|Lon angle|:|101.968243|,|Lat angle|:|6.031017|,|Lon direct|:|0|,|Timestamp|:|20220814063050|,|direction|:|79|},{|Caputure|:|0|,|Lat direct|:|0|,|Lon angle|:|101.968243|,|Lat angle|:|6.031017|,|Lon direct|:|0|,|Timestamp|:|20220814063050|,|direction|:|79|},{|Caputure|:|0|,|Lat direct|:|0|,|Lon angle|:|101.968404|,|Lat angle|:|6.031048|,|Lon direct|:|0|,|Timestamp|:|20220814063052|,|direction|:|79|},{|Caputure|:|0|,|Lat direct|:|0|,|Lon angle|:|101.968494|,|Lat angle|:|6.031064|,|Lon direct|:|0|,|Timestamp|:|20220814063053|,|direction|:|79|},{|Caputure|:|0|,|Lat direct|:|0|,|Lon angle|:|101.968583|,|Lat angle|:|6.031081|,|Lon direct|:|0|,|Timestamp|:|20220814063054|,|direction|:|79|},{|Caputure|:|0|,|Lat direct|:|0|,|Lon angle|:|101.968668|,|Lat angle|:|6.031097|,|Lon direct|:|0|,|Timestamp|:|20220814063055|,|direction|:|79|},{|Caputure|:|0|,|Lat direct|:|0|,|Lon angle|:|101.968754|,|Lat angle|:|6.031114|,|Lon direct|:|0|,|Timestamp|:|20220814063056|,|direction|:|79|},{|Caputure|:|0|,|Lat direct|:|0|,|Lon angle|:|101.968841|,|Lat angle|:|6.031130|,|Lon direct|:|0|,|Timestamp|:|20220814063057|,|direction|:|79|},{|Caputure|:|0|,|Lat direct|:|0|,|Lon angle|:|101.968932|,|Lat angle|:|6.031148|,|Lon direct|:|0|,|Timestamp|:|20220814063058|,|direction|:|79|},{|Caputure|:|0|,|Lat direct|:|0|,|Lon angle|:|101.969025|,|Lat angle|:|6.031162|,|Lon direct|:|0|,|Timestamp|:|20220814063059|,|direction|:|79|},{|Caputure|:|0|,|Lat direct|:|0|,|Lon angle|:|101.969117|,|Lat angle|:|6.031182|,|Lon direct|:|0|,|Timestamp|:|20220814063100|,|direction|:|79|},{|Caputure|:|0|,|Lat direct|:|0|,|Lon angle|:|101.969217|,|Lat angle|:|6.031203|,|Lon direct|:|0|,|Timestamp|:|20220814063101|,|direction|:|79|},{|Caputure|:|0|,|Lat direct|:|0|,|Lon angle|:|101.969317|,|Lat angle|:|6.031224|,|Lon direct|:|0|,|Timestamp|:|20220814063102|,|direction|:|78|},{|Caputure|:|0|,|Lat direct|:|0|,|Lon angle|:|101.969419|,|Lat angle|:|6.031244|,|Lon direct|:|0|,|Timestamp|:|20220814063103|,|direction|:|78|},{|Caputure|:|0|,|Lat direct|:|0|,|Lon angle|:|101.969523|,|Lat angle|:|6.031264|,|Lon direct|:|0|,|Timestamp|:|20220814063104|,|direction|:|79|},{|Caputure|:|0|,|Lat direct|:|0|,|Lon angle|:|101.969634|,|Lat angle|:|6.031284|,|Lon direct|:|0|,|Timestamp|:|20220814063105|,|direction|:|79|},{|Caputure|:|0|,|Lat direct|:|0|,|Lon angle|:|101.969752|,|Lat angle|:|6.031307|,|Lon direct|:|0|,|Timestamp|:|20220814063106|,|direction|:|79|},{|Caputure|:|0|,|Lat direct|:|0|,|Lon angle|:|101.969868|,|Lat angle|:|6.031330|,|Lon direct|:|0|,|Timestamp|:|20220814063107|,|direction|:|79|},{|Caputure|:|0|,|Lat direct|:|0|,|Lon angle|:|101.969985|,|Lat angle|:|6.031351|,|Lon direct|:|0|,|Timestamp|:|20220814063108|,|direction|:|79|},{|Caputure|:|0|,|Lat direct|:|0|,|Lon angle|:|101.970099|,|Lat angle|:|6.031370|,|Lon direct|:|0|,|Timestamp|:|20220814063109|,|direction|:|80|},{|Caputure|:|0|,|Lat direct|:|0|,|Lon angle|:|101.970213|,|Lat angle|:|6.031389|,|Lon direct|:|0|,|Timestamp|:|20220814063110|,|direction|:|80|},{|Caputure|:|0|,|Lat direct|:|0|,|Lon angle|:|101.970327|,|Lat angle|:|6.031410|,|Lon direct|:|0|,|Timestamp|:|20220814063111|,|direction|:|80|},{|Caputure|:|0|,|Lat direct|:|0|,|Lon angle|:|101.970445|,|Lat angle|:|6.031429|,|Lon direct|:|0|,|Timestamp|:|20220814063112|,|direction|:|79|},{|Caputure|:|0|,|Lat direct|:|0|,|Lon angle|:|101.970565|,|Lat angle|:|6.031453|,|Lon direct|:|0|,|Timestamp|:|20220814063113|,|direction|:|78|}]}
</t>
  </si>
  <si>
    <t xml:space="preserve">2022-08-14 06:30:17 aae6cfa0-da87-4f51-927c-78133a1e9da1 INFO  LambdaFunctionHandler:211 - MR0CB8CB704271988_20220814063013 I_000_050 Binary analysis result. Result json={|Common header|:{|Destination|:|0|,|GPS|:{|Caputure|:|0|,|Lat direct|:|0|,|Lon angle|:|101.964849|,|Lat angle|:|6.030345|,|Lon direct|:|0|,|Original timestamp|:|20220814063013|,|Timestamp|:|20220814063013|,|direction|:|79|},|Major ver.|:|1|,|Minor ver.|:|0|,|Data size|:|1407|},|PHYD event List|:[{|GPS|:{|Caputure|:|0|,|Lat direct|:|0|,|Lon angle|:|101.964849|,|Lat angle|:|6.030345|,|Lon direct|:|0|,|Timestamp|:|20220814063013|,|direction|:|79|},|G-sensor|:|0.37|,|Timestamp|:|20220814063012|,|Event type|:|1|},{|GPS|:{|Caputure|:|0|,|Lat direct|:|0|,|Lon angle|:|101.964567|,|Lat angle|:|6.030294|,|Lon direct|:|0|,|Timestamp|:|20220814063011|,|direction|:|79|},|G-sensor|:|0.29|,|Timestamp|:|20220814063010|,|Event type|:|2|},{|GPS|:{|Caputure|:|0|,|Lat direct|:|0|,|Lon angle|:|101.963283|,|Lat angle|:|6.030059|,|Lon direct|:|0|,|Timestamp|:|20220814063002|,|direction|:|79|},|G-sensor|:|0.27|,|Timestamp|:|20220814063001|,|Event type|:|2|},{|GPS|:{|Caputure|:|0|,|Lat direct|:|0|,|Lon angle|:|101.962626|,|Lat angle|:|6.029937|,|Lon direct|:|0|,|Timestamp|:|20220814062958|,|direction|:|79|},|G-sensor|:|0.40|,|Timestamp|:|20220814062957|,|Event type|:|2|},{|GPS|:{|Caputure|:|0|,|Lat direct|:|0|,|Lon angle|:|101.962455|,|Lat angle|:|6.029909|,|Lon direct|:|0|,|Timestamp|:|20220814062957|,|direction|:|81|},|G-sensor|:|0.36|,|Timestamp|:|20220814062956|,|Event type|:|1|},{|GPS|:{|Caputure|:|0|,|Lat direct|:|0|,|Lon angle|:|101.962134|,|Lat angle|:|6.029875|,|Lon direct|:|0|,|Timestamp|:|20220814062955|,|direction|:|85|},|G-sensor|:|0.33|,|Timestamp|:|20220814062954|,|Event type|:|3|},{|GPS|:{|Caputure|:|0|,|Lat direct|:|0|,|Lon angle|:|101.961994|,|Lat angle|:|6.029861|,|Lon direct|:|0|,|Timestamp|:|20220814062954|,|direction|:|81|},|G-sensor|:|0.51|,|Timestamp|:|20220814062953|,|Event type|:|1|},{|GPS|:{|Caputure|:|0|,|Lat direct|:|0|,|Lon angle|:|101.961864|,|Lat angle|:|6.029843|,|Lon direct|:|0|,|Timestamp|:|20220814062953|,|direction|:|81|},|G-sensor|:|0.30|,|Timestamp|:|20220814062952|,|Event type|:|2|},{|GPS|:{|Caputure|:|0|,|Lat direct|:|0|,|Lon angle|:|101.961046|,|Lat angle|:|6.029715|,|Lon direct|:|0|,|Timestamp|:|20220814062947|,|direction|:|81|},|G-sensor|:|0.45|,|Timestamp|:|20220814062946|,|Event type|:|2|},{|GPS|:{|Caputure|:|0|,|Lat direct|:|0|,|Lon angle|:|101.960564|,|Lat angle|:|6.029637|,|Lon direct|:|0|,|Timestamp|:|20220814062944|,|direction|:|81|},|G-sensor|:|0.30|,|Timestamp|:|20220814062943|,|Event type|:|2|},{|GPS|:{|Caputure|:|0|,|Lat direct|:|0|,|Lon angle|:|101.960220|,|Lat angle|:|6.029586|,|Lon direct|:|0|,|Timestamp|:|20220814062942|,|direction|:|81|},|G-sensor|:|0.30|,|Timestamp|:|20220814062941|,|Event type|:|1|},{|GPS|:{|Caputure|:|0|,|Lat direct|:|0|,|Lon angle|:|101.960040|,|Lat angle|:|6.029558|,|Lon direct|:|0|,|Timestamp|:|20220814062941|,|direction|:|81|},|G-sensor|:|0.42|,|Timestamp|:|20220814062940|,|Event type|:|2|},{|GPS|:{|Caputure|:|0|,|Lat direct|:|0|,|Lon angle|:|101.959464|,|Lat angle|:|6.029464|,|Lon direct|:|0|,|Timestamp|:|20220814062938|,|direction|:|79|},|G-sensor|:|0.29|,|Timestamp|:|20220814062937|,|Event type|:|2|},{|GPS|:{|Caputure|:|0|,|Lat direct|:|0|,|Lon angle|:|101.958437|,|Lat angle|:|6.029276|,|Lon direct|:|0|,|Timestamp|:|20220814062933|,|direction|:|79|},|G-sensor|:|0.34|,|Timestamp|:|20220814062932|,|Event type|:|1|},{|GPS|:{|Caputure|:|0|,|Lat direct|:|0|,|Lon angle|:|101.957667|,|Lat angle|:|6.029156|,|Lon direct|:|0|,|Timestamp|:|20220814062929|,|direction|:|84|},|G-sensor|:|0.34|,|Timestamp|:|20220814062928|,|Event type|:|1|},{|GPS|:{|Caputure|:|0|,|Lat direct|:|0|,|Lon angle|:|101.955706|,|Lat angle|:|6.028858|,|Lon direct|:|0|,|Timestamp|:|20220814062916|,|direction|:|81|},|G-sensor|:|0.26|,|Timestamp|:|20220814062915|,|Event type|:|2|}],|GPS List|:[{|Caputure|:|0|,|Lat direct|:|0|,|Lon angle|:|101.955431|,|Lat angle|:|6.028812|,|Lon direct|:|0|,|Timestamp|:|20220814062914|,|direction|:|80|},{|Caputure|:|0|,|Lat direct|:|0|,|Lon angle|:|101.955568|,|Lat angle|:|6.028836|,|Lon direct|:|0|,|Timestamp|:|20220814062915|,|direction|:|80|},{|Caputure|:|0|,|Lat direct|:|0|,|Lon angle|:|101.955706|,|Lat angle|:|6.028858|,|Lon direct|:|0|,|Timestamp|:|20220814062916|,|direction|:|81|},{|Caputure|:|0|,|Lat direct|:|0|,|Lon angle|:|101.955842|,|Lat angle|:|6.028879|,|Lon direct|:|0|,|Timestamp|:|20220814062917|,|direction|:|81|},{|Caputure|:|0|,|Lat direct|:|0|,|Lon angle|:|101.955980|,|Lat angle|:|6.028902|,|Lon direct|:|0|,|Timestamp|:|20220814062918|,|direction|:|80|},{|Caputure|:|0|,|Lat direct|:|0|,|Lon angle|:|101.956123|,|Lat angle|:|6.028927|,|Lon direct|:|0|,|Timestamp|:|20220814062919|,|direction|:|80|},{|Caputure|:|0|,|Lat direct|:|0|,|Lon angle|:|101.956267|,|Lat angle|:|6.028953|,|Lon direct|:|0|,|Timestamp|:|20220814062920|,|direction|:|80|},{|Caputure|:|0|,|Lat direct|:|0|,|Lon angle|:|101.956419|,|Lat angle|:|6.028976|,|Lon direct|:|0|,|Timestamp|:|20220814062921|,|direction|:|81|},{|Caputure|:|0|,|Lat direct|:|0|,|Lon angle|:|101.956574|,|Lat angle|:|6.029000|,|Lon direct|:|0|,|Timestamp|:|20220814062922|,|direction|:|81|},{|Caputure|:|0|,|Lat direct|:|0|,|Lon angle|:|101.956729|,|Lat angle|:|6.029025|,|Lon direct|:|0|,|Timestamp|:|20220814062923|,|direction|:|81|},{|Caputure|:|0|,|Lat direct|:|0|,|Lon angle|:|101.956883|,|Lat angle|:|6.029047|,|Lon direct|:|0|,|Timestamp|:|20220814062924|,|direction|:|81|},{|Caputure|:|0|,|Lat direct|:|0|,|Lon angle|:|101.957032|,|Lat angle|:|6.029073|,|Lon direct|:|0|,|Timestamp|:|20220814062925|,|direction|:|81|},{|Caputure|:|0|,|Lat direct|:|0|,|Lon angle|:|101.957183|,|Lat angle|:|6.029096|,|Lon direct|:|0|,|Timestamp|:|20220814062926|,|direction|:|80|},{|Caputure|:|0|,|Lat direct|:|0|,|Lon angle|:|101.957334|,|Lat angle|:|6.029119|,|Lon direct|:|0|,|Timestamp|:|20220814062927|,|direction|:|81|},{|Caputure|:|0|,|Lat direct|:|0|,|Lon angle|:|101.957495|,|Lat angle|:|6.029138|,|Lon direct|:|0|,|Timestamp|:|20220814062928|,|direction|:|83|},{|Caputure|:|0|,|Lat direct|:|0|,|Lon angle|:|101.957667|,|Lat angle|:|6.029156|,|Lon direct|:|0|,|Timestamp|:|20220814062929|,|direction|:|84|},{|Caputure|:|0|,|Lat direct|:|0|,|Lon angle|:|101.957849|,|Lat angle|:|6.029180|,|Lon direct|:|0|,|Timestamp|:|20220814062930|,|direction|:|82|},{|Caputure|:|0|,|Lat direct|:|0|,|Lon angle|:|101.958041|,|Lat angle|:|6.029207|,|Lon direct|:|0|,|Timestamp|:|20220814062931|,|direction|:|81|},{|Caputure|:|0|,|Lat direct|:|0|,|Lon angle|:|101.958238|,|Lat angle|:|6.029240|,|Lon direct|:|0|,|Timestamp|:|20220814062932|,|direction|:|80|},{|Caputure|:|0|,|Lat direct|:|0|,|Lon angle|:|101.958437|,|Lat angle|:|6.029276|,|Lon direct|:|0|,|Timestamp|:|20220814062933|,|direction|:|79|},{|Caputure|:|0|,|Lat direct|:|0|,|Lon angle|:|101.958644|,|Lat angle|:|6.029314|,|Lon direct|:|0|,|Timestamp|:|20220814062934|,|direction|:|79|},{|Caputure|:|0|,|Lat direct|:|0|,|Lon angle|:|101.958850|,|Lat angle|:|6.029352|,|Lon direct|:|0|,|Timestamp|:|20220814062935|,|direction|:|79|},{|Caputure|:|0|,|Lat direct|:|0|,|Lon angle|:|101.959056|,|Lat angle|:|6.029390|,|Lon direct|:|0|,|Timestamp|:|20220814062936|,|direction|:|80|},{|Caputure|:|0|,|Lat direct|:|0|,|Lon angle|:|101.959262|,|Lat angle|:|6.029427|,|Lon direct|:|0|,|Timestamp|:|20220814062937|,|direction|:|80|},{|Caputure|:|0|,|Lat direct|:|0|,|Lon angle|:|101.959464|,|Lat angle|:|6.029464|,|Lon direct|:|0|,|Timestamp|:|20220814062938|,|direction|:|79|},{|Caputure|:|0|,|Lat direct|:|0|,|Lon angle|:|101.959662|,|Lat angle|:|6.029496|,|Lon direct|:|0|,|Timestamp|:|20220814062939|,|direction|:|80|},{|Caputure|:|0|,|Lat direct|:|0|,|Lon angle|:|101.959854|,|Lat angle|:|6.029528|,|Lon direct|:|0|,|Timestamp|:|20220814062940|,|direction|:|81|},{|Caputure|:|0|,|Lat direct|:|0|,|Lon angle|:|101.960040|,|Lat angle|:|6.029558|,|Lon direct|:|0|,|Timestamp|:|20220814062941|,|direction|:|81|},{|Caputure|:|0|,|Lat direct|:|0|,|Lon angle|:|101.960220|,|Lat angle|:|6.029586|,|Lon direct|:|0|,|Timestamp|:|20220814062942|,|direction|:|81|},{|Caputure|:|0|,|Lat direct|:|0|,|Lon angle|:|101.960396|,|Lat angle|:|6.029612|,|Lon direct|:|0|,|Timestamp|:|20220814062943|,|direction|:|81|},{|Caputure|:|0|,|Lat direct|:|0|,|Lon angle|:|101.960564|,|Lat angle|:|6.029637|,|Lon direct|:|0|,|Timestamp|:|20220814062944|,|direction|:|81|},{|Caputure|:|0|,|Lat direct|:|0|,|Lon angle|:|101.960729|,|Lat angle|:|6.029662|,|Lon direct|:|0|,|Timestamp|:|20220814062945|,|direction|:|81|},{|Caputure|:|0|,|Lat direct|:|0|,|Lon angle|:|101.960890|,|Lat angle|:|6.029687|,|Lon direct|:|0|,|Timestamp|:|20220814062946|,|direction|:|81|},{|Caputure|:|0|,|Lat direct|:|0|,|Lon angle|:|101.961046|,|Lat angle|:|6.029715|,|Lon direct|:|0|,|Timestamp|:|20220814062947|,|direction|:|81|},{|Caputure|:|0|,|Lat direct|:|0|,|Lon angle|:|101.961192|,|Lat angle|:|6.029738|,|Lon direct|:|0|,|Timestamp|:|20220814062948|,|direction|:|80|},{|Caputure|:|0|,|Lat direct|:|0|,|Lon angle|:|101.961337|,|Lat angle|:|6.029759|,|Lon direct|:|0|,|Timestamp|:|20220814062949|,|direction|:|81|},{|Caputure|:|0|,|Lat direct|:|0|,|Lon angle|:|101.961479|,|Lat angle|:|6.029784|,|Lon direct|:|0|,|Timestamp|:|20220814062950|,|direction|:|81|},{|Caputure|:|0|,|Lat direct|:|0|,|Lon angle|:|101.961612|,|Lat angle|:|6.029804|,|Lon direct|:|0|,|Timestamp|:|20220814062951|,|direction|:|81|},{|Caputure|:|0|,|Lat direct|:|0|,|Lon angle|:|101.961741|,|Lat angle|:|6.029823|,|Lon direct|:|0|,|Timestamp|:|20220814062952|,|direction|:|80|},{|Caputure|:|0|,|Lat direct|:|0|,|Lon angle|:|101.961864|,|Lat angle|:|6.029843|,|Lon direct|:|0|,|Timestamp|:|20220814062953|,|direction|:|81|},{|Caputure|:|0|,|Lat direct|:|0|,|Lon angle|:|101.961994|,|Lat angle|:|6.029861|,|Lon direct|:|0|,|Timestamp|:|20220814062954|,|direction|:|81|},{|Caputure|:|0|,|Lat direct|:|0|,|Lon angle|:|101.962134|,|Lat angle|:|6.029875|,|Lon direct|:|0|,|Timestamp|:|20220814062955|,|direction|:|85|},{|Caputure|:|0|,|Lat direct|:|0|,|Lon angle|:|101.962288|,|Lat angle|:|6.029886|,|Lon direct|:|0|,|Timestamp|:|20220814062956|,|direction|:|86|},{|Caputure|:|0|,|Lat direct|:|0|,|Lon angle|:|101.962455|,|Lat angle|:|6.029909|,|Lon direct|:|0|,|Timestamp|:|20220814062957|,|direction|:|81|},{|Caputure|:|0|,|Lat direct|:|0|,|Lon angle|:|101.962626|,|Lat angle|:|6.029937|,|Lon direct|:|0|,|Timestamp|:|20220814062958|,|direction|:|79|},{|Caputure|:|0|,|Lat direct|:|0|,|Lon angle|:|101.962799|,|Lat angle|:|6.029970|,|Lon direct|:|0|,|Timestamp|:|20220814062959|,|direction|:|78|},{|Caputure|:|0|,|Lat direct|:|0|,|Lon angle|:|101.962963|,|Lat angle|:|6.030001|,|Lon direct|:|0|,|Timestamp|:|20220814063000|,|direction|:|79|},{|Caputure|:|0|,|Lat direct|:|0|,|Lon angle|:|101.963126|,|Lat angle|:|6.030030|,|Lon direct|:|0|,|Timestamp|:|20220814063001|,|direction|:|79|},{|Caputure|:|0|,|Lat direct|:|0|,|Lon angle|:|101.963283|,|Lat angle|:|6.030059|,|Lon direct|:|0|,|Timestamp|:|20220814063002|,|direction|:|79|},{|Caputure|:|0|,|Lat direct|:|0|,|Lon angle|:|101.963438|,|Lat angle|:|6.030086|,|Lon direct|:|0|,|Timestamp|:|20220814063003|,|direction|:|79|},{|Caputure|:|0|,|Lat direct|:|0|,|Lon angle|:|101.963586|,|Lat angle|:|6.030113|,|Lon direct|:|0|,|Timestamp|:|20220814063004|,|direction|:|80|},{|Caputure|:|0|,|Lat direct|:|0|,|Lon angle|:|101.963730|,|Lat angle|:|6.030136|,|Lon direct|:|0|,|Timestamp|:|20220814063005|,|direction|:|80|},{|Caputure|:|0|,|Lat direct|:|0|,|Lon angle|:|101.963874|,|Lat angle|:|6.030157|,|Lon direct|:|0|,|Timestamp|:|20220814063006|,|direction|:|80|},{|Caputure|:|0|,|Lat direct|:|0|,|Lon angle|:|101.964013|,|Lat angle|:|6.030183|,|Lon direct|:|0|,|Timestamp|:|20220814063007|,|direction|:|79|},{|Caputure|:|0|,|Lat direct|:|0|,|Lon angle|:|101.964149|,|Lat angle|:|6.030212|,|Lon direct|:|0|,|Timestamp|:|20220814063008|,|direction|:|79|},{|Caputure|:|0|,|Lat direct|:|0|,|Lon angle|:|101.964288|,|Lat angle|:|6.030237|,|Lon direct|:|0|,|Timestamp|:|20220814063009|,|direction|:|79|},{|Caputure|:|0|,|Lat direct|:|0|,|Lon angle|:|101.964428|,|Lat angle|:|6.030264|,|Lon direct|:|0|,|Timestamp|:|20220814063010|,|direction|:|79|},{|Caputure|:|0|,|Lat direct|:|0|,|Lon angle|:|101.964567|,|Lat angle|:|6.030294|,|Lon direct|:|0|,|Timestamp|:|20220814063011|,|direction|:|79|},{|Caputure|:|0|,|Lat direct|:|0|,|Lon angle|:|101.964706|,|Lat angle|:|6.030321|,|Lon direct|:|0|,|Timestamp|:|20220814063012|,|direction|:|79|},{|Caputure|:|0|,|Lat direct|:|0|,|Lon angle|:|101.964849|,|Lat angle|:|6.030345|,|Lon direct|:|0|,|Timestamp|:|20220814063013|,|direction|:|79|}]}
</t>
  </si>
  <si>
    <t xml:space="preserve">2022-08-14 06:29:17 2f218d6d-f637-45b9-a545-c7e08f3bf5b7 INFO  LambdaFunctionHandler:211 - MR0CB8CB704271988_20220814062913 I_000_050 Binary analysis result. Result json={|Common header|:{|Destination|:|0|,|GPS|:{|Caputure|:|0|,|Lat direct|:|0|,|Lon angle|:|101.955294|,|Lat angle|:|6.028791|,|Lon direct|:|0|,|Original timestamp|:|20220814062913|,|Timestamp|:|20220814062913|,|direction|:|81|},|Major ver.|:|1|,|Minor ver.|:|0|,|Data size|:|1311|},|PHYD event List|:[{|GPS|:{|Caputure|:|0|,|Lat direct|:|0|,|Lon angle|:|101.953220|,|Lat angle|:|6.028588|,|Lon direct|:|0|,|Timestamp|:|20220814062858|,|direction|:|85|},|G-sensor|:|0.30|,|Timestamp|:|20220814062857|,|Event type|:|2|},{|GPS|:{|Caputure|:|0|,|Lat direct|:|0|,|Lon angle|:|101.951866|,|Lat angle|:|6.028480|,|Lon direct|:|0|,|Timestamp|:|20220814062850|,|direction|:|85|},|G-sensor|:|0.32|,|Timestamp|:|20220814062849|,|Event type|:|2|},{|GPS|:{|Caputure|:|0|,|Lat direct|:|0|,|Lon angle|:|101.950482|,|Lat angle|:|6.028373|,|Lon direct|:|0|,|Timestamp|:|20220814062843|,|direction|:|85|},|G-sensor|:|0.26|,|Timestamp|:|20220814062842|,|Event type|:|2|},{|GPS|:{|Caputure|:|0|,|Lat direct|:|0|,|Lon angle|:|101.950482|,|Lat angle|:|6.028373|,|Lon direct|:|0|,|Timestamp|:|20220814062843|,|direction|:|85|},|G-sensor|:|0.25|,|Timestamp|:|20220814062842|,|Event type|:|1|},{|GPS|:{|Caputure|:|0|,|Lat direct|:|0|,|Lon angle|:|101.948882|,|Lat angle|:|6.028257|,|Lon direct|:|0|,|Timestamp|:|20220814062835|,|direction|:|85|},|G-sensor|:|0.26|,|Timestamp|:|20220814062834|,|Event type|:|1|},{|GPS|:{|Caputure|:|0|,|Lat direct|:|0|,|Lon angle|:|101.947651|,|Lat angle|:|6.028165|,|Lon direct|:|0|,|Timestamp|:|20220814062828|,|direction|:|85|},|G-sensor|:|0.40|,|Timestamp|:|20220814062827|,|Event type|:|1|},{|GPS|:{|Caputure|:|0|,|Lat direct|:|0|,|Lon angle|:|101.947255|,|Lat angle|:|6.028145|,|Lon direct|:|0|,|Timestamp|:|20220814062825|,|direction|:|88|},|G-sensor|:|0.27|,|Timestamp|:|20220814062824|,|Event type|:|1|},{|GPS|:{|Caputure|:|0|,|Lat direct|:|0|,|Lon angle|:|101.947145|,|Lat angle|:|6.028140|,|Lon direct|:|0|,|Timestamp|:|20220814062824|,|direction|:|86|},|G-sensor|:|0.34|,|Timestamp|:|20220814062823|,|Event type|:|3|},{|GPS|:{|Caputure|:|0|,|Lat direct|:|0|,|Lon angle|:|101.946964|,|Lat angle|:|6.028093|,|Lon direct|:|0|,|Timestamp|:|20220814062822|,|direction|:|58|},|G-sensor|:|0.43|,|Timestamp|:|20220814062821|,|Event type|:|3|},{|GPS|:{|Caputure|:|0|,|Lat direct|:|0|,|Lon angle|:|101.946849|,|Lat angle|:|6.027966|,|Lon direct|:|0|,|Timestamp|:|20220814062820|,|direction|:|24|},|G-sensor|:|0.44|,|Timestamp|:|20220814062819|,|Event type|:|3|},{|GPS|:{|Caputure|:|0|,|Lat direct|:|0|,|Lon angle|:|101.946804|,|Lat angle|:|6.027768|,|Lon direct|:|0|,|Timestamp|:|20220814062818|,|direction|:|5|},|G-sensor|:|0.39|,|Timestamp|:|20220814062817|,|Event type|:|2|},{|GPS|:{|Caputure|:|0|,|Lat direct|:|0|,|Lon angle|:|101.946774|,|Lat angle|:|6.027471|,|Lon direct|:|0|,|Timestamp|:|20220814062816|,|direction|:|5|},|G-sensor|:|0.27|,|Timestamp|:|20220814062815|,|Event type|:|2|}],|GPS List|:[{|Caputure|:|0|,|Lat direct|:|0|,|Lon angle|:|101.946733|,|Lat angle|:|6.027115|,|Lon direct|:|0|,|Timestamp|:|20220814062814|,|direction|:|9|},{|Caputure|:|0|,|Lat direct|:|0|,|Lon angle|:|101.946760|,|Lat angle|:|6.027299|,|Lon direct|:|0|,|Timestamp|:|20220814062815|,|direction|:|7|},{|Caputure|:|0|,|Lat direct|:|0|,|Lon angle|:|101.946774|,|Lat angle|:|6.027471|,|Lon direct|:|0|,|Timestamp|:|20220814062816|,|direction|:|5|},{|Caputure|:|0|,|Lat direct|:|0|,|Lon angle|:|101.946788|,|Lat angle|:|6.027632|,|Lon direct|:|0|,|Timestamp|:|20220814062817|,|direction|:|3|},{|Caputure|:|0|,|Lat direct|:|0|,|Lon angle|:|101.946804|,|Lat angle|:|6.027768|,|Lon direct|:|0|,|Timestamp|:|20220814062818|,|direction|:|5|},{|Caputure|:|0|,|Lat direct|:|0|,|Lon angle|:|101.946820|,|Lat angle|:|6.027876|,|Lon direct|:|0|,|Timestamp|:|20220814062819|,|direction|:|9|},{|Caputure|:|0|,|Lat direct|:|0|,|Lon angle|:|101.946849|,|Lat angle|:|6.027966|,|Lon direct|:|0|,|Timestamp|:|20220814062820|,|direction|:|24|},{|Caputure|:|0|,|Lat direct|:|0|,|Lon angle|:|101.946892|,|Lat angle|:|6.028042|,|Lon direct|:|0|,|Timestamp|:|20220814062821|,|direction|:|31|},{|Caputure|:|0|,|Lat direct|:|0|,|Lon angle|:|101.946964|,|Lat angle|:|6.028093|,|Lon direct|:|0|,|Timestamp|:|20220814062822|,|direction|:|58|},{|Caputure|:|0|,|Lat direct|:|0|,|Lon angle|:|101.947049|,|Lat angle|:|6.028124|,|Lon direct|:|0|,|Timestamp|:|20220814062823|,|direction|:|76|},{|Caputure|:|0|,|Lat direct|:|0|,|Lon angle|:|101.947145|,|Lat angle|:|6.028140|,|Lon direct|:|0|,|Timestamp|:|20220814062824|,|direction|:|86|},{|Caputure|:|0|,|Lat direct|:|0|,|Lon angle|:|101.947255|,|Lat angle|:|6.028145|,|Lon direct|:|0|,|Timestamp|:|20220814062825|,|direction|:|88|},{|Caputure|:|0|,|Lat direct|:|0|,|Lon angle|:|101.947376|,|Lat angle|:|6.028154|,|Lon direct|:|0|,|Timestamp|:|20220814062826|,|direction|:|86|},{|Caputure|:|0|,|Lat direct|:|0|,|Lon angle|:|101.947508|,|Lat angle|:|6.028159|,|Lon direct|:|0|,|Timestamp|:|20220814062827|,|direction|:|86|},{|Caputure|:|0|,|Lat direct|:|0|,|Lon angle|:|101.947651|,|Lat angle|:|6.028165|,|Lon direct|:|0|,|Timestamp|:|20220814062828|,|direction|:|85|},{|Caputure|:|0|,|Lat direct|:|0|,|Lon angle|:|101.947803|,|Lat angle|:|6.028176|,|Lon direct|:|0|,|Timestamp|:|20220814062829|,|direction|:|85|},{|Caputure|:|0|,|Lat direct|:|0|,|Lon angle|:|101.947968|,|Lat angle|:|6.028184|,|Lon direct|:|0|,|Timestamp|:|20220814062830|,|direction|:|85|},{|Caputure|:|0|,|Lat direct|:|0|,|Lon angle|:|101.948142|,|Lat angle|:|6.028196|,|Lon direct|:|0|,|Timestamp|:|20220814062831|,|direction|:|85|},{|Caputure|:|0|,|Lat direct|:|0|,|Lon angle|:|101.948326|,|Lat angle|:|6.028209|,|Lon direct|:|0|,|Timestamp|:|20220814062832|,|direction|:|85|},{|Caputure|:|0|,|Lat direct|:|0|,|Lon angle|:|101.948512|,|Lat angle|:|6.028222|,|Lon direct|:|0|,|Timestamp|:|20220814062833|,|direction|:|85|},{|Caputure|:|0|,|Lat direct|:|0|,|Lon angle|:|101.948696|,|Lat angle|:|6.028240|,|Lon direct|:|0|,|Timestamp|:|20220814062834|,|direction|:|85|},{|Caputure|:|0|,|Lat direct|:|0|,|Lon angle|:|101.948882|,|Lat angle|:|6.028257|,|Lon direct|:|0|,|Timestamp|:|20220814062835|,|direction|:|85|},{|Caputure|:|0|,|Lat direct|:|0|,|Lon angle|:|101.949072|,|Lat angle|:|6.028271|,|Lon direct|:|0|,|Timestamp|:|20220814062836|,|direction|:|85|},{|Caputure|:|0|,|Lat direct|:|0|,|Lon angle|:|101.949269|,|Lat angle|:|6.028284|,|Lon direct|:|0|,|Timestamp|:|20220814062837|,|direction|:|85|},{|Caputure|:|0|,|Lat direct|:|0|,|Lon angle|:|101.949470|,|Lat angle|:|6.028300|,|Lon direct|:|0|,|Timestamp|:|20220814062838|,|direction|:|85|},{|Caputure|:|0|,|Lat direct|:|0|,|Lon angle|:|101.949671|,|Lat angle|:|6.028315|,|Lon direct|:|0|,|Timestamp|:|20220814062839|,|direction|:|85|},{|Caputure|:|0|,|Lat direct|:|0|,|Lon angle|:|101.949876|,|Lat angle|:|6.028330|,|Lon direct|:|0|,|Timestamp|:|20220814062840|,|direction|:|85|},{|Caputure|:|0|,|Lat direct|:|0|,|Lon angle|:|101.950077|,|Lat angle|:|6.028344|,|Lon direct|:|0|,|Timestamp|:|20220814062841|,|direction|:|85|},{|Caputure|:|0|,|Lat direct|:|0|,|Lon angle|:|101.950280|,|Lat angle|:|6.028356|,|Lon direct|:|0|,|Timestamp|:|20220814062842|,|direction|:|85|},{|Caputure|:|0|,|Lat direct|:|0|,|Lon angle|:|101.950482|,|Lat angle|:|6.028373|,|Lon direct|:|0|,|Timestamp|:|20220814062843|,|direction|:|85|},{|Caputure|:|0|,|Lat direct|:|0|,|Lon angle|:|101.950683|,|Lat angle|:|6.028392|,|Lon direct|:|0|,|Timestamp|:|20220814062844|,|direction|:|85|},{|Caputure|:|0|,|Lat direct|:|0|,|Lon angle|:|101.950884|,|Lat angle|:|6.028408|,|Lon direct|:|0|,|Timestamp|:|20220814062845|,|direction|:|85|},{|Caputure|:|0|,|Lat direct|:|0|,|Lon angle|:|101.951086|,|Lat angle|:|6.028424|,|Lon direct|:|0|,|Timestamp|:|20220814062846|,|direction|:|85|},{|Caputure|:|0|,|Lat direct|:|0|,|Lon angle|:|101.951291|,|Lat angle|:|6.028439|,|Lon direct|:|0|,|Timestamp|:|20220814062847|,|direction|:|85|},{|Caputure|:|0|,|Lat direct|:|0|,|Lon angle|:|101.951491|,|Lat angle|:|6.028454|,|Lon direct|:|0|,|Timestamp|:|20220814062848|,|direction|:|85|},{|Caputure|:|0|,|Lat direct|:|0|,|Lon angle|:|101.951685|,|Lat angle|:|6.028467|,|Lon direct|:|0|,|Timestamp|:|20220814062849|,|direction|:|85|},{|Caputure|:|0|,|Lat direct|:|0|,|Lon angle|:|101.951866|,|Lat angle|:|6.028480|,|Lon direct|:|0|,|Timestamp|:|20220814062850|,|direction|:|85|},{|Caputure|:|0|,|Lat direct|:|0|,|Lon angle|:|101.952035|,|Lat angle|:|6.028493|,|Lon direct|:|0|,|Timestamp|:|20220814062851|,|direction|:|86|},{|Caputure|:|0|,|Lat direct|:|0|,|Lon angle|:|101.952198|,|Lat angle|:|6.028503|,|Lon direct|:|0|,|Timestamp|:|20220814062852|,|direction|:|86|},{|Caputure|:|0|,|Lat direct|:|0|,|Lon angle|:|101.952361|,|Lat angle|:|6.028512|,|Lon direct|:|0|,|Timestamp|:|20220814062853|,|direction|:|87|},{|Caputure|:|0|,|Lat direct|:|0|,|Lon angle|:|101.952530|,|Lat angle|:|6.028531|,|Lon direct|:|0|,|Timestamp|:|20220814062854|,|direction|:|84|},{|Caputure|:|0|,|Lat direct|:|0|,|Lon angle|:|101.952706|,|Lat angle|:|6.028547|,|Lon direct|:|0|,|Timestamp|:|20220814062855|,|direction|:|83|},{|Caputure|:|0|,|Lat direct|:|0|,|Lon angle|:|101.952881|,|Lat angle|:|6.028563|,|Lon direct|:|0|,|Timestamp|:|20220814062856|,|direction|:|85|},{|Caputure|:|0|,|Lat direct|:|0|,|Lon angle|:|101.953051|,|Lat angle|:|6.028577|,|Lon direct|:|0|,|Timestamp|:|20220814062857|,|direction|:|85|},{|Caputure|:|0|,|Lat direct|:|0|,|Lon angle|:|101.953220|,|Lat angle|:|6.028588|,|Lon direct|:|0|,|Timestamp|:|20220814062858|,|direction|:|85|},{|Caputure|:|0|,|Lat direct|:|0|,|Lon angle|:|101.953381|,|Lat angle|:|6.028602|,|Lon direct|:|0|,|Timestamp|:|20220814062859|,|direction|:|85|},{|Caputure|:|0|,|Lat direct|:|0|,|Lon angle|:|101.953534|,|Lat angle|:|6.028613|,|Lon direct|:|0|,|Timestamp|:|20220814062900|,|direction|:|85|},{|Caputure|:|0|,|Lat direct|:|0|,|Lon angle|:|101.953686|,|Lat angle|:|6.028622|,|Lon direct|:|0|,|Timestamp|:|20220814062901|,|direction|:|85|},{|Caputure|:|0|,|Lat direct|:|0|,|Lon angle|:|101.953835|,|Lat angle|:|6.028633|,|Lon direct|:|0|,|Timestamp|:|20220814062902|,|direction|:|85|},{|Caputure|:|0|,|Lat direct|:|0|,|Lon angle|:|101.953979|,|Lat angle|:|6.028644|,|Lon direct|:|0|,|Timestamp|:|20220814062903|,|direction|:|85|},{|Caputure|:|0|,|Lat direct|:|0|,|Lon angle|:|101.954121|,|Lat angle|:|6.028654|,|Lon direct|:|0|,|Timestamp|:|20220814062904|,|direction|:|85|},{|Caputure|:|0|,|Lat direct|:|0|,|Lon angle|:|101.954121|,|Lat angle|:|6.028654|,|Lon direct|:|0|,|Timestamp|:|20220814062904|,|direction|:|85|},{|Caputure|:|0|,|Lat direct|:|0|,|Lon angle|:|101.954386|,|Lat angle|:|6.028675|,|Lon direct|:|0|,|Timestamp|:|20220814062906|,|direction|:|85|},{|Caputure|:|0|,|Lat direct|:|0|,|Lon angle|:|101.954518|,|Lat angle|:|6.028687|,|Lon direct|:|0|,|Timestamp|:|20220814062907|,|direction|:|85|},{|Caputure|:|0|,|Lat direct|:|0|,|Lon angle|:|101.954646|,|Lat angle|:|6.028701|,|Lon direct|:|0|,|Timestamp|:|20220814062908|,|direction|:|84|},{|Caputure|:|0|,|Lat direct|:|0|,|Lon angle|:|101.954775|,|Lat angle|:|6.028715|,|Lon direct|:|0|,|Timestamp|:|20220814062909|,|direction|:|83|},{|Caputure|:|0|,|Lat direct|:|0|,|Lon angle|:|101.954903|,|Lat angle|:|6.028733|,|Lon direct|:|0|,|Timestamp|:|20220814062910|,|direction|:|82|},{|Caputure|:|0|,|Lat direct|:|0|,|Lon angle|:|101.955033|,|Lat angle|:|6.028750|,|Lon direct|:|0|,|Timestamp|:|20220814062911|,|direction|:|82|},{|Caputure|:|0|,|Lat direct|:|0|,|Lon angle|:|101.955161|,|Lat angle|:|6.028770|,|Lon direct|:|0|,|Timestamp|:|20220814062912|,|direction|:|81|},{|Caputure|:|0|,|Lat direct|:|0|,|Lon angle|:|101.955294|,|Lat angle|:|6.028791|,|Lon direct|:|0|,|Timestamp|:|20220814062913|,|direction|:|81|}]}
</t>
  </si>
  <si>
    <r>
      <t xml:space="preserve">2022-08-14 06:39:21 0f09d329-3dc9-4af0-adbf-d8b66c7466bf INFO  LambdaFunctionHandler:211 - </t>
    </r>
    <r>
      <rPr>
        <sz val="11"/>
        <color theme="5" tint="-0.499984740745262"/>
        <rFont val="Calibri"/>
        <family val="2"/>
        <scheme val="minor"/>
      </rPr>
      <t>MR0CB8CB704271988</t>
    </r>
    <r>
      <rPr>
        <sz val="11"/>
        <color theme="1"/>
        <rFont val="Calibri"/>
        <family val="2"/>
        <scheme val="minor"/>
      </rPr>
      <t>_20220814063913 I_000_050 Binary analysis result. Result json={|Common header|:{|Destination|:|0|,|GPS|:{|</t>
    </r>
    <r>
      <rPr>
        <b/>
        <sz val="11"/>
        <color rgb="FF0070C0"/>
        <rFont val="Calibri"/>
        <family val="2"/>
        <scheme val="minor"/>
      </rPr>
      <t>Caputure|:|0|</t>
    </r>
    <r>
      <rPr>
        <sz val="11"/>
        <color theme="1"/>
        <rFont val="Calibri"/>
        <family val="2"/>
        <scheme val="minor"/>
      </rPr>
      <t>,|Lat direct|:|0|,|</t>
    </r>
    <r>
      <rPr>
        <b/>
        <sz val="11"/>
        <color theme="7" tint="-0.499984740745262"/>
        <rFont val="Calibri"/>
        <family val="2"/>
        <scheme val="minor"/>
      </rPr>
      <t>Lon angle|:|102.019414|</t>
    </r>
    <r>
      <rPr>
        <sz val="11"/>
        <color theme="1"/>
        <rFont val="Calibri"/>
        <family val="2"/>
        <scheme val="minor"/>
      </rPr>
      <t>,|</t>
    </r>
    <r>
      <rPr>
        <b/>
        <sz val="11"/>
        <color theme="9" tint="-0.499984740745262"/>
        <rFont val="Calibri"/>
        <family val="2"/>
        <scheme val="minor"/>
      </rPr>
      <t>Lat angle|:|6.059568</t>
    </r>
    <r>
      <rPr>
        <b/>
        <sz val="11"/>
        <color theme="1"/>
        <rFont val="Calibri"/>
        <family val="2"/>
        <scheme val="minor"/>
      </rPr>
      <t>|</t>
    </r>
    <r>
      <rPr>
        <sz val="11"/>
        <color theme="1"/>
        <rFont val="Calibri"/>
        <family val="2"/>
        <scheme val="minor"/>
      </rPr>
      <t>,|Lon direct|:|0|,|Original timestamp|:|</t>
    </r>
    <r>
      <rPr>
        <sz val="11"/>
        <color rgb="FFFF0000"/>
        <rFont val="Calibri"/>
        <family val="2"/>
        <scheme val="minor"/>
      </rPr>
      <t>20220814063913</t>
    </r>
    <r>
      <rPr>
        <sz val="11"/>
        <color theme="1"/>
        <rFont val="Calibri"/>
        <family val="2"/>
        <scheme val="minor"/>
      </rPr>
      <t>|,|Timestamp|:|20220814063913|,|direction|:|356|},|Major ver.|:|1|,|Minor ver.|:|0|,|Data size|:|1431|},|PHYD event List|:[{|GPS|:{|</t>
    </r>
    <r>
      <rPr>
        <sz val="11"/>
        <rFont val="Calibri"/>
        <family val="2"/>
        <scheme val="minor"/>
      </rPr>
      <t>Caputure|:|0</t>
    </r>
    <r>
      <rPr>
        <sz val="11"/>
        <color theme="8" tint="-0.499984740745262"/>
        <rFont val="Calibri"/>
        <family val="2"/>
        <scheme val="minor"/>
      </rPr>
      <t>|</t>
    </r>
    <r>
      <rPr>
        <sz val="11"/>
        <color theme="1"/>
        <rFont val="Calibri"/>
        <family val="2"/>
        <scheme val="minor"/>
      </rPr>
      <t xml:space="preserve">,|Lat direct|:|0|,|Lon angle|:|102.019434|,|Lat angle|:|6.059312|,|Lon direct|:|0|,|Timestamp|:|20220814063912|,|direction|:|355|},|G-sensor|:|0.25|,|Timestamp|:|20220814063911|,|Event type|:|2|},{|GPS|:{|Caputure|:|0|,|Lat direct|:|0|,|Lon angle|:|102.019429|,|Lat angle|:|6.057721|,|Lon direct|:|0|,|Timestamp|:|20220814063906|,|direction|:|13|},|G-sensor|:|0.33|,|Timestamp|:|20220814063905|,|Event type|:|3|},{|GPS|:{|Caputure|:|0|,|Lat direct|:|0|,|Lon angle|:|102.019357|,|Lat angle|:|6.057468|,|Lon direct|:|0|,|Timestamp|:|20220814063905|,|direction|:|18|},|G-sensor|:|0.29|,|Timestamp|:|20220814063904|,|Event type|:|1|},{|GPS|:{|Caputure|:|0|,|Lat direct|:|0|,|Lon angle|:|102.019160|,|Lat angle|:|6.056980|,|Lon direct|:|0|,|Timestamp|:|20220814063903|,|direction|:|25|},|G-sensor|:|0.33|,|Timestamp|:|20220814063902|,|Event type|:|3|},{|GPS|:{|Caputure|:|0|,|Lat direct|:|0|,|Lon angle|:|102.018878|,|Lat angle|:|6.056552|,|Lon direct|:|0|,|Timestamp|:|20220814063901|,|direction|:|41|},|G-sensor|:|0.42|,|Timestamp|:|20220814063900|,|Event type|:|3|},{|GPS|:{|Caputure|:|0|,|Lat direct|:|0|,|Lon angle|:|102.016847|,|Lat angle|:|6.055202|,|Lon direct|:|0|,|Timestamp|:|20220814063852|,|direction|:|61|},|G-sensor|:|0.37|,|Timestamp|:|20220814063851|,|Event type|:|1|},{|GPS|:{|Caputure|:|0|,|Lat direct|:|0|,|Lon angle|:|102.015614|,|Lat angle|:|6.054541|,|Lon direct|:|0|,|Timestamp|:|20220814063847|,|direction|:|62|},|G-sensor|:|0.27|,|Timestamp|:|20220814063846|,|Event type|:|2|},{|GPS|:{|Caputure|:|0|,|Lat direct|:|0|,|Lon angle|:|102.015119|,|Lat angle|:|6.054277|,|Lon direct|:|0|,|Timestamp|:|20220814063845|,|direction|:|62|},|G-sensor|:|0.29|,|Timestamp|:|20220814063844|,|Event type|:|1|},{|GPS|:{|Caputure|:|0|,|Lat direct|:|0|,|Lon angle|:|102.014875|,|Lat angle|:|6.054146|,|Lon direct|:|0|,|Timestamp|:|20220814063844|,|direction|:|61|},|G-sensor|:|0.30|,|Timestamp|:|20220814063843|,|Event type|:|2|},{|GPS|:{|Caputure|:|0|,|Lat direct|:|0|,|Lon angle|:|102.014633|,|Lat angle|:|6.054017|,|Lon direct|:|0|,|Timestamp|:|20220814063843|,|direction|:|61|},|G-sensor|:|0.28|,|Timestamp|:|20220814063842|,|Event type|:|1|},{|GPS|:{|Caputure|:|0|,|Lat direct|:|0|,|Lon angle|:|102.013916|,|Lat angle|:|6.053635|,|Lon direct|:|0|,|Timestamp|:|20220814063840|,|direction|:|61|},|G-sensor|:|0.35|,|Timestamp|:|20220814063839|,|Event type|:|2|},{|GPS|:{|Caputure|:|0|,|Lat direct|:|0|,|Lon angle|:|102.012721|,|Lat angle|:|6.052985|,|Lon direct|:|0|,|Timestamp|:|20220814063835|,|direction|:|61|},|G-sensor|:|0.32|,|Timestamp|:|20220814063834|,|Event type|:|2|},{|GPS|:{|Caputure|:|0|,|Lat direct|:|0|,|Lon angle|:|102.012253|,|Lat angle|:|6.052733|,|Lon direct|:|0|,|Timestamp|:|20220814063833|,|direction|:|61|},|G-sensor|:|0.29|,|Timestamp|:|20220814063832|,|Event type|:|1|},{|GPS|:{|Caputure|:|0|,|Lat direct|:|0|,|Lon angle|:|102.011798|,|Lat angle|:|6.052498|,|Lon direct|:|0|,|Timestamp|:|20220814063831|,|direction|:|63|},|G-sensor|:|0.27|,|Timestamp|:|20220814063830|,|Event type|:|1|},{|GPS|:{|Caputure|:|0|,|Lat direct|:|0|,|Lon angle|:|102.009108|,|Lat angle|:|6.051788|,|Lon direct|:|0|,|Timestamp|:|20220814063819|,|direction|:|77|},|G-sensor|:|0.31|,|Timestamp|:|20220814063818|,|Event type|:|2|},{|GPS|:{|Caputure|:|0|,|Lat direct|:|0|,|Lon angle|:|102.008633|,|Lat angle|:|6.051690|,|Lon direct|:|0|,|Timestamp|:|20220814063817|,|direction|:|78|},|G-sensor|:|0.31|,|Timestamp|:|20220814063816|,|Event type|:|2|},{|GPS|:{|Caputure|:|0|,|Lat direct|:|0|,|Lon angle|:|102.008633|,|Lat angle|:|6.051690|,|Lon direct|:|0|,|Timestamp|:|20220814063817|,|direction|:|78|},|G-sensor|:|0.35|,|Timestamp|:|20220814063816|,|Event type|:|1|}],|GPS List|:[{|Caputure|:|0|,|Lat direct|:|0|,|Lon angle|:|102.007918|,|Lat angle|:|6.051587|,|Lon direct|:|0|,|Timestamp|:|20220814063814|,|direction|:|86|},{|Caputure|:|0|,|Lat direct|:|0|,|Lon angle|:|102.008159|,|Lat angle|:|6.051608|,|Lon direct|:|0|,|Timestamp|:|20220814063815|,|direction|:|82|},{|Caputure|:|0|,|Lat direct|:|0|,|Lon angle|:|102.008397|,|Lat angle|:|6.051645|,|Lon direct|:|0|,|Timestamp|:|20220814063816|,|direction|:|79|},{|Caputure|:|0|,|Lat direct|:|0|,|Lon angle|:|102.008633|,|Lat angle|:|6.051690|,|Lon direct|:|0|,|Timestamp|:|20220814063817|,|direction|:|78|},{|Caputure|:|0|,|Lat direct|:|0|,|Lon angle|:|102.008871|,|Lat angle|:|6.051738|,|Lon direct|:|0|,|Timestamp|:|20220814063818|,|direction|:|77|},{|Caputure|:|0|,|Lat direct|:|0|,|Lon angle|:|102.009108|,|Lat angle|:|6.051788|,|Lon direct|:|0|,|Timestamp|:|20220814063819|,|direction|:|77|},{|Caputure|:|0|,|Lat direct|:|0|,|Lon angle|:|102.009343|,|Lat angle|:|6.051837|,|Lon direct|:|0|,|Timestamp|:|20220814063820|,|direction|:|78|},{|Caputure|:|0|,|Lat direct|:|0|,|Lon angle|:|102.009573|,|Lat angle|:|6.051888|,|Lon direct|:|0|,|Timestamp|:|20220814063821|,|direction|:|78|},{|Caputure|:|0|,|Lat direct|:|0|,|Lon angle|:|102.009801|,|Lat angle|:|6.051936|,|Lon direct|:|0|,|Timestamp|:|20220814063822|,|direction|:|78|},{|Caputure|:|0|,|Lat direct|:|0|,|Lon angle|:|102.010028|,|Lat angle|:|6.051985|,|Lon direct|:|0|,|Timestamp|:|20220814063823|,|direction|:|78|},{|Caputure|:|0|,|Lat direct|:|0|,|Lon angle|:|102.010251|,|Lat angle|:|6.052031|,|Lon direct|:|0|,|Timestamp|:|20220814063824|,|direction|:|77|},{|Caputure|:|0|,|Lat direct|:|0|,|Lon angle|:|102.010472|,|Lat angle|:|6.052077|,|Lon direct|:|0|,|Timestamp|:|20220814063825|,|direction|:|77|},{|Caputure|:|0|,|Lat direct|:|0|,|Lon angle|:|102.010684|,|Lat angle|:|6.052123|,|Lon direct|:|0|,|Timestamp|:|20220814063826|,|direction|:|78|},{|Caputure|:|0|,|Lat direct|:|0|,|Lon angle|:|102.010901|,|Lat angle|:|6.052172|,|Lon direct|:|0|,|Timestamp|:|20220814063827|,|direction|:|78|},{|Caputure|:|0|,|Lat direct|:|0|,|Lon angle|:|102.011124|,|Lat angle|:|6.052230|,|Lon direct|:|0|,|Timestamp|:|20220814063828|,|direction|:|74|},{|Caputure|:|0|,|Lat direct|:|0|,|Lon angle|:|102.011348|,|Lat angle|:|6.052302|,|Lon direct|:|0|,|Timestamp|:|20220814063829|,|direction|:|71|},{|Caputure|:|0|,|Lat direct|:|0|,|Lon angle|:|102.011574|,|Lat angle|:|6.052391|,|Lon direct|:|0|,|Timestamp|:|20220814063830|,|direction|:|67|},{|Caputure|:|0|,|Lat direct|:|0|,|Lon angle|:|102.011798|,|Lat angle|:|6.052498|,|Lon direct|:|0|,|Timestamp|:|20220814063831|,|direction|:|63|},{|Caputure|:|0|,|Lat direct|:|0|,|Lon angle|:|102.012024|,|Lat angle|:|6.052612|,|Lon direct|:|0|,|Timestamp|:|20220814063832|,|direction|:|62|},{|Caputure|:|0|,|Lat direct|:|0|,|Lon angle|:|102.012253|,|Lat angle|:|6.052733|,|Lon direct|:|0|,|Timestamp|:|20220814063833|,|direction|:|61|},{|Caputure|:|0|,|Lat direct|:|0|,|Lon angle|:|102.012486|,|Lat angle|:|6.052858|,|Lon direct|:|0|,|Timestamp|:|20220814063834|,|direction|:|61|},{|Caputure|:|0|,|Lat direct|:|0|,|Lon angle|:|102.012721|,|Lat angle|:|6.052985|,|Lon direct|:|0|,|Timestamp|:|20220814063835|,|direction|:|61|},{|Caputure|:|0|,|Lat direct|:|0|,|Lon angle|:|102.012958|,|Lat angle|:|6.053114|,|Lon direct|:|0|,|Timestamp|:|20220814063836|,|direction|:|61|},{|Caputure|:|0|,|Lat direct|:|0|,|Lon angle|:|102.013195|,|Lat angle|:|6.053247|,|Lon direct|:|0|,|Timestamp|:|20220814063837|,|direction|:|61|},{|Caputure|:|0|,|Lat direct|:|0|,|Lon angle|:|102.013434|,|Lat angle|:|6.053374|,|Lon direct|:|0|,|Timestamp|:|20220814063838|,|direction|:|61|},{|Caputure|:|0|,|Lat direct|:|0|,|Lon angle|:|102.013674|,|Lat angle|:|6.053508|,|Lon direct|:|0|,|Timestamp|:|20220814063839|,|direction|:|61|},{|Caputure|:|0|,|Lat direct|:|0|,|Lon angle|:|102.013916|,|Lat angle|:|6.053635|,|Lon direct|:|0|,|Timestamp|:|20220814063840|,|direction|:|61|},{|Caputure|:|0|,|Lat direct|:|0|,|Lon angle|:|102.014156|,|Lat angle|:|6.053762|,|Lon direct|:|0|,|Timestamp|:|20220814063841|,|direction|:|62|},{|Caputure|:|0|,|Lat direct|:|0|,|Lon angle|:|102.014394|,|Lat angle|:|6.053889|,|Lon direct|:|0|,|Timestamp|:|20220814063842|,|direction|:|62|},{|Caputure|:|0|,|Lat direct|:|0|,|Lon angle|:|102.014633|,|Lat angle|:|6.054017|,|Lon direct|:|0|,|Timestamp|:|20220814063843|,|direction|:|61|},{|Caputure|:|0|,|Lat direct|:|0|,|Lon angle|:|102.014875|,|Lat angle|:|6.054146|,|Lon direct|:|0|,|Timestamp|:|20220814063844|,|direction|:|61|},{|Caputure|:|0|,|Lat direct|:|0|,|Lon angle|:|102.015119|,|Lat angle|:|6.054277|,|Lon direct|:|0|,|Timestamp|:|20220814063845|,|direction|:|62|},{|Caputure|:|0|,|Lat direct|:|0|,|Lon angle|:|102.015366|,|Lat angle|:|6.054408|,|Lon direct|:|0|,|Timestamp|:|20220814063846|,|direction|:|62|},{|Caputure|:|0|,|Lat direct|:|0|,|Lon angle|:|102.015614|,|Lat angle|:|6.054541|,|Lon direct|:|0|,|Timestamp|:|20220814063847|,|direction|:|62|},{|Caputure|:|0|,|Lat direct|:|0|,|Lon angle|:|102.015862|,|Lat angle|:|6.054673|,|Lon direct|:|0|,|Timestamp|:|20220814063848|,|direction|:|61|},{|Caputure|:|0|,|Lat direct|:|0|,|Lon angle|:|102.016109|,|Lat angle|:|6.054805|,|Lon direct|:|0|,|Timestamp|:|20220814063849|,|direction|:|62|},{|Caputure|:|0|,|Lat direct|:|0|,|Lon angle|:|102.016356|,|Lat angle|:|6.054937|,|Lon direct|:|0|,|Timestamp|:|20220814063850|,|direction|:|61|},{|Caputure|:|0|,|Lat direct|:|0|,|Lon angle|:|102.016602|,|Lat angle|:|6.055067|,|Lon direct|:|0|,|Timestamp|:|20220814063851|,|direction|:|62|},{|Caputure|:|0|,|Lat direct|:|0|,|Lon angle|:|102.016847|,|Lat angle|:|6.055202|,|Lon direct|:|0|,|Timestamp|:|20220814063852|,|direction|:|61|},{|Caputure|:|0|,|Lat direct|:|0|,|Lon angle|:|102.017093|,|Lat angle|:|6.055338|,|Lon direct|:|0|,|Timestamp|:|20220814063853|,|direction|:|61|},{|Caputure|:|0|,|Lat direct|:|0|,|Lon angle|:|102.017341|,|Lat angle|:|6.055475|,|Lon direct|:|0|,|Timestamp|:|20220814063854|,|direction|:|60|},{|Caputure|:|0|,|Lat direct|:|0|,|Lon angle|:|102.017583|,|Lat angle|:|6.055617|,|Lon direct|:|0|,|Timestamp|:|20220814063855|,|direction|:|59|},{|Caputure|:|0|,|Lat direct|:|0|,|Lon angle|:|102.017820|,|Lat angle|:|6.055761|,|Lon direct|:|0|,|Timestamp|:|20220814063856|,|direction|:|58|},{|Caputure|:|0|,|Lat direct|:|0|,|Lon angle|:|102.018055|,|Lat angle|:|6.055907|,|Lon direct|:|0|,|Timestamp|:|20220814063857|,|direction|:|56|},{|Caputure|:|0|,|Lat direct|:|0|,|Lon angle|:|102.018281|,|Lat angle|:|6.056055|,|Lon direct|:|0|,|Timestamp|:|20220814063858|,|direction|:|56|},{|Caputure|:|0|,|Lat direct|:|0|,|Lon angle|:|102.018500|,|Lat angle|:|6.056203|,|Lon direct|:|0|,|Timestamp|:|20220814063859|,|direction|:|54|},{|Caputure|:|0|,|Lat direct|:|0|,|Lon angle|:|102.018702|,|Lat angle|:|6.056367|,|Lon direct|:|0|,|Timestamp|:|20220814063900|,|direction|:|48|},{|Caputure|:|0|,|Lat direct|:|0|,|Lon angle|:|102.018878|,|Lat angle|:|6.056552|,|Lon direct|:|0|,|Timestamp|:|20220814063901|,|direction|:|41|},{|Caputure|:|0|,|Lat direct|:|0|,|Lon angle|:|102.019033|,|Lat angle|:|6.056757|,|Lon direct|:|0|,|Timestamp|:|20220814063902|,|direction|:|33|},{|Caputure|:|0|,|Lat direct|:|0|,|Lon angle|:|102.019160|,|Lat angle|:|6.056980|,|Lon direct|:|0|,|Timestamp|:|20220814063903|,|direction|:|25|},{|Caputure|:|0|,|Lat direct|:|0|,|Lon angle|:|102.019266|,|Lat angle|:|6.057221|,|Lon direct|:|0|,|Timestamp|:|20220814063904|,|direction|:|20|},{|Caputure|:|0|,|Lat direct|:|0|,|Lon angle|:|102.019357|,|Lat angle|:|6.057468|,|Lon direct|:|0|,|Timestamp|:|20220814063905|,|direction|:|18|},{|Caputure|:|0|,|Lat direct|:|0|,|Lon angle|:|102.019429|,|Lat angle|:|6.057721|,|Lon direct|:|0|,|Timestamp|:|20220814063906|,|direction|:|13|},{|Caputure|:|0|,|Lat direct|:|0|,|Lon angle|:|102.019474|,|Lat angle|:|6.057981|,|Lon direct|:|0|,|Timestamp|:|20220814063907|,|direction|:|7|},{|Caputure|:|0|,|Lat direct|:|0|,|Lon angle|:|102.019492|,|Lat angle|:|6.058247|,|Lon direct|:|0|,|Timestamp|:|20220814063908|,|direction|:|1|},{|Caputure|:|0|,|Lat direct|:|0|,|Lon angle|:|102.019488|,|Lat angle|:|6.058516|,|Lon direct|:|0|,|Timestamp|:|20220814063909|,|direction|:|357|},{|Caputure|:|0|,|Lat direct|:|0|,|Lon angle|:|102.019473|,|Lat angle|:|6.058784|,|Lon direct|:|0|,|Timestamp|:|20220814063910|,|direction|:|355|},{|Caputure|:|0|,|Lat direct|:|0|,|Lon angle|:|102.019456|,|Lat angle|:|6.059051|,|Lon direct|:|0|,|Timestamp|:|20220814063911|,|direction|:|355|},{|Caputure|:|0|,|Lat direct|:|0|,|Lon angle|:|102.019434|,|Lat angle|:|6.059312|,|Lon direct|:|0|,|Timestamp|:|20220814063912|,|direction|:|355|},{|Caputure|:|0|,|Lat direct|:|0|,|Lon angle|:|102.019414|,|Lat angle|:|6.059568|,|Lon direct|:|0|,|Timestamp|:|20220814063913|,|direction|:|356|}]}
</t>
    </r>
  </si>
  <si>
    <t>totalDistance</t>
  </si>
  <si>
    <t>fuelLevel</t>
  </si>
  <si>
    <t>GPS</t>
  </si>
  <si>
    <t xml:space="preserve">2022-08-14 06:32:18 9a29fe0e-a0d2-46fc-af65-e209640332ae DEBUG LambdaFunctionHandler:222 - MR0CB8CB704271988_20220814063213 D_000 requestJson: {
  |vin| : |MR0CB8CB704271988|,
  |timestamp| : |2022-08-14T13:32:13+07:00|,
  |gps| : |6.032643,101.976413|,
  |totalDistance| : 71776.0,
  |fuelLevel| : 19.5,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|83|
  }, {
    |wngCode| : |Oil Level Switch|,
    |wngValue| : |0|
  }, {
    |wngCode| : |Oil Pressure Switch|,
    |wngValue| : |0|
  } ]
}
</t>
  </si>
  <si>
    <t xml:space="preserve">2022-08-14 06:27:18 76cb95ab-3706-4c93-ad71-fb7ede9f7473 DEBUG LambdaFunctionHandler:222 - MR0CB8CB704271988_20220814062713 D_000 requestJson: {
  |vin| : |MR0CB8CB704271988|,
  |timestamp| : |2022-08-14T13:27:13+07:00|,
  |gps| : |6.019724,101.945937|,
  |totalDistance| : 71771.0,
  |fuelLevel| : 18.0,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|85|
  }, {
    |wngCode| : |Oil Level Switch|,
    |wngValue| : |0|
  }, {
    |wngCode| : |Oil Pressure Switch|,
    |wngValue| : |0|
  } ]
}
</t>
  </si>
  <si>
    <t xml:space="preserve">2022-08-14 06:22:18 3c0df301-7783-40eb-b7bd-f706f5ee80ad DEBUG LambdaFunctionHandler:222 - MR0CB8CB704271988_20220814062213 D_000 requestJson: {
  |vin| : |MR0CB8CB704271988|,
  |timestamp| : |2022-08-14T13:22:13+07:00|,
  |gps| : |5.985724,101.935918|,
  |totalDistance| : 71766.0,
  |fuelLevel| : 19.0,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|13.9|
  }, {
    |wngCode| : |Coolant Temperature|,
    |wngValue| : |84|
  }, {
    |wngCode| : |Oil Level Switch|,
    |wngValue| : |0|
  }, {
    |wngCode| : |Oil Pressure Switch|,
    |wngValue| : |0|
  } ]
}
</t>
  </si>
  <si>
    <t xml:space="preserve">2022-08-14 06:17:48 d0faf4da-c79b-4d90-9805-35e4d4cb6c4a DEBUG LambdaFunctionHandler:222 - MR0CB8CB704271988_20220814061713 D_000 requestJson: {
  |vin| : |MR0CB8CB704271988|,
  |timestamp| : |2022-08-14T13:17:13+07:00|,
  |gps| : |5.931856,101.908029|,
  |totalDistance| : 71758.0,
  |fuelLevel| : 22.0,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|84.5|
  }, {
    |wngCode| : |Oil Level Switch|,
    |wngValue| : |0|
  }, {
    |wngCode| : |Oil Pressure Switch|,
    |wngValue| : |0|
  } ]
}
</t>
  </si>
  <si>
    <t xml:space="preserve">2022-08-14 06:12:18 1bb22b78-e24f-41b1-90a7-845d9c5ea259 DEBUG LambdaFunctionHandler:222 - MR0CB8CB704271988_20220814061213 D_000 requestJson: {
  |vin| : |MR0CB8CB704271988|,
  |timestamp| : |2022-08-14T13:12:13+07:00|,
  |gps| : |5.926726,101.883870|,
  |totalDistance| : 71752.0,
  |fuelLevel| : 20.0,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|84|
  }, {
    |wngCode| : |Oil Level Switch|,
    |wngValue| : |0|
  }, {
    |wngCode| : |Oil Pressure Switch|,
    |wngValue| : |0|
  } ]
}
</t>
  </si>
  <si>
    <t xml:space="preserve">2022-08-14 06:07:18 7370d497-3dab-4247-84f4-d989d9b0d4f4 DEBUG LambdaFunctionHandler:222 - MR0CB8CB704271988_20220814060714 D_000 requestJson: {
  |vin| : |MR0CB8CB704271988|,
  |timestamp| : |2022-08-14T13:07:13+07:00|,
  |gps| : |5.928250,101.880658|,
  |totalDistance| : 71752.0,
  |fuelLevel| : 19.0,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|13.7|
  }, {
    |wngCode| : |Coolant Temperature|,
    |wngValue| : |84.5|
  }, {
    |wngCode| : |Oil Level Switch|,
    |wngValue| : |0|
  }, {
    |wngCode| : |Oil Pressure Switch|,
    |wngValue| : |0|
  } ]
}
</t>
  </si>
  <si>
    <t xml:space="preserve">2022-08-14 06:02:18 13a3cb0a-7e1a-4b43-9614-9c8afab7b974 DEBUG LambdaFunctionHandler:222 - MR0CB8CB704271988_20220814060213 D_000 requestJson: {
  |vin| : |MR0CB8CB704271988|,
  |timestamp| : |2022-08-14T13:02:13+07:00|,
  |gps| : |5.929491,101.858556|,
  |totalDistance| : 71748.0,
  |fuelLevel| : 24.5,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|83.5|
  }, {
    |wngCode| : |Oil Level Switch|,
    |wngValue| : |0|
  }, {
    |wngCode| : |Oil Pressure Switch|,
    |wngValue| : |0|
  } ]
}
</t>
  </si>
  <si>
    <t xml:space="preserve">2022-08-14 05:59:38 a0c3e112-e682-41f8-8ee4-6f351800cd3b DEBUG LambdaFunctionHandler:222 - MR0CB8CB704271988_20220814055213 D_000 requestJson: {
  |vin| : |MR0CB8CB704271988|,
  |timestamp| : |2022-08-14T12:52:13+07:00|,
  |gps| : |5.943945,101.794360|,
  |totalDistance| : 71739.0,
  |fuelLevel| : 22.5,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|84|
  }, {
    |wngCode| : |Oil Level Switch|,
    |wngValue| : |0|
  }, {
    |wngCode| : |Oil Pressure Switch|,
    |wngValue| : |0|
  } ]
}
</t>
  </si>
  <si>
    <t xml:space="preserve">2022-08-14 05:57:50 910d2f93-f722-4b2d-b4d5-a124fbd68dae DEBUG LambdaFunctionHandler:222 - MR0CB8CB704271988_20220814055714 D_000 requestJson: {
  |vin| : |MR0CB8CB704271988|,
  |timestamp| : |2022-08-14T12:57:13+07:00|,
  |gps| : |5.935542,101.816302|,
  |totalDistance| : 71743.0,
  |fuelLevel| : 18.5,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|83|
  }, {
    |wngCode| : |Oil Level Switch|,
    |wngValue| : |0|
  }, {
    |wngCode| : |Oil Pressure Switch|,
    |wngValue| : |0|
  } ]
}
</t>
  </si>
  <si>
    <t xml:space="preserve">2022-08-14 05:27:52 0ea4442d-bb8f-413d-934a-77e561cf390a DEBUG LambdaFunctionHandler:222 - MR0CB8CB704271988_20220814052025 D_000 requestJson: {
  |vin| : |MR0CB8CB704271988|,
  |timestamp| : |2022-08-14T12:20:24+07:00|,
  |gps| : |5.941655,101.813383|,
  |totalDistance| : 71729.0,
  |fuelLevel| : 28.5,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|85.5|
  }, {
    |wngCode| : |Oil Level Switch|,
    |wngValue| : |0|
  }, {
    |wngCode| : |Oil Pressure Switch|,
    |wngValue| : |0|
  } ]
}
</t>
  </si>
  <si>
    <t xml:space="preserve">2022-08-14 05:26:32 bf9ba03e-dbe8-40c8-8293-e5480a834886 DEBUG LambdaFunctionHandler:222 - MR0CB8CB704271988_20220814052525 D_000 requestJson: {
  |vin| : |MR0CB8CB704271988|,
  |timestamp| : |2022-08-14T12:25:24+07:00|,
  |gps| : |5.937135,101.790030|,
  |totalDistance| : 71734.0,
  |fuelLevel| : 23.0,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|83|
  }, {
    |wngCode| : |Oil Level Switch|,
    |wngValue| : |0|
  }, {
    |wngCode| : |Oil Pressure Switch|,
    |wngValue| : |0|
  } ]
}
</t>
  </si>
  <si>
    <t xml:space="preserve">2022-08-14 05:15:47 eb67e5df-71e6-4380-b4f3-fd92e9a26f9f DEBUG LambdaFunctionHandler:222 - MR0CB8CB704271988_20220814051525 D_000 requestJson: {
  |vin| : |MR0CB8CB704271988|,
  |timestamp| : |2022-08-14T12:15:24+07:00|,
  |gps| : |5.930791,101.853772|,
  |totalDistance| : 71724.0,
  |fuelLevel| : 26.5,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|13.9|
  }, {
    |wngCode| : |Coolant Temperature|,
    |wngValue| : |84|
  }, {
    |wngCode| : |Oil Level Switch|,
    |wngValue| : |0|
  }, {
    |wngCode| : |Oil Pressure Switch|,
    |wngValue| : |0|
  } ]
}
</t>
  </si>
  <si>
    <t xml:space="preserve">2022-08-14 05:10:30 11f061ca-63f6-4660-9456-e876aa924b85 DEBUG LambdaFunctionHandler:222 - MR0CB8CB704271988_20220814051025 D_000 requestJson: {
  |vin| : |MR0CB8CB704271988|,
  |timestamp| : |2022-08-14T12:10:24+07:00|,
  |gps| : |5.930130,101.884073|,
  |totalDistance| : 71720.0,
  |fuelLevel| : 21.5,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|84.5|
  }, {
    |wngCode| : |Oil Level Switch|,
    |wngValue| : |1|
  }, {
    |wngCode| : |Oil Pressure Switch|,
    |wngValue| : |0|
  } ]
}
</t>
  </si>
  <si>
    <t xml:space="preserve">2022-08-14 05:05:29 facaef2d-5723-4f26-b9c0-4d5a3bb9b448 DEBUG LambdaFunctionHandler:222 - MR0CB8CB704271988_20220814050525 D_000 requestJson: {
  |vin| : |MR0CB8CB704271988|,
  |timestamp| : |2022-08-14T12:05:24+07:00|,
  |gps| : |5.979269,101.887636|,
  |totalDistance| : 71713.0,
  |fuelLevel| : 26.0,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|84|
  }, {
    |wngCode| : |Oil Level Switch|,
    |wngValue| : |0|
  }, {
    |wngCode| : |Oil Pressure Switch|,
    |wngValue| : |0|
  } ]
}
</t>
  </si>
  <si>
    <t xml:space="preserve">2022-08-14 05:00:30 f48f3d3d-f30a-49d2-bea0-0811ffe147ab DEBUG LambdaFunctionHandler:222 - MR0CB8CB704271988_20220814050025 D_000 requestJson: {
  |vin| : |MR0CB8CB704271988|,
  |timestamp| : |2022-08-14T12:00:24+07:00|,
  |gps| : |6.012309,101.849457|,
  |totalDistance| : 71708.0,
  |fuelLevel| : 27.0,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|83.5|
  }, {
    |wngCode| : |Oil Level Switch|,
    |wngValue| : |0|
  }, {
    |wngCode| : |Oil Pressure Switch|,
    |wngValue| : |0|
  } ]
}
</t>
  </si>
  <si>
    <t xml:space="preserve">2022-08-14 04:55:29 b8425da1-90d0-43fc-bf4c-7533050aa53b DEBUG LambdaFunctionHandler:222 - MR0CB8CB704271988_20220814045525 D_000 requestJson: {
  |vin| : |MR0CB8CB704271988|,
  |timestamp| : |2022-08-14T11:55:24+07:00|,
  |gps| : |6.029341,101.854341|,
  |totalDistance| : 71707.0,
  |fuelLevel| : 26.0,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|85|
  }, {
    |wngCode| : |Oil Level Switch|,
    |wngValue| : |0|
  }, {
    |wngCode| : |Oil Pressure Switch|,
    |wngValue| : |0|
  } ]
}
</t>
  </si>
  <si>
    <t xml:space="preserve">2022-08-14 04:50:29 b5995a2c-ee70-46ff-9213-d145dec4a838 DEBUG LambdaFunctionHandler:222 - MR0CB8CB704271988_20220814045025 D_000 requestJson: {
  |vin| : |MR0CB8CB704271988|,
  |timestamp| : |2022-08-14T11:50:24+07:00|,
  |gps| : |6.061461,101.868225|,
  |totalDistance| : 71702.0,
  |fuelLevel| : 27.0,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|84|
  }, {
    |wngCode| : |Oil Level Switch|,
    |wngValue| : |0|
  }, {
    |wngCode| : |Oil Pressure Switch|,
    |wngValue| : |0|
  } ]
}
</t>
  </si>
  <si>
    <r>
      <t xml:space="preserve">2022-08-14 06:37:18 18d10af8-ff6a-4936-812c-7ebd91270288 DEBUG LambdaFunctionHandler:222 - MR0CB8CB704271988_20220814063713 D_000 requestJson: {
  |vin| : |MR0CB8CB704271988|,
  |timestamp| : |2022-08-14T13:37:13+07:00|,
  </t>
    </r>
    <r>
      <rPr>
        <b/>
        <sz val="11"/>
        <color rgb="FFFF0000"/>
        <rFont val="Calibri"/>
        <family val="2"/>
        <scheme val="minor"/>
      </rPr>
      <t>|gps| : |6.045494,101.996470|</t>
    </r>
    <r>
      <rPr>
        <sz val="11"/>
        <rFont val="Calibri"/>
        <family val="2"/>
        <scheme val="minor"/>
      </rPr>
      <t xml:space="preserve">,
  </t>
    </r>
    <r>
      <rPr>
        <b/>
        <sz val="11"/>
        <color theme="5" tint="-0.499984740745262"/>
        <rFont val="Calibri"/>
        <family val="2"/>
        <scheme val="minor"/>
      </rPr>
      <t>|totalDistance| : 71778.0</t>
    </r>
    <r>
      <rPr>
        <sz val="11"/>
        <rFont val="Calibri"/>
        <family val="2"/>
        <scheme val="minor"/>
      </rPr>
      <t xml:space="preserve">,
  </t>
    </r>
    <r>
      <rPr>
        <b/>
        <sz val="11"/>
        <color theme="7" tint="-0.499984740745262"/>
        <rFont val="Calibri"/>
        <family val="2"/>
        <scheme val="minor"/>
      </rPr>
      <t>|fuelLevel| : 59.5,</t>
    </r>
    <r>
      <rPr>
        <sz val="11"/>
        <rFont val="Calibri"/>
        <family val="2"/>
        <scheme val="minor"/>
      </rPr>
      <t xml:space="preserve">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|84.5|
  }, {
    |wngCode| : |Oil Level Switch|,
    |wngValue| : |0|
  }, {
    |wngCode| : |Oil Pressure Switch|,
    |wngValue| : |0|
  } ]
}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</si>
</sst>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yyyy\-mm\-dd\ hh:mm:ss"/>
    <numFmt numFmtId="166" formatCode="dd/mm/yyyy\ hh:mm:ss"/>
    <numFmt numFmtId="167" formatCode="dd\-mm\-yyyy\ hh:mm:ss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DEFEC"/>
        <bgColor indexed="64"/>
      </patternFill>
    </fill>
    <fill>
      <patternFill patternType="solid">
        <fgColor rgb="FFFAFDCD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7" borderId="1" xfId="0" applyFill="1" applyBorder="1"/>
    <xf numFmtId="0" fontId="0" fillId="0" borderId="0" xfId="0" applyAlignment="1">
      <alignment horizontal="right"/>
    </xf>
    <xf numFmtId="0" fontId="6" fillId="0" borderId="0" xfId="0" applyFont="1"/>
    <xf numFmtId="166" fontId="0" fillId="0" borderId="1" xfId="0" applyNumberFormat="1" applyBorder="1"/>
    <xf numFmtId="0" fontId="3" fillId="8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6" fontId="0" fillId="7" borderId="1" xfId="0" applyNumberFormat="1" applyFill="1" applyBorder="1"/>
    <xf numFmtId="0" fontId="8" fillId="0" borderId="1" xfId="0" applyFont="1" applyBorder="1"/>
    <xf numFmtId="0" fontId="5" fillId="0" borderId="0" xfId="0" applyFont="1"/>
    <xf numFmtId="0" fontId="7" fillId="0" borderId="0" xfId="0" applyFont="1" applyAlignment="1">
      <alignment horizontal="center"/>
    </xf>
    <xf numFmtId="0" fontId="3" fillId="0" borderId="1" xfId="0" applyFont="1" applyBorder="1"/>
    <xf numFmtId="0" fontId="3" fillId="7" borderId="1" xfId="0" applyFont="1" applyFill="1" applyBorder="1"/>
    <xf numFmtId="0" fontId="9" fillId="7" borderId="1" xfId="0" applyFont="1" applyFill="1" applyBorder="1"/>
    <xf numFmtId="0" fontId="0" fillId="0" borderId="2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quotePrefix="1"/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2" fillId="0" borderId="0" xfId="1" applyFont="1"/>
    <xf numFmtId="166" fontId="3" fillId="3" borderId="0" xfId="2" applyNumberFormat="1" applyFont="1" applyFill="1" applyAlignment="1">
      <alignment horizontal="center"/>
    </xf>
    <xf numFmtId="0" fontId="3" fillId="3" borderId="1" xfId="2" applyFont="1" applyFill="1" applyBorder="1" applyAlignment="1">
      <alignment horizontal="center"/>
    </xf>
    <xf numFmtId="165" fontId="2" fillId="10" borderId="0" xfId="2" applyNumberFormat="1" applyFill="1"/>
    <xf numFmtId="0" fontId="4" fillId="8" borderId="4" xfId="2" applyFont="1" applyFill="1" applyBorder="1" applyAlignment="1">
      <alignment horizontal="right" wrapText="1"/>
    </xf>
    <xf numFmtId="0" fontId="0" fillId="0" borderId="0" xfId="1" applyFont="1" applyAlignment="1">
      <alignment wrapText="1"/>
    </xf>
    <xf numFmtId="0" fontId="0" fillId="0" borderId="1" xfId="0" applyBorder="1" applyAlignment="1">
      <alignment horizontal="left" vertical="center" wrapText="1"/>
    </xf>
    <xf numFmtId="166" fontId="14" fillId="3" borderId="1" xfId="3" applyNumberFormat="1" applyFont="1" applyFill="1" applyBorder="1" applyAlignment="1">
      <alignment horizontal="center" vertical="center"/>
    </xf>
    <xf numFmtId="166" fontId="14" fillId="3" borderId="0" xfId="3" applyNumberFormat="1" applyFont="1" applyFill="1" applyAlignment="1">
      <alignment horizontal="center" vertical="center"/>
    </xf>
    <xf numFmtId="165" fontId="2" fillId="0" borderId="0" xfId="1" applyNumberFormat="1" applyFont="1"/>
    <xf numFmtId="0" fontId="2" fillId="9" borderId="1" xfId="2" applyFill="1" applyBorder="1"/>
    <xf numFmtId="165" fontId="2" fillId="8" borderId="0" xfId="3" applyNumberFormat="1" applyFill="1" applyAlignment="1">
      <alignment horizontal="center"/>
    </xf>
    <xf numFmtId="165" fontId="18" fillId="8" borderId="0" xfId="3" applyNumberFormat="1" applyFont="1" applyFill="1" applyAlignment="1">
      <alignment horizontal="center"/>
    </xf>
    <xf numFmtId="0" fontId="15" fillId="9" borderId="1" xfId="2" applyFont="1" applyFill="1" applyBorder="1"/>
    <xf numFmtId="0" fontId="13" fillId="9" borderId="1" xfId="2" applyFont="1" applyFill="1" applyBorder="1"/>
    <xf numFmtId="166" fontId="3" fillId="0" borderId="0" xfId="2" applyNumberFormat="1" applyFont="1" applyAlignment="1">
      <alignment horizontal="center"/>
    </xf>
    <xf numFmtId="165" fontId="2" fillId="0" borderId="0" xfId="2" applyNumberFormat="1"/>
    <xf numFmtId="165" fontId="0" fillId="0" borderId="0" xfId="0" applyNumberFormat="1"/>
    <xf numFmtId="165" fontId="2" fillId="2" borderId="1" xfId="4" applyNumberFormat="1" applyFill="1" applyBorder="1"/>
    <xf numFmtId="0" fontId="2" fillId="3" borderId="3" xfId="5" applyFill="1" applyBorder="1" applyAlignment="1">
      <alignment horizontal="center" vertical="center"/>
    </xf>
    <xf numFmtId="0" fontId="2" fillId="3" borderId="1" xfId="5" applyFill="1" applyBorder="1" applyAlignment="1">
      <alignment horizontal="center" vertical="center"/>
    </xf>
    <xf numFmtId="0" fontId="2" fillId="2" borderId="1" xfId="5" applyFill="1" applyBorder="1" applyAlignment="1">
      <alignment horizontal="center" vertical="center"/>
    </xf>
    <xf numFmtId="0" fontId="2" fillId="3" borderId="1" xfId="4" applyFill="1" applyBorder="1" applyAlignment="1">
      <alignment horizontal="center" vertical="center"/>
    </xf>
    <xf numFmtId="165" fontId="2" fillId="10" borderId="1" xfId="4" applyNumberFormat="1" applyFill="1" applyBorder="1"/>
    <xf numFmtId="165" fontId="4" fillId="0" borderId="3" xfId="5" applyNumberFormat="1" applyFont="1" applyBorder="1" applyAlignment="1">
      <alignment horizontal="center"/>
    </xf>
    <xf numFmtId="165" fontId="4" fillId="0" borderId="1" xfId="5" applyNumberFormat="1" applyFont="1" applyBorder="1" applyAlignment="1">
      <alignment horizontal="center"/>
    </xf>
    <xf numFmtId="165" fontId="4" fillId="8" borderId="1" xfId="5" applyNumberFormat="1" applyFont="1" applyFill="1" applyBorder="1" applyAlignment="1">
      <alignment horizontal="center"/>
    </xf>
    <xf numFmtId="0" fontId="2" fillId="11" borderId="1" xfId="5" applyFill="1" applyBorder="1" applyAlignment="1">
      <alignment horizontal="center"/>
    </xf>
    <xf numFmtId="0" fontId="4" fillId="4" borderId="1" xfId="4" applyFont="1" applyFill="1" applyBorder="1" applyAlignment="1">
      <alignment horizontal="center"/>
    </xf>
    <xf numFmtId="0" fontId="4" fillId="10" borderId="1" xfId="4" applyFont="1" applyFill="1" applyBorder="1" applyAlignment="1">
      <alignment horizontal="center"/>
    </xf>
    <xf numFmtId="0" fontId="0" fillId="0" borderId="0" xfId="0" applyAlignment="1">
      <alignment wrapText="1"/>
    </xf>
    <xf numFmtId="165" fontId="12" fillId="0" borderId="3" xfId="5" applyNumberFormat="1" applyFont="1" applyBorder="1" applyAlignment="1">
      <alignment horizontal="center"/>
    </xf>
    <xf numFmtId="0" fontId="17" fillId="10" borderId="1" xfId="4" applyFont="1" applyFill="1" applyBorder="1" applyAlignment="1">
      <alignment horizontal="center"/>
    </xf>
    <xf numFmtId="0" fontId="21" fillId="4" borderId="1" xfId="4" applyFont="1" applyFill="1" applyBorder="1" applyAlignment="1">
      <alignment horizontal="center"/>
    </xf>
    <xf numFmtId="0" fontId="15" fillId="11" borderId="1" xfId="5" applyFont="1" applyFill="1" applyBorder="1" applyAlignment="1">
      <alignment horizontal="center"/>
    </xf>
    <xf numFmtId="0" fontId="20" fillId="10" borderId="1" xfId="4" applyFont="1" applyFill="1" applyBorder="1" applyAlignment="1">
      <alignment horizontal="center"/>
    </xf>
    <xf numFmtId="167" fontId="3" fillId="3" borderId="1" xfId="6" applyNumberFormat="1" applyFont="1" applyFill="1" applyBorder="1" applyAlignment="1">
      <alignment horizontal="center"/>
    </xf>
    <xf numFmtId="0" fontId="2" fillId="3" borderId="3" xfId="6" applyFill="1" applyBorder="1" applyAlignment="1">
      <alignment horizontal="left" vertical="center"/>
    </xf>
    <xf numFmtId="0" fontId="2" fillId="3" borderId="1" xfId="6" applyFill="1" applyBorder="1" applyAlignment="1">
      <alignment horizontal="center" vertical="center"/>
    </xf>
    <xf numFmtId="0" fontId="13" fillId="3" borderId="1" xfId="6" applyFont="1" applyFill="1" applyBorder="1" applyAlignment="1">
      <alignment horizontal="center"/>
    </xf>
    <xf numFmtId="0" fontId="3" fillId="3" borderId="1" xfId="6" applyFont="1" applyFill="1" applyBorder="1" applyAlignment="1">
      <alignment horizontal="center"/>
    </xf>
    <xf numFmtId="0" fontId="3" fillId="3" borderId="1" xfId="6" applyFont="1" applyFill="1" applyBorder="1" applyAlignment="1">
      <alignment horizontal="center" vertical="center"/>
    </xf>
    <xf numFmtId="165" fontId="4" fillId="5" borderId="1" xfId="6" applyNumberFormat="1" applyFont="1" applyFill="1" applyBorder="1" applyAlignment="1">
      <alignment horizontal="center"/>
    </xf>
    <xf numFmtId="0" fontId="4" fillId="0" borderId="0" xfId="0" applyFont="1"/>
    <xf numFmtId="165" fontId="4" fillId="0" borderId="3" xfId="6" applyNumberFormat="1" applyFont="1" applyBorder="1" applyAlignment="1">
      <alignment horizontal="center"/>
    </xf>
    <xf numFmtId="165" fontId="4" fillId="0" borderId="1" xfId="6" applyNumberFormat="1" applyFont="1" applyBorder="1" applyAlignment="1">
      <alignment horizontal="center"/>
    </xf>
    <xf numFmtId="0" fontId="4" fillId="12" borderId="4" xfId="6" applyFont="1" applyFill="1" applyBorder="1" applyAlignment="1">
      <alignment horizontal="center"/>
    </xf>
    <xf numFmtId="0" fontId="4" fillId="12" borderId="4" xfId="6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15" fillId="12" borderId="4" xfId="6" applyFont="1" applyFill="1" applyBorder="1" applyAlignment="1">
      <alignment horizontal="center"/>
    </xf>
    <xf numFmtId="0" fontId="20" fillId="12" borderId="4" xfId="6" applyFont="1" applyFill="1" applyBorder="1" applyAlignment="1">
      <alignment horizontal="center"/>
    </xf>
    <xf numFmtId="0" fontId="13" fillId="12" borderId="4" xfId="6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7">
    <cellStyle name="Normal" xfId="0" builtinId="0"/>
    <cellStyle name="Normal 2" xfId="1" xr:uid="{AECF1DBA-4CEB-4668-9350-3EBD3A8C5F3E}"/>
    <cellStyle name="Normal 5 2 2 3 2 3 2 2" xfId="3" xr:uid="{0DD2BD1D-E8F7-464F-98DD-8BDC44A05957}"/>
    <cellStyle name="Normal 6 2 2 2 2 2 2 2 2 4 2 2" xfId="2" xr:uid="{E422D809-4617-4F0B-AE34-0C4D48042E96}"/>
    <cellStyle name="Normal 6 2 2 3 2 2 2 2 2 2 2" xfId="4" xr:uid="{F72B647F-ECC3-4A57-AAE1-FD73ADCC9043}"/>
    <cellStyle name="Normal 6 4" xfId="6" xr:uid="{7078F24B-3D34-4D74-9D3D-ED03491C8E0E}"/>
    <cellStyle name="Normal 9 2 3 2 2 2 2 2 2 2" xfId="5" xr:uid="{347B0A0E-8749-4889-A35D-3600958AC4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430695</xdr:colOff>
      <xdr:row>1</xdr:row>
      <xdr:rowOff>143566</xdr:rowOff>
    </xdr:from>
    <xdr:to>
      <xdr:col>14</xdr:col>
      <xdr:colOff>472440</xdr:colOff>
      <xdr:row>38</xdr:row>
      <xdr:rowOff>53339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B42A7822-5211-4588-9894-D367E3013F63}"/>
            </a:ext>
          </a:extLst>
        </xdr:cNvPr>
        <xdr:cNvGrpSpPr/>
      </xdr:nvGrpSpPr>
      <xdr:grpSpPr>
        <a:xfrm>
          <a:off x="430695" y="334066"/>
          <a:ext cx="9656392" cy="6958273"/>
          <a:chOff x="1002084" y="6951850"/>
          <a:chExt cx="8801100" cy="5570036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88630CAE-DA53-060B-28FE-8A7179893DC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02084" y="6951850"/>
            <a:ext cx="8801100" cy="557003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CA254B1E-165A-63C6-96FE-4A61E59749EC}"/>
              </a:ext>
            </a:extLst>
          </xdr:cNvPr>
          <xdr:cNvSpPr txBox="1"/>
        </xdr:nvSpPr>
        <xdr:spPr>
          <a:xfrm>
            <a:off x="1104945" y="7919546"/>
            <a:ext cx="1232435" cy="14989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Login: xxxxx</a:t>
            </a:r>
          </a:p>
          <a:p>
            <a:r>
              <a:rPr lang="en-US" sz="1000"/>
              <a:t>Login</a:t>
            </a:r>
            <a:r>
              <a:rPr lang="en-US" sz="1000" baseline="0"/>
              <a:t> Time:</a:t>
            </a:r>
          </a:p>
          <a:p>
            <a:endParaRPr lang="en-US" sz="1000" baseline="0"/>
          </a:p>
          <a:p>
            <a:endParaRPr lang="en-US" sz="1000" baseline="0"/>
          </a:p>
          <a:p>
            <a:r>
              <a:rPr lang="en-US" sz="1000" u="sng" baseline="0">
                <a:solidFill>
                  <a:schemeClr val="accent1"/>
                </a:solidFill>
              </a:rPr>
              <a:t>Main menu</a:t>
            </a:r>
          </a:p>
          <a:p>
            <a:r>
              <a:rPr lang="en-US" sz="1000" u="sng" baseline="0">
                <a:solidFill>
                  <a:schemeClr val="accent1"/>
                </a:solidFill>
              </a:rPr>
              <a:t>Single Serach</a:t>
            </a:r>
          </a:p>
          <a:p>
            <a:r>
              <a:rPr lang="en-US" sz="1000" u="sng" baseline="0">
                <a:solidFill>
                  <a:schemeClr val="accent1"/>
                </a:solidFill>
              </a:rPr>
              <a:t>Mutiple Search</a:t>
            </a:r>
          </a:p>
          <a:p>
            <a:r>
              <a:rPr lang="en-US" sz="1000" u="sng" baseline="0">
                <a:solidFill>
                  <a:schemeClr val="accent1"/>
                </a:solidFill>
              </a:rPr>
              <a:t>Reporting</a:t>
            </a:r>
          </a:p>
          <a:p>
            <a:r>
              <a:rPr lang="en-US" sz="1000" u="sng" baseline="0">
                <a:solidFill>
                  <a:schemeClr val="accent1"/>
                </a:solidFill>
              </a:rPr>
              <a:t>Raw log</a:t>
            </a:r>
          </a:p>
          <a:p>
            <a:r>
              <a:rPr lang="en-US" sz="1000" u="sng" baseline="0">
                <a:solidFill>
                  <a:schemeClr val="accent1"/>
                </a:solidFill>
              </a:rPr>
              <a:t>My Queue</a:t>
            </a:r>
          </a:p>
          <a:p>
            <a:r>
              <a:rPr lang="en-US" sz="1000" u="sng" baseline="0">
                <a:solidFill>
                  <a:schemeClr val="accent1"/>
                </a:solidFill>
              </a:rPr>
              <a:t>Log out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9D5580CD-6FE5-7BC0-AD10-17AA62B6C001}"/>
              </a:ext>
            </a:extLst>
          </xdr:cNvPr>
          <xdr:cNvSpPr txBox="1"/>
        </xdr:nvSpPr>
        <xdr:spPr>
          <a:xfrm>
            <a:off x="1114175" y="7543801"/>
            <a:ext cx="1490428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400"/>
              <a:t>ITOP</a:t>
            </a:r>
            <a:r>
              <a:rPr lang="en-US" sz="2400" baseline="0"/>
              <a:t> Tool</a:t>
            </a:r>
            <a:endParaRPr lang="en-US" sz="2400"/>
          </a:p>
        </xdr:txBody>
      </xdr:sp>
    </xdr:grpSp>
    <xdr:clientData/>
  </xdr:twoCellAnchor>
  <xdr:twoCellAnchor>
    <xdr:from>
      <xdr:col>5</xdr:col>
      <xdr:colOff>397124</xdr:colOff>
      <xdr:row>8</xdr:row>
      <xdr:rowOff>162229</xdr:rowOff>
    </xdr:from>
    <xdr:to>
      <xdr:col>11</xdr:col>
      <xdr:colOff>242515</xdr:colOff>
      <xdr:row>10</xdr:row>
      <xdr:rowOff>62838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4633844" y="1625269"/>
          <a:ext cx="3502991" cy="266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Multiple search</a:t>
          </a:r>
        </a:p>
      </xdr:txBody>
    </xdr:sp>
    <xdr:clientData/>
  </xdr:twoCellAnchor>
  <xdr:twoCellAnchor>
    <xdr:from>
      <xdr:col>3</xdr:col>
      <xdr:colOff>610502</xdr:colOff>
      <xdr:row>13</xdr:row>
      <xdr:rowOff>40688</xdr:rowOff>
    </xdr:from>
    <xdr:to>
      <xdr:col>13</xdr:col>
      <xdr:colOff>374391</xdr:colOff>
      <xdr:row>15</xdr:row>
      <xdr:rowOff>106679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2425855" y="2517188"/>
          <a:ext cx="6958065" cy="446991"/>
          <a:chOff x="8880347" y="2745200"/>
          <a:chExt cx="7022275" cy="443908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10242899" y="2745200"/>
            <a:ext cx="4958538" cy="24020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 i="1">
                <a:solidFill>
                  <a:sysClr val="windowText" lastClr="000000"/>
                </a:solidFill>
              </a:rPr>
              <a:t>VIN1,VIN2,VIN3,VIN4,VIN5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 txBox="1"/>
        </xdr:nvSpPr>
        <xdr:spPr>
          <a:xfrm>
            <a:off x="8880347" y="2758660"/>
            <a:ext cx="1008777" cy="2502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900"/>
              <a:t>1. Input VINs</a:t>
            </a:r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 txBox="1"/>
        </xdr:nvSpPr>
        <xdr:spPr>
          <a:xfrm>
            <a:off x="13018065" y="2968238"/>
            <a:ext cx="2884557" cy="2208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800" i="1"/>
              <a:t>Please</a:t>
            </a:r>
            <a:r>
              <a:rPr lang="en-US" sz="800" i="1" baseline="0"/>
              <a:t> input muitple  by using ","</a:t>
            </a:r>
            <a:endParaRPr lang="en-US" sz="800" i="1"/>
          </a:p>
        </xdr:txBody>
      </xdr:sp>
    </xdr:grpSp>
    <xdr:clientData/>
  </xdr:twoCellAnchor>
  <xdr:twoCellAnchor>
    <xdr:from>
      <xdr:col>8</xdr:col>
      <xdr:colOff>25813</xdr:colOff>
      <xdr:row>17</xdr:row>
      <xdr:rowOff>160021</xdr:rowOff>
    </xdr:from>
    <xdr:to>
      <xdr:col>9</xdr:col>
      <xdr:colOff>129540</xdr:colOff>
      <xdr:row>19</xdr:row>
      <xdr:rowOff>38100</xdr:rowOff>
    </xdr:to>
    <xdr:sp macro="" textlink="">
      <xdr:nvSpPr>
        <xdr:cNvPr id="29" name="Rectangle: Rounded Corners 60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6091333" y="3268981"/>
          <a:ext cx="713327" cy="2438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Search</a:t>
          </a:r>
        </a:p>
      </xdr:txBody>
    </xdr:sp>
    <xdr:clientData/>
  </xdr:twoCellAnchor>
  <xdr:twoCellAnchor>
    <xdr:from>
      <xdr:col>3</xdr:col>
      <xdr:colOff>377135</xdr:colOff>
      <xdr:row>23</xdr:row>
      <xdr:rowOff>27498</xdr:rowOff>
    </xdr:from>
    <xdr:to>
      <xdr:col>4</xdr:col>
      <xdr:colOff>1408595</xdr:colOff>
      <xdr:row>24</xdr:row>
      <xdr:rowOff>126449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2205935" y="4233738"/>
          <a:ext cx="1968720" cy="281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/>
            <a:t>1. Selected import Data</a:t>
          </a:r>
        </a:p>
      </xdr:txBody>
    </xdr:sp>
    <xdr:clientData/>
  </xdr:twoCellAnchor>
  <xdr:twoCellAnchor>
    <xdr:from>
      <xdr:col>4</xdr:col>
      <xdr:colOff>1129943</xdr:colOff>
      <xdr:row>23</xdr:row>
      <xdr:rowOff>29679</xdr:rowOff>
    </xdr:from>
    <xdr:to>
      <xdr:col>5</xdr:col>
      <xdr:colOff>281940</xdr:colOff>
      <xdr:row>24</xdr:row>
      <xdr:rowOff>83820</xdr:rowOff>
    </xdr:to>
    <xdr:sp macro="" textlink="">
      <xdr:nvSpPr>
        <xdr:cNvPr id="32" name="Rectangle: Rounded Corners 60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3896003" y="4235919"/>
          <a:ext cx="622657" cy="23702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Browse</a:t>
          </a:r>
        </a:p>
      </xdr:txBody>
    </xdr:sp>
    <xdr:clientData/>
  </xdr:twoCellAnchor>
  <xdr:twoCellAnchor>
    <xdr:from>
      <xdr:col>5</xdr:col>
      <xdr:colOff>510209</xdr:colOff>
      <xdr:row>23</xdr:row>
      <xdr:rowOff>19435</xdr:rowOff>
    </xdr:from>
    <xdr:to>
      <xdr:col>10</xdr:col>
      <xdr:colOff>189950</xdr:colOff>
      <xdr:row>25</xdr:row>
      <xdr:rowOff>167640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746929" y="4225675"/>
          <a:ext cx="2727741" cy="51396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i="1">
              <a:solidFill>
                <a:sysClr val="windowText" lastClr="000000"/>
              </a:solidFill>
            </a:rPr>
            <a:t>List</a:t>
          </a:r>
          <a:r>
            <a:rPr lang="en-US" sz="900" i="1" baseline="0">
              <a:solidFill>
                <a:sysClr val="windowText" lastClr="000000"/>
              </a:solidFill>
            </a:rPr>
            <a:t> of </a:t>
          </a:r>
          <a:r>
            <a:rPr lang="en-US" sz="900" i="1">
              <a:solidFill>
                <a:sysClr val="windowText" lastClr="000000"/>
              </a:solidFill>
            </a:rPr>
            <a:t>VIN_8Aug2022.csv	</a:t>
          </a:r>
          <a:r>
            <a:rPr lang="en-US" sz="900" i="0">
              <a:solidFill>
                <a:sysClr val="windowText" lastClr="000000"/>
              </a:solidFill>
            </a:rPr>
            <a:t>X</a:t>
          </a:r>
          <a:br>
            <a:rPr lang="en-US" sz="900" i="1">
              <a:solidFill>
                <a:sysClr val="windowText" lastClr="000000"/>
              </a:solidFill>
            </a:rPr>
          </a:br>
          <a:r>
            <a:rPr lang="en-US" sz="900" i="1">
              <a:solidFill>
                <a:sysClr val="windowText" lastClr="000000"/>
              </a:solidFill>
            </a:rPr>
            <a:t>List of VIN_9Aug2022.xlxs	</a:t>
          </a:r>
          <a:r>
            <a:rPr lang="en-US" sz="900" i="0">
              <a:solidFill>
                <a:sysClr val="windowText" lastClr="000000"/>
              </a:solidFill>
            </a:rPr>
            <a:t>X</a:t>
          </a:r>
        </a:p>
      </xdr:txBody>
    </xdr:sp>
    <xdr:clientData/>
  </xdr:twoCellAnchor>
  <xdr:twoCellAnchor>
    <xdr:from>
      <xdr:col>9</xdr:col>
      <xdr:colOff>371062</xdr:colOff>
      <xdr:row>31</xdr:row>
      <xdr:rowOff>36112</xdr:rowOff>
    </xdr:from>
    <xdr:to>
      <xdr:col>14</xdr:col>
      <xdr:colOff>492539</xdr:colOff>
      <xdr:row>33</xdr:row>
      <xdr:rowOff>55991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7046182" y="5705392"/>
          <a:ext cx="3169477" cy="3856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u="sng">
              <a:solidFill>
                <a:srgbClr val="0070C0"/>
              </a:solidFill>
            </a:rPr>
            <a:t>Job in queue = xxx</a:t>
          </a:r>
          <a:r>
            <a:rPr lang="en-US" sz="1100" b="1" u="sng" baseline="0">
              <a:solidFill>
                <a:srgbClr val="0070C0"/>
              </a:solidFill>
            </a:rPr>
            <a:t>     Latest is dd/mm/yyyy hh:mm</a:t>
          </a:r>
          <a:endParaRPr lang="en-US" sz="1100" b="1" u="sng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4</xdr:col>
      <xdr:colOff>1012576</xdr:colOff>
      <xdr:row>15</xdr:row>
      <xdr:rowOff>65157</xdr:rowOff>
    </xdr:from>
    <xdr:to>
      <xdr:col>7</xdr:col>
      <xdr:colOff>538424</xdr:colOff>
      <xdr:row>16</xdr:row>
      <xdr:rowOff>103258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8636" y="2808357"/>
          <a:ext cx="2215708" cy="220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654215</xdr:colOff>
      <xdr:row>15</xdr:row>
      <xdr:rowOff>61513</xdr:rowOff>
    </xdr:from>
    <xdr:to>
      <xdr:col>4</xdr:col>
      <xdr:colOff>990600</xdr:colOff>
      <xdr:row>16</xdr:row>
      <xdr:rowOff>167640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/>
      </xdr:nvSpPr>
      <xdr:spPr>
        <a:xfrm>
          <a:off x="2483015" y="2804713"/>
          <a:ext cx="1273645" cy="2890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/>
            <a:t>2. Select Time Range</a:t>
          </a:r>
        </a:p>
      </xdr:txBody>
    </xdr:sp>
    <xdr:clientData/>
  </xdr:twoCellAnchor>
  <xdr:twoCellAnchor editAs="oneCell">
    <xdr:from>
      <xdr:col>4</xdr:col>
      <xdr:colOff>1106225</xdr:colOff>
      <xdr:row>27</xdr:row>
      <xdr:rowOff>21092</xdr:rowOff>
    </xdr:from>
    <xdr:to>
      <xdr:col>8</xdr:col>
      <xdr:colOff>16289</xdr:colOff>
      <xdr:row>28</xdr:row>
      <xdr:rowOff>59194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2285" y="4958852"/>
          <a:ext cx="2209524" cy="220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880674</xdr:colOff>
      <xdr:row>0</xdr:row>
      <xdr:rowOff>131585</xdr:rowOff>
    </xdr:from>
    <xdr:to>
      <xdr:col>7</xdr:col>
      <xdr:colOff>157145</xdr:colOff>
      <xdr:row>10</xdr:row>
      <xdr:rowOff>166079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5597" y="131585"/>
          <a:ext cx="1963010" cy="1890648"/>
        </a:xfrm>
        <a:prstGeom prst="rect">
          <a:avLst/>
        </a:prstGeom>
        <a:noFill/>
        <a:ln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464820</xdr:colOff>
      <xdr:row>20</xdr:row>
      <xdr:rowOff>23444</xdr:rowOff>
    </xdr:from>
    <xdr:to>
      <xdr:col>15</xdr:col>
      <xdr:colOff>121920</xdr:colOff>
      <xdr:row>20</xdr:row>
      <xdr:rowOff>32486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/>
      </xdr:nvCxnSpPr>
      <xdr:spPr>
        <a:xfrm>
          <a:off x="2293620" y="3681044"/>
          <a:ext cx="8161020" cy="904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267821</xdr:colOff>
      <xdr:row>25</xdr:row>
      <xdr:rowOff>137603</xdr:rowOff>
    </xdr:from>
    <xdr:to>
      <xdr:col>10</xdr:col>
      <xdr:colOff>320040</xdr:colOff>
      <xdr:row>26</xdr:row>
      <xdr:rowOff>160021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 txBox="1"/>
      </xdr:nvSpPr>
      <xdr:spPr>
        <a:xfrm>
          <a:off x="5723741" y="4709603"/>
          <a:ext cx="1881019" cy="2052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i="1"/>
            <a:t>Only using file  .xlxs, .csv not over 5 mb.</a:t>
          </a:r>
        </a:p>
      </xdr:txBody>
    </xdr:sp>
    <xdr:clientData/>
  </xdr:twoCellAnchor>
  <xdr:twoCellAnchor>
    <xdr:from>
      <xdr:col>3</xdr:col>
      <xdr:colOff>701941</xdr:colOff>
      <xdr:row>10</xdr:row>
      <xdr:rowOff>170228</xdr:rowOff>
    </xdr:from>
    <xdr:to>
      <xdr:col>4</xdr:col>
      <xdr:colOff>777241</xdr:colOff>
      <xdr:row>12</xdr:row>
      <xdr:rowOff>47866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F4B229E-4DE7-4E30-BC0D-0D1E13F9C0B3}"/>
            </a:ext>
          </a:extLst>
        </xdr:cNvPr>
        <xdr:cNvSpPr txBox="1"/>
      </xdr:nvSpPr>
      <xdr:spPr>
        <a:xfrm>
          <a:off x="2530741" y="1999028"/>
          <a:ext cx="1012560" cy="243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 u="sng"/>
            <a:t>Search by VIN</a:t>
          </a:r>
        </a:p>
      </xdr:txBody>
    </xdr:sp>
    <xdr:clientData/>
  </xdr:twoCellAnchor>
  <xdr:twoCellAnchor>
    <xdr:from>
      <xdr:col>3</xdr:col>
      <xdr:colOff>656220</xdr:colOff>
      <xdr:row>21</xdr:row>
      <xdr:rowOff>25448</xdr:rowOff>
    </xdr:from>
    <xdr:to>
      <xdr:col>4</xdr:col>
      <xdr:colOff>1417319</xdr:colOff>
      <xdr:row>22</xdr:row>
      <xdr:rowOff>76200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F3CF9D1-E5F1-4A49-B569-3180966417E4}"/>
            </a:ext>
          </a:extLst>
        </xdr:cNvPr>
        <xdr:cNvSpPr txBox="1"/>
      </xdr:nvSpPr>
      <xdr:spPr>
        <a:xfrm>
          <a:off x="2485020" y="3865928"/>
          <a:ext cx="1698359" cy="233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0" u="sng"/>
            <a:t>Search by Imported Data</a:t>
          </a:r>
        </a:p>
      </xdr:txBody>
    </xdr:sp>
    <xdr:clientData/>
  </xdr:twoCellAnchor>
  <xdr:twoCellAnchor>
    <xdr:from>
      <xdr:col>3</xdr:col>
      <xdr:colOff>669455</xdr:colOff>
      <xdr:row>27</xdr:row>
      <xdr:rowOff>23413</xdr:rowOff>
    </xdr:from>
    <xdr:to>
      <xdr:col>4</xdr:col>
      <xdr:colOff>1005840</xdr:colOff>
      <xdr:row>28</xdr:row>
      <xdr:rowOff>129540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B1F54FA-10C9-432D-95B4-3CDD17BED2BF}"/>
            </a:ext>
          </a:extLst>
        </xdr:cNvPr>
        <xdr:cNvSpPr txBox="1"/>
      </xdr:nvSpPr>
      <xdr:spPr>
        <a:xfrm>
          <a:off x="2498255" y="4961173"/>
          <a:ext cx="1273645" cy="2890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/>
            <a:t>2. Select Time Range</a:t>
          </a:r>
        </a:p>
      </xdr:txBody>
    </xdr:sp>
    <xdr:clientData/>
  </xdr:twoCellAnchor>
  <xdr:twoCellAnchor>
    <xdr:from>
      <xdr:col>7</xdr:col>
      <xdr:colOff>589693</xdr:colOff>
      <xdr:row>29</xdr:row>
      <xdr:rowOff>22861</xdr:rowOff>
    </xdr:from>
    <xdr:to>
      <xdr:col>9</xdr:col>
      <xdr:colOff>83820</xdr:colOff>
      <xdr:row>30</xdr:row>
      <xdr:rowOff>83820</xdr:rowOff>
    </xdr:to>
    <xdr:sp macro="" textlink="">
      <xdr:nvSpPr>
        <xdr:cNvPr id="16" name="Rectangle: Rounded Corners 60">
          <a:extLst>
            <a:ext uri="{FF2B5EF4-FFF2-40B4-BE49-F238E27FC236}">
              <a16:creationId xmlns:a16="http://schemas.microsoft.com/office/drawing/2014/main" id="{76545983-5165-46B9-BA02-FDB9284FDB6B}"/>
            </a:ext>
          </a:extLst>
        </xdr:cNvPr>
        <xdr:cNvSpPr/>
      </xdr:nvSpPr>
      <xdr:spPr>
        <a:xfrm>
          <a:off x="6045613" y="5326381"/>
          <a:ext cx="713327" cy="2438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Search</a:t>
          </a:r>
        </a:p>
      </xdr:txBody>
    </xdr:sp>
    <xdr:clientData/>
  </xdr:twoCellAnchor>
  <xdr:twoCellAnchor>
    <xdr:from>
      <xdr:col>11</xdr:col>
      <xdr:colOff>480060</xdr:colOff>
      <xdr:row>35</xdr:row>
      <xdr:rowOff>41910</xdr:rowOff>
    </xdr:from>
    <xdr:to>
      <xdr:col>15</xdr:col>
      <xdr:colOff>495299</xdr:colOff>
      <xdr:row>38</xdr:row>
      <xdr:rowOff>129540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19C7F1D-F796-4130-BCE6-3DC33A0F30C2}"/>
            </a:ext>
          </a:extLst>
        </xdr:cNvPr>
        <xdr:cNvSpPr txBox="1"/>
      </xdr:nvSpPr>
      <xdr:spPr>
        <a:xfrm>
          <a:off x="8374380" y="6442710"/>
          <a:ext cx="2453639" cy="636270"/>
        </a:xfrm>
        <a:prstGeom prst="rect">
          <a:avLst/>
        </a:prstGeom>
        <a:solidFill>
          <a:schemeClr val="lt1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Show the number of queue</a:t>
          </a:r>
          <a:r>
            <a:rPr lang="en-US" sz="1100" baseline="0"/>
            <a:t> and last timestamp of latest queue</a:t>
          </a:r>
        </a:p>
        <a:p>
          <a:pPr algn="ctr"/>
          <a:r>
            <a:rPr lang="en-US" sz="1100" baseline="0"/>
            <a:t> When click </a:t>
          </a:r>
          <a:r>
            <a:rPr lang="en-US" sz="1100"/>
            <a:t>link to Reporting</a:t>
          </a:r>
        </a:p>
      </xdr:txBody>
    </xdr:sp>
    <xdr:clientData/>
  </xdr:twoCellAnchor>
  <xdr:twoCellAnchor>
    <xdr:from>
      <xdr:col>13</xdr:col>
      <xdr:colOff>327660</xdr:colOff>
      <xdr:row>32</xdr:row>
      <xdr:rowOff>129540</xdr:rowOff>
    </xdr:from>
    <xdr:to>
      <xdr:col>13</xdr:col>
      <xdr:colOff>487680</xdr:colOff>
      <xdr:row>35</xdr:row>
      <xdr:rowOff>41910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A6DF2C7C-93FF-4354-B856-0E2B72CF37FB}"/>
            </a:ext>
          </a:extLst>
        </xdr:cNvPr>
        <xdr:cNvCxnSpPr>
          <a:stCxn id="18" idx="0"/>
        </xdr:cNvCxnSpPr>
      </xdr:nvCxnSpPr>
      <xdr:spPr>
        <a:xfrm flipH="1" flipV="1">
          <a:off x="9441180" y="5981700"/>
          <a:ext cx="160020" cy="46101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356968</xdr:colOff>
      <xdr:row>10</xdr:row>
      <xdr:rowOff>167054</xdr:rowOff>
    </xdr:from>
    <xdr:to>
      <xdr:col>7</xdr:col>
      <xdr:colOff>410307</xdr:colOff>
      <xdr:row>16</xdr:row>
      <xdr:rowOff>19539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EA21BB26-4F9C-430B-B1D8-B6BBA851C333}"/>
            </a:ext>
          </a:extLst>
        </xdr:cNvPr>
        <xdr:cNvCxnSpPr/>
      </xdr:nvCxnSpPr>
      <xdr:spPr>
        <a:xfrm flipH="1" flipV="1">
          <a:off x="4587045" y="2023208"/>
          <a:ext cx="1264724" cy="96617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1353429</xdr:colOff>
      <xdr:row>4</xdr:row>
      <xdr:rowOff>46794</xdr:rowOff>
    </xdr:from>
    <xdr:to>
      <xdr:col>6</xdr:col>
      <xdr:colOff>156308</xdr:colOff>
      <xdr:row>6</xdr:row>
      <xdr:rowOff>136770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14F456FF-3827-4662-89C5-B0B4E3F4773D}"/>
            </a:ext>
          </a:extLst>
        </xdr:cNvPr>
        <xdr:cNvSpPr txBox="1"/>
      </xdr:nvSpPr>
      <xdr:spPr>
        <a:xfrm>
          <a:off x="4108352" y="789256"/>
          <a:ext cx="883725" cy="461206"/>
        </a:xfrm>
        <a:prstGeom prst="rect">
          <a:avLst/>
        </a:prstGeom>
        <a:solidFill>
          <a:schemeClr val="lt1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Popup</a:t>
          </a:r>
          <a:r>
            <a:rPr lang="en-US" sz="1100" baseline="0"/>
            <a:t> calendar</a:t>
          </a:r>
          <a:endParaRPr lang="en-US" sz="1100"/>
        </a:p>
      </xdr:txBody>
    </xdr:sp>
    <xdr:clientData/>
  </xdr:twoCellAnchor>
  <xdr:twoCellAnchor>
    <xdr:from>
      <xdr:col>9</xdr:col>
      <xdr:colOff>129540</xdr:colOff>
      <xdr:row>18</xdr:row>
      <xdr:rowOff>99061</xdr:rowOff>
    </xdr:from>
    <xdr:to>
      <xdr:col>13</xdr:col>
      <xdr:colOff>4248</xdr:colOff>
      <xdr:row>20</xdr:row>
      <xdr:rowOff>110862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C08A67A1-D677-4A60-8EC0-97685010DE39}"/>
            </a:ext>
          </a:extLst>
        </xdr:cNvPr>
        <xdr:cNvCxnSpPr>
          <a:stCxn id="29" idx="3"/>
          <a:endCxn id="3" idx="1"/>
        </xdr:cNvCxnSpPr>
      </xdr:nvCxnSpPr>
      <xdr:spPr>
        <a:xfrm>
          <a:off x="6782386" y="3440138"/>
          <a:ext cx="2297477" cy="383032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83820</xdr:colOff>
      <xdr:row>22</xdr:row>
      <xdr:rowOff>72209</xdr:rowOff>
    </xdr:from>
    <xdr:to>
      <xdr:col>16</xdr:col>
      <xdr:colOff>549202</xdr:colOff>
      <xdr:row>29</xdr:row>
      <xdr:rowOff>146149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E9883AAD-53E5-4694-B512-F795D3599261}"/>
            </a:ext>
          </a:extLst>
        </xdr:cNvPr>
        <xdr:cNvCxnSpPr>
          <a:stCxn id="16" idx="3"/>
          <a:endCxn id="3" idx="2"/>
        </xdr:cNvCxnSpPr>
      </xdr:nvCxnSpPr>
      <xdr:spPr>
        <a:xfrm flipV="1">
          <a:off x="6736666" y="4155747"/>
          <a:ext cx="4705228" cy="1373248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4248</xdr:colOff>
      <xdr:row>18</xdr:row>
      <xdr:rowOff>149515</xdr:rowOff>
    </xdr:from>
    <xdr:to>
      <xdr:col>20</xdr:col>
      <xdr:colOff>488462</xdr:colOff>
      <xdr:row>22</xdr:row>
      <xdr:rowOff>72209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9013777" y="3578515"/>
          <a:ext cx="4720038" cy="684694"/>
          <a:chOff x="1579217" y="5311915"/>
          <a:chExt cx="4737653" cy="673651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1579217" y="5311915"/>
            <a:ext cx="4737653" cy="673651"/>
          </a:xfrm>
          <a:prstGeom prst="rect">
            <a:avLst/>
          </a:prstGeom>
          <a:solidFill>
            <a:schemeClr val="bg2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You got Job ID = xxxxxxxxxx and have  Queue = xxxx</a:t>
            </a:r>
          </a:p>
        </xdr:txBody>
      </xdr:sp>
      <xdr:sp macro="" textlink="">
        <xdr:nvSpPr>
          <xdr:cNvPr id="14" name="Rectangle: Rounded Corners 60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/>
        </xdr:nvSpPr>
        <xdr:spPr>
          <a:xfrm>
            <a:off x="3479662" y="5618921"/>
            <a:ext cx="1024797" cy="31190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OK</a:t>
            </a:r>
          </a:p>
        </xdr:txBody>
      </xdr:sp>
    </xdr:grpSp>
    <xdr:clientData/>
  </xdr:twoCellAnchor>
  <xdr:twoCellAnchor>
    <xdr:from>
      <xdr:col>18</xdr:col>
      <xdr:colOff>142045</xdr:colOff>
      <xdr:row>20</xdr:row>
      <xdr:rowOff>164026</xdr:rowOff>
    </xdr:from>
    <xdr:to>
      <xdr:col>22</xdr:col>
      <xdr:colOff>157284</xdr:colOff>
      <xdr:row>26</xdr:row>
      <xdr:rowOff>30480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7564CE2D-D8F5-40EB-9DFC-4985BBCDBBCD}"/>
            </a:ext>
          </a:extLst>
        </xdr:cNvPr>
        <xdr:cNvSpPr txBox="1"/>
      </xdr:nvSpPr>
      <xdr:spPr>
        <a:xfrm>
          <a:off x="12303565" y="3821626"/>
          <a:ext cx="2453639" cy="963734"/>
        </a:xfrm>
        <a:prstGeom prst="rect">
          <a:avLst/>
        </a:prstGeom>
        <a:solidFill>
          <a:schemeClr val="lt1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Popup</a:t>
          </a:r>
          <a:r>
            <a:rPr lang="en-US" sz="1100" baseline="0"/>
            <a:t> show the Queue information</a:t>
          </a:r>
        </a:p>
        <a:p>
          <a:pPr algn="ctr"/>
          <a:r>
            <a:rPr lang="en-US" sz="1100" baseline="0"/>
            <a:t> and booking the queue in reporting. Then redirect to reporting (3.)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33</xdr:row>
      <xdr:rowOff>30480</xdr:rowOff>
    </xdr:from>
    <xdr:to>
      <xdr:col>15</xdr:col>
      <xdr:colOff>331470</xdr:colOff>
      <xdr:row>70</xdr:row>
      <xdr:rowOff>129540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EE73D9E5-8ED8-4E87-A291-2FB1915379F8}"/>
            </a:ext>
          </a:extLst>
        </xdr:cNvPr>
        <xdr:cNvGrpSpPr/>
      </xdr:nvGrpSpPr>
      <xdr:grpSpPr>
        <a:xfrm>
          <a:off x="579120" y="6316980"/>
          <a:ext cx="8829115" cy="7147560"/>
          <a:chOff x="1002084" y="6951850"/>
          <a:chExt cx="8801100" cy="5570036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11C5ACA-23D5-5789-8385-662FB840DDC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02084" y="6951850"/>
            <a:ext cx="8801100" cy="557003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D8DB8CB0-5253-C884-2169-4727155DC59E}"/>
              </a:ext>
            </a:extLst>
          </xdr:cNvPr>
          <xdr:cNvSpPr txBox="1"/>
        </xdr:nvSpPr>
        <xdr:spPr>
          <a:xfrm>
            <a:off x="1114175" y="7543801"/>
            <a:ext cx="1490428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400"/>
              <a:t>ITOP</a:t>
            </a:r>
            <a:r>
              <a:rPr lang="en-US" sz="2400" baseline="0"/>
              <a:t> Tool</a:t>
            </a:r>
            <a:endParaRPr lang="en-US" sz="2400"/>
          </a:p>
        </xdr:txBody>
      </xdr:sp>
    </xdr:grpSp>
    <xdr:clientData/>
  </xdr:twoCellAnchor>
  <xdr:twoCellAnchor>
    <xdr:from>
      <xdr:col>3</xdr:col>
      <xdr:colOff>228599</xdr:colOff>
      <xdr:row>40</xdr:row>
      <xdr:rowOff>53336</xdr:rowOff>
    </xdr:from>
    <xdr:to>
      <xdr:col>15</xdr:col>
      <xdr:colOff>228600</xdr:colOff>
      <xdr:row>63</xdr:row>
      <xdr:rowOff>11252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14EE936B-0E99-5BEA-F265-35C5B7DDD793}"/>
            </a:ext>
          </a:extLst>
        </xdr:cNvPr>
        <xdr:cNvGrpSpPr/>
      </xdr:nvGrpSpPr>
      <xdr:grpSpPr>
        <a:xfrm>
          <a:off x="2043952" y="7673336"/>
          <a:ext cx="7261413" cy="4339416"/>
          <a:chOff x="2080259" y="7703816"/>
          <a:chExt cx="7315201" cy="4164156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25B656D9-9F08-4DB5-B74F-D9AD1E17BC2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9619"/>
          <a:stretch/>
        </xdr:blipFill>
        <xdr:spPr>
          <a:xfrm>
            <a:off x="2080259" y="7932420"/>
            <a:ext cx="7315201" cy="3935552"/>
          </a:xfrm>
          <a:prstGeom prst="rect">
            <a:avLst/>
          </a:prstGeom>
        </xdr:spPr>
      </xdr:pic>
      <xdr:sp macro="" textlink="">
        <xdr:nvSpPr>
          <xdr:cNvPr id="22" name="Rectangle: Top Corners Rounded 21">
            <a:extLst>
              <a:ext uri="{FF2B5EF4-FFF2-40B4-BE49-F238E27FC236}">
                <a16:creationId xmlns:a16="http://schemas.microsoft.com/office/drawing/2014/main" id="{7511E182-B433-3A23-B650-3B4CA2BA4243}"/>
              </a:ext>
            </a:extLst>
          </xdr:cNvPr>
          <xdr:cNvSpPr/>
        </xdr:nvSpPr>
        <xdr:spPr>
          <a:xfrm>
            <a:off x="2125974" y="7703816"/>
            <a:ext cx="672170" cy="233354"/>
          </a:xfrm>
          <a:prstGeom prst="round2Same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7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Snap Report</a:t>
            </a:r>
          </a:p>
        </xdr:txBody>
      </xdr:sp>
    </xdr:grpSp>
    <xdr:clientData/>
  </xdr:twoCellAnchor>
  <xdr:twoCellAnchor>
    <xdr:from>
      <xdr:col>8</xdr:col>
      <xdr:colOff>236220</xdr:colOff>
      <xdr:row>63</xdr:row>
      <xdr:rowOff>83820</xdr:rowOff>
    </xdr:from>
    <xdr:to>
      <xdr:col>10</xdr:col>
      <xdr:colOff>2294</xdr:colOff>
      <xdr:row>65</xdr:row>
      <xdr:rowOff>21635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BB22EBEF-0E2D-4393-9BD2-FB014942FBC0}"/>
            </a:ext>
          </a:extLst>
        </xdr:cNvPr>
        <xdr:cNvSpPr/>
      </xdr:nvSpPr>
      <xdr:spPr>
        <a:xfrm>
          <a:off x="5113020" y="11803380"/>
          <a:ext cx="985274" cy="3035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Gen Log</a:t>
          </a:r>
          <a:r>
            <a:rPr lang="en-US" sz="1100" baseline="0"/>
            <a:t> Data</a:t>
          </a:r>
          <a:endParaRPr lang="en-US" sz="1100"/>
        </a:p>
      </xdr:txBody>
    </xdr:sp>
    <xdr:clientData/>
  </xdr:twoCellAnchor>
  <xdr:twoCellAnchor>
    <xdr:from>
      <xdr:col>15</xdr:col>
      <xdr:colOff>281940</xdr:colOff>
      <xdr:row>82</xdr:row>
      <xdr:rowOff>116205</xdr:rowOff>
    </xdr:from>
    <xdr:to>
      <xdr:col>20</xdr:col>
      <xdr:colOff>263840</xdr:colOff>
      <xdr:row>83</xdr:row>
      <xdr:rowOff>152400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5B49EE48-E882-9700-78C6-A07A5BB241C7}"/>
            </a:ext>
          </a:extLst>
        </xdr:cNvPr>
        <xdr:cNvSpPr txBox="1"/>
      </xdr:nvSpPr>
      <xdr:spPr>
        <a:xfrm>
          <a:off x="9425940" y="15310485"/>
          <a:ext cx="40967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8</xdr:col>
      <xdr:colOff>388620</xdr:colOff>
      <xdr:row>140</xdr:row>
      <xdr:rowOff>45720</xdr:rowOff>
    </xdr:from>
    <xdr:to>
      <xdr:col>10</xdr:col>
      <xdr:colOff>154694</xdr:colOff>
      <xdr:row>141</xdr:row>
      <xdr:rowOff>166415</xdr:rowOff>
    </xdr:to>
    <xdr:sp macro="" textlink="">
      <xdr:nvSpPr>
        <xdr:cNvPr id="13397" name="Rectangle: Rounded Corners 13396">
          <a:extLst>
            <a:ext uri="{FF2B5EF4-FFF2-40B4-BE49-F238E27FC236}">
              <a16:creationId xmlns:a16="http://schemas.microsoft.com/office/drawing/2014/main" id="{B8B61280-C8A8-4BB3-8717-50C5ED15C51E}"/>
            </a:ext>
          </a:extLst>
        </xdr:cNvPr>
        <xdr:cNvSpPr/>
      </xdr:nvSpPr>
      <xdr:spPr>
        <a:xfrm>
          <a:off x="5265420" y="25847040"/>
          <a:ext cx="985274" cy="3035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Create report</a:t>
          </a:r>
        </a:p>
      </xdr:txBody>
    </xdr:sp>
    <xdr:clientData/>
  </xdr:twoCellAnchor>
  <xdr:twoCellAnchor>
    <xdr:from>
      <xdr:col>10</xdr:col>
      <xdr:colOff>500626</xdr:colOff>
      <xdr:row>142</xdr:row>
      <xdr:rowOff>137535</xdr:rowOff>
    </xdr:from>
    <xdr:to>
      <xdr:col>13</xdr:col>
      <xdr:colOff>175260</xdr:colOff>
      <xdr:row>144</xdr:row>
      <xdr:rowOff>92053</xdr:rowOff>
    </xdr:to>
    <xdr:sp macro="" textlink="">
      <xdr:nvSpPr>
        <xdr:cNvPr id="13398" name="TextBox 13397">
          <a:extLst>
            <a:ext uri="{FF2B5EF4-FFF2-40B4-BE49-F238E27FC236}">
              <a16:creationId xmlns:a16="http://schemas.microsoft.com/office/drawing/2014/main" id="{D5489660-1C42-4748-8F6B-BEAA0FA9F917}"/>
            </a:ext>
          </a:extLst>
        </xdr:cNvPr>
        <xdr:cNvSpPr txBox="1"/>
      </xdr:nvSpPr>
      <xdr:spPr>
        <a:xfrm>
          <a:off x="6596626" y="26304615"/>
          <a:ext cx="1503434" cy="320278"/>
        </a:xfrm>
        <a:prstGeom prst="rect">
          <a:avLst/>
        </a:prstGeom>
        <a:solidFill>
          <a:schemeClr val="lt1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Go to Report (3.1) </a:t>
          </a:r>
        </a:p>
      </xdr:txBody>
    </xdr:sp>
    <xdr:clientData/>
  </xdr:twoCellAnchor>
  <xdr:twoCellAnchor>
    <xdr:from>
      <xdr:col>10</xdr:col>
      <xdr:colOff>160020</xdr:colOff>
      <xdr:row>141</xdr:row>
      <xdr:rowOff>7620</xdr:rowOff>
    </xdr:from>
    <xdr:to>
      <xdr:col>12</xdr:col>
      <xdr:colOff>33143</xdr:colOff>
      <xdr:row>142</xdr:row>
      <xdr:rowOff>137535</xdr:rowOff>
    </xdr:to>
    <xdr:cxnSp macro="">
      <xdr:nvCxnSpPr>
        <xdr:cNvPr id="13399" name="Straight Arrow Connector 13398">
          <a:extLst>
            <a:ext uri="{FF2B5EF4-FFF2-40B4-BE49-F238E27FC236}">
              <a16:creationId xmlns:a16="http://schemas.microsoft.com/office/drawing/2014/main" id="{CDC4FF70-22C7-4BAD-8FD4-2B042B549FA8}"/>
            </a:ext>
          </a:extLst>
        </xdr:cNvPr>
        <xdr:cNvCxnSpPr>
          <a:stCxn id="13398" idx="0"/>
        </xdr:cNvCxnSpPr>
      </xdr:nvCxnSpPr>
      <xdr:spPr>
        <a:xfrm flipH="1" flipV="1">
          <a:off x="6256020" y="25991820"/>
          <a:ext cx="1092323" cy="31279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529389</xdr:colOff>
      <xdr:row>40</xdr:row>
      <xdr:rowOff>16043</xdr:rowOff>
    </xdr:from>
    <xdr:to>
      <xdr:col>15</xdr:col>
      <xdr:colOff>92579</xdr:colOff>
      <xdr:row>41</xdr:row>
      <xdr:rowOff>100876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7A22455-B030-4B9E-BDE3-6071E3AED125}"/>
            </a:ext>
          </a:extLst>
        </xdr:cNvPr>
        <xdr:cNvSpPr txBox="1"/>
      </xdr:nvSpPr>
      <xdr:spPr>
        <a:xfrm>
          <a:off x="7878772" y="7422398"/>
          <a:ext cx="1400536" cy="269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Request ID: xxxxxxxxxxx</a:t>
          </a:r>
          <a:endParaRPr 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15</xdr:col>
      <xdr:colOff>361950</xdr:colOff>
      <xdr:row>101</xdr:row>
      <xdr:rowOff>77619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DD0B72C1-15AA-4CA1-8664-479CB87EFF89}"/>
            </a:ext>
          </a:extLst>
        </xdr:cNvPr>
        <xdr:cNvGrpSpPr/>
      </xdr:nvGrpSpPr>
      <xdr:grpSpPr>
        <a:xfrm>
          <a:off x="605118" y="13716000"/>
          <a:ext cx="8833597" cy="5602119"/>
          <a:chOff x="1002084" y="6951850"/>
          <a:chExt cx="8801100" cy="5570036"/>
        </a:xfrm>
      </xdr:grpSpPr>
      <xdr:pic>
        <xdr:nvPicPr>
          <xdr:cNvPr id="46" name="Picture 45">
            <a:extLst>
              <a:ext uri="{FF2B5EF4-FFF2-40B4-BE49-F238E27FC236}">
                <a16:creationId xmlns:a16="http://schemas.microsoft.com/office/drawing/2014/main" id="{9636A21A-A4EB-4181-61DD-AFDEF7C8BDE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02084" y="6951850"/>
            <a:ext cx="8801100" cy="557003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7" name="TextBox 46">
            <a:extLst>
              <a:ext uri="{FF2B5EF4-FFF2-40B4-BE49-F238E27FC236}">
                <a16:creationId xmlns:a16="http://schemas.microsoft.com/office/drawing/2014/main" id="{79D7EC34-2E0C-2F41-0AB8-75BDD49A679C}"/>
              </a:ext>
            </a:extLst>
          </xdr:cNvPr>
          <xdr:cNvSpPr txBox="1"/>
        </xdr:nvSpPr>
        <xdr:spPr>
          <a:xfrm>
            <a:off x="1114175" y="7543801"/>
            <a:ext cx="1490428" cy="4762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400"/>
              <a:t>ITOP</a:t>
            </a:r>
            <a:r>
              <a:rPr lang="en-US" sz="2400" baseline="0"/>
              <a:t> Tool</a:t>
            </a:r>
            <a:endParaRPr lang="en-US" sz="2400"/>
          </a:p>
        </xdr:txBody>
      </xdr:sp>
      <xdr:sp macro="" textlink="">
        <xdr:nvSpPr>
          <xdr:cNvPr id="49" name="Rectangle: Rounded Corners 48">
            <a:extLst>
              <a:ext uri="{FF2B5EF4-FFF2-40B4-BE49-F238E27FC236}">
                <a16:creationId xmlns:a16="http://schemas.microsoft.com/office/drawing/2014/main" id="{2F2143FF-E0DF-456B-DF87-446244287134}"/>
              </a:ext>
            </a:extLst>
          </xdr:cNvPr>
          <xdr:cNvSpPr/>
        </xdr:nvSpPr>
        <xdr:spPr>
          <a:xfrm>
            <a:off x="5095616" y="11331036"/>
            <a:ext cx="968375" cy="3143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Gen Log Data</a:t>
            </a:r>
          </a:p>
        </xdr:txBody>
      </xdr:sp>
    </xdr:grpSp>
    <xdr:clientData/>
  </xdr:twoCellAnchor>
  <xdr:twoCellAnchor>
    <xdr:from>
      <xdr:col>7</xdr:col>
      <xdr:colOff>544005</xdr:colOff>
      <xdr:row>77</xdr:row>
      <xdr:rowOff>126525</xdr:rowOff>
    </xdr:from>
    <xdr:to>
      <xdr:col>9</xdr:col>
      <xdr:colOff>434643</xdr:colOff>
      <xdr:row>79</xdr:row>
      <xdr:rowOff>105816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7599EBD8-A458-4224-95F4-3CA578B167B7}"/>
            </a:ext>
          </a:extLst>
        </xdr:cNvPr>
        <xdr:cNvSpPr txBox="1"/>
      </xdr:nvSpPr>
      <xdr:spPr>
        <a:xfrm>
          <a:off x="4811205" y="8797283"/>
          <a:ext cx="1109838" cy="3482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Serach</a:t>
          </a:r>
        </a:p>
      </xdr:txBody>
    </xdr:sp>
    <xdr:clientData/>
  </xdr:twoCellAnchor>
  <xdr:twoCellAnchor>
    <xdr:from>
      <xdr:col>6</xdr:col>
      <xdr:colOff>376188</xdr:colOff>
      <xdr:row>81</xdr:row>
      <xdr:rowOff>46314</xdr:rowOff>
    </xdr:from>
    <xdr:to>
      <xdr:col>10</xdr:col>
      <xdr:colOff>360948</xdr:colOff>
      <xdr:row>83</xdr:row>
      <xdr:rowOff>25605</xdr:rowOff>
    </xdr:to>
    <xdr:sp macro="" textlink="">
      <xdr:nvSpPr>
        <xdr:cNvPr id="13314" name="TextBox 13313">
          <a:extLst>
            <a:ext uri="{FF2B5EF4-FFF2-40B4-BE49-F238E27FC236}">
              <a16:creationId xmlns:a16="http://schemas.microsoft.com/office/drawing/2014/main" id="{C75A457F-5F2B-49E4-8C3C-5A277D8A30A2}"/>
            </a:ext>
          </a:extLst>
        </xdr:cNvPr>
        <xdr:cNvSpPr txBox="1"/>
      </xdr:nvSpPr>
      <xdr:spPr>
        <a:xfrm>
          <a:off x="4033788" y="9455009"/>
          <a:ext cx="2423160" cy="3482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 b="0"/>
            <a:t>Input VIN : MRG00000xxxx</a:t>
          </a:r>
        </a:p>
      </xdr:txBody>
    </xdr:sp>
    <xdr:clientData/>
  </xdr:twoCellAnchor>
  <xdr:twoCellAnchor>
    <xdr:from>
      <xdr:col>5</xdr:col>
      <xdr:colOff>392230</xdr:colOff>
      <xdr:row>85</xdr:row>
      <xdr:rowOff>96252</xdr:rowOff>
    </xdr:from>
    <xdr:to>
      <xdr:col>8</xdr:col>
      <xdr:colOff>393032</xdr:colOff>
      <xdr:row>86</xdr:row>
      <xdr:rowOff>121519</xdr:rowOff>
    </xdr:to>
    <xdr:grpSp>
      <xdr:nvGrpSpPr>
        <xdr:cNvPr id="13315" name="Group 13314">
          <a:extLst>
            <a:ext uri="{FF2B5EF4-FFF2-40B4-BE49-F238E27FC236}">
              <a16:creationId xmlns:a16="http://schemas.microsoft.com/office/drawing/2014/main" id="{5B12F91A-6B17-4564-BC37-5E7C50BBD63B}"/>
            </a:ext>
          </a:extLst>
        </xdr:cNvPr>
        <xdr:cNvGrpSpPr/>
      </xdr:nvGrpSpPr>
      <xdr:grpSpPr>
        <a:xfrm>
          <a:off x="3417818" y="16288752"/>
          <a:ext cx="1816155" cy="215767"/>
          <a:chOff x="10459453" y="2886375"/>
          <a:chExt cx="1829602" cy="209751"/>
        </a:xfrm>
      </xdr:grpSpPr>
      <xdr:sp macro="" textlink="">
        <xdr:nvSpPr>
          <xdr:cNvPr id="13326" name="Rectangle 13325">
            <a:extLst>
              <a:ext uri="{FF2B5EF4-FFF2-40B4-BE49-F238E27FC236}">
                <a16:creationId xmlns:a16="http://schemas.microsoft.com/office/drawing/2014/main" id="{CAA86372-BA61-D9D0-ADD9-FF0356BF25EB}"/>
              </a:ext>
            </a:extLst>
          </xdr:cNvPr>
          <xdr:cNvSpPr/>
        </xdr:nvSpPr>
        <xdr:spPr>
          <a:xfrm>
            <a:off x="10459453" y="2919663"/>
            <a:ext cx="152400" cy="15240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⁄</a:t>
            </a:r>
            <a:endParaRPr 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329" name="TextBox 13328">
            <a:extLst>
              <a:ext uri="{FF2B5EF4-FFF2-40B4-BE49-F238E27FC236}">
                <a16:creationId xmlns:a16="http://schemas.microsoft.com/office/drawing/2014/main" id="{64C75DE1-9008-6CCC-4195-F54C5FB6F814}"/>
              </a:ext>
            </a:extLst>
          </xdr:cNvPr>
          <xdr:cNvSpPr txBox="1"/>
        </xdr:nvSpPr>
        <xdr:spPr>
          <a:xfrm>
            <a:off x="10579767" y="2886375"/>
            <a:ext cx="1709288" cy="2097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900" b="0"/>
              <a:t>Report -</a:t>
            </a:r>
            <a:r>
              <a:rPr lang="en-US" sz="900" b="0" baseline="0"/>
              <a:t> </a:t>
            </a:r>
            <a:r>
              <a:rPr lang="en-US" sz="900" b="0" u="sng" baseline="0"/>
              <a:t>RequestID xxxxxxx</a:t>
            </a:r>
            <a:endParaRPr lang="en-US" sz="900" b="0" u="sng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5</xdr:col>
      <xdr:colOff>392230</xdr:colOff>
      <xdr:row>88</xdr:row>
      <xdr:rowOff>41311</xdr:rowOff>
    </xdr:from>
    <xdr:to>
      <xdr:col>7</xdr:col>
      <xdr:colOff>464419</xdr:colOff>
      <xdr:row>89</xdr:row>
      <xdr:rowOff>89437</xdr:rowOff>
    </xdr:to>
    <xdr:grpSp>
      <xdr:nvGrpSpPr>
        <xdr:cNvPr id="13330" name="Group 13329">
          <a:extLst>
            <a:ext uri="{FF2B5EF4-FFF2-40B4-BE49-F238E27FC236}">
              <a16:creationId xmlns:a16="http://schemas.microsoft.com/office/drawing/2014/main" id="{C8AAEBA7-5B87-43F5-B296-13B3C2FB7EC6}"/>
            </a:ext>
          </a:extLst>
        </xdr:cNvPr>
        <xdr:cNvGrpSpPr/>
      </xdr:nvGrpSpPr>
      <xdr:grpSpPr>
        <a:xfrm>
          <a:off x="3417818" y="16805311"/>
          <a:ext cx="1282425" cy="238626"/>
          <a:chOff x="10459453" y="2871539"/>
          <a:chExt cx="1291389" cy="232610"/>
        </a:xfrm>
      </xdr:grpSpPr>
      <xdr:sp macro="" textlink="">
        <xdr:nvSpPr>
          <xdr:cNvPr id="13331" name="Rectangle 13330">
            <a:extLst>
              <a:ext uri="{FF2B5EF4-FFF2-40B4-BE49-F238E27FC236}">
                <a16:creationId xmlns:a16="http://schemas.microsoft.com/office/drawing/2014/main" id="{1F77453A-E6CE-A793-F0A5-24A4DA766A15}"/>
              </a:ext>
            </a:extLst>
          </xdr:cNvPr>
          <xdr:cNvSpPr/>
        </xdr:nvSpPr>
        <xdr:spPr>
          <a:xfrm>
            <a:off x="10459453" y="2919663"/>
            <a:ext cx="152400" cy="1524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⁄</a:t>
            </a:r>
            <a:endParaRPr 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332" name="TextBox 13331">
            <a:extLst>
              <a:ext uri="{FF2B5EF4-FFF2-40B4-BE49-F238E27FC236}">
                <a16:creationId xmlns:a16="http://schemas.microsoft.com/office/drawing/2014/main" id="{34B00C38-A818-3235-E9B7-7ADEE09A2DF3}"/>
              </a:ext>
            </a:extLst>
          </xdr:cNvPr>
          <xdr:cNvSpPr txBox="1"/>
        </xdr:nvSpPr>
        <xdr:spPr>
          <a:xfrm>
            <a:off x="10579767" y="2871539"/>
            <a:ext cx="1171075" cy="2326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900" b="0"/>
              <a:t>DEVICE_ABNORMAL</a:t>
            </a:r>
          </a:p>
        </xdr:txBody>
      </xdr:sp>
    </xdr:grpSp>
    <xdr:clientData/>
  </xdr:twoCellAnchor>
  <xdr:twoCellAnchor>
    <xdr:from>
      <xdr:col>5</xdr:col>
      <xdr:colOff>392229</xdr:colOff>
      <xdr:row>86</xdr:row>
      <xdr:rowOff>137559</xdr:rowOff>
    </xdr:from>
    <xdr:to>
      <xdr:col>8</xdr:col>
      <xdr:colOff>368166</xdr:colOff>
      <xdr:row>88</xdr:row>
      <xdr:rowOff>1202</xdr:rowOff>
    </xdr:to>
    <xdr:grpSp>
      <xdr:nvGrpSpPr>
        <xdr:cNvPr id="13342" name="Group 13341">
          <a:extLst>
            <a:ext uri="{FF2B5EF4-FFF2-40B4-BE49-F238E27FC236}">
              <a16:creationId xmlns:a16="http://schemas.microsoft.com/office/drawing/2014/main" id="{872B3735-D909-4AD8-AA3E-F9E2A72140BD}"/>
            </a:ext>
          </a:extLst>
        </xdr:cNvPr>
        <xdr:cNvGrpSpPr/>
      </xdr:nvGrpSpPr>
      <xdr:grpSpPr>
        <a:xfrm>
          <a:off x="3417817" y="16520559"/>
          <a:ext cx="1791290" cy="244643"/>
          <a:chOff x="10459453" y="2871536"/>
          <a:chExt cx="1804737" cy="232611"/>
        </a:xfrm>
      </xdr:grpSpPr>
      <xdr:sp macro="" textlink="">
        <xdr:nvSpPr>
          <xdr:cNvPr id="13343" name="Rectangle 13342">
            <a:extLst>
              <a:ext uri="{FF2B5EF4-FFF2-40B4-BE49-F238E27FC236}">
                <a16:creationId xmlns:a16="http://schemas.microsoft.com/office/drawing/2014/main" id="{AB4E0FC0-B801-AEDC-6904-60751752A5A6}"/>
              </a:ext>
            </a:extLst>
          </xdr:cNvPr>
          <xdr:cNvSpPr/>
        </xdr:nvSpPr>
        <xdr:spPr>
          <a:xfrm>
            <a:off x="10459453" y="2919663"/>
            <a:ext cx="152400" cy="1524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344" name="TextBox 13343">
            <a:extLst>
              <a:ext uri="{FF2B5EF4-FFF2-40B4-BE49-F238E27FC236}">
                <a16:creationId xmlns:a16="http://schemas.microsoft.com/office/drawing/2014/main" id="{BD6201A2-4317-4689-1F98-20A92EC5F848}"/>
              </a:ext>
            </a:extLst>
          </xdr:cNvPr>
          <xdr:cNvSpPr txBox="1"/>
        </xdr:nvSpPr>
        <xdr:spPr>
          <a:xfrm>
            <a:off x="10603830" y="2871536"/>
            <a:ext cx="1660360" cy="2326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900" b="0"/>
              <a:t>GENERAL_SERVICE</a:t>
            </a:r>
          </a:p>
        </xdr:txBody>
      </xdr:sp>
    </xdr:grpSp>
    <xdr:clientData/>
  </xdr:twoCellAnchor>
  <xdr:twoCellAnchor>
    <xdr:from>
      <xdr:col>5</xdr:col>
      <xdr:colOff>368166</xdr:colOff>
      <xdr:row>91</xdr:row>
      <xdr:rowOff>49329</xdr:rowOff>
    </xdr:from>
    <xdr:to>
      <xdr:col>8</xdr:col>
      <xdr:colOff>320040</xdr:colOff>
      <xdr:row>92</xdr:row>
      <xdr:rowOff>97456</xdr:rowOff>
    </xdr:to>
    <xdr:grpSp>
      <xdr:nvGrpSpPr>
        <xdr:cNvPr id="13345" name="Group 13344">
          <a:extLst>
            <a:ext uri="{FF2B5EF4-FFF2-40B4-BE49-F238E27FC236}">
              <a16:creationId xmlns:a16="http://schemas.microsoft.com/office/drawing/2014/main" id="{499E92DC-4C1D-4DC0-A319-34F93CA22C15}"/>
            </a:ext>
          </a:extLst>
        </xdr:cNvPr>
        <xdr:cNvGrpSpPr/>
      </xdr:nvGrpSpPr>
      <xdr:grpSpPr>
        <a:xfrm>
          <a:off x="3393754" y="17384829"/>
          <a:ext cx="1767227" cy="238627"/>
          <a:chOff x="10459453" y="2879558"/>
          <a:chExt cx="1780674" cy="232611"/>
        </a:xfrm>
      </xdr:grpSpPr>
      <xdr:sp macro="" textlink="">
        <xdr:nvSpPr>
          <xdr:cNvPr id="13346" name="Rectangle 13345">
            <a:extLst>
              <a:ext uri="{FF2B5EF4-FFF2-40B4-BE49-F238E27FC236}">
                <a16:creationId xmlns:a16="http://schemas.microsoft.com/office/drawing/2014/main" id="{30B45F59-5246-412E-6D4E-BF2ACF837E85}"/>
              </a:ext>
            </a:extLst>
          </xdr:cNvPr>
          <xdr:cNvSpPr/>
        </xdr:nvSpPr>
        <xdr:spPr>
          <a:xfrm>
            <a:off x="10459453" y="2919663"/>
            <a:ext cx="152400" cy="1524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357" name="TextBox 13356">
            <a:extLst>
              <a:ext uri="{FF2B5EF4-FFF2-40B4-BE49-F238E27FC236}">
                <a16:creationId xmlns:a16="http://schemas.microsoft.com/office/drawing/2014/main" id="{4836F146-23B8-47BC-AD58-9FF6F6664AE6}"/>
              </a:ext>
            </a:extLst>
          </xdr:cNvPr>
          <xdr:cNvSpPr txBox="1"/>
        </xdr:nvSpPr>
        <xdr:spPr>
          <a:xfrm>
            <a:off x="10579767" y="2879558"/>
            <a:ext cx="1660360" cy="2326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900" b="0"/>
              <a:t>NOTIFY_SPECIAL_MODE</a:t>
            </a:r>
          </a:p>
        </xdr:txBody>
      </xdr:sp>
    </xdr:grpSp>
    <xdr:clientData/>
  </xdr:twoCellAnchor>
  <xdr:twoCellAnchor>
    <xdr:from>
      <xdr:col>5</xdr:col>
      <xdr:colOff>368166</xdr:colOff>
      <xdr:row>92</xdr:row>
      <xdr:rowOff>129540</xdr:rowOff>
    </xdr:from>
    <xdr:to>
      <xdr:col>8</xdr:col>
      <xdr:colOff>320040</xdr:colOff>
      <xdr:row>93</xdr:row>
      <xdr:rowOff>177667</xdr:rowOff>
    </xdr:to>
    <xdr:grpSp>
      <xdr:nvGrpSpPr>
        <xdr:cNvPr id="13358" name="Group 13357">
          <a:extLst>
            <a:ext uri="{FF2B5EF4-FFF2-40B4-BE49-F238E27FC236}">
              <a16:creationId xmlns:a16="http://schemas.microsoft.com/office/drawing/2014/main" id="{2678B3CB-266E-4367-97F6-AF76D23C6BD0}"/>
            </a:ext>
          </a:extLst>
        </xdr:cNvPr>
        <xdr:cNvGrpSpPr/>
      </xdr:nvGrpSpPr>
      <xdr:grpSpPr>
        <a:xfrm>
          <a:off x="3393754" y="17655540"/>
          <a:ext cx="1767227" cy="238627"/>
          <a:chOff x="10459453" y="2879558"/>
          <a:chExt cx="1780674" cy="232611"/>
        </a:xfrm>
      </xdr:grpSpPr>
      <xdr:sp macro="" textlink="">
        <xdr:nvSpPr>
          <xdr:cNvPr id="13359" name="Rectangle 13358">
            <a:extLst>
              <a:ext uri="{FF2B5EF4-FFF2-40B4-BE49-F238E27FC236}">
                <a16:creationId xmlns:a16="http://schemas.microsoft.com/office/drawing/2014/main" id="{9DE1F537-83B4-8916-92A8-70E3CBC4852B}"/>
              </a:ext>
            </a:extLst>
          </xdr:cNvPr>
          <xdr:cNvSpPr/>
        </xdr:nvSpPr>
        <xdr:spPr>
          <a:xfrm>
            <a:off x="10459453" y="2919663"/>
            <a:ext cx="152400" cy="1524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360" name="TextBox 13359">
            <a:extLst>
              <a:ext uri="{FF2B5EF4-FFF2-40B4-BE49-F238E27FC236}">
                <a16:creationId xmlns:a16="http://schemas.microsoft.com/office/drawing/2014/main" id="{760C82A7-E175-8729-6424-B46390A287EC}"/>
              </a:ext>
            </a:extLst>
          </xdr:cNvPr>
          <xdr:cNvSpPr txBox="1"/>
        </xdr:nvSpPr>
        <xdr:spPr>
          <a:xfrm>
            <a:off x="10579767" y="2879558"/>
            <a:ext cx="1660360" cy="2326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DEALER WARNING</a:t>
            </a:r>
            <a:r>
              <a:rPr lang="en-US" sz="900"/>
              <a:t> </a:t>
            </a:r>
            <a:endParaRPr lang="en-US" sz="900" b="0"/>
          </a:p>
        </xdr:txBody>
      </xdr:sp>
    </xdr:grpSp>
    <xdr:clientData/>
  </xdr:twoCellAnchor>
  <xdr:twoCellAnchor>
    <xdr:from>
      <xdr:col>5</xdr:col>
      <xdr:colOff>376990</xdr:colOff>
      <xdr:row>89</xdr:row>
      <xdr:rowOff>120316</xdr:rowOff>
    </xdr:from>
    <xdr:to>
      <xdr:col>8</xdr:col>
      <xdr:colOff>328864</xdr:colOff>
      <xdr:row>90</xdr:row>
      <xdr:rowOff>168442</xdr:rowOff>
    </xdr:to>
    <xdr:grpSp>
      <xdr:nvGrpSpPr>
        <xdr:cNvPr id="13407" name="Group 13406">
          <a:extLst>
            <a:ext uri="{FF2B5EF4-FFF2-40B4-BE49-F238E27FC236}">
              <a16:creationId xmlns:a16="http://schemas.microsoft.com/office/drawing/2014/main" id="{6C78787D-EACB-4B98-9361-0E72A920C96B}"/>
            </a:ext>
          </a:extLst>
        </xdr:cNvPr>
        <xdr:cNvGrpSpPr/>
      </xdr:nvGrpSpPr>
      <xdr:grpSpPr>
        <a:xfrm>
          <a:off x="3402578" y="17074816"/>
          <a:ext cx="1767227" cy="238626"/>
          <a:chOff x="10459453" y="2879558"/>
          <a:chExt cx="1780674" cy="232611"/>
        </a:xfrm>
      </xdr:grpSpPr>
      <xdr:sp macro="" textlink="">
        <xdr:nvSpPr>
          <xdr:cNvPr id="13408" name="Rectangle 13407">
            <a:extLst>
              <a:ext uri="{FF2B5EF4-FFF2-40B4-BE49-F238E27FC236}">
                <a16:creationId xmlns:a16="http://schemas.microsoft.com/office/drawing/2014/main" id="{335FA280-E3FE-2CF0-6471-D6E2277CA071}"/>
              </a:ext>
            </a:extLst>
          </xdr:cNvPr>
          <xdr:cNvSpPr/>
        </xdr:nvSpPr>
        <xdr:spPr>
          <a:xfrm>
            <a:off x="10459453" y="2919663"/>
            <a:ext cx="152400" cy="1524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⁄</a:t>
            </a:r>
            <a:endParaRPr 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409" name="TextBox 13408">
            <a:extLst>
              <a:ext uri="{FF2B5EF4-FFF2-40B4-BE49-F238E27FC236}">
                <a16:creationId xmlns:a16="http://schemas.microsoft.com/office/drawing/2014/main" id="{4A766489-A67F-C174-9732-DF3AC26EE852}"/>
              </a:ext>
            </a:extLst>
          </xdr:cNvPr>
          <xdr:cNvSpPr txBox="1"/>
        </xdr:nvSpPr>
        <xdr:spPr>
          <a:xfrm>
            <a:off x="10579767" y="2879558"/>
            <a:ext cx="1660360" cy="2326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900" b="0"/>
              <a:t>PARAMETER_CONFIGURATION</a:t>
            </a:r>
          </a:p>
        </xdr:txBody>
      </xdr:sp>
    </xdr:grpSp>
    <xdr:clientData/>
  </xdr:twoCellAnchor>
  <xdr:twoCellAnchor>
    <xdr:from>
      <xdr:col>6</xdr:col>
      <xdr:colOff>577516</xdr:colOff>
      <xdr:row>82</xdr:row>
      <xdr:rowOff>176464</xdr:rowOff>
    </xdr:from>
    <xdr:to>
      <xdr:col>8</xdr:col>
      <xdr:colOff>368969</xdr:colOff>
      <xdr:row>85</xdr:row>
      <xdr:rowOff>35099</xdr:rowOff>
    </xdr:to>
    <xdr:grpSp>
      <xdr:nvGrpSpPr>
        <xdr:cNvPr id="13422" name="Group 13421">
          <a:extLst>
            <a:ext uri="{FF2B5EF4-FFF2-40B4-BE49-F238E27FC236}">
              <a16:creationId xmlns:a16="http://schemas.microsoft.com/office/drawing/2014/main" id="{716C1752-0F09-43D7-966A-8204C544628A}"/>
            </a:ext>
          </a:extLst>
        </xdr:cNvPr>
        <xdr:cNvGrpSpPr/>
      </xdr:nvGrpSpPr>
      <xdr:grpSpPr>
        <a:xfrm>
          <a:off x="4208222" y="15797464"/>
          <a:ext cx="1001688" cy="430135"/>
          <a:chOff x="10242884" y="1216185"/>
          <a:chExt cx="1010653" cy="412088"/>
        </a:xfrm>
      </xdr:grpSpPr>
      <xdr:sp macro="" textlink="">
        <xdr:nvSpPr>
          <xdr:cNvPr id="13423" name="Oval 13422">
            <a:extLst>
              <a:ext uri="{FF2B5EF4-FFF2-40B4-BE49-F238E27FC236}">
                <a16:creationId xmlns:a16="http://schemas.microsoft.com/office/drawing/2014/main" id="{612A0325-F227-5411-E0A7-AE8CA2073EFC}"/>
              </a:ext>
            </a:extLst>
          </xdr:cNvPr>
          <xdr:cNvSpPr/>
        </xdr:nvSpPr>
        <xdr:spPr>
          <a:xfrm>
            <a:off x="10242884" y="1275348"/>
            <a:ext cx="144379" cy="144379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424" name="TextBox 13423">
            <a:extLst>
              <a:ext uri="{FF2B5EF4-FFF2-40B4-BE49-F238E27FC236}">
                <a16:creationId xmlns:a16="http://schemas.microsoft.com/office/drawing/2014/main" id="{3DA41D01-6CC0-72AE-865D-C43E85249A8B}"/>
              </a:ext>
            </a:extLst>
          </xdr:cNvPr>
          <xdr:cNvSpPr txBox="1"/>
        </xdr:nvSpPr>
        <xdr:spPr>
          <a:xfrm>
            <a:off x="10307053" y="1216185"/>
            <a:ext cx="946484" cy="4120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900" b="0"/>
              <a:t> Default Tme</a:t>
            </a:r>
            <a:r>
              <a:rPr lang="en-US" sz="900" b="0" baseline="0"/>
              <a:t> Range</a:t>
            </a:r>
            <a:endParaRPr lang="en-US" sz="900" b="0"/>
          </a:p>
        </xdr:txBody>
      </xdr:sp>
    </xdr:grpSp>
    <xdr:clientData/>
  </xdr:twoCellAnchor>
  <xdr:twoCellAnchor>
    <xdr:from>
      <xdr:col>8</xdr:col>
      <xdr:colOff>465221</xdr:colOff>
      <xdr:row>82</xdr:row>
      <xdr:rowOff>168443</xdr:rowOff>
    </xdr:from>
    <xdr:to>
      <xdr:col>10</xdr:col>
      <xdr:colOff>304799</xdr:colOff>
      <xdr:row>84</xdr:row>
      <xdr:rowOff>147734</xdr:rowOff>
    </xdr:to>
    <xdr:grpSp>
      <xdr:nvGrpSpPr>
        <xdr:cNvPr id="13425" name="Group 13424">
          <a:extLst>
            <a:ext uri="{FF2B5EF4-FFF2-40B4-BE49-F238E27FC236}">
              <a16:creationId xmlns:a16="http://schemas.microsoft.com/office/drawing/2014/main" id="{3D8FD590-1E38-4BA5-A411-31B561074CF7}"/>
            </a:ext>
          </a:extLst>
        </xdr:cNvPr>
        <xdr:cNvGrpSpPr/>
      </xdr:nvGrpSpPr>
      <xdr:grpSpPr>
        <a:xfrm>
          <a:off x="5306162" y="15789443"/>
          <a:ext cx="1049813" cy="360291"/>
          <a:chOff x="10242884" y="1216185"/>
          <a:chExt cx="1058778" cy="348259"/>
        </a:xfrm>
      </xdr:grpSpPr>
      <xdr:sp macro="" textlink="">
        <xdr:nvSpPr>
          <xdr:cNvPr id="13426" name="Oval 13425">
            <a:extLst>
              <a:ext uri="{FF2B5EF4-FFF2-40B4-BE49-F238E27FC236}">
                <a16:creationId xmlns:a16="http://schemas.microsoft.com/office/drawing/2014/main" id="{D8341815-4A45-3046-BD00-6103ACB35FE0}"/>
              </a:ext>
            </a:extLst>
          </xdr:cNvPr>
          <xdr:cNvSpPr/>
        </xdr:nvSpPr>
        <xdr:spPr>
          <a:xfrm>
            <a:off x="10242884" y="1275348"/>
            <a:ext cx="144379" cy="144379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427" name="TextBox 13426">
            <a:extLst>
              <a:ext uri="{FF2B5EF4-FFF2-40B4-BE49-F238E27FC236}">
                <a16:creationId xmlns:a16="http://schemas.microsoft.com/office/drawing/2014/main" id="{4270A227-D122-71FD-96DB-2844713DBF0B}"/>
              </a:ext>
            </a:extLst>
          </xdr:cNvPr>
          <xdr:cNvSpPr txBox="1"/>
        </xdr:nvSpPr>
        <xdr:spPr>
          <a:xfrm>
            <a:off x="10339137" y="1216185"/>
            <a:ext cx="962525" cy="348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900" b="0"/>
              <a:t> Customize</a:t>
            </a:r>
          </a:p>
        </xdr:txBody>
      </xdr:sp>
    </xdr:grpSp>
    <xdr:clientData/>
  </xdr:twoCellAnchor>
  <xdr:twoCellAnchor>
    <xdr:from>
      <xdr:col>8</xdr:col>
      <xdr:colOff>320842</xdr:colOff>
      <xdr:row>65</xdr:row>
      <xdr:rowOff>64169</xdr:rowOff>
    </xdr:from>
    <xdr:to>
      <xdr:col>9</xdr:col>
      <xdr:colOff>136358</xdr:colOff>
      <xdr:row>76</xdr:row>
      <xdr:rowOff>160421</xdr:rowOff>
    </xdr:to>
    <xdr:cxnSp macro="">
      <xdr:nvCxnSpPr>
        <xdr:cNvPr id="13428" name="Straight Arrow Connector 13427">
          <a:extLst>
            <a:ext uri="{FF2B5EF4-FFF2-40B4-BE49-F238E27FC236}">
              <a16:creationId xmlns:a16="http://schemas.microsoft.com/office/drawing/2014/main" id="{6FD7D663-1399-4325-8563-6902FCD9ED9D}"/>
            </a:ext>
          </a:extLst>
        </xdr:cNvPr>
        <xdr:cNvCxnSpPr>
          <a:cxnSpLocks/>
        </xdr:cNvCxnSpPr>
      </xdr:nvCxnSpPr>
      <xdr:spPr>
        <a:xfrm flipH="1">
          <a:off x="5197642" y="6521116"/>
          <a:ext cx="425116" cy="2125579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553453</xdr:colOff>
      <xdr:row>86</xdr:row>
      <xdr:rowOff>61495</xdr:rowOff>
    </xdr:from>
    <xdr:to>
      <xdr:col>12</xdr:col>
      <xdr:colOff>553453</xdr:colOff>
      <xdr:row>94</xdr:row>
      <xdr:rowOff>77538</xdr:rowOff>
    </xdr:to>
    <xdr:grpSp>
      <xdr:nvGrpSpPr>
        <xdr:cNvPr id="13431" name="Group 13430">
          <a:extLst>
            <a:ext uri="{FF2B5EF4-FFF2-40B4-BE49-F238E27FC236}">
              <a16:creationId xmlns:a16="http://schemas.microsoft.com/office/drawing/2014/main" id="{F1A7237C-7150-47C2-947C-E5A22F0F387E}"/>
            </a:ext>
          </a:extLst>
        </xdr:cNvPr>
        <xdr:cNvGrpSpPr/>
      </xdr:nvGrpSpPr>
      <xdr:grpSpPr>
        <a:xfrm>
          <a:off x="5394394" y="16444495"/>
          <a:ext cx="2420471" cy="1540043"/>
          <a:chOff x="5301917" y="3023938"/>
          <a:chExt cx="2438400" cy="1491916"/>
        </a:xfrm>
      </xdr:grpSpPr>
      <xdr:sp macro="" textlink="">
        <xdr:nvSpPr>
          <xdr:cNvPr id="13432" name="Rectangle 13431">
            <a:extLst>
              <a:ext uri="{FF2B5EF4-FFF2-40B4-BE49-F238E27FC236}">
                <a16:creationId xmlns:a16="http://schemas.microsoft.com/office/drawing/2014/main" id="{EAF1A853-8D30-1600-F664-347689C376EC}"/>
              </a:ext>
            </a:extLst>
          </xdr:cNvPr>
          <xdr:cNvSpPr/>
        </xdr:nvSpPr>
        <xdr:spPr>
          <a:xfrm>
            <a:off x="5301917" y="3023938"/>
            <a:ext cx="2438400" cy="1491916"/>
          </a:xfrm>
          <a:prstGeom prst="rect">
            <a:avLst/>
          </a:prstGeom>
          <a:solidFill>
            <a:sysClr val="window" lastClr="FFFFFF"/>
          </a:soli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3433" name="Group 13432">
            <a:extLst>
              <a:ext uri="{FF2B5EF4-FFF2-40B4-BE49-F238E27FC236}">
                <a16:creationId xmlns:a16="http://schemas.microsoft.com/office/drawing/2014/main" id="{10BFB933-B798-B722-5E06-10779A1C6B39}"/>
              </a:ext>
            </a:extLst>
          </xdr:cNvPr>
          <xdr:cNvGrpSpPr/>
        </xdr:nvGrpSpPr>
        <xdr:grpSpPr>
          <a:xfrm>
            <a:off x="5414211" y="3112168"/>
            <a:ext cx="2223281" cy="1292215"/>
            <a:chOff x="5414211" y="3320716"/>
            <a:chExt cx="2223281" cy="1292215"/>
          </a:xfrm>
        </xdr:grpSpPr>
        <xdr:pic>
          <xdr:nvPicPr>
            <xdr:cNvPr id="13434" name="Picture 13433">
              <a:extLst>
                <a:ext uri="{FF2B5EF4-FFF2-40B4-BE49-F238E27FC236}">
                  <a16:creationId xmlns:a16="http://schemas.microsoft.com/office/drawing/2014/main" id="{78C271E6-8B30-45F9-EA1A-03345B3EF44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14212" y="3320716"/>
              <a:ext cx="2215260" cy="21739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435" name="Picture 13434">
              <a:extLst>
                <a:ext uri="{FF2B5EF4-FFF2-40B4-BE49-F238E27FC236}">
                  <a16:creationId xmlns:a16="http://schemas.microsoft.com/office/drawing/2014/main" id="{F94C73C5-DCF6-BC63-877C-CAB41DD7B30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14211" y="3601453"/>
              <a:ext cx="2215260" cy="21739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436" name="Picture 13435">
              <a:extLst>
                <a:ext uri="{FF2B5EF4-FFF2-40B4-BE49-F238E27FC236}">
                  <a16:creationId xmlns:a16="http://schemas.microsoft.com/office/drawing/2014/main" id="{5EE6873D-6F27-1F41-124C-6B7DF6D1D53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14211" y="3882190"/>
              <a:ext cx="2215260" cy="21739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437" name="Picture 13436">
              <a:extLst>
                <a:ext uri="{FF2B5EF4-FFF2-40B4-BE49-F238E27FC236}">
                  <a16:creationId xmlns:a16="http://schemas.microsoft.com/office/drawing/2014/main" id="{8BC67DC1-6080-0870-6966-7861165BE5C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22232" y="4138863"/>
              <a:ext cx="2215260" cy="21739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438" name="Picture 13437">
              <a:extLst>
                <a:ext uri="{FF2B5EF4-FFF2-40B4-BE49-F238E27FC236}">
                  <a16:creationId xmlns:a16="http://schemas.microsoft.com/office/drawing/2014/main" id="{C025E84B-FDC1-DD91-9994-31A83B7DA85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22232" y="4395536"/>
              <a:ext cx="2215260" cy="21739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8</xdr:col>
      <xdr:colOff>561474</xdr:colOff>
      <xdr:row>83</xdr:row>
      <xdr:rowOff>158089</xdr:rowOff>
    </xdr:from>
    <xdr:to>
      <xdr:col>10</xdr:col>
      <xdr:colOff>553453</xdr:colOff>
      <xdr:row>86</xdr:row>
      <xdr:rowOff>61495</xdr:rowOff>
    </xdr:to>
    <xdr:cxnSp macro="">
      <xdr:nvCxnSpPr>
        <xdr:cNvPr id="13439" name="Straight Arrow Connector 13438">
          <a:extLst>
            <a:ext uri="{FF2B5EF4-FFF2-40B4-BE49-F238E27FC236}">
              <a16:creationId xmlns:a16="http://schemas.microsoft.com/office/drawing/2014/main" id="{9D08EDFC-C3AE-4869-9A0B-292DF4647FCD}"/>
            </a:ext>
          </a:extLst>
        </xdr:cNvPr>
        <xdr:cNvCxnSpPr>
          <a:stCxn id="13427" idx="1"/>
          <a:endCxn id="13432" idx="0"/>
        </xdr:cNvCxnSpPr>
      </xdr:nvCxnSpPr>
      <xdr:spPr>
        <a:xfrm>
          <a:off x="5438274" y="9935752"/>
          <a:ext cx="1211179" cy="456859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240631</xdr:colOff>
      <xdr:row>99</xdr:row>
      <xdr:rowOff>120315</xdr:rowOff>
    </xdr:from>
    <xdr:to>
      <xdr:col>11</xdr:col>
      <xdr:colOff>401052</xdr:colOff>
      <xdr:row>101</xdr:row>
      <xdr:rowOff>112294</xdr:rowOff>
    </xdr:to>
    <xdr:sp macro="" textlink="">
      <xdr:nvSpPr>
        <xdr:cNvPr id="13441" name="TextBox 13440">
          <a:extLst>
            <a:ext uri="{FF2B5EF4-FFF2-40B4-BE49-F238E27FC236}">
              <a16:creationId xmlns:a16="http://schemas.microsoft.com/office/drawing/2014/main" id="{F5AA0BDD-F915-482C-A515-F35D3CD7E023}"/>
            </a:ext>
          </a:extLst>
        </xdr:cNvPr>
        <xdr:cNvSpPr txBox="1"/>
      </xdr:nvSpPr>
      <xdr:spPr>
        <a:xfrm>
          <a:off x="5727031" y="12849726"/>
          <a:ext cx="1379621" cy="360947"/>
        </a:xfrm>
        <a:prstGeom prst="rect">
          <a:avLst/>
        </a:prstGeom>
        <a:solidFill>
          <a:schemeClr val="lt1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Go</a:t>
          </a:r>
          <a:r>
            <a:rPr lang="en-US" sz="1100" baseline="0"/>
            <a:t> to Reporting (2.)</a:t>
          </a:r>
          <a:endParaRPr lang="en-US" sz="1100"/>
        </a:p>
      </xdr:txBody>
    </xdr:sp>
    <xdr:clientData/>
  </xdr:twoCellAnchor>
  <xdr:twoCellAnchor>
    <xdr:from>
      <xdr:col>9</xdr:col>
      <xdr:colOff>224589</xdr:colOff>
      <xdr:row>96</xdr:row>
      <xdr:rowOff>88231</xdr:rowOff>
    </xdr:from>
    <xdr:to>
      <xdr:col>10</xdr:col>
      <xdr:colOff>320842</xdr:colOff>
      <xdr:row>99</xdr:row>
      <xdr:rowOff>120315</xdr:rowOff>
    </xdr:to>
    <xdr:cxnSp macro="">
      <xdr:nvCxnSpPr>
        <xdr:cNvPr id="13442" name="Straight Arrow Connector 13441">
          <a:extLst>
            <a:ext uri="{FF2B5EF4-FFF2-40B4-BE49-F238E27FC236}">
              <a16:creationId xmlns:a16="http://schemas.microsoft.com/office/drawing/2014/main" id="{CB13C90C-1F52-43A4-9F8D-C4C8D4639F60}"/>
            </a:ext>
          </a:extLst>
        </xdr:cNvPr>
        <xdr:cNvCxnSpPr>
          <a:stCxn id="13441" idx="0"/>
        </xdr:cNvCxnSpPr>
      </xdr:nvCxnSpPr>
      <xdr:spPr>
        <a:xfrm flipH="1" flipV="1">
          <a:off x="5710989" y="12264189"/>
          <a:ext cx="705853" cy="58553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</xdr:row>
      <xdr:rowOff>0</xdr:rowOff>
    </xdr:from>
    <xdr:to>
      <xdr:col>15</xdr:col>
      <xdr:colOff>361950</xdr:colOff>
      <xdr:row>30</xdr:row>
      <xdr:rowOff>77619</xdr:rowOff>
    </xdr:to>
    <xdr:grpSp>
      <xdr:nvGrpSpPr>
        <xdr:cNvPr id="13461" name="Group 13460">
          <a:extLst>
            <a:ext uri="{FF2B5EF4-FFF2-40B4-BE49-F238E27FC236}">
              <a16:creationId xmlns:a16="http://schemas.microsoft.com/office/drawing/2014/main" id="{6F27F9FB-B5EE-4253-A432-27656898E41E}"/>
            </a:ext>
          </a:extLst>
        </xdr:cNvPr>
        <xdr:cNvGrpSpPr/>
      </xdr:nvGrpSpPr>
      <xdr:grpSpPr>
        <a:xfrm>
          <a:off x="605118" y="190500"/>
          <a:ext cx="8833597" cy="5602119"/>
          <a:chOff x="1002084" y="6951850"/>
          <a:chExt cx="8801100" cy="5570036"/>
        </a:xfrm>
      </xdr:grpSpPr>
      <xdr:pic>
        <xdr:nvPicPr>
          <xdr:cNvPr id="13462" name="Picture 13461">
            <a:extLst>
              <a:ext uri="{FF2B5EF4-FFF2-40B4-BE49-F238E27FC236}">
                <a16:creationId xmlns:a16="http://schemas.microsoft.com/office/drawing/2014/main" id="{19D433A2-72E1-AE42-6BA1-C897EB70DE2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02084" y="6951850"/>
            <a:ext cx="8801100" cy="557003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463" name="TextBox 13462">
            <a:extLst>
              <a:ext uri="{FF2B5EF4-FFF2-40B4-BE49-F238E27FC236}">
                <a16:creationId xmlns:a16="http://schemas.microsoft.com/office/drawing/2014/main" id="{C6F5CC58-0BD7-3CD3-347C-F5555BA3CB05}"/>
              </a:ext>
            </a:extLst>
          </xdr:cNvPr>
          <xdr:cNvSpPr txBox="1"/>
        </xdr:nvSpPr>
        <xdr:spPr>
          <a:xfrm>
            <a:off x="1114175" y="7543801"/>
            <a:ext cx="1490428" cy="4762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400"/>
              <a:t>ITOP</a:t>
            </a:r>
            <a:r>
              <a:rPr lang="en-US" sz="2400" baseline="0"/>
              <a:t> Tool</a:t>
            </a:r>
            <a:endParaRPr lang="en-US" sz="2400"/>
          </a:p>
        </xdr:txBody>
      </xdr:sp>
      <xdr:sp macro="" textlink="">
        <xdr:nvSpPr>
          <xdr:cNvPr id="13464" name="Rectangle: Rounded Corners 13463">
            <a:extLst>
              <a:ext uri="{FF2B5EF4-FFF2-40B4-BE49-F238E27FC236}">
                <a16:creationId xmlns:a16="http://schemas.microsoft.com/office/drawing/2014/main" id="{3FBA66AB-BFEA-D8C7-5D09-8F45645B6F14}"/>
              </a:ext>
            </a:extLst>
          </xdr:cNvPr>
          <xdr:cNvSpPr/>
        </xdr:nvSpPr>
        <xdr:spPr>
          <a:xfrm>
            <a:off x="5095616" y="11331036"/>
            <a:ext cx="968375" cy="3143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Search</a:t>
            </a:r>
          </a:p>
        </xdr:txBody>
      </xdr:sp>
    </xdr:grpSp>
    <xdr:clientData/>
  </xdr:twoCellAnchor>
  <xdr:twoCellAnchor>
    <xdr:from>
      <xdr:col>6</xdr:col>
      <xdr:colOff>435847</xdr:colOff>
      <xdr:row>10</xdr:row>
      <xdr:rowOff>38459</xdr:rowOff>
    </xdr:from>
    <xdr:to>
      <xdr:col>10</xdr:col>
      <xdr:colOff>545329</xdr:colOff>
      <xdr:row>11</xdr:row>
      <xdr:rowOff>73392</xdr:rowOff>
    </xdr:to>
    <xdr:sp macro="" textlink="">
      <xdr:nvSpPr>
        <xdr:cNvPr id="13465" name="TextBox 13464">
          <a:extLst>
            <a:ext uri="{FF2B5EF4-FFF2-40B4-BE49-F238E27FC236}">
              <a16:creationId xmlns:a16="http://schemas.microsoft.com/office/drawing/2014/main" id="{96731905-F244-4420-A78C-E65C7ABCE24C}"/>
            </a:ext>
          </a:extLst>
        </xdr:cNvPr>
        <xdr:cNvSpPr txBox="1"/>
      </xdr:nvSpPr>
      <xdr:spPr>
        <a:xfrm>
          <a:off x="4093447" y="1883301"/>
          <a:ext cx="2547882" cy="219417"/>
        </a:xfrm>
        <a:prstGeom prst="rect">
          <a:avLst/>
        </a:prstGeom>
        <a:noFill/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 VIN</a:t>
          </a:r>
          <a:endParaRPr lang="en-US" sz="1200">
            <a:effectLst/>
          </a:endParaRPr>
        </a:p>
      </xdr:txBody>
    </xdr:sp>
    <xdr:clientData/>
  </xdr:twoCellAnchor>
  <xdr:twoCellAnchor>
    <xdr:from>
      <xdr:col>7</xdr:col>
      <xdr:colOff>7219</xdr:colOff>
      <xdr:row>8</xdr:row>
      <xdr:rowOff>70377</xdr:rowOff>
    </xdr:from>
    <xdr:to>
      <xdr:col>8</xdr:col>
      <xdr:colOff>370475</xdr:colOff>
      <xdr:row>10</xdr:row>
      <xdr:rowOff>49668</xdr:rowOff>
    </xdr:to>
    <xdr:grpSp>
      <xdr:nvGrpSpPr>
        <xdr:cNvPr id="13466" name="Group 13465">
          <a:extLst>
            <a:ext uri="{FF2B5EF4-FFF2-40B4-BE49-F238E27FC236}">
              <a16:creationId xmlns:a16="http://schemas.microsoft.com/office/drawing/2014/main" id="{DCE3E30E-5630-4AFB-B5CC-E9361A6DDD89}"/>
            </a:ext>
          </a:extLst>
        </xdr:cNvPr>
        <xdr:cNvGrpSpPr/>
      </xdr:nvGrpSpPr>
      <xdr:grpSpPr>
        <a:xfrm>
          <a:off x="4243043" y="1594377"/>
          <a:ext cx="968373" cy="360291"/>
          <a:chOff x="10242884" y="1216185"/>
          <a:chExt cx="972856" cy="348259"/>
        </a:xfrm>
      </xdr:grpSpPr>
      <xdr:sp macro="" textlink="">
        <xdr:nvSpPr>
          <xdr:cNvPr id="13467" name="Oval 13466">
            <a:extLst>
              <a:ext uri="{FF2B5EF4-FFF2-40B4-BE49-F238E27FC236}">
                <a16:creationId xmlns:a16="http://schemas.microsoft.com/office/drawing/2014/main" id="{B7213936-BA2C-FC66-0E6A-523E377F041C}"/>
              </a:ext>
            </a:extLst>
          </xdr:cNvPr>
          <xdr:cNvSpPr/>
        </xdr:nvSpPr>
        <xdr:spPr>
          <a:xfrm>
            <a:off x="10242884" y="1275348"/>
            <a:ext cx="144379" cy="144379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•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468" name="TextBox 13467">
            <a:extLst>
              <a:ext uri="{FF2B5EF4-FFF2-40B4-BE49-F238E27FC236}">
                <a16:creationId xmlns:a16="http://schemas.microsoft.com/office/drawing/2014/main" id="{27EF464B-9B2F-97DC-DC61-7998395AD79E}"/>
              </a:ext>
            </a:extLst>
          </xdr:cNvPr>
          <xdr:cNvSpPr txBox="1"/>
        </xdr:nvSpPr>
        <xdr:spPr>
          <a:xfrm>
            <a:off x="10339138" y="1216185"/>
            <a:ext cx="876602" cy="348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900" b="0"/>
              <a:t> Single Serach</a:t>
            </a:r>
          </a:p>
        </xdr:txBody>
      </xdr:sp>
    </xdr:grpSp>
    <xdr:clientData/>
  </xdr:twoCellAnchor>
  <xdr:twoCellAnchor>
    <xdr:from>
      <xdr:col>8</xdr:col>
      <xdr:colOff>504524</xdr:colOff>
      <xdr:row>8</xdr:row>
      <xdr:rowOff>62356</xdr:rowOff>
    </xdr:from>
    <xdr:to>
      <xdr:col>10</xdr:col>
      <xdr:colOff>344102</xdr:colOff>
      <xdr:row>10</xdr:row>
      <xdr:rowOff>41647</xdr:rowOff>
    </xdr:to>
    <xdr:grpSp>
      <xdr:nvGrpSpPr>
        <xdr:cNvPr id="13469" name="Group 13468">
          <a:extLst>
            <a:ext uri="{FF2B5EF4-FFF2-40B4-BE49-F238E27FC236}">
              <a16:creationId xmlns:a16="http://schemas.microsoft.com/office/drawing/2014/main" id="{8FCEF494-38DE-4A10-96F5-73300E833855}"/>
            </a:ext>
          </a:extLst>
        </xdr:cNvPr>
        <xdr:cNvGrpSpPr/>
      </xdr:nvGrpSpPr>
      <xdr:grpSpPr>
        <a:xfrm>
          <a:off x="5345465" y="1586356"/>
          <a:ext cx="1049813" cy="360291"/>
          <a:chOff x="10242884" y="1216185"/>
          <a:chExt cx="1058778" cy="348259"/>
        </a:xfrm>
      </xdr:grpSpPr>
      <xdr:sp macro="" textlink="">
        <xdr:nvSpPr>
          <xdr:cNvPr id="13470" name="Oval 13469">
            <a:extLst>
              <a:ext uri="{FF2B5EF4-FFF2-40B4-BE49-F238E27FC236}">
                <a16:creationId xmlns:a16="http://schemas.microsoft.com/office/drawing/2014/main" id="{0F198EEF-4B87-98F8-1B36-D9741164B83B}"/>
              </a:ext>
            </a:extLst>
          </xdr:cNvPr>
          <xdr:cNvSpPr/>
        </xdr:nvSpPr>
        <xdr:spPr>
          <a:xfrm>
            <a:off x="10242884" y="1275348"/>
            <a:ext cx="144379" cy="144379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471" name="TextBox 13470">
            <a:extLst>
              <a:ext uri="{FF2B5EF4-FFF2-40B4-BE49-F238E27FC236}">
                <a16:creationId xmlns:a16="http://schemas.microsoft.com/office/drawing/2014/main" id="{A3D5D15E-0E62-1057-AA2A-571920B0090E}"/>
              </a:ext>
            </a:extLst>
          </xdr:cNvPr>
          <xdr:cNvSpPr txBox="1"/>
        </xdr:nvSpPr>
        <xdr:spPr>
          <a:xfrm>
            <a:off x="10339137" y="1216185"/>
            <a:ext cx="962525" cy="348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900" b="0"/>
              <a:t> Mutiple</a:t>
            </a:r>
            <a:r>
              <a:rPr lang="en-US" sz="900" b="0" baseline="0"/>
              <a:t> search</a:t>
            </a:r>
            <a:endParaRPr lang="en-US" sz="900" b="0"/>
          </a:p>
        </xdr:txBody>
      </xdr:sp>
    </xdr:grpSp>
    <xdr:clientData/>
  </xdr:twoCellAnchor>
  <xdr:twoCellAnchor>
    <xdr:from>
      <xdr:col>7</xdr:col>
      <xdr:colOff>15240</xdr:colOff>
      <xdr:row>12</xdr:row>
      <xdr:rowOff>46314</xdr:rowOff>
    </xdr:from>
    <xdr:to>
      <xdr:col>8</xdr:col>
      <xdr:colOff>416293</xdr:colOff>
      <xdr:row>14</xdr:row>
      <xdr:rowOff>89434</xdr:rowOff>
    </xdr:to>
    <xdr:grpSp>
      <xdr:nvGrpSpPr>
        <xdr:cNvPr id="13473" name="Group 13472">
          <a:extLst>
            <a:ext uri="{FF2B5EF4-FFF2-40B4-BE49-F238E27FC236}">
              <a16:creationId xmlns:a16="http://schemas.microsoft.com/office/drawing/2014/main" id="{5087AC4D-D9F0-4A83-8FD9-3B40F864AED9}"/>
            </a:ext>
          </a:extLst>
        </xdr:cNvPr>
        <xdr:cNvGrpSpPr/>
      </xdr:nvGrpSpPr>
      <xdr:grpSpPr>
        <a:xfrm>
          <a:off x="4251064" y="2332314"/>
          <a:ext cx="1006170" cy="424120"/>
          <a:chOff x="10242884" y="1216185"/>
          <a:chExt cx="1010653" cy="412088"/>
        </a:xfrm>
      </xdr:grpSpPr>
      <xdr:sp macro="" textlink="">
        <xdr:nvSpPr>
          <xdr:cNvPr id="13474" name="Oval 13473">
            <a:extLst>
              <a:ext uri="{FF2B5EF4-FFF2-40B4-BE49-F238E27FC236}">
                <a16:creationId xmlns:a16="http://schemas.microsoft.com/office/drawing/2014/main" id="{4C6C2102-931E-44A8-9CF2-73C209FA3203}"/>
              </a:ext>
            </a:extLst>
          </xdr:cNvPr>
          <xdr:cNvSpPr/>
        </xdr:nvSpPr>
        <xdr:spPr>
          <a:xfrm>
            <a:off x="10242884" y="1275348"/>
            <a:ext cx="144379" cy="144379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475" name="TextBox 13474">
            <a:extLst>
              <a:ext uri="{FF2B5EF4-FFF2-40B4-BE49-F238E27FC236}">
                <a16:creationId xmlns:a16="http://schemas.microsoft.com/office/drawing/2014/main" id="{47F252C3-FAF9-7BCA-9F06-2BD4D4769B8A}"/>
              </a:ext>
            </a:extLst>
          </xdr:cNvPr>
          <xdr:cNvSpPr txBox="1"/>
        </xdr:nvSpPr>
        <xdr:spPr>
          <a:xfrm>
            <a:off x="10307053" y="1216185"/>
            <a:ext cx="946484" cy="4120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900" b="0"/>
              <a:t> Default Tme</a:t>
            </a:r>
            <a:r>
              <a:rPr lang="en-US" sz="900" b="0" baseline="0"/>
              <a:t> Range</a:t>
            </a:r>
            <a:endParaRPr lang="en-US" sz="900" b="0"/>
          </a:p>
        </xdr:txBody>
      </xdr:sp>
    </xdr:grpSp>
    <xdr:clientData/>
  </xdr:twoCellAnchor>
  <xdr:twoCellAnchor>
    <xdr:from>
      <xdr:col>8</xdr:col>
      <xdr:colOff>512545</xdr:colOff>
      <xdr:row>12</xdr:row>
      <xdr:rowOff>38293</xdr:rowOff>
    </xdr:from>
    <xdr:to>
      <xdr:col>10</xdr:col>
      <xdr:colOff>352123</xdr:colOff>
      <xdr:row>14</xdr:row>
      <xdr:rowOff>17584</xdr:rowOff>
    </xdr:to>
    <xdr:grpSp>
      <xdr:nvGrpSpPr>
        <xdr:cNvPr id="13476" name="Group 13475">
          <a:extLst>
            <a:ext uri="{FF2B5EF4-FFF2-40B4-BE49-F238E27FC236}">
              <a16:creationId xmlns:a16="http://schemas.microsoft.com/office/drawing/2014/main" id="{C82EA66A-9760-4BC8-A4CC-B78081006ECD}"/>
            </a:ext>
          </a:extLst>
        </xdr:cNvPr>
        <xdr:cNvGrpSpPr/>
      </xdr:nvGrpSpPr>
      <xdr:grpSpPr>
        <a:xfrm>
          <a:off x="5353486" y="2324293"/>
          <a:ext cx="1049813" cy="360291"/>
          <a:chOff x="10242884" y="1216185"/>
          <a:chExt cx="1058778" cy="348259"/>
        </a:xfrm>
      </xdr:grpSpPr>
      <xdr:sp macro="" textlink="">
        <xdr:nvSpPr>
          <xdr:cNvPr id="13477" name="Oval 13476">
            <a:extLst>
              <a:ext uri="{FF2B5EF4-FFF2-40B4-BE49-F238E27FC236}">
                <a16:creationId xmlns:a16="http://schemas.microsoft.com/office/drawing/2014/main" id="{CD67499C-BBF8-20C0-4D6D-F8C53438BB88}"/>
              </a:ext>
            </a:extLst>
          </xdr:cNvPr>
          <xdr:cNvSpPr/>
        </xdr:nvSpPr>
        <xdr:spPr>
          <a:xfrm>
            <a:off x="10242884" y="1275348"/>
            <a:ext cx="144379" cy="144379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478" name="TextBox 13477">
            <a:extLst>
              <a:ext uri="{FF2B5EF4-FFF2-40B4-BE49-F238E27FC236}">
                <a16:creationId xmlns:a16="http://schemas.microsoft.com/office/drawing/2014/main" id="{BBADFD74-0422-B7C4-28DA-16F62AEBDF00}"/>
              </a:ext>
            </a:extLst>
          </xdr:cNvPr>
          <xdr:cNvSpPr txBox="1"/>
        </xdr:nvSpPr>
        <xdr:spPr>
          <a:xfrm>
            <a:off x="10339137" y="1216185"/>
            <a:ext cx="962525" cy="3482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900" b="0"/>
              <a:t> Customize</a:t>
            </a:r>
          </a:p>
        </xdr:txBody>
      </xdr:sp>
    </xdr:grpSp>
    <xdr:clientData/>
  </xdr:twoCellAnchor>
  <xdr:twoCellAnchor>
    <xdr:from>
      <xdr:col>5</xdr:col>
      <xdr:colOff>392230</xdr:colOff>
      <xdr:row>14</xdr:row>
      <xdr:rowOff>86420</xdr:rowOff>
    </xdr:from>
    <xdr:to>
      <xdr:col>7</xdr:col>
      <xdr:colOff>424313</xdr:colOff>
      <xdr:row>15</xdr:row>
      <xdr:rowOff>121519</xdr:rowOff>
    </xdr:to>
    <xdr:grpSp>
      <xdr:nvGrpSpPr>
        <xdr:cNvPr id="13479" name="Group 13478">
          <a:extLst>
            <a:ext uri="{FF2B5EF4-FFF2-40B4-BE49-F238E27FC236}">
              <a16:creationId xmlns:a16="http://schemas.microsoft.com/office/drawing/2014/main" id="{34EA18AF-CC4E-4860-A611-3104FC4F05AA}"/>
            </a:ext>
          </a:extLst>
        </xdr:cNvPr>
        <xdr:cNvGrpSpPr/>
      </xdr:nvGrpSpPr>
      <xdr:grpSpPr>
        <a:xfrm>
          <a:off x="3417818" y="2753420"/>
          <a:ext cx="1242319" cy="225599"/>
          <a:chOff x="10459453" y="2876543"/>
          <a:chExt cx="1251283" cy="219583"/>
        </a:xfrm>
      </xdr:grpSpPr>
      <xdr:sp macro="" textlink="">
        <xdr:nvSpPr>
          <xdr:cNvPr id="13480" name="Rectangle 13479">
            <a:extLst>
              <a:ext uri="{FF2B5EF4-FFF2-40B4-BE49-F238E27FC236}">
                <a16:creationId xmlns:a16="http://schemas.microsoft.com/office/drawing/2014/main" id="{8B112B26-0DA1-81D5-AC39-57946DDAD36F}"/>
              </a:ext>
            </a:extLst>
          </xdr:cNvPr>
          <xdr:cNvSpPr/>
        </xdr:nvSpPr>
        <xdr:spPr>
          <a:xfrm>
            <a:off x="10459453" y="2919663"/>
            <a:ext cx="152400" cy="1524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⁄</a:t>
            </a:r>
            <a:endParaRPr 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481" name="TextBox 13480">
            <a:extLst>
              <a:ext uri="{FF2B5EF4-FFF2-40B4-BE49-F238E27FC236}">
                <a16:creationId xmlns:a16="http://schemas.microsoft.com/office/drawing/2014/main" id="{0A2AA10A-80B9-F409-9B6B-8FAC5D757EC1}"/>
              </a:ext>
            </a:extLst>
          </xdr:cNvPr>
          <xdr:cNvSpPr txBox="1"/>
        </xdr:nvSpPr>
        <xdr:spPr>
          <a:xfrm>
            <a:off x="10579767" y="2876543"/>
            <a:ext cx="1130969" cy="2195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900" b="0"/>
              <a:t>Report</a:t>
            </a:r>
            <a:r>
              <a:rPr lang="th-TH" sz="900" b="0">
                <a:solidFill>
                  <a:srgbClr val="FF0000"/>
                </a:solidFill>
              </a:rPr>
              <a:t> *</a:t>
            </a:r>
            <a:r>
              <a:rPr lang="en-US" sz="900" b="0">
                <a:solidFill>
                  <a:srgbClr val="FF0000"/>
                </a:solidFill>
              </a:rPr>
              <a:t> default</a:t>
            </a:r>
          </a:p>
        </xdr:txBody>
      </xdr:sp>
    </xdr:grpSp>
    <xdr:clientData/>
  </xdr:twoCellAnchor>
  <xdr:twoCellAnchor>
    <xdr:from>
      <xdr:col>5</xdr:col>
      <xdr:colOff>368166</xdr:colOff>
      <xdr:row>17</xdr:row>
      <xdr:rowOff>73392</xdr:rowOff>
    </xdr:from>
    <xdr:to>
      <xdr:col>7</xdr:col>
      <xdr:colOff>448376</xdr:colOff>
      <xdr:row>18</xdr:row>
      <xdr:rowOff>121518</xdr:rowOff>
    </xdr:to>
    <xdr:grpSp>
      <xdr:nvGrpSpPr>
        <xdr:cNvPr id="13482" name="Group 13481">
          <a:extLst>
            <a:ext uri="{FF2B5EF4-FFF2-40B4-BE49-F238E27FC236}">
              <a16:creationId xmlns:a16="http://schemas.microsoft.com/office/drawing/2014/main" id="{A7740324-EC6E-4BF6-90A8-134D3BC9C72F}"/>
            </a:ext>
          </a:extLst>
        </xdr:cNvPr>
        <xdr:cNvGrpSpPr/>
      </xdr:nvGrpSpPr>
      <xdr:grpSpPr>
        <a:xfrm>
          <a:off x="3393754" y="3311892"/>
          <a:ext cx="1290446" cy="238626"/>
          <a:chOff x="10459453" y="2895600"/>
          <a:chExt cx="1299410" cy="232610"/>
        </a:xfrm>
      </xdr:grpSpPr>
      <xdr:sp macro="" textlink="">
        <xdr:nvSpPr>
          <xdr:cNvPr id="13483" name="Rectangle 13482">
            <a:extLst>
              <a:ext uri="{FF2B5EF4-FFF2-40B4-BE49-F238E27FC236}">
                <a16:creationId xmlns:a16="http://schemas.microsoft.com/office/drawing/2014/main" id="{17B19439-D522-22A6-FCAB-23B9F1B17D2E}"/>
              </a:ext>
            </a:extLst>
          </xdr:cNvPr>
          <xdr:cNvSpPr/>
        </xdr:nvSpPr>
        <xdr:spPr>
          <a:xfrm>
            <a:off x="10459453" y="2919663"/>
            <a:ext cx="152400" cy="1524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484" name="TextBox 13483">
            <a:extLst>
              <a:ext uri="{FF2B5EF4-FFF2-40B4-BE49-F238E27FC236}">
                <a16:creationId xmlns:a16="http://schemas.microsoft.com/office/drawing/2014/main" id="{F06B0D1C-E89E-3D9E-3D67-D569CD1800FB}"/>
              </a:ext>
            </a:extLst>
          </xdr:cNvPr>
          <xdr:cNvSpPr txBox="1"/>
        </xdr:nvSpPr>
        <xdr:spPr>
          <a:xfrm>
            <a:off x="10587788" y="2895600"/>
            <a:ext cx="1171075" cy="2326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900" b="0"/>
              <a:t>DEVICE_ABNORMAL</a:t>
            </a:r>
          </a:p>
        </xdr:txBody>
      </xdr:sp>
    </xdr:grpSp>
    <xdr:clientData/>
  </xdr:twoCellAnchor>
  <xdr:twoCellAnchor>
    <xdr:from>
      <xdr:col>5</xdr:col>
      <xdr:colOff>368166</xdr:colOff>
      <xdr:row>18</xdr:row>
      <xdr:rowOff>145581</xdr:rowOff>
    </xdr:from>
    <xdr:to>
      <xdr:col>8</xdr:col>
      <xdr:colOff>320040</xdr:colOff>
      <xdr:row>20</xdr:row>
      <xdr:rowOff>9224</xdr:rowOff>
    </xdr:to>
    <xdr:grpSp>
      <xdr:nvGrpSpPr>
        <xdr:cNvPr id="13485" name="Group 13484">
          <a:extLst>
            <a:ext uri="{FF2B5EF4-FFF2-40B4-BE49-F238E27FC236}">
              <a16:creationId xmlns:a16="http://schemas.microsoft.com/office/drawing/2014/main" id="{12B291BE-930C-4280-9F29-D16A09A5208F}"/>
            </a:ext>
          </a:extLst>
        </xdr:cNvPr>
        <xdr:cNvGrpSpPr/>
      </xdr:nvGrpSpPr>
      <xdr:grpSpPr>
        <a:xfrm>
          <a:off x="3393754" y="3574581"/>
          <a:ext cx="1767227" cy="244643"/>
          <a:chOff x="10459453" y="2879558"/>
          <a:chExt cx="1780674" cy="232611"/>
        </a:xfrm>
      </xdr:grpSpPr>
      <xdr:sp macro="" textlink="">
        <xdr:nvSpPr>
          <xdr:cNvPr id="13486" name="Rectangle 13485">
            <a:extLst>
              <a:ext uri="{FF2B5EF4-FFF2-40B4-BE49-F238E27FC236}">
                <a16:creationId xmlns:a16="http://schemas.microsoft.com/office/drawing/2014/main" id="{3412C4B7-40CD-AA09-A8B7-D11928B5BC3E}"/>
              </a:ext>
            </a:extLst>
          </xdr:cNvPr>
          <xdr:cNvSpPr/>
        </xdr:nvSpPr>
        <xdr:spPr>
          <a:xfrm>
            <a:off x="10459453" y="2919663"/>
            <a:ext cx="152400" cy="1524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487" name="TextBox 13486">
            <a:extLst>
              <a:ext uri="{FF2B5EF4-FFF2-40B4-BE49-F238E27FC236}">
                <a16:creationId xmlns:a16="http://schemas.microsoft.com/office/drawing/2014/main" id="{9B484058-A3A8-1E1C-201F-FC21E656839C}"/>
              </a:ext>
            </a:extLst>
          </xdr:cNvPr>
          <xdr:cNvSpPr txBox="1"/>
        </xdr:nvSpPr>
        <xdr:spPr>
          <a:xfrm>
            <a:off x="10579767" y="2879558"/>
            <a:ext cx="1660360" cy="2326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900" b="0"/>
              <a:t>PARAMETER_CONFIGURATION</a:t>
            </a:r>
          </a:p>
        </xdr:txBody>
      </xdr:sp>
    </xdr:grpSp>
    <xdr:clientData/>
  </xdr:twoCellAnchor>
  <xdr:twoCellAnchor>
    <xdr:from>
      <xdr:col>5</xdr:col>
      <xdr:colOff>368166</xdr:colOff>
      <xdr:row>16</xdr:row>
      <xdr:rowOff>17244</xdr:rowOff>
    </xdr:from>
    <xdr:to>
      <xdr:col>8</xdr:col>
      <xdr:colOff>344104</xdr:colOff>
      <xdr:row>17</xdr:row>
      <xdr:rowOff>65370</xdr:rowOff>
    </xdr:to>
    <xdr:grpSp>
      <xdr:nvGrpSpPr>
        <xdr:cNvPr id="13488" name="Group 13487">
          <a:extLst>
            <a:ext uri="{FF2B5EF4-FFF2-40B4-BE49-F238E27FC236}">
              <a16:creationId xmlns:a16="http://schemas.microsoft.com/office/drawing/2014/main" id="{B5D5C355-71DB-4E77-89D9-6C2F0F121F27}"/>
            </a:ext>
          </a:extLst>
        </xdr:cNvPr>
        <xdr:cNvGrpSpPr/>
      </xdr:nvGrpSpPr>
      <xdr:grpSpPr>
        <a:xfrm>
          <a:off x="3393754" y="3065244"/>
          <a:ext cx="1791291" cy="238626"/>
          <a:chOff x="10459453" y="2903621"/>
          <a:chExt cx="1804738" cy="232611"/>
        </a:xfrm>
      </xdr:grpSpPr>
      <xdr:sp macro="" textlink="">
        <xdr:nvSpPr>
          <xdr:cNvPr id="13489" name="Rectangle 13488">
            <a:extLst>
              <a:ext uri="{FF2B5EF4-FFF2-40B4-BE49-F238E27FC236}">
                <a16:creationId xmlns:a16="http://schemas.microsoft.com/office/drawing/2014/main" id="{9AF1A044-57F4-A74C-5C32-A78E8A6739CB}"/>
              </a:ext>
            </a:extLst>
          </xdr:cNvPr>
          <xdr:cNvSpPr/>
        </xdr:nvSpPr>
        <xdr:spPr>
          <a:xfrm>
            <a:off x="10459453" y="2919663"/>
            <a:ext cx="152400" cy="1524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490" name="TextBox 13489">
            <a:extLst>
              <a:ext uri="{FF2B5EF4-FFF2-40B4-BE49-F238E27FC236}">
                <a16:creationId xmlns:a16="http://schemas.microsoft.com/office/drawing/2014/main" id="{B5828692-B3B4-C525-ACFB-A10FC46615CC}"/>
              </a:ext>
            </a:extLst>
          </xdr:cNvPr>
          <xdr:cNvSpPr txBox="1"/>
        </xdr:nvSpPr>
        <xdr:spPr>
          <a:xfrm>
            <a:off x="10603831" y="2903621"/>
            <a:ext cx="1660360" cy="2326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900" b="0"/>
              <a:t>GENERAL_SERVICE</a:t>
            </a:r>
          </a:p>
        </xdr:txBody>
      </xdr:sp>
    </xdr:grpSp>
    <xdr:clientData/>
  </xdr:twoCellAnchor>
  <xdr:twoCellAnchor>
    <xdr:from>
      <xdr:col>5</xdr:col>
      <xdr:colOff>368166</xdr:colOff>
      <xdr:row>20</xdr:row>
      <xdr:rowOff>49329</xdr:rowOff>
    </xdr:from>
    <xdr:to>
      <xdr:col>8</xdr:col>
      <xdr:colOff>320040</xdr:colOff>
      <xdr:row>21</xdr:row>
      <xdr:rowOff>97456</xdr:rowOff>
    </xdr:to>
    <xdr:grpSp>
      <xdr:nvGrpSpPr>
        <xdr:cNvPr id="13491" name="Group 13490">
          <a:extLst>
            <a:ext uri="{FF2B5EF4-FFF2-40B4-BE49-F238E27FC236}">
              <a16:creationId xmlns:a16="http://schemas.microsoft.com/office/drawing/2014/main" id="{0A6D08A8-6AF3-4B9B-ACC8-41B871D90ED0}"/>
            </a:ext>
          </a:extLst>
        </xdr:cNvPr>
        <xdr:cNvGrpSpPr/>
      </xdr:nvGrpSpPr>
      <xdr:grpSpPr>
        <a:xfrm>
          <a:off x="3393754" y="3859329"/>
          <a:ext cx="1767227" cy="238627"/>
          <a:chOff x="10459453" y="2879558"/>
          <a:chExt cx="1780674" cy="232611"/>
        </a:xfrm>
      </xdr:grpSpPr>
      <xdr:sp macro="" textlink="">
        <xdr:nvSpPr>
          <xdr:cNvPr id="13492" name="Rectangle 13491">
            <a:extLst>
              <a:ext uri="{FF2B5EF4-FFF2-40B4-BE49-F238E27FC236}">
                <a16:creationId xmlns:a16="http://schemas.microsoft.com/office/drawing/2014/main" id="{B6DF7DA6-FEF7-35B8-9E7C-74A068C66088}"/>
              </a:ext>
            </a:extLst>
          </xdr:cNvPr>
          <xdr:cNvSpPr/>
        </xdr:nvSpPr>
        <xdr:spPr>
          <a:xfrm>
            <a:off x="10459453" y="2919663"/>
            <a:ext cx="152400" cy="1524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493" name="TextBox 13492">
            <a:extLst>
              <a:ext uri="{FF2B5EF4-FFF2-40B4-BE49-F238E27FC236}">
                <a16:creationId xmlns:a16="http://schemas.microsoft.com/office/drawing/2014/main" id="{E3959AAA-B56D-49D4-AA1D-3C916BBFA5A6}"/>
              </a:ext>
            </a:extLst>
          </xdr:cNvPr>
          <xdr:cNvSpPr txBox="1"/>
        </xdr:nvSpPr>
        <xdr:spPr>
          <a:xfrm>
            <a:off x="10579767" y="2879558"/>
            <a:ext cx="1660360" cy="2326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900" b="0"/>
              <a:t>NOTIFY_SPECIAL_MODE</a:t>
            </a:r>
          </a:p>
        </xdr:txBody>
      </xdr:sp>
    </xdr:grpSp>
    <xdr:clientData/>
  </xdr:twoCellAnchor>
  <xdr:twoCellAnchor>
    <xdr:from>
      <xdr:col>5</xdr:col>
      <xdr:colOff>368166</xdr:colOff>
      <xdr:row>21</xdr:row>
      <xdr:rowOff>129540</xdr:rowOff>
    </xdr:from>
    <xdr:to>
      <xdr:col>8</xdr:col>
      <xdr:colOff>320040</xdr:colOff>
      <xdr:row>22</xdr:row>
      <xdr:rowOff>177666</xdr:rowOff>
    </xdr:to>
    <xdr:grpSp>
      <xdr:nvGrpSpPr>
        <xdr:cNvPr id="13494" name="Group 13493">
          <a:extLst>
            <a:ext uri="{FF2B5EF4-FFF2-40B4-BE49-F238E27FC236}">
              <a16:creationId xmlns:a16="http://schemas.microsoft.com/office/drawing/2014/main" id="{08A219D7-FB75-4F64-9542-738E1C811597}"/>
            </a:ext>
          </a:extLst>
        </xdr:cNvPr>
        <xdr:cNvGrpSpPr/>
      </xdr:nvGrpSpPr>
      <xdr:grpSpPr>
        <a:xfrm>
          <a:off x="3393754" y="4130040"/>
          <a:ext cx="1767227" cy="238626"/>
          <a:chOff x="10459453" y="2879558"/>
          <a:chExt cx="1780674" cy="232611"/>
        </a:xfrm>
      </xdr:grpSpPr>
      <xdr:sp macro="" textlink="">
        <xdr:nvSpPr>
          <xdr:cNvPr id="13495" name="Rectangle 13494">
            <a:extLst>
              <a:ext uri="{FF2B5EF4-FFF2-40B4-BE49-F238E27FC236}">
                <a16:creationId xmlns:a16="http://schemas.microsoft.com/office/drawing/2014/main" id="{8320C4BA-2AF1-180F-5B14-D5958718FB4F}"/>
              </a:ext>
            </a:extLst>
          </xdr:cNvPr>
          <xdr:cNvSpPr/>
        </xdr:nvSpPr>
        <xdr:spPr>
          <a:xfrm>
            <a:off x="10459453" y="2919663"/>
            <a:ext cx="152400" cy="1524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496" name="TextBox 13495">
            <a:extLst>
              <a:ext uri="{FF2B5EF4-FFF2-40B4-BE49-F238E27FC236}">
                <a16:creationId xmlns:a16="http://schemas.microsoft.com/office/drawing/2014/main" id="{8196C1F9-8210-AF6B-14A2-4D131D1ED0B0}"/>
              </a:ext>
            </a:extLst>
          </xdr:cNvPr>
          <xdr:cNvSpPr txBox="1"/>
        </xdr:nvSpPr>
        <xdr:spPr>
          <a:xfrm>
            <a:off x="10579767" y="2879558"/>
            <a:ext cx="1660360" cy="2326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1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DEALER WARNING</a:t>
            </a:r>
            <a:r>
              <a:rPr lang="en-US" sz="900"/>
              <a:t> </a:t>
            </a:r>
            <a:endParaRPr lang="en-US" sz="900" b="0"/>
          </a:p>
        </xdr:txBody>
      </xdr:sp>
    </xdr:grpSp>
    <xdr:clientData/>
  </xdr:twoCellAnchor>
  <xdr:twoCellAnchor>
    <xdr:from>
      <xdr:col>7</xdr:col>
      <xdr:colOff>513348</xdr:colOff>
      <xdr:row>25</xdr:row>
      <xdr:rowOff>128337</xdr:rowOff>
    </xdr:from>
    <xdr:to>
      <xdr:col>8</xdr:col>
      <xdr:colOff>328864</xdr:colOff>
      <xdr:row>37</xdr:row>
      <xdr:rowOff>40104</xdr:rowOff>
    </xdr:to>
    <xdr:cxnSp macro="">
      <xdr:nvCxnSpPr>
        <xdr:cNvPr id="13497" name="Straight Arrow Connector 13496">
          <a:extLst>
            <a:ext uri="{FF2B5EF4-FFF2-40B4-BE49-F238E27FC236}">
              <a16:creationId xmlns:a16="http://schemas.microsoft.com/office/drawing/2014/main" id="{35BB84D0-3544-4A69-A7A7-17CF5BF2276D}"/>
            </a:ext>
          </a:extLst>
        </xdr:cNvPr>
        <xdr:cNvCxnSpPr>
          <a:cxnSpLocks/>
        </xdr:cNvCxnSpPr>
      </xdr:nvCxnSpPr>
      <xdr:spPr>
        <a:xfrm flipH="1">
          <a:off x="4780548" y="4740442"/>
          <a:ext cx="425116" cy="2125578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72190</xdr:colOff>
      <xdr:row>25</xdr:row>
      <xdr:rowOff>96254</xdr:rowOff>
    </xdr:from>
    <xdr:to>
      <xdr:col>11</xdr:col>
      <xdr:colOff>232611</xdr:colOff>
      <xdr:row>27</xdr:row>
      <xdr:rowOff>88232</xdr:rowOff>
    </xdr:to>
    <xdr:sp macro="" textlink="">
      <xdr:nvSpPr>
        <xdr:cNvPr id="13498" name="TextBox 13497">
          <a:extLst>
            <a:ext uri="{FF2B5EF4-FFF2-40B4-BE49-F238E27FC236}">
              <a16:creationId xmlns:a16="http://schemas.microsoft.com/office/drawing/2014/main" id="{12E328D9-576E-4A08-9B73-A44DB4A8129E}"/>
            </a:ext>
          </a:extLst>
        </xdr:cNvPr>
        <xdr:cNvSpPr txBox="1"/>
      </xdr:nvSpPr>
      <xdr:spPr>
        <a:xfrm>
          <a:off x="5558590" y="4708359"/>
          <a:ext cx="1379621" cy="360947"/>
        </a:xfrm>
        <a:prstGeom prst="rect">
          <a:avLst/>
        </a:prstGeom>
        <a:solidFill>
          <a:schemeClr val="lt1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Get The Snap data</a:t>
          </a:r>
        </a:p>
      </xdr:txBody>
    </xdr:sp>
    <xdr:clientData/>
  </xdr:twoCellAnchor>
  <xdr:twoCellAnchor>
    <xdr:from>
      <xdr:col>2</xdr:col>
      <xdr:colOff>569494</xdr:colOff>
      <xdr:row>88</xdr:row>
      <xdr:rowOff>160421</xdr:rowOff>
    </xdr:from>
    <xdr:to>
      <xdr:col>5</xdr:col>
      <xdr:colOff>120315</xdr:colOff>
      <xdr:row>90</xdr:row>
      <xdr:rowOff>152400</xdr:rowOff>
    </xdr:to>
    <xdr:sp macro="" textlink="">
      <xdr:nvSpPr>
        <xdr:cNvPr id="13499" name="TextBox 13498">
          <a:extLst>
            <a:ext uri="{FF2B5EF4-FFF2-40B4-BE49-F238E27FC236}">
              <a16:creationId xmlns:a16="http://schemas.microsoft.com/office/drawing/2014/main" id="{C9421A76-3E10-40CA-8BA6-0F26A26B4BE6}"/>
            </a:ext>
          </a:extLst>
        </xdr:cNvPr>
        <xdr:cNvSpPr txBox="1"/>
      </xdr:nvSpPr>
      <xdr:spPr>
        <a:xfrm>
          <a:off x="1788694" y="16395032"/>
          <a:ext cx="1379621" cy="360947"/>
        </a:xfrm>
        <a:prstGeom prst="rect">
          <a:avLst/>
        </a:prstGeom>
        <a:solidFill>
          <a:schemeClr val="lt1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Select the log data</a:t>
          </a:r>
        </a:p>
      </xdr:txBody>
    </xdr:sp>
    <xdr:clientData/>
  </xdr:twoCellAnchor>
  <xdr:twoCellAnchor>
    <xdr:from>
      <xdr:col>4</xdr:col>
      <xdr:colOff>216569</xdr:colOff>
      <xdr:row>4</xdr:row>
      <xdr:rowOff>32084</xdr:rowOff>
    </xdr:from>
    <xdr:to>
      <xdr:col>6</xdr:col>
      <xdr:colOff>384908</xdr:colOff>
      <xdr:row>11</xdr:row>
      <xdr:rowOff>65371</xdr:rowOff>
    </xdr:to>
    <xdr:grpSp>
      <xdr:nvGrpSpPr>
        <xdr:cNvPr id="13517" name="Group 13516">
          <a:extLst>
            <a:ext uri="{FF2B5EF4-FFF2-40B4-BE49-F238E27FC236}">
              <a16:creationId xmlns:a16="http://schemas.microsoft.com/office/drawing/2014/main" id="{40180821-3A92-B5E5-46E3-DAEA4C5835F2}"/>
            </a:ext>
          </a:extLst>
        </xdr:cNvPr>
        <xdr:cNvGrpSpPr/>
      </xdr:nvGrpSpPr>
      <xdr:grpSpPr>
        <a:xfrm>
          <a:off x="2637040" y="794084"/>
          <a:ext cx="1378574" cy="1366787"/>
          <a:chOff x="2654969" y="770021"/>
          <a:chExt cx="1387539" cy="1324676"/>
        </a:xfrm>
      </xdr:grpSpPr>
      <xdr:sp macro="" textlink="">
        <xdr:nvSpPr>
          <xdr:cNvPr id="13508" name="TextBox 13507">
            <a:extLst>
              <a:ext uri="{FF2B5EF4-FFF2-40B4-BE49-F238E27FC236}">
                <a16:creationId xmlns:a16="http://schemas.microsoft.com/office/drawing/2014/main" id="{907EB289-EA9C-410D-8154-5856AE04D692}"/>
              </a:ext>
            </a:extLst>
          </xdr:cNvPr>
          <xdr:cNvSpPr txBox="1"/>
        </xdr:nvSpPr>
        <xdr:spPr>
          <a:xfrm>
            <a:off x="3136232" y="1884947"/>
            <a:ext cx="906276" cy="209750"/>
          </a:xfrm>
          <a:prstGeom prst="rect">
            <a:avLst/>
          </a:prstGeom>
          <a:noFill/>
          <a:ln w="952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-Select-</a:t>
            </a:r>
            <a:endParaRPr lang="en-US" sz="1200">
              <a:effectLst/>
            </a:endParaRPr>
          </a:p>
        </xdr:txBody>
      </xdr:sp>
      <xdr:sp macro="" textlink="">
        <xdr:nvSpPr>
          <xdr:cNvPr id="13509" name="Isosceles Triangle 13508">
            <a:extLst>
              <a:ext uri="{FF2B5EF4-FFF2-40B4-BE49-F238E27FC236}">
                <a16:creationId xmlns:a16="http://schemas.microsoft.com/office/drawing/2014/main" id="{A0FDB30A-C83F-A10A-DE58-6ADDCB56BE7D}"/>
              </a:ext>
            </a:extLst>
          </xdr:cNvPr>
          <xdr:cNvSpPr/>
        </xdr:nvSpPr>
        <xdr:spPr>
          <a:xfrm rot="10800000">
            <a:off x="3842084" y="1933074"/>
            <a:ext cx="136358" cy="112294"/>
          </a:xfrm>
          <a:prstGeom prst="triangle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510" name="TextBox 13509">
            <a:extLst>
              <a:ext uri="{FF2B5EF4-FFF2-40B4-BE49-F238E27FC236}">
                <a16:creationId xmlns:a16="http://schemas.microsoft.com/office/drawing/2014/main" id="{281152CD-0D00-4008-B838-11D37DF22D8B}"/>
              </a:ext>
            </a:extLst>
          </xdr:cNvPr>
          <xdr:cNvSpPr txBox="1"/>
        </xdr:nvSpPr>
        <xdr:spPr>
          <a:xfrm>
            <a:off x="2654969" y="770021"/>
            <a:ext cx="1379621" cy="946484"/>
          </a:xfrm>
          <a:prstGeom prst="rect">
            <a:avLst/>
          </a:prstGeom>
          <a:solidFill>
            <a:schemeClr val="lt1"/>
          </a:solidFill>
          <a:ln w="381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- Select -</a:t>
            </a:r>
          </a:p>
          <a:p>
            <a:r>
              <a:rPr lang="en-US" sz="1100"/>
              <a:t>VIN</a:t>
            </a:r>
          </a:p>
          <a:p>
            <a:r>
              <a:rPr lang="en-US" sz="1100"/>
              <a:t>Device</a:t>
            </a:r>
            <a:r>
              <a:rPr lang="en-US" sz="1100" baseline="0"/>
              <a:t>ID</a:t>
            </a:r>
            <a:endParaRPr lang="en-US" sz="1100"/>
          </a:p>
          <a:p>
            <a:r>
              <a:rPr lang="en-US" sz="1100"/>
              <a:t>IMSI</a:t>
            </a:r>
          </a:p>
          <a:p>
            <a:r>
              <a:rPr lang="en-US" sz="1100"/>
              <a:t>IMEI</a:t>
            </a:r>
          </a:p>
        </xdr:txBody>
      </xdr:sp>
      <xdr:cxnSp macro="">
        <xdr:nvCxnSpPr>
          <xdr:cNvPr id="13511" name="Straight Arrow Connector 13510">
            <a:extLst>
              <a:ext uri="{FF2B5EF4-FFF2-40B4-BE49-F238E27FC236}">
                <a16:creationId xmlns:a16="http://schemas.microsoft.com/office/drawing/2014/main" id="{CFF8F8CC-6020-4891-8833-E6B20411977F}"/>
              </a:ext>
            </a:extLst>
          </xdr:cNvPr>
          <xdr:cNvCxnSpPr>
            <a:stCxn id="13510" idx="2"/>
            <a:endCxn id="13508" idx="0"/>
          </xdr:cNvCxnSpPr>
        </xdr:nvCxnSpPr>
        <xdr:spPr>
          <a:xfrm>
            <a:off x="3344780" y="1716505"/>
            <a:ext cx="244590" cy="168442"/>
          </a:xfrm>
          <a:prstGeom prst="straightConnector1">
            <a:avLst/>
          </a:prstGeom>
          <a:ln w="381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136358</xdr:colOff>
      <xdr:row>7</xdr:row>
      <xdr:rowOff>128338</xdr:rowOff>
    </xdr:from>
    <xdr:to>
      <xdr:col>3</xdr:col>
      <xdr:colOff>162931</xdr:colOff>
      <xdr:row>17</xdr:row>
      <xdr:rowOff>158817</xdr:rowOff>
    </xdr:to>
    <xdr:sp macro="" textlink="">
      <xdr:nvSpPr>
        <xdr:cNvPr id="13523" name="TextBox 13522">
          <a:extLst>
            <a:ext uri="{FF2B5EF4-FFF2-40B4-BE49-F238E27FC236}">
              <a16:creationId xmlns:a16="http://schemas.microsoft.com/office/drawing/2014/main" id="{D1DF889B-5080-47BE-ACA7-4A85EFB8E10C}"/>
            </a:ext>
          </a:extLst>
        </xdr:cNvPr>
        <xdr:cNvSpPr txBox="1"/>
      </xdr:nvSpPr>
      <xdr:spPr>
        <a:xfrm>
          <a:off x="745958" y="1419727"/>
          <a:ext cx="1245773" cy="1875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Login: xxxxx</a:t>
          </a:r>
        </a:p>
        <a:p>
          <a:r>
            <a:rPr lang="en-US" sz="1000"/>
            <a:t>Login</a:t>
          </a:r>
          <a:r>
            <a:rPr lang="en-US" sz="1000" baseline="0"/>
            <a:t> Time:</a:t>
          </a:r>
        </a:p>
        <a:p>
          <a:endParaRPr lang="en-US" sz="1000" baseline="0"/>
        </a:p>
        <a:p>
          <a:endParaRPr lang="en-US" sz="1000" baseline="0"/>
        </a:p>
        <a:p>
          <a:r>
            <a:rPr lang="en-US" sz="1000" u="sng" baseline="0">
              <a:solidFill>
                <a:schemeClr val="accent1"/>
              </a:solidFill>
            </a:rPr>
            <a:t>Main menu</a:t>
          </a:r>
        </a:p>
        <a:p>
          <a:r>
            <a:rPr lang="en-US" sz="1000" u="sng" baseline="0">
              <a:solidFill>
                <a:schemeClr val="accent1"/>
              </a:solidFill>
            </a:rPr>
            <a:t>Single Serach</a:t>
          </a:r>
        </a:p>
        <a:p>
          <a:r>
            <a:rPr lang="en-US" sz="1000" u="sng" baseline="0">
              <a:solidFill>
                <a:schemeClr val="accent1"/>
              </a:solidFill>
            </a:rPr>
            <a:t>Mutiple Search</a:t>
          </a:r>
        </a:p>
        <a:p>
          <a:r>
            <a:rPr lang="en-US" sz="1000" u="sng" baseline="0">
              <a:solidFill>
                <a:schemeClr val="accent1"/>
              </a:solidFill>
            </a:rPr>
            <a:t>Recent job</a:t>
          </a:r>
        </a:p>
        <a:p>
          <a:r>
            <a:rPr lang="en-US" sz="1000" u="sng" baseline="0">
              <a:solidFill>
                <a:schemeClr val="accent1"/>
              </a:solidFill>
            </a:rPr>
            <a:t>Queue</a:t>
          </a:r>
        </a:p>
        <a:p>
          <a:r>
            <a:rPr lang="en-US" sz="1000" u="sng" baseline="0">
              <a:solidFill>
                <a:schemeClr val="accent1"/>
              </a:solidFill>
            </a:rPr>
            <a:t>Log out</a:t>
          </a:r>
        </a:p>
      </xdr:txBody>
    </xdr:sp>
    <xdr:clientData/>
  </xdr:twoCellAnchor>
  <xdr:twoCellAnchor>
    <xdr:from>
      <xdr:col>1</xdr:col>
      <xdr:colOff>104274</xdr:colOff>
      <xdr:row>40</xdr:row>
      <xdr:rowOff>40106</xdr:rowOff>
    </xdr:from>
    <xdr:to>
      <xdr:col>3</xdr:col>
      <xdr:colOff>130847</xdr:colOff>
      <xdr:row>50</xdr:row>
      <xdr:rowOff>70585</xdr:rowOff>
    </xdr:to>
    <xdr:sp macro="" textlink="">
      <xdr:nvSpPr>
        <xdr:cNvPr id="13524" name="TextBox 13523">
          <a:extLst>
            <a:ext uri="{FF2B5EF4-FFF2-40B4-BE49-F238E27FC236}">
              <a16:creationId xmlns:a16="http://schemas.microsoft.com/office/drawing/2014/main" id="{D2349B49-543A-46E4-AEEC-D50E73BF4364}"/>
            </a:ext>
          </a:extLst>
        </xdr:cNvPr>
        <xdr:cNvSpPr txBox="1"/>
      </xdr:nvSpPr>
      <xdr:spPr>
        <a:xfrm>
          <a:off x="713874" y="7419474"/>
          <a:ext cx="1245773" cy="1875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Login: xxxxx</a:t>
          </a:r>
        </a:p>
        <a:p>
          <a:r>
            <a:rPr lang="en-US" sz="1000"/>
            <a:t>Login</a:t>
          </a:r>
          <a:r>
            <a:rPr lang="en-US" sz="1000" baseline="0"/>
            <a:t> Time:</a:t>
          </a:r>
        </a:p>
        <a:p>
          <a:endParaRPr lang="en-US" sz="1000" baseline="0"/>
        </a:p>
        <a:p>
          <a:endParaRPr lang="en-US" sz="1000" baseline="0"/>
        </a:p>
        <a:p>
          <a:r>
            <a:rPr lang="en-US" sz="1000" u="sng" baseline="0">
              <a:solidFill>
                <a:schemeClr val="accent1"/>
              </a:solidFill>
            </a:rPr>
            <a:t>Main menu</a:t>
          </a:r>
        </a:p>
        <a:p>
          <a:r>
            <a:rPr lang="en-US" sz="1000" u="sng" baseline="0">
              <a:solidFill>
                <a:schemeClr val="accent1"/>
              </a:solidFill>
            </a:rPr>
            <a:t>Single Serach</a:t>
          </a:r>
        </a:p>
        <a:p>
          <a:r>
            <a:rPr lang="en-US" sz="1000" u="sng" baseline="0">
              <a:solidFill>
                <a:schemeClr val="accent1"/>
              </a:solidFill>
            </a:rPr>
            <a:t>Mutiple Search</a:t>
          </a:r>
        </a:p>
        <a:p>
          <a:r>
            <a:rPr lang="en-US" sz="1000" u="sng" baseline="0">
              <a:solidFill>
                <a:schemeClr val="accent1"/>
              </a:solidFill>
            </a:rPr>
            <a:t>Recent job</a:t>
          </a:r>
        </a:p>
        <a:p>
          <a:r>
            <a:rPr lang="en-US" sz="1000" u="sng" baseline="0">
              <a:solidFill>
                <a:schemeClr val="accent1"/>
              </a:solidFill>
            </a:rPr>
            <a:t>Queue</a:t>
          </a:r>
        </a:p>
        <a:p>
          <a:r>
            <a:rPr lang="en-US" sz="1000" u="sng" baseline="0">
              <a:solidFill>
                <a:schemeClr val="accent1"/>
              </a:solidFill>
            </a:rPr>
            <a:t>Log out</a:t>
          </a:r>
        </a:p>
      </xdr:txBody>
    </xdr:sp>
    <xdr:clientData/>
  </xdr:twoCellAnchor>
  <xdr:twoCellAnchor>
    <xdr:from>
      <xdr:col>1</xdr:col>
      <xdr:colOff>120316</xdr:colOff>
      <xdr:row>78</xdr:row>
      <xdr:rowOff>64169</xdr:rowOff>
    </xdr:from>
    <xdr:to>
      <xdr:col>3</xdr:col>
      <xdr:colOff>146889</xdr:colOff>
      <xdr:row>88</xdr:row>
      <xdr:rowOff>94648</xdr:rowOff>
    </xdr:to>
    <xdr:sp macro="" textlink="">
      <xdr:nvSpPr>
        <xdr:cNvPr id="13525" name="TextBox 13524">
          <a:extLst>
            <a:ext uri="{FF2B5EF4-FFF2-40B4-BE49-F238E27FC236}">
              <a16:creationId xmlns:a16="http://schemas.microsoft.com/office/drawing/2014/main" id="{CFFF4C34-BA24-49AD-BD95-469CF675EB87}"/>
            </a:ext>
          </a:extLst>
        </xdr:cNvPr>
        <xdr:cNvSpPr txBox="1"/>
      </xdr:nvSpPr>
      <xdr:spPr>
        <a:xfrm>
          <a:off x="729916" y="14453937"/>
          <a:ext cx="1245773" cy="1875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Login: xxxxx</a:t>
          </a:r>
        </a:p>
        <a:p>
          <a:r>
            <a:rPr lang="en-US" sz="1000"/>
            <a:t>Login</a:t>
          </a:r>
          <a:r>
            <a:rPr lang="en-US" sz="1000" baseline="0"/>
            <a:t> Time:</a:t>
          </a:r>
        </a:p>
        <a:p>
          <a:endParaRPr lang="en-US" sz="1000" baseline="0"/>
        </a:p>
        <a:p>
          <a:endParaRPr lang="en-US" sz="1000" baseline="0"/>
        </a:p>
        <a:p>
          <a:r>
            <a:rPr lang="en-US" sz="1000" u="sng" baseline="0">
              <a:solidFill>
                <a:schemeClr val="accent1"/>
              </a:solidFill>
            </a:rPr>
            <a:t>Main menu</a:t>
          </a:r>
        </a:p>
        <a:p>
          <a:r>
            <a:rPr lang="en-US" sz="1000" u="sng" baseline="0">
              <a:solidFill>
                <a:schemeClr val="accent1"/>
              </a:solidFill>
            </a:rPr>
            <a:t>Single Serach</a:t>
          </a:r>
        </a:p>
        <a:p>
          <a:r>
            <a:rPr lang="en-US" sz="1000" u="sng" baseline="0">
              <a:solidFill>
                <a:schemeClr val="accent1"/>
              </a:solidFill>
            </a:rPr>
            <a:t>Mutiple Search</a:t>
          </a:r>
        </a:p>
        <a:p>
          <a:r>
            <a:rPr lang="en-US" sz="1000" u="sng" baseline="0">
              <a:solidFill>
                <a:schemeClr val="accent1"/>
              </a:solidFill>
            </a:rPr>
            <a:t>Recent job</a:t>
          </a:r>
        </a:p>
        <a:p>
          <a:r>
            <a:rPr lang="en-US" sz="1000" u="sng" baseline="0">
              <a:solidFill>
                <a:schemeClr val="accent1"/>
              </a:solidFill>
            </a:rPr>
            <a:t>Queue</a:t>
          </a:r>
        </a:p>
        <a:p>
          <a:r>
            <a:rPr lang="en-US" sz="1000" u="sng" baseline="0">
              <a:solidFill>
                <a:schemeClr val="accent1"/>
              </a:solidFill>
            </a:rPr>
            <a:t>Log out</a:t>
          </a:r>
        </a:p>
      </xdr:txBody>
    </xdr:sp>
    <xdr:clientData/>
  </xdr:twoCellAnchor>
  <xdr:twoCellAnchor>
    <xdr:from>
      <xdr:col>4</xdr:col>
      <xdr:colOff>40105</xdr:colOff>
      <xdr:row>87</xdr:row>
      <xdr:rowOff>56148</xdr:rowOff>
    </xdr:from>
    <xdr:to>
      <xdr:col>5</xdr:col>
      <xdr:colOff>256674</xdr:colOff>
      <xdr:row>88</xdr:row>
      <xdr:rowOff>160421</xdr:rowOff>
    </xdr:to>
    <xdr:cxnSp macro="">
      <xdr:nvCxnSpPr>
        <xdr:cNvPr id="13527" name="Straight Arrow Connector 13526">
          <a:extLst>
            <a:ext uri="{FF2B5EF4-FFF2-40B4-BE49-F238E27FC236}">
              <a16:creationId xmlns:a16="http://schemas.microsoft.com/office/drawing/2014/main" id="{38579CC7-6AC4-47DA-BE5D-5B008893EF09}"/>
            </a:ext>
          </a:extLst>
        </xdr:cNvPr>
        <xdr:cNvCxnSpPr>
          <a:stCxn id="13499" idx="0"/>
        </xdr:cNvCxnSpPr>
      </xdr:nvCxnSpPr>
      <xdr:spPr>
        <a:xfrm flipV="1">
          <a:off x="2478505" y="16106274"/>
          <a:ext cx="826169" cy="288758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452901</xdr:colOff>
      <xdr:row>42</xdr:row>
      <xdr:rowOff>25221</xdr:rowOff>
    </xdr:from>
    <xdr:to>
      <xdr:col>3</xdr:col>
      <xdr:colOff>569536</xdr:colOff>
      <xdr:row>42</xdr:row>
      <xdr:rowOff>141918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727DE9B-627D-8ABB-A425-AE3EA8FA74F5}"/>
            </a:ext>
          </a:extLst>
        </xdr:cNvPr>
        <xdr:cNvSpPr/>
      </xdr:nvSpPr>
      <xdr:spPr>
        <a:xfrm>
          <a:off x="2279344" y="7778767"/>
          <a:ext cx="116635" cy="11669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1</a:t>
          </a:r>
        </a:p>
      </xdr:txBody>
    </xdr:sp>
    <xdr:clientData/>
  </xdr:twoCellAnchor>
  <xdr:twoCellAnchor>
    <xdr:from>
      <xdr:col>3</xdr:col>
      <xdr:colOff>459972</xdr:colOff>
      <xdr:row>42</xdr:row>
      <xdr:rowOff>150125</xdr:rowOff>
    </xdr:from>
    <xdr:to>
      <xdr:col>3</xdr:col>
      <xdr:colOff>576607</xdr:colOff>
      <xdr:row>43</xdr:row>
      <xdr:rowOff>82213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D99C3B6C-A6FF-45AA-90D0-C14560543E60}"/>
            </a:ext>
          </a:extLst>
        </xdr:cNvPr>
        <xdr:cNvSpPr/>
      </xdr:nvSpPr>
      <xdr:spPr>
        <a:xfrm>
          <a:off x="2286415" y="7903671"/>
          <a:ext cx="116635" cy="11669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2</a:t>
          </a:r>
        </a:p>
      </xdr:txBody>
    </xdr:sp>
    <xdr:clientData/>
  </xdr:twoCellAnchor>
  <xdr:twoCellAnchor>
    <xdr:from>
      <xdr:col>3</xdr:col>
      <xdr:colOff>463114</xdr:colOff>
      <xdr:row>43</xdr:row>
      <xdr:rowOff>90423</xdr:rowOff>
    </xdr:from>
    <xdr:to>
      <xdr:col>3</xdr:col>
      <xdr:colOff>579749</xdr:colOff>
      <xdr:row>44</xdr:row>
      <xdr:rowOff>22512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9E13A25-FA9B-41C1-865E-FAB6BAFB33F6}"/>
            </a:ext>
          </a:extLst>
        </xdr:cNvPr>
        <xdr:cNvSpPr/>
      </xdr:nvSpPr>
      <xdr:spPr>
        <a:xfrm>
          <a:off x="2289557" y="8028578"/>
          <a:ext cx="116635" cy="11669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3</a:t>
          </a:r>
        </a:p>
      </xdr:txBody>
    </xdr:sp>
    <xdr:clientData/>
  </xdr:twoCellAnchor>
  <xdr:twoCellAnchor>
    <xdr:from>
      <xdr:col>3</xdr:col>
      <xdr:colOff>472125</xdr:colOff>
      <xdr:row>44</xdr:row>
      <xdr:rowOff>21914</xdr:rowOff>
    </xdr:from>
    <xdr:to>
      <xdr:col>3</xdr:col>
      <xdr:colOff>588760</xdr:colOff>
      <xdr:row>44</xdr:row>
      <xdr:rowOff>138611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E1E95A57-4C38-4DBC-AAC4-4B45B38933D1}"/>
            </a:ext>
          </a:extLst>
        </xdr:cNvPr>
        <xdr:cNvSpPr/>
      </xdr:nvSpPr>
      <xdr:spPr>
        <a:xfrm>
          <a:off x="2298568" y="8144677"/>
          <a:ext cx="116635" cy="11669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4</a:t>
          </a:r>
        </a:p>
      </xdr:txBody>
    </xdr:sp>
    <xdr:clientData/>
  </xdr:twoCellAnchor>
  <xdr:twoCellAnchor>
    <xdr:from>
      <xdr:col>3</xdr:col>
      <xdr:colOff>483123</xdr:colOff>
      <xdr:row>44</xdr:row>
      <xdr:rowOff>131108</xdr:rowOff>
    </xdr:from>
    <xdr:to>
      <xdr:col>3</xdr:col>
      <xdr:colOff>599758</xdr:colOff>
      <xdr:row>45</xdr:row>
      <xdr:rowOff>63197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A197643-63B8-412C-8822-3A569EA78A2D}"/>
            </a:ext>
          </a:extLst>
        </xdr:cNvPr>
        <xdr:cNvSpPr/>
      </xdr:nvSpPr>
      <xdr:spPr>
        <a:xfrm>
          <a:off x="2309566" y="8253871"/>
          <a:ext cx="116635" cy="11669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5</a:t>
          </a:r>
        </a:p>
      </xdr:txBody>
    </xdr:sp>
    <xdr:clientData/>
  </xdr:twoCellAnchor>
  <xdr:twoCellAnchor>
    <xdr:from>
      <xdr:col>3</xdr:col>
      <xdr:colOff>482337</xdr:colOff>
      <xdr:row>45</xdr:row>
      <xdr:rowOff>43911</xdr:rowOff>
    </xdr:from>
    <xdr:to>
      <xdr:col>3</xdr:col>
      <xdr:colOff>598972</xdr:colOff>
      <xdr:row>45</xdr:row>
      <xdr:rowOff>160608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38AA679-62A7-4AB2-BF59-F4254DA362DC}"/>
            </a:ext>
          </a:extLst>
        </xdr:cNvPr>
        <xdr:cNvSpPr/>
      </xdr:nvSpPr>
      <xdr:spPr>
        <a:xfrm>
          <a:off x="2308780" y="8351282"/>
          <a:ext cx="116635" cy="11669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6</a:t>
          </a:r>
        </a:p>
      </xdr:txBody>
    </xdr:sp>
    <xdr:clientData/>
  </xdr:twoCellAnchor>
  <xdr:twoCellAnchor>
    <xdr:from>
      <xdr:col>3</xdr:col>
      <xdr:colOff>468197</xdr:colOff>
      <xdr:row>47</xdr:row>
      <xdr:rowOff>124036</xdr:rowOff>
    </xdr:from>
    <xdr:to>
      <xdr:col>3</xdr:col>
      <xdr:colOff>584832</xdr:colOff>
      <xdr:row>48</xdr:row>
      <xdr:rowOff>56125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1D4926CB-2FD2-4E4A-8F88-676C40F2B4A9}"/>
            </a:ext>
          </a:extLst>
        </xdr:cNvPr>
        <xdr:cNvSpPr/>
      </xdr:nvSpPr>
      <xdr:spPr>
        <a:xfrm>
          <a:off x="2294640" y="8800624"/>
          <a:ext cx="116635" cy="11669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7</a:t>
          </a:r>
        </a:p>
      </xdr:txBody>
    </xdr:sp>
    <xdr:clientData/>
  </xdr:twoCellAnchor>
  <xdr:oneCellAnchor>
    <xdr:from>
      <xdr:col>6</xdr:col>
      <xdr:colOff>301426</xdr:colOff>
      <xdr:row>47</xdr:row>
      <xdr:rowOff>110439</xdr:rowOff>
    </xdr:from>
    <xdr:ext cx="153879" cy="150994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5B92B29E-7FD7-5FFC-41C5-4FC1B72A11E0}"/>
            </a:ext>
          </a:extLst>
        </xdr:cNvPr>
        <xdr:cNvSpPr/>
      </xdr:nvSpPr>
      <xdr:spPr>
        <a:xfrm>
          <a:off x="3954313" y="8787027"/>
          <a:ext cx="153879" cy="15099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spAutoFit/>
        </a:bodyPr>
        <a:lstStyle/>
        <a:p>
          <a:pPr algn="ctr"/>
          <a:r>
            <a:rPr lang="en-US" sz="500"/>
            <a:t>7.1</a:t>
          </a:r>
        </a:p>
      </xdr:txBody>
    </xdr:sp>
    <xdr:clientData/>
  </xdr:oneCellAnchor>
  <xdr:oneCellAnchor>
    <xdr:from>
      <xdr:col>8</xdr:col>
      <xdr:colOff>406692</xdr:colOff>
      <xdr:row>47</xdr:row>
      <xdr:rowOff>105725</xdr:rowOff>
    </xdr:from>
    <xdr:ext cx="153879" cy="150994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DCAAEE0-E90A-444F-B8CB-DED2EFD8327A}"/>
            </a:ext>
          </a:extLst>
        </xdr:cNvPr>
        <xdr:cNvSpPr/>
      </xdr:nvSpPr>
      <xdr:spPr>
        <a:xfrm>
          <a:off x="5277207" y="8782313"/>
          <a:ext cx="153879" cy="15099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spAutoFit/>
        </a:bodyPr>
        <a:lstStyle/>
        <a:p>
          <a:pPr algn="ctr"/>
          <a:r>
            <a:rPr lang="en-US" sz="500"/>
            <a:t>7.2</a:t>
          </a:r>
        </a:p>
      </xdr:txBody>
    </xdr:sp>
    <xdr:clientData/>
  </xdr:oneCellAnchor>
  <xdr:oneCellAnchor>
    <xdr:from>
      <xdr:col>11</xdr:col>
      <xdr:colOff>127029</xdr:colOff>
      <xdr:row>47</xdr:row>
      <xdr:rowOff>51061</xdr:rowOff>
    </xdr:from>
    <xdr:ext cx="153879" cy="106676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AE7686A2-E236-4A54-B874-B76BB6565BD2}"/>
            </a:ext>
          </a:extLst>
        </xdr:cNvPr>
        <xdr:cNvSpPr/>
      </xdr:nvSpPr>
      <xdr:spPr>
        <a:xfrm>
          <a:off x="6823988" y="8727649"/>
          <a:ext cx="153879" cy="1066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7.3</a:t>
          </a:r>
        </a:p>
      </xdr:txBody>
    </xdr:sp>
    <xdr:clientData/>
  </xdr:oneCellAnchor>
  <xdr:oneCellAnchor>
    <xdr:from>
      <xdr:col>13</xdr:col>
      <xdr:colOff>114460</xdr:colOff>
      <xdr:row>47</xdr:row>
      <xdr:rowOff>66772</xdr:rowOff>
    </xdr:from>
    <xdr:ext cx="153879" cy="86251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97B2F35-7EE6-42FE-AEBA-EC743B9FCE26}"/>
            </a:ext>
          </a:extLst>
        </xdr:cNvPr>
        <xdr:cNvSpPr/>
      </xdr:nvSpPr>
      <xdr:spPr>
        <a:xfrm>
          <a:off x="8029048" y="8743360"/>
          <a:ext cx="153879" cy="862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7.4</a:t>
          </a:r>
        </a:p>
      </xdr:txBody>
    </xdr:sp>
    <xdr:clientData/>
  </xdr:oneCellAnchor>
  <xdr:oneCellAnchor>
    <xdr:from>
      <xdr:col>11</xdr:col>
      <xdr:colOff>333633</xdr:colOff>
      <xdr:row>48</xdr:row>
      <xdr:rowOff>16956</xdr:rowOff>
    </xdr:from>
    <xdr:ext cx="153879" cy="93023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F103B290-8311-4F5A-9E19-E1A63EF040DE}"/>
            </a:ext>
          </a:extLst>
        </xdr:cNvPr>
        <xdr:cNvSpPr/>
      </xdr:nvSpPr>
      <xdr:spPr>
        <a:xfrm>
          <a:off x="7030592" y="8878152"/>
          <a:ext cx="153879" cy="9302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7.5</a:t>
          </a:r>
        </a:p>
      </xdr:txBody>
    </xdr:sp>
    <xdr:clientData/>
  </xdr:oneCellAnchor>
  <xdr:twoCellAnchor>
    <xdr:from>
      <xdr:col>3</xdr:col>
      <xdr:colOff>467412</xdr:colOff>
      <xdr:row>50</xdr:row>
      <xdr:rowOff>68261</xdr:rowOff>
    </xdr:from>
    <xdr:to>
      <xdr:col>3</xdr:col>
      <xdr:colOff>584047</xdr:colOff>
      <xdr:row>51</xdr:row>
      <xdr:rowOff>349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3975D0C5-C77D-4970-A956-991526DE9BEA}"/>
            </a:ext>
          </a:extLst>
        </xdr:cNvPr>
        <xdr:cNvSpPr/>
      </xdr:nvSpPr>
      <xdr:spPr>
        <a:xfrm>
          <a:off x="2293855" y="9298673"/>
          <a:ext cx="116635" cy="11669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8</a:t>
          </a:r>
        </a:p>
      </xdr:txBody>
    </xdr:sp>
    <xdr:clientData/>
  </xdr:twoCellAnchor>
  <xdr:oneCellAnchor>
    <xdr:from>
      <xdr:col>6</xdr:col>
      <xdr:colOff>300640</xdr:colOff>
      <xdr:row>50</xdr:row>
      <xdr:rowOff>66448</xdr:rowOff>
    </xdr:from>
    <xdr:ext cx="153879" cy="150994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E68056A8-3708-40C2-BE31-1294685402D3}"/>
            </a:ext>
          </a:extLst>
        </xdr:cNvPr>
        <xdr:cNvSpPr/>
      </xdr:nvSpPr>
      <xdr:spPr>
        <a:xfrm>
          <a:off x="3953527" y="9296860"/>
          <a:ext cx="153879" cy="15099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spAutoFit/>
        </a:bodyPr>
        <a:lstStyle/>
        <a:p>
          <a:pPr algn="ctr"/>
          <a:r>
            <a:rPr lang="en-US" sz="500"/>
            <a:t>8.1</a:t>
          </a:r>
        </a:p>
      </xdr:txBody>
    </xdr:sp>
    <xdr:clientData/>
  </xdr:oneCellAnchor>
  <xdr:oneCellAnchor>
    <xdr:from>
      <xdr:col>8</xdr:col>
      <xdr:colOff>437329</xdr:colOff>
      <xdr:row>50</xdr:row>
      <xdr:rowOff>85302</xdr:rowOff>
    </xdr:from>
    <xdr:ext cx="153879" cy="150994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DAD63E8B-FFBB-42C9-B6E0-284C67D95630}"/>
            </a:ext>
          </a:extLst>
        </xdr:cNvPr>
        <xdr:cNvSpPr/>
      </xdr:nvSpPr>
      <xdr:spPr>
        <a:xfrm>
          <a:off x="5307844" y="9315714"/>
          <a:ext cx="153879" cy="15099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spAutoFit/>
        </a:bodyPr>
        <a:lstStyle/>
        <a:p>
          <a:pPr algn="ctr"/>
          <a:r>
            <a:rPr lang="en-US" sz="500"/>
            <a:t>8.2</a:t>
          </a:r>
        </a:p>
      </xdr:txBody>
    </xdr:sp>
    <xdr:clientData/>
  </xdr:oneCellAnchor>
  <xdr:oneCellAnchor>
    <xdr:from>
      <xdr:col>11</xdr:col>
      <xdr:colOff>138027</xdr:colOff>
      <xdr:row>50</xdr:row>
      <xdr:rowOff>43207</xdr:rowOff>
    </xdr:from>
    <xdr:ext cx="153879" cy="98036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F3B9429-E58B-4ECA-B604-15AA6C549A16}"/>
            </a:ext>
          </a:extLst>
        </xdr:cNvPr>
        <xdr:cNvSpPr/>
      </xdr:nvSpPr>
      <xdr:spPr>
        <a:xfrm>
          <a:off x="6834986" y="9273619"/>
          <a:ext cx="153879" cy="980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8.3</a:t>
          </a:r>
        </a:p>
      </xdr:txBody>
    </xdr:sp>
    <xdr:clientData/>
  </xdr:oneCellAnchor>
  <xdr:oneCellAnchor>
    <xdr:from>
      <xdr:col>13</xdr:col>
      <xdr:colOff>129386</xdr:colOff>
      <xdr:row>50</xdr:row>
      <xdr:rowOff>47134</xdr:rowOff>
    </xdr:from>
    <xdr:ext cx="153879" cy="81540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F702B236-4EBC-4FAB-B016-26A47415E346}"/>
            </a:ext>
          </a:extLst>
        </xdr:cNvPr>
        <xdr:cNvSpPr/>
      </xdr:nvSpPr>
      <xdr:spPr>
        <a:xfrm>
          <a:off x="8043974" y="9277546"/>
          <a:ext cx="153879" cy="815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8.4</a:t>
          </a:r>
        </a:p>
      </xdr:txBody>
    </xdr:sp>
    <xdr:clientData/>
  </xdr:oneCellAnchor>
  <xdr:oneCellAnchor>
    <xdr:from>
      <xdr:col>11</xdr:col>
      <xdr:colOff>344632</xdr:colOff>
      <xdr:row>50</xdr:row>
      <xdr:rowOff>165430</xdr:rowOff>
    </xdr:from>
    <xdr:ext cx="153879" cy="101663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92D0292-5259-4463-891D-BC3BD82B7365}"/>
            </a:ext>
          </a:extLst>
        </xdr:cNvPr>
        <xdr:cNvSpPr/>
      </xdr:nvSpPr>
      <xdr:spPr>
        <a:xfrm>
          <a:off x="7041591" y="9395842"/>
          <a:ext cx="153879" cy="1016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8.5</a:t>
          </a:r>
        </a:p>
      </xdr:txBody>
    </xdr:sp>
    <xdr:clientData/>
  </xdr:oneCellAnchor>
  <xdr:twoCellAnchor>
    <xdr:from>
      <xdr:col>3</xdr:col>
      <xdr:colOff>478410</xdr:colOff>
      <xdr:row>52</xdr:row>
      <xdr:rowOff>75330</xdr:rowOff>
    </xdr:from>
    <xdr:to>
      <xdr:col>3</xdr:col>
      <xdr:colOff>595045</xdr:colOff>
      <xdr:row>53</xdr:row>
      <xdr:rowOff>7419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45716D99-286A-4BF7-86E8-317596932AFE}"/>
            </a:ext>
          </a:extLst>
        </xdr:cNvPr>
        <xdr:cNvSpPr/>
      </xdr:nvSpPr>
      <xdr:spPr>
        <a:xfrm>
          <a:off x="2304853" y="9674959"/>
          <a:ext cx="116635" cy="11669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9</a:t>
          </a:r>
        </a:p>
      </xdr:txBody>
    </xdr:sp>
    <xdr:clientData/>
  </xdr:twoCellAnchor>
  <xdr:oneCellAnchor>
    <xdr:from>
      <xdr:col>3</xdr:col>
      <xdr:colOff>450129</xdr:colOff>
      <xdr:row>53</xdr:row>
      <xdr:rowOff>25880</xdr:rowOff>
    </xdr:from>
    <xdr:ext cx="117508" cy="111595"/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E298F45F-6A5A-41D3-A204-C4B509E0E4F5}"/>
            </a:ext>
          </a:extLst>
        </xdr:cNvPr>
        <xdr:cNvSpPr/>
      </xdr:nvSpPr>
      <xdr:spPr>
        <a:xfrm>
          <a:off x="2276572" y="9810117"/>
          <a:ext cx="117508" cy="11159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36000" rIns="36000" bIns="36000" rtlCol="0" anchor="ctr">
          <a:noAutofit/>
        </a:bodyPr>
        <a:lstStyle/>
        <a:p>
          <a:pPr algn="ctr"/>
          <a:r>
            <a:rPr lang="en-US" sz="600"/>
            <a:t>10</a:t>
          </a:r>
        </a:p>
      </xdr:txBody>
    </xdr:sp>
    <xdr:clientData/>
  </xdr:oneCellAnchor>
  <xdr:oneCellAnchor>
    <xdr:from>
      <xdr:col>3</xdr:col>
      <xdr:colOff>480767</xdr:colOff>
      <xdr:row>53</xdr:row>
      <xdr:rowOff>158640</xdr:rowOff>
    </xdr:from>
    <xdr:ext cx="117508" cy="111595"/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6DC52461-605F-437D-9BE4-D179B8D783C6}"/>
            </a:ext>
          </a:extLst>
        </xdr:cNvPr>
        <xdr:cNvSpPr/>
      </xdr:nvSpPr>
      <xdr:spPr>
        <a:xfrm>
          <a:off x="2307210" y="9942877"/>
          <a:ext cx="117508" cy="11159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36000" rIns="36000" bIns="36000" rtlCol="0" anchor="ctr">
          <a:noAutofit/>
        </a:bodyPr>
        <a:lstStyle/>
        <a:p>
          <a:pPr algn="ctr"/>
          <a:r>
            <a:rPr lang="en-US" sz="600"/>
            <a:t>11</a:t>
          </a:r>
        </a:p>
      </xdr:txBody>
    </xdr:sp>
    <xdr:clientData/>
  </xdr:oneCellAnchor>
  <xdr:oneCellAnchor>
    <xdr:from>
      <xdr:col>6</xdr:col>
      <xdr:colOff>366627</xdr:colOff>
      <xdr:row>52</xdr:row>
      <xdr:rowOff>94268</xdr:rowOff>
    </xdr:from>
    <xdr:ext cx="153879" cy="83110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A8231020-DF15-464B-8B72-4D01AC6ED645}"/>
            </a:ext>
          </a:extLst>
        </xdr:cNvPr>
        <xdr:cNvSpPr/>
      </xdr:nvSpPr>
      <xdr:spPr>
        <a:xfrm>
          <a:off x="4019514" y="9693897"/>
          <a:ext cx="153879" cy="831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9.1</a:t>
          </a:r>
        </a:p>
      </xdr:txBody>
    </xdr:sp>
    <xdr:clientData/>
  </xdr:oneCellAnchor>
  <xdr:oneCellAnchor>
    <xdr:from>
      <xdr:col>8</xdr:col>
      <xdr:colOff>412976</xdr:colOff>
      <xdr:row>52</xdr:row>
      <xdr:rowOff>85627</xdr:rowOff>
    </xdr:from>
    <xdr:ext cx="153879" cy="83110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E1E034D-C717-42CF-B625-BDE90EA86B80}"/>
            </a:ext>
          </a:extLst>
        </xdr:cNvPr>
        <xdr:cNvSpPr/>
      </xdr:nvSpPr>
      <xdr:spPr>
        <a:xfrm>
          <a:off x="5283491" y="9685256"/>
          <a:ext cx="153879" cy="831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9.2</a:t>
          </a:r>
        </a:p>
      </xdr:txBody>
    </xdr:sp>
    <xdr:clientData/>
  </xdr:oneCellAnchor>
  <xdr:oneCellAnchor>
    <xdr:from>
      <xdr:col>6</xdr:col>
      <xdr:colOff>365055</xdr:colOff>
      <xdr:row>53</xdr:row>
      <xdr:rowOff>25924</xdr:rowOff>
    </xdr:from>
    <xdr:ext cx="153879" cy="83110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1CD90F18-5449-496C-A429-BCD5E239DF2C}"/>
            </a:ext>
          </a:extLst>
        </xdr:cNvPr>
        <xdr:cNvSpPr/>
      </xdr:nvSpPr>
      <xdr:spPr>
        <a:xfrm>
          <a:off x="4017942" y="9810161"/>
          <a:ext cx="153879" cy="831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10.1</a:t>
          </a:r>
        </a:p>
      </xdr:txBody>
    </xdr:sp>
    <xdr:clientData/>
  </xdr:oneCellAnchor>
  <xdr:oneCellAnchor>
    <xdr:from>
      <xdr:col>8</xdr:col>
      <xdr:colOff>411404</xdr:colOff>
      <xdr:row>53</xdr:row>
      <xdr:rowOff>36922</xdr:rowOff>
    </xdr:from>
    <xdr:ext cx="153879" cy="83110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38837BF0-EA80-4F2F-BB3B-FD7E478ADF7D}"/>
            </a:ext>
          </a:extLst>
        </xdr:cNvPr>
        <xdr:cNvSpPr/>
      </xdr:nvSpPr>
      <xdr:spPr>
        <a:xfrm>
          <a:off x="5281919" y="9821159"/>
          <a:ext cx="153879" cy="831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10.2</a:t>
          </a:r>
        </a:p>
      </xdr:txBody>
    </xdr:sp>
    <xdr:clientData/>
  </xdr:oneCellAnchor>
  <xdr:oneCellAnchor>
    <xdr:from>
      <xdr:col>6</xdr:col>
      <xdr:colOff>347772</xdr:colOff>
      <xdr:row>53</xdr:row>
      <xdr:rowOff>142188</xdr:rowOff>
    </xdr:from>
    <xdr:ext cx="153879" cy="83110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7024A07-7F25-401C-B440-D881B7C9DF58}"/>
            </a:ext>
          </a:extLst>
        </xdr:cNvPr>
        <xdr:cNvSpPr/>
      </xdr:nvSpPr>
      <xdr:spPr>
        <a:xfrm>
          <a:off x="4000659" y="9926425"/>
          <a:ext cx="153879" cy="831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11.1</a:t>
          </a:r>
        </a:p>
      </xdr:txBody>
    </xdr:sp>
    <xdr:clientData/>
  </xdr:oneCellAnchor>
  <xdr:oneCellAnchor>
    <xdr:from>
      <xdr:col>8</xdr:col>
      <xdr:colOff>417688</xdr:colOff>
      <xdr:row>53</xdr:row>
      <xdr:rowOff>141403</xdr:rowOff>
    </xdr:from>
    <xdr:ext cx="153879" cy="83110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414F7614-8727-4473-B050-3DDE17246F78}"/>
            </a:ext>
          </a:extLst>
        </xdr:cNvPr>
        <xdr:cNvSpPr/>
      </xdr:nvSpPr>
      <xdr:spPr>
        <a:xfrm>
          <a:off x="5288203" y="9925640"/>
          <a:ext cx="153879" cy="831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11.2</a:t>
          </a:r>
        </a:p>
      </xdr:txBody>
    </xdr:sp>
    <xdr:clientData/>
  </xdr:oneCellAnchor>
  <xdr:oneCellAnchor>
    <xdr:from>
      <xdr:col>3</xdr:col>
      <xdr:colOff>472126</xdr:colOff>
      <xdr:row>55</xdr:row>
      <xdr:rowOff>157853</xdr:rowOff>
    </xdr:from>
    <xdr:ext cx="117508" cy="111595"/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18EB87DB-24DC-431A-B8F4-45AF7FCABEDC}"/>
            </a:ext>
          </a:extLst>
        </xdr:cNvPr>
        <xdr:cNvSpPr/>
      </xdr:nvSpPr>
      <xdr:spPr>
        <a:xfrm>
          <a:off x="2298569" y="10311307"/>
          <a:ext cx="117508" cy="11159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36000" rIns="36000" bIns="36000" rtlCol="0" anchor="ctr">
          <a:noAutofit/>
        </a:bodyPr>
        <a:lstStyle/>
        <a:p>
          <a:pPr algn="ctr"/>
          <a:r>
            <a:rPr lang="en-US" sz="600"/>
            <a:t>12</a:t>
          </a:r>
        </a:p>
      </xdr:txBody>
    </xdr:sp>
    <xdr:clientData/>
  </xdr:oneCellAnchor>
  <xdr:oneCellAnchor>
    <xdr:from>
      <xdr:col>6</xdr:col>
      <xdr:colOff>343059</xdr:colOff>
      <xdr:row>56</xdr:row>
      <xdr:rowOff>11189</xdr:rowOff>
    </xdr:from>
    <xdr:ext cx="153879" cy="83110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F7B6A753-D4B6-40FC-B153-1E46BAA09DB4}"/>
            </a:ext>
          </a:extLst>
        </xdr:cNvPr>
        <xdr:cNvSpPr/>
      </xdr:nvSpPr>
      <xdr:spPr>
        <a:xfrm>
          <a:off x="4000659" y="10355916"/>
          <a:ext cx="153879" cy="831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12.1</a:t>
          </a:r>
        </a:p>
      </xdr:txBody>
    </xdr:sp>
    <xdr:clientData/>
  </xdr:oneCellAnchor>
  <xdr:oneCellAnchor>
    <xdr:from>
      <xdr:col>8</xdr:col>
      <xdr:colOff>440041</xdr:colOff>
      <xdr:row>55</xdr:row>
      <xdr:rowOff>182061</xdr:rowOff>
    </xdr:from>
    <xdr:ext cx="153879" cy="83110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3DC3A7AF-0F68-43B4-B0C0-73828B5AAE37}"/>
            </a:ext>
          </a:extLst>
        </xdr:cNvPr>
        <xdr:cNvSpPr/>
      </xdr:nvSpPr>
      <xdr:spPr>
        <a:xfrm>
          <a:off x="5316841" y="10342061"/>
          <a:ext cx="153879" cy="831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12.2</a:t>
          </a:r>
        </a:p>
      </xdr:txBody>
    </xdr:sp>
    <xdr:clientData/>
  </xdr:oneCellAnchor>
  <xdr:oneCellAnchor>
    <xdr:from>
      <xdr:col>10</xdr:col>
      <xdr:colOff>606295</xdr:colOff>
      <xdr:row>56</xdr:row>
      <xdr:rowOff>6571</xdr:rowOff>
    </xdr:from>
    <xdr:ext cx="153879" cy="83110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37AB2476-152D-4EE8-8BAA-ECA9B1CB494F}"/>
            </a:ext>
          </a:extLst>
        </xdr:cNvPr>
        <xdr:cNvSpPr/>
      </xdr:nvSpPr>
      <xdr:spPr>
        <a:xfrm>
          <a:off x="6702295" y="10351298"/>
          <a:ext cx="153879" cy="831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12.3</a:t>
          </a:r>
        </a:p>
      </xdr:txBody>
    </xdr:sp>
    <xdr:clientData/>
  </xdr:oneCellAnchor>
  <xdr:oneCellAnchor>
    <xdr:from>
      <xdr:col>3</xdr:col>
      <xdr:colOff>465151</xdr:colOff>
      <xdr:row>57</xdr:row>
      <xdr:rowOff>100507</xdr:rowOff>
    </xdr:from>
    <xdr:ext cx="117508" cy="111595"/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E414AFB3-836F-46D3-9904-EFAE22EF57A3}"/>
            </a:ext>
          </a:extLst>
        </xdr:cNvPr>
        <xdr:cNvSpPr/>
      </xdr:nvSpPr>
      <xdr:spPr>
        <a:xfrm>
          <a:off x="2293951" y="10629962"/>
          <a:ext cx="117508" cy="11159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36000" rIns="36000" bIns="36000" rtlCol="0" anchor="ctr">
          <a:noAutofit/>
        </a:bodyPr>
        <a:lstStyle/>
        <a:p>
          <a:pPr algn="ctr"/>
          <a:r>
            <a:rPr lang="en-US" sz="600"/>
            <a:t>13</a:t>
          </a:r>
        </a:p>
      </xdr:txBody>
    </xdr:sp>
    <xdr:clientData/>
  </xdr:oneCellAnchor>
  <xdr:oneCellAnchor>
    <xdr:from>
      <xdr:col>3</xdr:col>
      <xdr:colOff>465151</xdr:colOff>
      <xdr:row>58</xdr:row>
      <xdr:rowOff>63561</xdr:rowOff>
    </xdr:from>
    <xdr:ext cx="117508" cy="111595"/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B5C342DF-1C97-43AD-8ECC-9AD6EA2DEF55}"/>
            </a:ext>
          </a:extLst>
        </xdr:cNvPr>
        <xdr:cNvSpPr/>
      </xdr:nvSpPr>
      <xdr:spPr>
        <a:xfrm>
          <a:off x="2293951" y="10777743"/>
          <a:ext cx="117508" cy="11159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36000" rIns="36000" bIns="36000" rtlCol="0" anchor="ctr">
          <a:noAutofit/>
        </a:bodyPr>
        <a:lstStyle/>
        <a:p>
          <a:pPr algn="ctr"/>
          <a:r>
            <a:rPr lang="en-US" sz="600"/>
            <a:t>14</a:t>
          </a:r>
        </a:p>
      </xdr:txBody>
    </xdr:sp>
    <xdr:clientData/>
  </xdr:oneCellAnchor>
  <xdr:oneCellAnchor>
    <xdr:from>
      <xdr:col>3</xdr:col>
      <xdr:colOff>460533</xdr:colOff>
      <xdr:row>59</xdr:row>
      <xdr:rowOff>151307</xdr:rowOff>
    </xdr:from>
    <xdr:ext cx="117508" cy="111595"/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9134AA18-61E6-4F08-95AD-74EB4047E7B0}"/>
            </a:ext>
          </a:extLst>
        </xdr:cNvPr>
        <xdr:cNvSpPr/>
      </xdr:nvSpPr>
      <xdr:spPr>
        <a:xfrm>
          <a:off x="2289333" y="11050216"/>
          <a:ext cx="117508" cy="11159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36000" rIns="36000" bIns="36000" rtlCol="0" anchor="ctr">
          <a:noAutofit/>
        </a:bodyPr>
        <a:lstStyle/>
        <a:p>
          <a:pPr algn="ctr"/>
          <a:r>
            <a:rPr lang="en-US" sz="600"/>
            <a:t>15</a:t>
          </a:r>
        </a:p>
      </xdr:txBody>
    </xdr:sp>
    <xdr:clientData/>
  </xdr:oneCellAnchor>
  <xdr:oneCellAnchor>
    <xdr:from>
      <xdr:col>3</xdr:col>
      <xdr:colOff>446678</xdr:colOff>
      <xdr:row>61</xdr:row>
      <xdr:rowOff>132834</xdr:rowOff>
    </xdr:from>
    <xdr:ext cx="117508" cy="111595"/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76EB88AE-BD6D-4B57-AFF5-381B297910A4}"/>
            </a:ext>
          </a:extLst>
        </xdr:cNvPr>
        <xdr:cNvSpPr/>
      </xdr:nvSpPr>
      <xdr:spPr>
        <a:xfrm>
          <a:off x="2275478" y="11401198"/>
          <a:ext cx="117508" cy="11159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36000" rIns="36000" bIns="36000" rtlCol="0" anchor="ctr">
          <a:noAutofit/>
        </a:bodyPr>
        <a:lstStyle/>
        <a:p>
          <a:pPr algn="ctr"/>
          <a:r>
            <a:rPr lang="en-US" sz="600"/>
            <a:t>16</a:t>
          </a:r>
        </a:p>
      </xdr:txBody>
    </xdr:sp>
    <xdr:clientData/>
  </xdr:oneCellAnchor>
  <xdr:oneCellAnchor>
    <xdr:from>
      <xdr:col>6</xdr:col>
      <xdr:colOff>361532</xdr:colOff>
      <xdr:row>57</xdr:row>
      <xdr:rowOff>131261</xdr:rowOff>
    </xdr:from>
    <xdr:ext cx="153879" cy="83110"/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307F0AB3-C5EC-4062-A7F4-694508D8EAE5}"/>
            </a:ext>
          </a:extLst>
        </xdr:cNvPr>
        <xdr:cNvSpPr/>
      </xdr:nvSpPr>
      <xdr:spPr>
        <a:xfrm>
          <a:off x="4019132" y="10660716"/>
          <a:ext cx="153879" cy="831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13.1</a:t>
          </a:r>
        </a:p>
      </xdr:txBody>
    </xdr:sp>
    <xdr:clientData/>
  </xdr:oneCellAnchor>
  <xdr:oneCellAnchor>
    <xdr:from>
      <xdr:col>8</xdr:col>
      <xdr:colOff>463982</xdr:colOff>
      <xdr:row>57</xdr:row>
      <xdr:rowOff>130335</xdr:rowOff>
    </xdr:from>
    <xdr:ext cx="153879" cy="83110"/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AEC27912-7D82-4AF2-9E0E-A4B5C8B51066}"/>
            </a:ext>
          </a:extLst>
        </xdr:cNvPr>
        <xdr:cNvSpPr/>
      </xdr:nvSpPr>
      <xdr:spPr>
        <a:xfrm>
          <a:off x="5336704" y="10589358"/>
          <a:ext cx="153879" cy="831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13.2</a:t>
          </a:r>
        </a:p>
      </xdr:txBody>
    </xdr:sp>
    <xdr:clientData/>
  </xdr:oneCellAnchor>
  <xdr:oneCellAnchor>
    <xdr:from>
      <xdr:col>6</xdr:col>
      <xdr:colOff>369177</xdr:colOff>
      <xdr:row>58</xdr:row>
      <xdr:rowOff>53370</xdr:rowOff>
    </xdr:from>
    <xdr:ext cx="153879" cy="83110"/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642D8011-78AF-4B0B-9BB4-B8680EB2BF40}"/>
            </a:ext>
          </a:extLst>
        </xdr:cNvPr>
        <xdr:cNvSpPr/>
      </xdr:nvSpPr>
      <xdr:spPr>
        <a:xfrm>
          <a:off x="4023719" y="10695885"/>
          <a:ext cx="153879" cy="831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14.1</a:t>
          </a:r>
        </a:p>
      </xdr:txBody>
    </xdr:sp>
    <xdr:clientData/>
  </xdr:oneCellAnchor>
  <xdr:oneCellAnchor>
    <xdr:from>
      <xdr:col>8</xdr:col>
      <xdr:colOff>457865</xdr:colOff>
      <xdr:row>58</xdr:row>
      <xdr:rowOff>55409</xdr:rowOff>
    </xdr:from>
    <xdr:ext cx="153879" cy="83110"/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24A2E728-55C4-4D17-A16D-DAF1A1DD6A98}"/>
            </a:ext>
          </a:extLst>
        </xdr:cNvPr>
        <xdr:cNvSpPr/>
      </xdr:nvSpPr>
      <xdr:spPr>
        <a:xfrm>
          <a:off x="5330587" y="10697924"/>
          <a:ext cx="153879" cy="831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14.2</a:t>
          </a:r>
        </a:p>
      </xdr:txBody>
    </xdr:sp>
    <xdr:clientData/>
  </xdr:oneCellAnchor>
  <xdr:oneCellAnchor>
    <xdr:from>
      <xdr:col>6</xdr:col>
      <xdr:colOff>458885</xdr:colOff>
      <xdr:row>59</xdr:row>
      <xdr:rowOff>168562</xdr:rowOff>
    </xdr:from>
    <xdr:ext cx="153879" cy="83110"/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4DEEC7F2-37FB-4EF0-BDF9-30E178EB622E}"/>
            </a:ext>
          </a:extLst>
        </xdr:cNvPr>
        <xdr:cNvSpPr/>
      </xdr:nvSpPr>
      <xdr:spPr>
        <a:xfrm>
          <a:off x="4113427" y="10994569"/>
          <a:ext cx="153879" cy="831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15.1</a:t>
          </a:r>
        </a:p>
      </xdr:txBody>
    </xdr:sp>
    <xdr:clientData/>
  </xdr:oneCellAnchor>
  <xdr:oneCellAnchor>
    <xdr:from>
      <xdr:col>6</xdr:col>
      <xdr:colOff>343693</xdr:colOff>
      <xdr:row>61</xdr:row>
      <xdr:rowOff>160407</xdr:rowOff>
    </xdr:from>
    <xdr:ext cx="153879" cy="83110"/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7E5A4167-4282-4326-9E35-7CE0FE66164E}"/>
            </a:ext>
          </a:extLst>
        </xdr:cNvPr>
        <xdr:cNvSpPr/>
      </xdr:nvSpPr>
      <xdr:spPr>
        <a:xfrm>
          <a:off x="3998235" y="11353397"/>
          <a:ext cx="153879" cy="831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16.1</a:t>
          </a:r>
        </a:p>
      </xdr:txBody>
    </xdr:sp>
    <xdr:clientData/>
  </xdr:oneCellAnchor>
  <xdr:oneCellAnchor>
    <xdr:from>
      <xdr:col>8</xdr:col>
      <xdr:colOff>445123</xdr:colOff>
      <xdr:row>61</xdr:row>
      <xdr:rowOff>149703</xdr:rowOff>
    </xdr:from>
    <xdr:ext cx="153879" cy="83110"/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DEAA8AB7-5C09-4F8A-92D2-E3BD5F54A08C}"/>
            </a:ext>
          </a:extLst>
        </xdr:cNvPr>
        <xdr:cNvSpPr/>
      </xdr:nvSpPr>
      <xdr:spPr>
        <a:xfrm>
          <a:off x="5317845" y="11342693"/>
          <a:ext cx="153879" cy="831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16.2</a:t>
          </a:r>
        </a:p>
      </xdr:txBody>
    </xdr:sp>
    <xdr:clientData/>
  </xdr:oneCellAnchor>
  <xdr:oneCellAnchor>
    <xdr:from>
      <xdr:col>8</xdr:col>
      <xdr:colOff>532283</xdr:colOff>
      <xdr:row>59</xdr:row>
      <xdr:rowOff>142567</xdr:rowOff>
    </xdr:from>
    <xdr:ext cx="153879" cy="83110"/>
    <xdr:sp macro="" textlink="">
      <xdr:nvSpPr>
        <xdr:cNvPr id="13440" name="Rectangle 13439">
          <a:extLst>
            <a:ext uri="{FF2B5EF4-FFF2-40B4-BE49-F238E27FC236}">
              <a16:creationId xmlns:a16="http://schemas.microsoft.com/office/drawing/2014/main" id="{3D80483C-C917-4101-BE75-2E7C5E39B142}"/>
            </a:ext>
          </a:extLst>
        </xdr:cNvPr>
        <xdr:cNvSpPr/>
      </xdr:nvSpPr>
      <xdr:spPr>
        <a:xfrm>
          <a:off x="5405005" y="10968574"/>
          <a:ext cx="153879" cy="831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36000" rIns="36000" bIns="36000" rtlCol="0" anchor="ctr">
          <a:noAutofit/>
        </a:bodyPr>
        <a:lstStyle/>
        <a:p>
          <a:pPr algn="ctr"/>
          <a:r>
            <a:rPr lang="en-US" sz="500"/>
            <a:t>15.1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188242</xdr:rowOff>
    </xdr:from>
    <xdr:to>
      <xdr:col>16</xdr:col>
      <xdr:colOff>235185</xdr:colOff>
      <xdr:row>44</xdr:row>
      <xdr:rowOff>103482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545723"/>
          <a:ext cx="13979407" cy="780805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669136</xdr:colOff>
      <xdr:row>40</xdr:row>
      <xdr:rowOff>175899</xdr:rowOff>
    </xdr:from>
    <xdr:to>
      <xdr:col>13</xdr:col>
      <xdr:colOff>337378</xdr:colOff>
      <xdr:row>42</xdr:row>
      <xdr:rowOff>38742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9737759" y="7972288"/>
          <a:ext cx="2229526" cy="239139"/>
          <a:chOff x="4732020" y="5105400"/>
          <a:chExt cx="1600200" cy="228603"/>
        </a:xfrm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5349240" y="5105400"/>
            <a:ext cx="472440" cy="2209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700"/>
              <a:t>Next</a:t>
            </a:r>
            <a:r>
              <a:rPr lang="en-US" sz="700" baseline="0"/>
              <a:t> </a:t>
            </a:r>
            <a:endParaRPr lang="en-US" sz="700"/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/>
        </xdr:nvSpPr>
        <xdr:spPr>
          <a:xfrm>
            <a:off x="4732020" y="5105400"/>
            <a:ext cx="586740" cy="220980"/>
          </a:xfrm>
          <a:prstGeom prst="round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700"/>
              <a:t>Previous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5859780" y="5113023"/>
            <a:ext cx="472440" cy="2209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700"/>
              <a:t>Last</a:t>
            </a:r>
            <a:r>
              <a:rPr lang="en-US" sz="700" baseline="0"/>
              <a:t> </a:t>
            </a:r>
            <a:endParaRPr lang="en-US" sz="700"/>
          </a:p>
        </xdr:txBody>
      </xdr:sp>
    </xdr:grpSp>
    <xdr:clientData/>
  </xdr:twoCellAnchor>
  <xdr:twoCellAnchor>
    <xdr:from>
      <xdr:col>11</xdr:col>
      <xdr:colOff>352345</xdr:colOff>
      <xdr:row>18</xdr:row>
      <xdr:rowOff>140109</xdr:rowOff>
    </xdr:from>
    <xdr:to>
      <xdr:col>12</xdr:col>
      <xdr:colOff>412732</xdr:colOff>
      <xdr:row>20</xdr:row>
      <xdr:rowOff>102010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4202877" y="1072343"/>
          <a:ext cx="668366" cy="3347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>
              <a:solidFill>
                <a:schemeClr val="accent1"/>
              </a:solidFill>
            </a:rPr>
            <a:t>Cancel</a:t>
          </a:r>
        </a:p>
      </xdr:txBody>
    </xdr:sp>
    <xdr:clientData/>
  </xdr:twoCellAnchor>
  <xdr:twoCellAnchor>
    <xdr:from>
      <xdr:col>11</xdr:col>
      <xdr:colOff>198120</xdr:colOff>
      <xdr:row>19</xdr:row>
      <xdr:rowOff>148131</xdr:rowOff>
    </xdr:from>
    <xdr:to>
      <xdr:col>13</xdr:col>
      <xdr:colOff>2626</xdr:colOff>
      <xdr:row>21</xdr:row>
      <xdr:rowOff>110031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pSpPr/>
      </xdr:nvGrpSpPr>
      <xdr:grpSpPr>
        <a:xfrm>
          <a:off x="10593305" y="3993409"/>
          <a:ext cx="1039228" cy="338196"/>
          <a:chOff x="4056819" y="1240055"/>
          <a:chExt cx="1108910" cy="328577"/>
        </a:xfrm>
      </xdr:grpSpPr>
      <xdr:sp macro="" textlink="">
        <xdr:nvSpPr>
          <xdr:cNvPr id="11" name="Cross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4056819" y="1313848"/>
            <a:ext cx="111264" cy="115618"/>
          </a:xfrm>
          <a:prstGeom prst="plus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/>
        </xdr:nvSpPr>
        <xdr:spPr>
          <a:xfrm>
            <a:off x="4322775" y="1352120"/>
            <a:ext cx="117222" cy="5889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 txBox="1"/>
        </xdr:nvSpPr>
        <xdr:spPr>
          <a:xfrm>
            <a:off x="4495169" y="1240055"/>
            <a:ext cx="670560" cy="328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u="sng">
                <a:solidFill>
                  <a:schemeClr val="accent1"/>
                </a:solidFill>
              </a:rPr>
              <a:t>Cancel</a:t>
            </a:r>
          </a:p>
        </xdr:txBody>
      </xdr:sp>
    </xdr:grpSp>
    <xdr:clientData/>
  </xdr:twoCellAnchor>
  <xdr:twoCellAnchor>
    <xdr:from>
      <xdr:col>11</xdr:col>
      <xdr:colOff>196499</xdr:colOff>
      <xdr:row>20</xdr:row>
      <xdr:rowOff>138404</xdr:rowOff>
    </xdr:from>
    <xdr:to>
      <xdr:col>13</xdr:col>
      <xdr:colOff>1006</xdr:colOff>
      <xdr:row>22</xdr:row>
      <xdr:rowOff>100304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pSpPr/>
      </xdr:nvGrpSpPr>
      <xdr:grpSpPr>
        <a:xfrm>
          <a:off x="10591684" y="4171830"/>
          <a:ext cx="1039229" cy="338196"/>
          <a:chOff x="4056819" y="1240055"/>
          <a:chExt cx="1108910" cy="328577"/>
        </a:xfrm>
      </xdr:grpSpPr>
      <xdr:sp macro="" textlink="">
        <xdr:nvSpPr>
          <xdr:cNvPr id="18" name="Cross 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/>
        </xdr:nvSpPr>
        <xdr:spPr>
          <a:xfrm>
            <a:off x="4056819" y="1313848"/>
            <a:ext cx="111264" cy="115618"/>
          </a:xfrm>
          <a:prstGeom prst="plus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/>
        </xdr:nvSpPr>
        <xdr:spPr>
          <a:xfrm>
            <a:off x="4322775" y="1352120"/>
            <a:ext cx="117222" cy="5889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/>
        </xdr:nvSpPr>
        <xdr:spPr>
          <a:xfrm>
            <a:off x="4495169" y="1240055"/>
            <a:ext cx="670560" cy="328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u="sng">
                <a:solidFill>
                  <a:schemeClr val="accent1"/>
                </a:solidFill>
              </a:rPr>
              <a:t>Cancel</a:t>
            </a:r>
          </a:p>
        </xdr:txBody>
      </xdr:sp>
    </xdr:grpSp>
    <xdr:clientData/>
  </xdr:twoCellAnchor>
  <xdr:twoCellAnchor>
    <xdr:from>
      <xdr:col>11</xdr:col>
      <xdr:colOff>194877</xdr:colOff>
      <xdr:row>21</xdr:row>
      <xdr:rowOff>144890</xdr:rowOff>
    </xdr:from>
    <xdr:to>
      <xdr:col>12</xdr:col>
      <xdr:colOff>647894</xdr:colOff>
      <xdr:row>23</xdr:row>
      <xdr:rowOff>106789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pSpPr/>
      </xdr:nvGrpSpPr>
      <xdr:grpSpPr>
        <a:xfrm>
          <a:off x="10590062" y="4366464"/>
          <a:ext cx="1045449" cy="338195"/>
          <a:chOff x="4056819" y="1240055"/>
          <a:chExt cx="1108910" cy="328577"/>
        </a:xfrm>
      </xdr:grpSpPr>
      <xdr:sp macro="" textlink="">
        <xdr:nvSpPr>
          <xdr:cNvPr id="22" name="Cross 21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/>
        </xdr:nvSpPr>
        <xdr:spPr>
          <a:xfrm>
            <a:off x="4056819" y="1313848"/>
            <a:ext cx="111264" cy="115618"/>
          </a:xfrm>
          <a:prstGeom prst="plus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/>
        </xdr:nvSpPr>
        <xdr:spPr>
          <a:xfrm>
            <a:off x="4322775" y="1352120"/>
            <a:ext cx="117222" cy="5889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 txBox="1"/>
        </xdr:nvSpPr>
        <xdr:spPr>
          <a:xfrm>
            <a:off x="4495169" y="1240055"/>
            <a:ext cx="670560" cy="328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u="sng">
                <a:solidFill>
                  <a:schemeClr val="accent1"/>
                </a:solidFill>
              </a:rPr>
              <a:t>Cancel</a:t>
            </a:r>
          </a:p>
        </xdr:txBody>
      </xdr:sp>
    </xdr:grpSp>
    <xdr:clientData/>
  </xdr:twoCellAnchor>
  <xdr:twoCellAnchor>
    <xdr:from>
      <xdr:col>11</xdr:col>
      <xdr:colOff>194552</xdr:colOff>
      <xdr:row>22</xdr:row>
      <xdr:rowOff>137809</xdr:rowOff>
    </xdr:from>
    <xdr:to>
      <xdr:col>12</xdr:col>
      <xdr:colOff>647569</xdr:colOff>
      <xdr:row>24</xdr:row>
      <xdr:rowOff>99708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pSpPr/>
      </xdr:nvGrpSpPr>
      <xdr:grpSpPr>
        <a:xfrm>
          <a:off x="10589737" y="4547531"/>
          <a:ext cx="1045449" cy="338196"/>
          <a:chOff x="4056819" y="1240055"/>
          <a:chExt cx="1108910" cy="328577"/>
        </a:xfrm>
      </xdr:grpSpPr>
      <xdr:sp macro="" textlink="">
        <xdr:nvSpPr>
          <xdr:cNvPr id="26" name="Cross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/>
        </xdr:nvSpPr>
        <xdr:spPr>
          <a:xfrm>
            <a:off x="4056819" y="1313848"/>
            <a:ext cx="111264" cy="115618"/>
          </a:xfrm>
          <a:prstGeom prst="plus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/>
        </xdr:nvSpPr>
        <xdr:spPr>
          <a:xfrm>
            <a:off x="4322775" y="1352120"/>
            <a:ext cx="117222" cy="5889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 txBox="1"/>
        </xdr:nvSpPr>
        <xdr:spPr>
          <a:xfrm>
            <a:off x="4495169" y="1240055"/>
            <a:ext cx="670560" cy="328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u="sng">
                <a:solidFill>
                  <a:schemeClr val="accent1"/>
                </a:solidFill>
              </a:rPr>
              <a:t>Cancel</a:t>
            </a:r>
          </a:p>
        </xdr:txBody>
      </xdr:sp>
    </xdr:grpSp>
    <xdr:clientData/>
  </xdr:twoCellAnchor>
  <xdr:twoCellAnchor>
    <xdr:from>
      <xdr:col>11</xdr:col>
      <xdr:colOff>192930</xdr:colOff>
      <xdr:row>23</xdr:row>
      <xdr:rowOff>144292</xdr:rowOff>
    </xdr:from>
    <xdr:to>
      <xdr:col>12</xdr:col>
      <xdr:colOff>645947</xdr:colOff>
      <xdr:row>25</xdr:row>
      <xdr:rowOff>106191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pSpPr/>
      </xdr:nvGrpSpPr>
      <xdr:grpSpPr>
        <a:xfrm>
          <a:off x="10588115" y="4742162"/>
          <a:ext cx="1045449" cy="338196"/>
          <a:chOff x="4056819" y="1240055"/>
          <a:chExt cx="1108910" cy="328577"/>
        </a:xfrm>
      </xdr:grpSpPr>
      <xdr:sp macro="" textlink="">
        <xdr:nvSpPr>
          <xdr:cNvPr id="30" name="Cross 29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/>
        </xdr:nvSpPr>
        <xdr:spPr>
          <a:xfrm>
            <a:off x="4056819" y="1313848"/>
            <a:ext cx="111264" cy="115618"/>
          </a:xfrm>
          <a:prstGeom prst="plus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/>
        </xdr:nvSpPr>
        <xdr:spPr>
          <a:xfrm>
            <a:off x="4322775" y="1352120"/>
            <a:ext cx="117222" cy="5889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 txBox="1"/>
        </xdr:nvSpPr>
        <xdr:spPr>
          <a:xfrm>
            <a:off x="4495169" y="1240055"/>
            <a:ext cx="670560" cy="328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u="sng">
                <a:solidFill>
                  <a:schemeClr val="accent1"/>
                </a:solidFill>
              </a:rPr>
              <a:t>Cancel</a:t>
            </a:r>
          </a:p>
        </xdr:txBody>
      </xdr:sp>
    </xdr:grpSp>
    <xdr:clientData/>
  </xdr:twoCellAnchor>
  <xdr:twoCellAnchor>
    <xdr:from>
      <xdr:col>11</xdr:col>
      <xdr:colOff>191310</xdr:colOff>
      <xdr:row>24</xdr:row>
      <xdr:rowOff>142671</xdr:rowOff>
    </xdr:from>
    <xdr:to>
      <xdr:col>12</xdr:col>
      <xdr:colOff>644327</xdr:colOff>
      <xdr:row>26</xdr:row>
      <xdr:rowOff>104570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pSpPr/>
      </xdr:nvGrpSpPr>
      <xdr:grpSpPr>
        <a:xfrm>
          <a:off x="10586495" y="4928690"/>
          <a:ext cx="1045449" cy="338195"/>
          <a:chOff x="4056819" y="1240055"/>
          <a:chExt cx="1108910" cy="328577"/>
        </a:xfrm>
      </xdr:grpSpPr>
      <xdr:sp macro="" textlink="">
        <xdr:nvSpPr>
          <xdr:cNvPr id="34" name="Cross 33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/>
        </xdr:nvSpPr>
        <xdr:spPr>
          <a:xfrm>
            <a:off x="4056819" y="1313848"/>
            <a:ext cx="111264" cy="115618"/>
          </a:xfrm>
          <a:prstGeom prst="plus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/>
        </xdr:nvSpPr>
        <xdr:spPr>
          <a:xfrm>
            <a:off x="4322775" y="1352120"/>
            <a:ext cx="117222" cy="5889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 txBox="1"/>
        </xdr:nvSpPr>
        <xdr:spPr>
          <a:xfrm>
            <a:off x="4495169" y="1240055"/>
            <a:ext cx="670560" cy="328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u="sng">
                <a:solidFill>
                  <a:schemeClr val="accent1"/>
                </a:solidFill>
              </a:rPr>
              <a:t>Cancel</a:t>
            </a:r>
          </a:p>
        </xdr:txBody>
      </xdr:sp>
    </xdr:grpSp>
    <xdr:clientData/>
  </xdr:twoCellAnchor>
  <xdr:twoCellAnchor>
    <xdr:from>
      <xdr:col>11</xdr:col>
      <xdr:colOff>189688</xdr:colOff>
      <xdr:row>25</xdr:row>
      <xdr:rowOff>149156</xdr:rowOff>
    </xdr:from>
    <xdr:to>
      <xdr:col>12</xdr:col>
      <xdr:colOff>642705</xdr:colOff>
      <xdr:row>27</xdr:row>
      <xdr:rowOff>111056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/>
      </xdr:nvGrpSpPr>
      <xdr:grpSpPr>
        <a:xfrm>
          <a:off x="10584873" y="5123323"/>
          <a:ext cx="1054974" cy="338196"/>
          <a:chOff x="4056819" y="1240055"/>
          <a:chExt cx="1108910" cy="328577"/>
        </a:xfrm>
      </xdr:grpSpPr>
      <xdr:sp macro="" textlink="">
        <xdr:nvSpPr>
          <xdr:cNvPr id="38" name="Cross 37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/>
        </xdr:nvSpPr>
        <xdr:spPr>
          <a:xfrm>
            <a:off x="4056819" y="1313848"/>
            <a:ext cx="111264" cy="115618"/>
          </a:xfrm>
          <a:prstGeom prst="plus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/>
        </xdr:nvSpPr>
        <xdr:spPr>
          <a:xfrm>
            <a:off x="4322775" y="1352120"/>
            <a:ext cx="117222" cy="5889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SpPr txBox="1"/>
        </xdr:nvSpPr>
        <xdr:spPr>
          <a:xfrm>
            <a:off x="4495169" y="1240055"/>
            <a:ext cx="670560" cy="328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u="sng">
                <a:solidFill>
                  <a:schemeClr val="accent1"/>
                </a:solidFill>
              </a:rPr>
              <a:t>Cancel</a:t>
            </a:r>
          </a:p>
        </xdr:txBody>
      </xdr:sp>
    </xdr:grpSp>
    <xdr:clientData/>
  </xdr:twoCellAnchor>
  <xdr:twoCellAnchor>
    <xdr:from>
      <xdr:col>11</xdr:col>
      <xdr:colOff>186446</xdr:colOff>
      <xdr:row>26</xdr:row>
      <xdr:rowOff>145915</xdr:rowOff>
    </xdr:from>
    <xdr:to>
      <xdr:col>12</xdr:col>
      <xdr:colOff>639463</xdr:colOff>
      <xdr:row>28</xdr:row>
      <xdr:rowOff>107815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pSpPr/>
      </xdr:nvGrpSpPr>
      <xdr:grpSpPr>
        <a:xfrm>
          <a:off x="10581631" y="5308230"/>
          <a:ext cx="1054974" cy="338196"/>
          <a:chOff x="4056819" y="1240055"/>
          <a:chExt cx="1108910" cy="328577"/>
        </a:xfrm>
      </xdr:grpSpPr>
      <xdr:sp macro="" textlink="">
        <xdr:nvSpPr>
          <xdr:cNvPr id="42" name="Cross 41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/>
        </xdr:nvSpPr>
        <xdr:spPr>
          <a:xfrm>
            <a:off x="4056819" y="1313848"/>
            <a:ext cx="111264" cy="115618"/>
          </a:xfrm>
          <a:prstGeom prst="plus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/>
        </xdr:nvSpPr>
        <xdr:spPr>
          <a:xfrm>
            <a:off x="4322775" y="1352120"/>
            <a:ext cx="117222" cy="5889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SpPr txBox="1"/>
        </xdr:nvSpPr>
        <xdr:spPr>
          <a:xfrm>
            <a:off x="4495169" y="1240055"/>
            <a:ext cx="670560" cy="328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u="sng">
                <a:solidFill>
                  <a:schemeClr val="accent1"/>
                </a:solidFill>
              </a:rPr>
              <a:t>Cancel</a:t>
            </a:r>
          </a:p>
        </xdr:txBody>
      </xdr:sp>
    </xdr:grpSp>
    <xdr:clientData/>
  </xdr:twoCellAnchor>
  <xdr:twoCellAnchor>
    <xdr:from>
      <xdr:col>11</xdr:col>
      <xdr:colOff>192931</xdr:colOff>
      <xdr:row>27</xdr:row>
      <xdr:rowOff>144295</xdr:rowOff>
    </xdr:from>
    <xdr:to>
      <xdr:col>12</xdr:col>
      <xdr:colOff>645948</xdr:colOff>
      <xdr:row>29</xdr:row>
      <xdr:rowOff>106194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GrpSpPr/>
      </xdr:nvGrpSpPr>
      <xdr:grpSpPr>
        <a:xfrm>
          <a:off x="10588116" y="5494758"/>
          <a:ext cx="1045449" cy="338195"/>
          <a:chOff x="4056819" y="1240055"/>
          <a:chExt cx="1108910" cy="328577"/>
        </a:xfrm>
      </xdr:grpSpPr>
      <xdr:sp macro="" textlink="">
        <xdr:nvSpPr>
          <xdr:cNvPr id="46" name="Cross 45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SpPr/>
        </xdr:nvSpPr>
        <xdr:spPr>
          <a:xfrm>
            <a:off x="4056819" y="1313848"/>
            <a:ext cx="111264" cy="115618"/>
          </a:xfrm>
          <a:prstGeom prst="plus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SpPr/>
        </xdr:nvSpPr>
        <xdr:spPr>
          <a:xfrm>
            <a:off x="4322775" y="1352120"/>
            <a:ext cx="117222" cy="5889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00000000-0008-0000-0400-000030000000}"/>
              </a:ext>
            </a:extLst>
          </xdr:cNvPr>
          <xdr:cNvSpPr txBox="1"/>
        </xdr:nvSpPr>
        <xdr:spPr>
          <a:xfrm>
            <a:off x="4495169" y="1240055"/>
            <a:ext cx="670560" cy="328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u="sng">
                <a:solidFill>
                  <a:schemeClr val="accent1"/>
                </a:solidFill>
              </a:rPr>
              <a:t>Cancel</a:t>
            </a:r>
          </a:p>
        </xdr:txBody>
      </xdr:sp>
    </xdr:grpSp>
    <xdr:clientData/>
  </xdr:twoCellAnchor>
  <xdr:twoCellAnchor>
    <xdr:from>
      <xdr:col>11</xdr:col>
      <xdr:colOff>196498</xdr:colOff>
      <xdr:row>28</xdr:row>
      <xdr:rowOff>138404</xdr:rowOff>
    </xdr:from>
    <xdr:to>
      <xdr:col>13</xdr:col>
      <xdr:colOff>1004</xdr:colOff>
      <xdr:row>30</xdr:row>
      <xdr:rowOff>100303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GrpSpPr/>
      </xdr:nvGrpSpPr>
      <xdr:grpSpPr>
        <a:xfrm>
          <a:off x="10591683" y="5677015"/>
          <a:ext cx="1039228" cy="338195"/>
          <a:chOff x="4056819" y="1240055"/>
          <a:chExt cx="1108910" cy="328577"/>
        </a:xfrm>
      </xdr:grpSpPr>
      <xdr:sp macro="" textlink="">
        <xdr:nvSpPr>
          <xdr:cNvPr id="88" name="Cross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4056819" y="1313848"/>
            <a:ext cx="111264" cy="115618"/>
          </a:xfrm>
          <a:prstGeom prst="plus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9" name="Rectangle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4322775" y="1352120"/>
            <a:ext cx="117222" cy="5889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0" name="TextBox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 txBox="1"/>
        </xdr:nvSpPr>
        <xdr:spPr>
          <a:xfrm>
            <a:off x="4495169" y="1240055"/>
            <a:ext cx="670560" cy="328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u="sng">
                <a:solidFill>
                  <a:schemeClr val="accent1"/>
                </a:solidFill>
              </a:rPr>
              <a:t>Cancel</a:t>
            </a:r>
          </a:p>
        </xdr:txBody>
      </xdr:sp>
    </xdr:grpSp>
    <xdr:clientData/>
  </xdr:twoCellAnchor>
  <xdr:twoCellAnchor>
    <xdr:from>
      <xdr:col>11</xdr:col>
      <xdr:colOff>195475</xdr:colOff>
      <xdr:row>29</xdr:row>
      <xdr:rowOff>144889</xdr:rowOff>
    </xdr:from>
    <xdr:to>
      <xdr:col>12</xdr:col>
      <xdr:colOff>649371</xdr:colOff>
      <xdr:row>31</xdr:row>
      <xdr:rowOff>106788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GrpSpPr/>
      </xdr:nvGrpSpPr>
      <xdr:grpSpPr>
        <a:xfrm>
          <a:off x="10590660" y="5871648"/>
          <a:ext cx="1046328" cy="338196"/>
          <a:chOff x="4056819" y="1240055"/>
          <a:chExt cx="1108910" cy="328577"/>
        </a:xfrm>
      </xdr:grpSpPr>
      <xdr:sp macro="" textlink="">
        <xdr:nvSpPr>
          <xdr:cNvPr id="85" name="Cross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4056819" y="1313848"/>
            <a:ext cx="111264" cy="115618"/>
          </a:xfrm>
          <a:prstGeom prst="plus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Rectangle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322775" y="1352120"/>
            <a:ext cx="117222" cy="5889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7" name="TextBox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 txBox="1"/>
        </xdr:nvSpPr>
        <xdr:spPr>
          <a:xfrm>
            <a:off x="4495169" y="1240055"/>
            <a:ext cx="670560" cy="328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u="sng">
                <a:solidFill>
                  <a:schemeClr val="accent1"/>
                </a:solidFill>
              </a:rPr>
              <a:t>Cancel</a:t>
            </a:r>
          </a:p>
        </xdr:txBody>
      </xdr:sp>
    </xdr:grpSp>
    <xdr:clientData/>
  </xdr:twoCellAnchor>
  <xdr:twoCellAnchor>
    <xdr:from>
      <xdr:col>11</xdr:col>
      <xdr:colOff>195813</xdr:colOff>
      <xdr:row>30</xdr:row>
      <xdr:rowOff>135162</xdr:rowOff>
    </xdr:from>
    <xdr:to>
      <xdr:col>12</xdr:col>
      <xdr:colOff>648830</xdr:colOff>
      <xdr:row>32</xdr:row>
      <xdr:rowOff>97062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GrpSpPr/>
      </xdr:nvGrpSpPr>
      <xdr:grpSpPr>
        <a:xfrm>
          <a:off x="10590998" y="6050069"/>
          <a:ext cx="1045449" cy="338197"/>
          <a:chOff x="4056819" y="1240055"/>
          <a:chExt cx="1108910" cy="328577"/>
        </a:xfrm>
      </xdr:grpSpPr>
      <xdr:sp macro="" textlink="">
        <xdr:nvSpPr>
          <xdr:cNvPr id="82" name="Cross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4056819" y="1313848"/>
            <a:ext cx="111264" cy="115618"/>
          </a:xfrm>
          <a:prstGeom prst="plus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Rectangle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4322775" y="1352120"/>
            <a:ext cx="117222" cy="5889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TextBox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 txBox="1"/>
        </xdr:nvSpPr>
        <xdr:spPr>
          <a:xfrm>
            <a:off x="4495169" y="1240055"/>
            <a:ext cx="670560" cy="328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u="sng">
                <a:solidFill>
                  <a:schemeClr val="accent1"/>
                </a:solidFill>
              </a:rPr>
              <a:t>Cancel</a:t>
            </a:r>
          </a:p>
        </xdr:txBody>
      </xdr:sp>
    </xdr:grpSp>
    <xdr:clientData/>
  </xdr:twoCellAnchor>
  <xdr:twoCellAnchor>
    <xdr:from>
      <xdr:col>11</xdr:col>
      <xdr:colOff>195488</xdr:colOff>
      <xdr:row>31</xdr:row>
      <xdr:rowOff>135589</xdr:rowOff>
    </xdr:from>
    <xdr:to>
      <xdr:col>12</xdr:col>
      <xdr:colOff>648505</xdr:colOff>
      <xdr:row>33</xdr:row>
      <xdr:rowOff>97489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GrpSpPr/>
      </xdr:nvGrpSpPr>
      <xdr:grpSpPr>
        <a:xfrm>
          <a:off x="10590673" y="6238645"/>
          <a:ext cx="1045449" cy="338196"/>
          <a:chOff x="4056819" y="1240055"/>
          <a:chExt cx="1108910" cy="328577"/>
        </a:xfrm>
      </xdr:grpSpPr>
      <xdr:sp macro="" textlink="">
        <xdr:nvSpPr>
          <xdr:cNvPr id="79" name="Cross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4056819" y="1313848"/>
            <a:ext cx="111264" cy="115618"/>
          </a:xfrm>
          <a:prstGeom prst="plus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4322775" y="1352120"/>
            <a:ext cx="117222" cy="5889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1" name="TextBox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 txBox="1"/>
        </xdr:nvSpPr>
        <xdr:spPr>
          <a:xfrm>
            <a:off x="4495169" y="1240055"/>
            <a:ext cx="670560" cy="328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u="sng">
                <a:solidFill>
                  <a:schemeClr val="accent1"/>
                </a:solidFill>
              </a:rPr>
              <a:t>Cancel</a:t>
            </a:r>
          </a:p>
        </xdr:txBody>
      </xdr:sp>
    </xdr:grpSp>
    <xdr:clientData/>
  </xdr:twoCellAnchor>
  <xdr:twoCellAnchor>
    <xdr:from>
      <xdr:col>11</xdr:col>
      <xdr:colOff>190112</xdr:colOff>
      <xdr:row>32</xdr:row>
      <xdr:rowOff>138319</xdr:rowOff>
    </xdr:from>
    <xdr:to>
      <xdr:col>12</xdr:col>
      <xdr:colOff>643129</xdr:colOff>
      <xdr:row>34</xdr:row>
      <xdr:rowOff>100218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GrpSpPr/>
      </xdr:nvGrpSpPr>
      <xdr:grpSpPr>
        <a:xfrm>
          <a:off x="10585297" y="6429523"/>
          <a:ext cx="1045449" cy="338195"/>
          <a:chOff x="4056819" y="1240055"/>
          <a:chExt cx="1108910" cy="328577"/>
        </a:xfrm>
      </xdr:grpSpPr>
      <xdr:sp macro="" textlink="">
        <xdr:nvSpPr>
          <xdr:cNvPr id="76" name="Cross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4056819" y="1313848"/>
            <a:ext cx="111264" cy="115618"/>
          </a:xfrm>
          <a:prstGeom prst="plus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322775" y="1352120"/>
            <a:ext cx="117222" cy="5889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TextBox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 txBox="1"/>
        </xdr:nvSpPr>
        <xdr:spPr>
          <a:xfrm>
            <a:off x="4495169" y="1240055"/>
            <a:ext cx="670560" cy="328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u="sng">
                <a:solidFill>
                  <a:schemeClr val="accent1"/>
                </a:solidFill>
              </a:rPr>
              <a:t>Cancel</a:t>
            </a:r>
          </a:p>
        </xdr:txBody>
      </xdr:sp>
    </xdr:grpSp>
    <xdr:clientData/>
  </xdr:twoCellAnchor>
  <xdr:twoCellAnchor>
    <xdr:from>
      <xdr:col>11</xdr:col>
      <xdr:colOff>188492</xdr:colOff>
      <xdr:row>33</xdr:row>
      <xdr:rowOff>140452</xdr:rowOff>
    </xdr:from>
    <xdr:to>
      <xdr:col>12</xdr:col>
      <xdr:colOff>641509</xdr:colOff>
      <xdr:row>35</xdr:row>
      <xdr:rowOff>102351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GrpSpPr/>
      </xdr:nvGrpSpPr>
      <xdr:grpSpPr>
        <a:xfrm>
          <a:off x="10583677" y="6619804"/>
          <a:ext cx="1054974" cy="338195"/>
          <a:chOff x="4056819" y="1240055"/>
          <a:chExt cx="1108910" cy="328577"/>
        </a:xfrm>
      </xdr:grpSpPr>
      <xdr:sp macro="" textlink="">
        <xdr:nvSpPr>
          <xdr:cNvPr id="73" name="Cross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4056819" y="1313848"/>
            <a:ext cx="111264" cy="115618"/>
          </a:xfrm>
          <a:prstGeom prst="plus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Rectangle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4322775" y="1352120"/>
            <a:ext cx="117222" cy="5889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 txBox="1"/>
        </xdr:nvSpPr>
        <xdr:spPr>
          <a:xfrm>
            <a:off x="4495169" y="1240055"/>
            <a:ext cx="670560" cy="328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u="sng">
                <a:solidFill>
                  <a:schemeClr val="accent1"/>
                </a:solidFill>
              </a:rPr>
              <a:t>Cancel</a:t>
            </a:r>
          </a:p>
        </xdr:txBody>
      </xdr:sp>
    </xdr:grpSp>
    <xdr:clientData/>
  </xdr:twoCellAnchor>
  <xdr:twoCellAnchor>
    <xdr:from>
      <xdr:col>11</xdr:col>
      <xdr:colOff>186870</xdr:colOff>
      <xdr:row>34</xdr:row>
      <xdr:rowOff>139429</xdr:rowOff>
    </xdr:from>
    <xdr:to>
      <xdr:col>12</xdr:col>
      <xdr:colOff>639887</xdr:colOff>
      <xdr:row>36</xdr:row>
      <xdr:rowOff>101328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10582055" y="6806929"/>
          <a:ext cx="1054974" cy="338195"/>
          <a:chOff x="4056819" y="1240055"/>
          <a:chExt cx="1108910" cy="328577"/>
        </a:xfrm>
      </xdr:grpSpPr>
      <xdr:sp macro="" textlink="">
        <xdr:nvSpPr>
          <xdr:cNvPr id="70" name="Cross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4056819" y="1313848"/>
            <a:ext cx="111264" cy="115618"/>
          </a:xfrm>
          <a:prstGeom prst="plus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1" name="Rectangle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4322775" y="1352120"/>
            <a:ext cx="117222" cy="5889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 txBox="1"/>
        </xdr:nvSpPr>
        <xdr:spPr>
          <a:xfrm>
            <a:off x="4495169" y="1240055"/>
            <a:ext cx="670560" cy="328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u="sng">
                <a:solidFill>
                  <a:schemeClr val="accent1"/>
                </a:solidFill>
              </a:rPr>
              <a:t>Cancel</a:t>
            </a:r>
          </a:p>
        </xdr:txBody>
      </xdr:sp>
    </xdr:grpSp>
    <xdr:clientData/>
  </xdr:twoCellAnchor>
  <xdr:twoCellAnchor>
    <xdr:from>
      <xdr:col>11</xdr:col>
      <xdr:colOff>183628</xdr:colOff>
      <xdr:row>35</xdr:row>
      <xdr:rowOff>136188</xdr:rowOff>
    </xdr:from>
    <xdr:to>
      <xdr:col>12</xdr:col>
      <xdr:colOff>636645</xdr:colOff>
      <xdr:row>37</xdr:row>
      <xdr:rowOff>98088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GrpSpPr/>
      </xdr:nvGrpSpPr>
      <xdr:grpSpPr>
        <a:xfrm>
          <a:off x="10578813" y="6991836"/>
          <a:ext cx="1054974" cy="338196"/>
          <a:chOff x="4056819" y="1240055"/>
          <a:chExt cx="1108910" cy="328577"/>
        </a:xfrm>
      </xdr:grpSpPr>
      <xdr:sp macro="" textlink="">
        <xdr:nvSpPr>
          <xdr:cNvPr id="67" name="Cross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SpPr/>
        </xdr:nvSpPr>
        <xdr:spPr>
          <a:xfrm>
            <a:off x="4056819" y="1313848"/>
            <a:ext cx="111264" cy="115618"/>
          </a:xfrm>
          <a:prstGeom prst="plus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" name="Rectangle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SpPr/>
        </xdr:nvSpPr>
        <xdr:spPr>
          <a:xfrm>
            <a:off x="4322775" y="1352120"/>
            <a:ext cx="117222" cy="5889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" name="TextBox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 txBox="1"/>
        </xdr:nvSpPr>
        <xdr:spPr>
          <a:xfrm>
            <a:off x="4495169" y="1240055"/>
            <a:ext cx="670560" cy="328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u="sng">
                <a:solidFill>
                  <a:schemeClr val="accent1"/>
                </a:solidFill>
              </a:rPr>
              <a:t>Cancel</a:t>
            </a:r>
          </a:p>
        </xdr:txBody>
      </xdr:sp>
    </xdr:grpSp>
    <xdr:clientData/>
  </xdr:twoCellAnchor>
  <xdr:twoCellAnchor>
    <xdr:from>
      <xdr:col>11</xdr:col>
      <xdr:colOff>182007</xdr:colOff>
      <xdr:row>36</xdr:row>
      <xdr:rowOff>134567</xdr:rowOff>
    </xdr:from>
    <xdr:to>
      <xdr:col>12</xdr:col>
      <xdr:colOff>635024</xdr:colOff>
      <xdr:row>38</xdr:row>
      <xdr:rowOff>96467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GrpSpPr/>
      </xdr:nvGrpSpPr>
      <xdr:grpSpPr>
        <a:xfrm>
          <a:off x="10577192" y="7178363"/>
          <a:ext cx="1054974" cy="338197"/>
          <a:chOff x="4056819" y="1240055"/>
          <a:chExt cx="1108910" cy="328577"/>
        </a:xfrm>
      </xdr:grpSpPr>
      <xdr:sp macro="" textlink="">
        <xdr:nvSpPr>
          <xdr:cNvPr id="64" name="Cross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4056819" y="1313848"/>
            <a:ext cx="111264" cy="115618"/>
          </a:xfrm>
          <a:prstGeom prst="plus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5" name="Rectangle 64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SpPr/>
        </xdr:nvSpPr>
        <xdr:spPr>
          <a:xfrm>
            <a:off x="4322775" y="1352120"/>
            <a:ext cx="117222" cy="5889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" name="TextBox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 txBox="1"/>
        </xdr:nvSpPr>
        <xdr:spPr>
          <a:xfrm>
            <a:off x="4495169" y="1240055"/>
            <a:ext cx="670560" cy="328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u="sng">
                <a:solidFill>
                  <a:schemeClr val="accent1"/>
                </a:solidFill>
              </a:rPr>
              <a:t>Cancel</a:t>
            </a:r>
          </a:p>
        </xdr:txBody>
      </xdr:sp>
    </xdr:grpSp>
    <xdr:clientData/>
  </xdr:twoCellAnchor>
  <xdr:twoCellAnchor>
    <xdr:from>
      <xdr:col>11</xdr:col>
      <xdr:colOff>187982</xdr:colOff>
      <xdr:row>37</xdr:row>
      <xdr:rowOff>139001</xdr:rowOff>
    </xdr:from>
    <xdr:to>
      <xdr:col>12</xdr:col>
      <xdr:colOff>640999</xdr:colOff>
      <xdr:row>39</xdr:row>
      <xdr:rowOff>100900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GrpSpPr/>
      </xdr:nvGrpSpPr>
      <xdr:grpSpPr>
        <a:xfrm>
          <a:off x="10583167" y="7370945"/>
          <a:ext cx="1054974" cy="338196"/>
          <a:chOff x="4056819" y="1240055"/>
          <a:chExt cx="1108910" cy="328577"/>
        </a:xfrm>
      </xdr:grpSpPr>
      <xdr:sp macro="" textlink="">
        <xdr:nvSpPr>
          <xdr:cNvPr id="92" name="Cross 91">
            <a:extLst>
              <a:ext uri="{FF2B5EF4-FFF2-40B4-BE49-F238E27FC236}">
                <a16:creationId xmlns:a16="http://schemas.microsoft.com/office/drawing/2014/main" id="{00000000-0008-0000-0400-00005C000000}"/>
              </a:ext>
            </a:extLst>
          </xdr:cNvPr>
          <xdr:cNvSpPr/>
        </xdr:nvSpPr>
        <xdr:spPr>
          <a:xfrm>
            <a:off x="4056819" y="1313848"/>
            <a:ext cx="111264" cy="115618"/>
          </a:xfrm>
          <a:prstGeom prst="plus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00000000-0008-0000-0400-00005D000000}"/>
              </a:ext>
            </a:extLst>
          </xdr:cNvPr>
          <xdr:cNvSpPr/>
        </xdr:nvSpPr>
        <xdr:spPr>
          <a:xfrm>
            <a:off x="4322775" y="1352120"/>
            <a:ext cx="117222" cy="5889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4" name="TextBox 93">
            <a:extLst>
              <a:ext uri="{FF2B5EF4-FFF2-40B4-BE49-F238E27FC236}">
                <a16:creationId xmlns:a16="http://schemas.microsoft.com/office/drawing/2014/main" id="{00000000-0008-0000-0400-00005E000000}"/>
              </a:ext>
            </a:extLst>
          </xdr:cNvPr>
          <xdr:cNvSpPr txBox="1"/>
        </xdr:nvSpPr>
        <xdr:spPr>
          <a:xfrm>
            <a:off x="4495169" y="1240055"/>
            <a:ext cx="670560" cy="328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u="sng">
                <a:solidFill>
                  <a:schemeClr val="accent1"/>
                </a:solidFill>
              </a:rPr>
              <a:t>Cancel</a:t>
            </a:r>
          </a:p>
        </xdr:txBody>
      </xdr:sp>
    </xdr:grpSp>
    <xdr:clientData/>
  </xdr:twoCellAnchor>
  <xdr:twoCellAnchor>
    <xdr:from>
      <xdr:col>9</xdr:col>
      <xdr:colOff>654242</xdr:colOff>
      <xdr:row>17</xdr:row>
      <xdr:rowOff>100061</xdr:rowOff>
    </xdr:from>
    <xdr:to>
      <xdr:col>13</xdr:col>
      <xdr:colOff>53879</xdr:colOff>
      <xdr:row>39</xdr:row>
      <xdr:rowOff>100061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4256424" y="854364"/>
          <a:ext cx="1331576" cy="406400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123152</xdr:colOff>
      <xdr:row>15</xdr:row>
      <xdr:rowOff>75260</xdr:rowOff>
    </xdr:from>
    <xdr:to>
      <xdr:col>12</xdr:col>
      <xdr:colOff>523394</xdr:colOff>
      <xdr:row>17</xdr:row>
      <xdr:rowOff>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11383819" y="3104445"/>
          <a:ext cx="1011723" cy="3198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Admin view</a:t>
          </a:r>
        </a:p>
      </xdr:txBody>
    </xdr:sp>
    <xdr:clientData/>
  </xdr:twoCellAnchor>
  <xdr:twoCellAnchor>
    <xdr:from>
      <xdr:col>11</xdr:col>
      <xdr:colOff>307023</xdr:colOff>
      <xdr:row>17</xdr:row>
      <xdr:rowOff>1</xdr:rowOff>
    </xdr:from>
    <xdr:to>
      <xdr:col>12</xdr:col>
      <xdr:colOff>17533</xdr:colOff>
      <xdr:row>17</xdr:row>
      <xdr:rowOff>100061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11567690" y="3424297"/>
          <a:ext cx="321991" cy="10006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182880</xdr:colOff>
      <xdr:row>2</xdr:row>
      <xdr:rowOff>169333</xdr:rowOff>
    </xdr:from>
    <xdr:to>
      <xdr:col>31</xdr:col>
      <xdr:colOff>335280</xdr:colOff>
      <xdr:row>44</xdr:row>
      <xdr:rowOff>152399</xdr:rowOff>
    </xdr:to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SpPr/>
      </xdr:nvSpPr>
      <xdr:spPr>
        <a:xfrm>
          <a:off x="15150065" y="526814"/>
          <a:ext cx="6671734" cy="787588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116</xdr:colOff>
      <xdr:row>40</xdr:row>
      <xdr:rowOff>175899</xdr:rowOff>
    </xdr:from>
    <xdr:to>
      <xdr:col>30</xdr:col>
      <xdr:colOff>337378</xdr:colOff>
      <xdr:row>42</xdr:row>
      <xdr:rowOff>38742</xdr:rowOff>
    </xdr:to>
    <xdr:grpSp>
      <xdr:nvGrpSpPr>
        <xdr:cNvPr id="187" name="Group 186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GrpSpPr/>
      </xdr:nvGrpSpPr>
      <xdr:grpSpPr>
        <a:xfrm>
          <a:off x="23377523" y="7972288"/>
          <a:ext cx="1560225" cy="239139"/>
          <a:chOff x="4732020" y="5105400"/>
          <a:chExt cx="1600200" cy="228603"/>
        </a:xfrm>
      </xdr:grpSpPr>
      <xdr:sp macro="" textlink="">
        <xdr:nvSpPr>
          <xdr:cNvPr id="188" name="Rectangle: Rounded Corners 187">
            <a:extLst>
              <a:ext uri="{FF2B5EF4-FFF2-40B4-BE49-F238E27FC236}">
                <a16:creationId xmlns:a16="http://schemas.microsoft.com/office/drawing/2014/main" id="{00000000-0008-0000-0400-0000BC000000}"/>
              </a:ext>
            </a:extLst>
          </xdr:cNvPr>
          <xdr:cNvSpPr/>
        </xdr:nvSpPr>
        <xdr:spPr>
          <a:xfrm>
            <a:off x="5349240" y="5105400"/>
            <a:ext cx="472440" cy="2209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700"/>
              <a:t>Next</a:t>
            </a:r>
            <a:r>
              <a:rPr lang="en-US" sz="700" baseline="0"/>
              <a:t> </a:t>
            </a:r>
            <a:endParaRPr lang="en-US" sz="700"/>
          </a:p>
        </xdr:txBody>
      </xdr:sp>
      <xdr:sp macro="" textlink="">
        <xdr:nvSpPr>
          <xdr:cNvPr id="189" name="Rectangle: Rounded Corners 188">
            <a:extLst>
              <a:ext uri="{FF2B5EF4-FFF2-40B4-BE49-F238E27FC236}">
                <a16:creationId xmlns:a16="http://schemas.microsoft.com/office/drawing/2014/main" id="{00000000-0008-0000-0400-0000BD000000}"/>
              </a:ext>
            </a:extLst>
          </xdr:cNvPr>
          <xdr:cNvSpPr/>
        </xdr:nvSpPr>
        <xdr:spPr>
          <a:xfrm>
            <a:off x="4732020" y="5105400"/>
            <a:ext cx="586740" cy="220980"/>
          </a:xfrm>
          <a:prstGeom prst="round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700"/>
              <a:t>Previous</a:t>
            </a:r>
          </a:p>
        </xdr:txBody>
      </xdr:sp>
      <xdr:sp macro="" textlink="">
        <xdr:nvSpPr>
          <xdr:cNvPr id="190" name="Rectangle: Rounded Corners 189">
            <a:extLst>
              <a:ext uri="{FF2B5EF4-FFF2-40B4-BE49-F238E27FC236}">
                <a16:creationId xmlns:a16="http://schemas.microsoft.com/office/drawing/2014/main" id="{00000000-0008-0000-0400-0000BE000000}"/>
              </a:ext>
            </a:extLst>
          </xdr:cNvPr>
          <xdr:cNvSpPr/>
        </xdr:nvSpPr>
        <xdr:spPr>
          <a:xfrm>
            <a:off x="5859780" y="5113023"/>
            <a:ext cx="472440" cy="2209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700"/>
              <a:t>Last</a:t>
            </a:r>
            <a:r>
              <a:rPr lang="en-US" sz="700" baseline="0"/>
              <a:t> </a:t>
            </a:r>
            <a:endParaRPr lang="en-US" sz="700"/>
          </a:p>
        </xdr:txBody>
      </xdr:sp>
    </xdr:grpSp>
    <xdr:clientData/>
  </xdr:twoCellAnchor>
  <xdr:twoCellAnchor>
    <xdr:from>
      <xdr:col>28</xdr:col>
      <xdr:colOff>329254</xdr:colOff>
      <xdr:row>18</xdr:row>
      <xdr:rowOff>147806</xdr:rowOff>
    </xdr:from>
    <xdr:to>
      <xdr:col>29</xdr:col>
      <xdr:colOff>555037</xdr:colOff>
      <xdr:row>20</xdr:row>
      <xdr:rowOff>109707</xdr:rowOff>
    </xdr:to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SpPr txBox="1"/>
      </xdr:nvSpPr>
      <xdr:spPr>
        <a:xfrm>
          <a:off x="21223106" y="1060325"/>
          <a:ext cx="837264" cy="3193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>
              <a:solidFill>
                <a:schemeClr val="accent1"/>
              </a:solidFill>
            </a:rPr>
            <a:t>Download</a:t>
          </a:r>
        </a:p>
      </xdr:txBody>
    </xdr:sp>
    <xdr:clientData/>
  </xdr:twoCellAnchor>
  <xdr:twoCellAnchor>
    <xdr:from>
      <xdr:col>26</xdr:col>
      <xdr:colOff>654242</xdr:colOff>
      <xdr:row>17</xdr:row>
      <xdr:rowOff>100061</xdr:rowOff>
    </xdr:from>
    <xdr:to>
      <xdr:col>30</xdr:col>
      <xdr:colOff>53879</xdr:colOff>
      <xdr:row>39</xdr:row>
      <xdr:rowOff>100061</xdr:rowOff>
    </xdr:to>
    <xdr:sp macro="" textlink="">
      <xdr:nvSpPr>
        <xdr:cNvPr id="192" name="Rectangle: Rounded Corners 191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SpPr/>
      </xdr:nvSpPr>
      <xdr:spPr>
        <a:xfrm>
          <a:off x="20136983" y="833839"/>
          <a:ext cx="1328155" cy="3932296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123152</xdr:colOff>
      <xdr:row>15</xdr:row>
      <xdr:rowOff>131704</xdr:rowOff>
    </xdr:from>
    <xdr:to>
      <xdr:col>29</xdr:col>
      <xdr:colOff>523394</xdr:colOff>
      <xdr:row>17</xdr:row>
      <xdr:rowOff>0</xdr:rowOff>
    </xdr:to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SpPr txBox="1"/>
      </xdr:nvSpPr>
      <xdr:spPr>
        <a:xfrm>
          <a:off x="19775226" y="3160889"/>
          <a:ext cx="1011724" cy="2634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User view</a:t>
          </a:r>
        </a:p>
      </xdr:txBody>
    </xdr:sp>
    <xdr:clientData/>
  </xdr:twoCellAnchor>
  <xdr:twoCellAnchor>
    <xdr:from>
      <xdr:col>28</xdr:col>
      <xdr:colOff>259987</xdr:colOff>
      <xdr:row>17</xdr:row>
      <xdr:rowOff>0</xdr:rowOff>
    </xdr:from>
    <xdr:to>
      <xdr:col>29</xdr:col>
      <xdr:colOff>17532</xdr:colOff>
      <xdr:row>17</xdr:row>
      <xdr:rowOff>100061</xdr:rowOff>
    </xdr:to>
    <xdr:cxnSp macro="">
      <xdr:nvCxnSpPr>
        <xdr:cNvPr id="194" name="Straight Arrow Connector 193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CxnSpPr>
          <a:stCxn id="193" idx="2"/>
          <a:endCxn id="192" idx="0"/>
        </xdr:cNvCxnSpPr>
      </xdr:nvCxnSpPr>
      <xdr:spPr>
        <a:xfrm flipH="1">
          <a:off x="19912061" y="3424296"/>
          <a:ext cx="369027" cy="10006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327714</xdr:colOff>
      <xdr:row>24</xdr:row>
      <xdr:rowOff>123175</xdr:rowOff>
    </xdr:from>
    <xdr:to>
      <xdr:col>29</xdr:col>
      <xdr:colOff>388101</xdr:colOff>
      <xdr:row>26</xdr:row>
      <xdr:rowOff>85077</xdr:rowOff>
    </xdr:to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SpPr txBox="1"/>
      </xdr:nvSpPr>
      <xdr:spPr>
        <a:xfrm>
          <a:off x="21221566" y="2108138"/>
          <a:ext cx="671868" cy="319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>
              <a:solidFill>
                <a:schemeClr val="accent1"/>
              </a:solidFill>
            </a:rPr>
            <a:t>Cancel</a:t>
          </a:r>
        </a:p>
      </xdr:txBody>
    </xdr:sp>
    <xdr:clientData/>
  </xdr:twoCellAnchor>
  <xdr:twoCellAnchor>
    <xdr:from>
      <xdr:col>28</xdr:col>
      <xdr:colOff>326174</xdr:colOff>
      <xdr:row>25</xdr:row>
      <xdr:rowOff>144726</xdr:rowOff>
    </xdr:from>
    <xdr:to>
      <xdr:col>29</xdr:col>
      <xdr:colOff>386561</xdr:colOff>
      <xdr:row>27</xdr:row>
      <xdr:rowOff>106627</xdr:rowOff>
    </xdr:to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SpPr txBox="1"/>
      </xdr:nvSpPr>
      <xdr:spPr>
        <a:xfrm>
          <a:off x="21220026" y="2308430"/>
          <a:ext cx="671868" cy="3193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>
              <a:solidFill>
                <a:schemeClr val="accent1"/>
              </a:solidFill>
            </a:rPr>
            <a:t>Cancel</a:t>
          </a:r>
        </a:p>
      </xdr:txBody>
    </xdr:sp>
    <xdr:clientData/>
  </xdr:twoCellAnchor>
  <xdr:twoCellAnchor>
    <xdr:from>
      <xdr:col>28</xdr:col>
      <xdr:colOff>324634</xdr:colOff>
      <xdr:row>26</xdr:row>
      <xdr:rowOff>127793</xdr:rowOff>
    </xdr:from>
    <xdr:to>
      <xdr:col>29</xdr:col>
      <xdr:colOff>385021</xdr:colOff>
      <xdr:row>28</xdr:row>
      <xdr:rowOff>89694</xdr:rowOff>
    </xdr:to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SpPr txBox="1"/>
      </xdr:nvSpPr>
      <xdr:spPr>
        <a:xfrm>
          <a:off x="21218486" y="2470237"/>
          <a:ext cx="671868" cy="319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>
              <a:solidFill>
                <a:schemeClr val="accent1"/>
              </a:solidFill>
            </a:rPr>
            <a:t>Cancel</a:t>
          </a:r>
        </a:p>
      </xdr:txBody>
    </xdr:sp>
    <xdr:clientData/>
  </xdr:twoCellAnchor>
  <xdr:twoCellAnchor>
    <xdr:from>
      <xdr:col>28</xdr:col>
      <xdr:colOff>330792</xdr:colOff>
      <xdr:row>27</xdr:row>
      <xdr:rowOff>126253</xdr:rowOff>
    </xdr:from>
    <xdr:to>
      <xdr:col>29</xdr:col>
      <xdr:colOff>391179</xdr:colOff>
      <xdr:row>29</xdr:row>
      <xdr:rowOff>88155</xdr:rowOff>
    </xdr:to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SpPr txBox="1"/>
      </xdr:nvSpPr>
      <xdr:spPr>
        <a:xfrm>
          <a:off x="21224644" y="2647438"/>
          <a:ext cx="671868" cy="3193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>
              <a:solidFill>
                <a:schemeClr val="accent1"/>
              </a:solidFill>
            </a:rPr>
            <a:t>Cancel</a:t>
          </a:r>
        </a:p>
      </xdr:txBody>
    </xdr:sp>
    <xdr:clientData/>
  </xdr:twoCellAnchor>
  <xdr:twoCellAnchor>
    <xdr:from>
      <xdr:col>28</xdr:col>
      <xdr:colOff>336950</xdr:colOff>
      <xdr:row>28</xdr:row>
      <xdr:rowOff>132411</xdr:rowOff>
    </xdr:from>
    <xdr:to>
      <xdr:col>29</xdr:col>
      <xdr:colOff>397337</xdr:colOff>
      <xdr:row>30</xdr:row>
      <xdr:rowOff>94312</xdr:rowOff>
    </xdr:to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 txBox="1"/>
      </xdr:nvSpPr>
      <xdr:spPr>
        <a:xfrm>
          <a:off x="21230802" y="2832337"/>
          <a:ext cx="671868" cy="3193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>
              <a:solidFill>
                <a:schemeClr val="accent1"/>
              </a:solidFill>
            </a:rPr>
            <a:t>Cancel</a:t>
          </a:r>
        </a:p>
      </xdr:txBody>
    </xdr:sp>
    <xdr:clientData/>
  </xdr:twoCellAnchor>
  <xdr:twoCellAnchor>
    <xdr:from>
      <xdr:col>7</xdr:col>
      <xdr:colOff>1225315</xdr:colOff>
      <xdr:row>23</xdr:row>
      <xdr:rowOff>25869</xdr:rowOff>
    </xdr:from>
    <xdr:to>
      <xdr:col>8</xdr:col>
      <xdr:colOff>1218259</xdr:colOff>
      <xdr:row>26</xdr:row>
      <xdr:rowOff>91721</xdr:rowOff>
    </xdr:to>
    <xdr:sp macro="" textlink="">
      <xdr:nvSpPr>
        <xdr:cNvPr id="13" name="Speech Bubble: Rectangle with Corners Rounded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346722" y="1832091"/>
          <a:ext cx="1432278" cy="602074"/>
        </a:xfrm>
        <a:prstGeom prst="wedgeRoundRectCallout">
          <a:avLst>
            <a:gd name="adj1" fmla="val 174006"/>
            <a:gd name="adj2" fmla="val -16348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Work in porgress can only cancel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14</xdr:col>
      <xdr:colOff>258232</xdr:colOff>
      <xdr:row>24</xdr:row>
      <xdr:rowOff>98307</xdr:rowOff>
    </xdr:from>
    <xdr:to>
      <xdr:col>17</xdr:col>
      <xdr:colOff>0</xdr:colOff>
      <xdr:row>28</xdr:row>
      <xdr:rowOff>150517</xdr:rowOff>
    </xdr:to>
    <xdr:sp macro="" textlink="">
      <xdr:nvSpPr>
        <xdr:cNvPr id="200" name="Speech Bubble: Rectangle with Corners Rounded 199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SpPr/>
      </xdr:nvSpPr>
      <xdr:spPr>
        <a:xfrm>
          <a:off x="8536751" y="2050344"/>
          <a:ext cx="2982149" cy="757766"/>
        </a:xfrm>
        <a:prstGeom prst="wedgeRoundRectCallout">
          <a:avLst>
            <a:gd name="adj1" fmla="val -115101"/>
            <a:gd name="adj2" fmla="val -13806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Admin can arrpriorityange queue and cancel any job</a:t>
          </a:r>
        </a:p>
      </xdr:txBody>
    </xdr:sp>
    <xdr:clientData/>
  </xdr:twoCellAnchor>
  <xdr:twoCellAnchor>
    <xdr:from>
      <xdr:col>29</xdr:col>
      <xdr:colOff>549394</xdr:colOff>
      <xdr:row>27</xdr:row>
      <xdr:rowOff>144873</xdr:rowOff>
    </xdr:from>
    <xdr:to>
      <xdr:col>32</xdr:col>
      <xdr:colOff>191911</xdr:colOff>
      <xdr:row>30</xdr:row>
      <xdr:rowOff>112888</xdr:rowOff>
    </xdr:to>
    <xdr:sp macro="" textlink="">
      <xdr:nvSpPr>
        <xdr:cNvPr id="201" name="Speech Bubble: Rectangle with Corners Rounded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27755616" y="5356577"/>
          <a:ext cx="1476962" cy="504237"/>
        </a:xfrm>
        <a:prstGeom prst="wedgeRoundRectCallout">
          <a:avLst>
            <a:gd name="adj1" fmla="val -95993"/>
            <a:gd name="adj2" fmla="val -12828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User only cancel own job</a:t>
          </a:r>
        </a:p>
      </xdr:txBody>
    </xdr:sp>
    <xdr:clientData/>
  </xdr:twoCellAnchor>
  <xdr:twoCellAnchor>
    <xdr:from>
      <xdr:col>30</xdr:col>
      <xdr:colOff>338667</xdr:colOff>
      <xdr:row>22</xdr:row>
      <xdr:rowOff>24458</xdr:rowOff>
    </xdr:from>
    <xdr:to>
      <xdr:col>32</xdr:col>
      <xdr:colOff>607719</xdr:colOff>
      <xdr:row>26</xdr:row>
      <xdr:rowOff>103481</xdr:rowOff>
    </xdr:to>
    <xdr:sp macro="" textlink="">
      <xdr:nvSpPr>
        <xdr:cNvPr id="202" name="Speech Bubble: Rectangle with Corners Rounded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/>
      </xdr:nvSpPr>
      <xdr:spPr>
        <a:xfrm>
          <a:off x="26011482" y="4342458"/>
          <a:ext cx="1492015" cy="793986"/>
        </a:xfrm>
        <a:prstGeom prst="wedgeRoundRectCallout">
          <a:avLst>
            <a:gd name="adj1" fmla="val -91061"/>
            <a:gd name="adj2" fmla="val -11621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Any user can download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job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finish </a:t>
          </a:r>
          <a:endParaRPr lang="en-US" sz="1100"/>
        </a:p>
      </xdr:txBody>
    </xdr:sp>
    <xdr:clientData/>
  </xdr:twoCellAnchor>
  <xdr:twoCellAnchor>
    <xdr:from>
      <xdr:col>13</xdr:col>
      <xdr:colOff>411575</xdr:colOff>
      <xdr:row>30</xdr:row>
      <xdr:rowOff>117593</xdr:rowOff>
    </xdr:from>
    <xdr:to>
      <xdr:col>17</xdr:col>
      <xdr:colOff>0</xdr:colOff>
      <xdr:row>38</xdr:row>
      <xdr:rowOff>105834</xdr:rowOff>
    </xdr:to>
    <xdr:sp macro="" textlink="">
      <xdr:nvSpPr>
        <xdr:cNvPr id="119" name="Speech Bubble: Rectangle with Corners Rounded 199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/>
      </xdr:nvSpPr>
      <xdr:spPr>
        <a:xfrm>
          <a:off x="8008056" y="3127963"/>
          <a:ext cx="2982149" cy="1399352"/>
        </a:xfrm>
        <a:prstGeom prst="wedgeRoundRectCallout">
          <a:avLst>
            <a:gd name="adj1" fmla="val -122593"/>
            <a:gd name="adj2" fmla="val -1664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Priority for</a:t>
          </a:r>
          <a:r>
            <a:rPr lang="en-US" sz="1100" baseline="0"/>
            <a:t> Important Job can be process first.</a:t>
          </a:r>
          <a:br>
            <a:rPr lang="en-US" sz="1100" baseline="0"/>
          </a:br>
          <a:r>
            <a:rPr lang="en-US" sz="1100" baseline="0"/>
            <a:t>Have namber 0-9</a:t>
          </a:r>
          <a:r>
            <a:rPr lang="en-US" sz="1100"/>
            <a:t> ,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(0 = low to 9 = high) </a:t>
          </a:r>
          <a:br>
            <a:rPr lang="en-US" sz="1100"/>
          </a:br>
          <a:r>
            <a:rPr lang="en-US" sz="1100"/>
            <a:t>default 0  from multile search</a:t>
          </a:r>
          <a:br>
            <a:rPr lang="en-US" sz="1100"/>
          </a:b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default 1  from Single search</a:t>
          </a:r>
          <a:b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2-9 can assign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by Admin.</a:t>
          </a:r>
          <a:br>
            <a:rPr lang="en-US" sz="1100"/>
          </a:br>
          <a:endParaRPr lang="en-US" sz="1100"/>
        </a:p>
      </xdr:txBody>
    </xdr:sp>
    <xdr:clientData/>
  </xdr:twoCellAnchor>
  <xdr:twoCellAnchor>
    <xdr:from>
      <xdr:col>1</xdr:col>
      <xdr:colOff>349956</xdr:colOff>
      <xdr:row>7</xdr:row>
      <xdr:rowOff>152399</xdr:rowOff>
    </xdr:from>
    <xdr:to>
      <xdr:col>8</xdr:col>
      <xdr:colOff>206963</xdr:colOff>
      <xdr:row>15</xdr:row>
      <xdr:rowOff>124836</xdr:rowOff>
    </xdr:to>
    <xdr:grpSp>
      <xdr:nvGrpSpPr>
        <xdr:cNvPr id="107" name="Group 106">
          <a:extLst>
            <a:ext uri="{FF2B5EF4-FFF2-40B4-BE49-F238E27FC236}">
              <a16:creationId xmlns:a16="http://schemas.microsoft.com/office/drawing/2014/main" id="{E70B368B-4925-565D-6ED1-96772818402F}"/>
            </a:ext>
          </a:extLst>
        </xdr:cNvPr>
        <xdr:cNvGrpSpPr/>
      </xdr:nvGrpSpPr>
      <xdr:grpSpPr>
        <a:xfrm>
          <a:off x="961437" y="1622306"/>
          <a:ext cx="7006637" cy="1571697"/>
          <a:chOff x="-1738488" y="6822251"/>
          <a:chExt cx="7194785" cy="1552881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3E0340B8-FF55-429B-A6B3-40B400A563EA}"/>
              </a:ext>
            </a:extLst>
          </xdr:cNvPr>
          <xdr:cNvSpPr/>
        </xdr:nvSpPr>
        <xdr:spPr>
          <a:xfrm>
            <a:off x="3254963" y="7215482"/>
            <a:ext cx="2191925" cy="2728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i="1">
                <a:solidFill>
                  <a:sysClr val="windowText" lastClr="000000"/>
                </a:solidFill>
              </a:rPr>
              <a:t>User</a:t>
            </a:r>
          </a:p>
        </xdr:txBody>
      </xdr:sp>
      <xdr:pic>
        <xdr:nvPicPr>
          <xdr:cNvPr id="52" name="Picture 51">
            <a:extLst>
              <a:ext uri="{FF2B5EF4-FFF2-40B4-BE49-F238E27FC236}">
                <a16:creationId xmlns:a16="http://schemas.microsoft.com/office/drawing/2014/main" id="{281F1C9C-097B-4E58-AEAB-9177C4CFEFB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45556" y="6895629"/>
            <a:ext cx="2206873" cy="2258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3" name="TextBox 52">
            <a:extLst>
              <a:ext uri="{FF2B5EF4-FFF2-40B4-BE49-F238E27FC236}">
                <a16:creationId xmlns:a16="http://schemas.microsoft.com/office/drawing/2014/main" id="{585B14F4-62D0-4920-8B12-D24560770874}"/>
              </a:ext>
            </a:extLst>
          </xdr:cNvPr>
          <xdr:cNvSpPr txBox="1"/>
        </xdr:nvSpPr>
        <xdr:spPr>
          <a:xfrm>
            <a:off x="1702739" y="6839184"/>
            <a:ext cx="1967947" cy="2915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/>
              <a:t>Request</a:t>
            </a:r>
            <a:r>
              <a:rPr lang="en-US" sz="1200" baseline="0"/>
              <a:t> date</a:t>
            </a:r>
            <a:endParaRPr lang="en-US" sz="1200"/>
          </a:p>
        </xdr:txBody>
      </xdr:sp>
      <xdr:sp macro="" textlink="">
        <xdr:nvSpPr>
          <xdr:cNvPr id="54" name="Rectangle: Rounded Corners 53">
            <a:extLst>
              <a:ext uri="{FF2B5EF4-FFF2-40B4-BE49-F238E27FC236}">
                <a16:creationId xmlns:a16="http://schemas.microsoft.com/office/drawing/2014/main" id="{B164F9AB-E01A-42F5-9893-161AEDF7058A}"/>
              </a:ext>
            </a:extLst>
          </xdr:cNvPr>
          <xdr:cNvSpPr/>
        </xdr:nvSpPr>
        <xdr:spPr>
          <a:xfrm>
            <a:off x="2079037" y="8071557"/>
            <a:ext cx="978855" cy="3035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Search</a:t>
            </a:r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BAC40E50-2DB7-4715-8BF2-E2C1613998C7}"/>
              </a:ext>
            </a:extLst>
          </xdr:cNvPr>
          <xdr:cNvSpPr/>
        </xdr:nvSpPr>
        <xdr:spPr>
          <a:xfrm>
            <a:off x="283244" y="6850475"/>
            <a:ext cx="1744870" cy="28713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i="0">
                <a:solidFill>
                  <a:sysClr val="windowText" lastClr="000000"/>
                </a:solidFill>
              </a:rPr>
              <a:t>Done</a:t>
            </a:r>
            <a:endParaRPr lang="en-US" sz="1100" i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2AAF6B29-1F8B-4F97-9B4D-6F491B23CA1C}"/>
              </a:ext>
            </a:extLst>
          </xdr:cNvPr>
          <xdr:cNvSpPr/>
        </xdr:nvSpPr>
        <xdr:spPr>
          <a:xfrm>
            <a:off x="269993" y="7121489"/>
            <a:ext cx="1758122" cy="73369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>
                <a:solidFill>
                  <a:sysClr val="windowText" lastClr="000000"/>
                </a:solidFill>
              </a:rPr>
              <a:t>Alll</a:t>
            </a:r>
          </a:p>
          <a:p>
            <a:pPr algn="l"/>
            <a:r>
              <a:rPr lang="en-US" sz="1200">
                <a:solidFill>
                  <a:sysClr val="windowText" lastClr="000000"/>
                </a:solidFill>
              </a:rPr>
              <a:t>Done</a:t>
            </a:r>
            <a:br>
              <a:rPr lang="en-US" sz="1200">
                <a:solidFill>
                  <a:sysClr val="windowText" lastClr="000000"/>
                </a:solidFill>
              </a:rPr>
            </a:br>
            <a:r>
              <a:rPr lang="en-US" sz="1200">
                <a:solidFill>
                  <a:sysClr val="windowText" lastClr="000000"/>
                </a:solidFill>
              </a:rPr>
              <a:t>On process</a:t>
            </a:r>
          </a:p>
          <a:p>
            <a:pPr algn="l"/>
            <a:r>
              <a:rPr lang="en-US" sz="1200">
                <a:solidFill>
                  <a:sysClr val="windowText" lastClr="000000"/>
                </a:solidFill>
              </a:rPr>
              <a:t>Cancel</a:t>
            </a:r>
          </a:p>
        </xdr:txBody>
      </xdr:sp>
      <xdr:sp macro="" textlink="">
        <xdr:nvSpPr>
          <xdr:cNvPr id="104" name="Isosceles Triangle 103">
            <a:extLst>
              <a:ext uri="{FF2B5EF4-FFF2-40B4-BE49-F238E27FC236}">
                <a16:creationId xmlns:a16="http://schemas.microsoft.com/office/drawing/2014/main" id="{48FE4C5E-DE52-4C0D-981B-7AF720DD87C6}"/>
              </a:ext>
            </a:extLst>
          </xdr:cNvPr>
          <xdr:cNvSpPr/>
        </xdr:nvSpPr>
        <xdr:spPr>
          <a:xfrm rot="10800000">
            <a:off x="1755504" y="6897510"/>
            <a:ext cx="217777" cy="187739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5" name="TextBox 104">
            <a:extLst>
              <a:ext uri="{FF2B5EF4-FFF2-40B4-BE49-F238E27FC236}">
                <a16:creationId xmlns:a16="http://schemas.microsoft.com/office/drawing/2014/main" id="{D3FC3D02-FFE1-4024-AA82-EA4FDBF95285}"/>
              </a:ext>
            </a:extLst>
          </xdr:cNvPr>
          <xdr:cNvSpPr txBox="1"/>
        </xdr:nvSpPr>
        <xdr:spPr>
          <a:xfrm>
            <a:off x="-1738488" y="6822251"/>
            <a:ext cx="1967947" cy="2915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/>
              <a:t>Status</a:t>
            </a:r>
          </a:p>
        </xdr:txBody>
      </xdr:sp>
      <xdr:sp macro="" textlink="">
        <xdr:nvSpPr>
          <xdr:cNvPr id="106" name="Rectangle 105">
            <a:extLst>
              <a:ext uri="{FF2B5EF4-FFF2-40B4-BE49-F238E27FC236}">
                <a16:creationId xmlns:a16="http://schemas.microsoft.com/office/drawing/2014/main" id="{D4CAB2D1-EFA0-4E6C-A709-76B80E4FC2B7}"/>
              </a:ext>
            </a:extLst>
          </xdr:cNvPr>
          <xdr:cNvSpPr/>
        </xdr:nvSpPr>
        <xdr:spPr>
          <a:xfrm>
            <a:off x="3245556" y="7556032"/>
            <a:ext cx="2210741" cy="270932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i="1">
                <a:solidFill>
                  <a:sysClr val="windowText" lastClr="000000"/>
                </a:solidFill>
              </a:rPr>
              <a:t>VIN</a:t>
            </a:r>
          </a:p>
        </xdr:txBody>
      </xdr:sp>
    </xdr:grpSp>
    <xdr:clientData/>
  </xdr:twoCellAnchor>
  <xdr:twoCellAnchor>
    <xdr:from>
      <xdr:col>5</xdr:col>
      <xdr:colOff>728134</xdr:colOff>
      <xdr:row>9</xdr:row>
      <xdr:rowOff>116650</xdr:rowOff>
    </xdr:from>
    <xdr:to>
      <xdr:col>6</xdr:col>
      <xdr:colOff>517408</xdr:colOff>
      <xdr:row>11</xdr:row>
      <xdr:rowOff>37629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5154F6E6-FFA7-4720-80EA-1DE3DFCA06E8}"/>
            </a:ext>
          </a:extLst>
        </xdr:cNvPr>
        <xdr:cNvSpPr txBox="1"/>
      </xdr:nvSpPr>
      <xdr:spPr>
        <a:xfrm>
          <a:off x="5318949" y="1960502"/>
          <a:ext cx="880533" cy="316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/>
            <a:t>User</a:t>
          </a:r>
        </a:p>
      </xdr:txBody>
    </xdr:sp>
    <xdr:clientData/>
  </xdr:twoCellAnchor>
  <xdr:twoCellAnchor>
    <xdr:from>
      <xdr:col>5</xdr:col>
      <xdr:colOff>739423</xdr:colOff>
      <xdr:row>11</xdr:row>
      <xdr:rowOff>71494</xdr:rowOff>
    </xdr:from>
    <xdr:to>
      <xdr:col>6</xdr:col>
      <xdr:colOff>528697</xdr:colOff>
      <xdr:row>12</xdr:row>
      <xdr:rowOff>190028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783FF2C-BDB7-41CA-8FF5-FDB2A6A33E73}"/>
            </a:ext>
          </a:extLst>
        </xdr:cNvPr>
        <xdr:cNvSpPr txBox="1"/>
      </xdr:nvSpPr>
      <xdr:spPr>
        <a:xfrm>
          <a:off x="5330238" y="2310457"/>
          <a:ext cx="880533" cy="316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/>
            <a:t>VIN</a:t>
          </a:r>
        </a:p>
      </xdr:txBody>
    </xdr:sp>
    <xdr:clientData/>
  </xdr:twoCellAnchor>
  <xdr:twoCellAnchor>
    <xdr:from>
      <xdr:col>17</xdr:col>
      <xdr:colOff>545629</xdr:colOff>
      <xdr:row>7</xdr:row>
      <xdr:rowOff>159926</xdr:rowOff>
    </xdr:from>
    <xdr:to>
      <xdr:col>25</xdr:col>
      <xdr:colOff>1108192</xdr:colOff>
      <xdr:row>15</xdr:row>
      <xdr:rowOff>132363</xdr:rowOff>
    </xdr:to>
    <xdr:grpSp>
      <xdr:nvGrpSpPr>
        <xdr:cNvPr id="130" name="Group 129">
          <a:extLst>
            <a:ext uri="{FF2B5EF4-FFF2-40B4-BE49-F238E27FC236}">
              <a16:creationId xmlns:a16="http://schemas.microsoft.com/office/drawing/2014/main" id="{947C2192-3FE5-4DD1-8C20-C5ED1E5FC0DD}"/>
            </a:ext>
          </a:extLst>
        </xdr:cNvPr>
        <xdr:cNvGrpSpPr/>
      </xdr:nvGrpSpPr>
      <xdr:grpSpPr>
        <a:xfrm>
          <a:off x="14621462" y="1629833"/>
          <a:ext cx="7100711" cy="1571697"/>
          <a:chOff x="-1738488" y="6822251"/>
          <a:chExt cx="7194785" cy="1552881"/>
        </a:xfrm>
      </xdr:grpSpPr>
      <xdr:sp macro="" textlink="">
        <xdr:nvSpPr>
          <xdr:cNvPr id="131" name="Rectangle 130">
            <a:extLst>
              <a:ext uri="{FF2B5EF4-FFF2-40B4-BE49-F238E27FC236}">
                <a16:creationId xmlns:a16="http://schemas.microsoft.com/office/drawing/2014/main" id="{A53FDB14-42E4-4BB9-CBFC-6A4BFD5A356E}"/>
              </a:ext>
            </a:extLst>
          </xdr:cNvPr>
          <xdr:cNvSpPr/>
        </xdr:nvSpPr>
        <xdr:spPr>
          <a:xfrm>
            <a:off x="3254963" y="7215482"/>
            <a:ext cx="2191925" cy="2728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i="1">
                <a:solidFill>
                  <a:sysClr val="windowText" lastClr="000000"/>
                </a:solidFill>
              </a:rPr>
              <a:t>User</a:t>
            </a:r>
          </a:p>
        </xdr:txBody>
      </xdr:sp>
      <xdr:pic>
        <xdr:nvPicPr>
          <xdr:cNvPr id="132" name="Picture 131">
            <a:extLst>
              <a:ext uri="{FF2B5EF4-FFF2-40B4-BE49-F238E27FC236}">
                <a16:creationId xmlns:a16="http://schemas.microsoft.com/office/drawing/2014/main" id="{08C875FE-6EDF-D3D4-EAD9-28DB905A13D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45556" y="6895629"/>
            <a:ext cx="2206873" cy="22584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3" name="TextBox 132">
            <a:extLst>
              <a:ext uri="{FF2B5EF4-FFF2-40B4-BE49-F238E27FC236}">
                <a16:creationId xmlns:a16="http://schemas.microsoft.com/office/drawing/2014/main" id="{3A5AC959-F224-2AB3-9956-784A707EE8CD}"/>
              </a:ext>
            </a:extLst>
          </xdr:cNvPr>
          <xdr:cNvSpPr txBox="1"/>
        </xdr:nvSpPr>
        <xdr:spPr>
          <a:xfrm>
            <a:off x="1702739" y="6839184"/>
            <a:ext cx="1967947" cy="2915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/>
              <a:t>Request</a:t>
            </a:r>
            <a:r>
              <a:rPr lang="en-US" sz="1200" baseline="0"/>
              <a:t> date</a:t>
            </a:r>
            <a:endParaRPr lang="en-US" sz="1200"/>
          </a:p>
        </xdr:txBody>
      </xdr:sp>
      <xdr:sp macro="" textlink="">
        <xdr:nvSpPr>
          <xdr:cNvPr id="134" name="Rectangle: Rounded Corners 133">
            <a:extLst>
              <a:ext uri="{FF2B5EF4-FFF2-40B4-BE49-F238E27FC236}">
                <a16:creationId xmlns:a16="http://schemas.microsoft.com/office/drawing/2014/main" id="{3F559C14-8F4F-997A-C113-059FE87756C9}"/>
              </a:ext>
            </a:extLst>
          </xdr:cNvPr>
          <xdr:cNvSpPr/>
        </xdr:nvSpPr>
        <xdr:spPr>
          <a:xfrm>
            <a:off x="2079037" y="8071557"/>
            <a:ext cx="978855" cy="3035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Search</a:t>
            </a:r>
          </a:p>
        </xdr:txBody>
      </xdr: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F2134680-82EE-4D03-4456-F0EC98E4773D}"/>
              </a:ext>
            </a:extLst>
          </xdr:cNvPr>
          <xdr:cNvSpPr/>
        </xdr:nvSpPr>
        <xdr:spPr>
          <a:xfrm>
            <a:off x="283244" y="6850475"/>
            <a:ext cx="1744870" cy="28713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i="0">
                <a:solidFill>
                  <a:sysClr val="windowText" lastClr="000000"/>
                </a:solidFill>
              </a:rPr>
              <a:t>Done</a:t>
            </a:r>
            <a:endParaRPr lang="en-US" sz="1100" i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5CED41CC-BFE1-9BF6-240F-2493DEBA826F}"/>
              </a:ext>
            </a:extLst>
          </xdr:cNvPr>
          <xdr:cNvSpPr/>
        </xdr:nvSpPr>
        <xdr:spPr>
          <a:xfrm>
            <a:off x="269993" y="7121489"/>
            <a:ext cx="1758122" cy="73369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>
                <a:solidFill>
                  <a:sysClr val="windowText" lastClr="000000"/>
                </a:solidFill>
              </a:rPr>
              <a:t>Alll</a:t>
            </a:r>
          </a:p>
          <a:p>
            <a:pPr algn="l"/>
            <a:r>
              <a:rPr lang="en-US" sz="1200">
                <a:solidFill>
                  <a:sysClr val="windowText" lastClr="000000"/>
                </a:solidFill>
              </a:rPr>
              <a:t>Done</a:t>
            </a:r>
            <a:br>
              <a:rPr lang="en-US" sz="1200">
                <a:solidFill>
                  <a:sysClr val="windowText" lastClr="000000"/>
                </a:solidFill>
              </a:rPr>
            </a:br>
            <a:r>
              <a:rPr lang="en-US" sz="1200">
                <a:solidFill>
                  <a:sysClr val="windowText" lastClr="000000"/>
                </a:solidFill>
              </a:rPr>
              <a:t>On process</a:t>
            </a:r>
          </a:p>
          <a:p>
            <a:pPr algn="l"/>
            <a:r>
              <a:rPr lang="en-US" sz="1200">
                <a:solidFill>
                  <a:sysClr val="windowText" lastClr="000000"/>
                </a:solidFill>
              </a:rPr>
              <a:t>Cancel</a:t>
            </a:r>
          </a:p>
        </xdr:txBody>
      </xdr:sp>
      <xdr:sp macro="" textlink="">
        <xdr:nvSpPr>
          <xdr:cNvPr id="137" name="Isosceles Triangle 136">
            <a:extLst>
              <a:ext uri="{FF2B5EF4-FFF2-40B4-BE49-F238E27FC236}">
                <a16:creationId xmlns:a16="http://schemas.microsoft.com/office/drawing/2014/main" id="{88EB5C54-626E-61B6-A2B1-85A6747D3BE4}"/>
              </a:ext>
            </a:extLst>
          </xdr:cNvPr>
          <xdr:cNvSpPr/>
        </xdr:nvSpPr>
        <xdr:spPr>
          <a:xfrm rot="10800000">
            <a:off x="1755504" y="6897510"/>
            <a:ext cx="217777" cy="187739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8" name="TextBox 137">
            <a:extLst>
              <a:ext uri="{FF2B5EF4-FFF2-40B4-BE49-F238E27FC236}">
                <a16:creationId xmlns:a16="http://schemas.microsoft.com/office/drawing/2014/main" id="{0674FE27-4080-075A-D81C-68991A3BDC91}"/>
              </a:ext>
            </a:extLst>
          </xdr:cNvPr>
          <xdr:cNvSpPr txBox="1"/>
        </xdr:nvSpPr>
        <xdr:spPr>
          <a:xfrm>
            <a:off x="-1738488" y="6822251"/>
            <a:ext cx="1967947" cy="2915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/>
              <a:t>Status</a:t>
            </a:r>
          </a:p>
        </xdr:txBody>
      </xdr:sp>
      <xdr:sp macro="" textlink="">
        <xdr:nvSpPr>
          <xdr:cNvPr id="139" name="Rectangle 138">
            <a:extLst>
              <a:ext uri="{FF2B5EF4-FFF2-40B4-BE49-F238E27FC236}">
                <a16:creationId xmlns:a16="http://schemas.microsoft.com/office/drawing/2014/main" id="{A2DD0363-81F1-1B1B-2BDF-0B6E938F5B61}"/>
              </a:ext>
            </a:extLst>
          </xdr:cNvPr>
          <xdr:cNvSpPr/>
        </xdr:nvSpPr>
        <xdr:spPr>
          <a:xfrm>
            <a:off x="3245556" y="7556032"/>
            <a:ext cx="2210741" cy="270932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i="1">
                <a:solidFill>
                  <a:sysClr val="windowText" lastClr="000000"/>
                </a:solidFill>
              </a:rPr>
              <a:t>VIN</a:t>
            </a:r>
          </a:p>
        </xdr:txBody>
      </xdr:sp>
    </xdr:grpSp>
    <xdr:clientData/>
  </xdr:twoCellAnchor>
  <xdr:twoCellAnchor>
    <xdr:from>
      <xdr:col>23</xdr:col>
      <xdr:colOff>538104</xdr:colOff>
      <xdr:row>9</xdr:row>
      <xdr:rowOff>124177</xdr:rowOff>
    </xdr:from>
    <xdr:to>
      <xdr:col>23</xdr:col>
      <xdr:colOff>1418638</xdr:colOff>
      <xdr:row>11</xdr:row>
      <xdr:rowOff>45156</xdr:rowOff>
    </xdr:to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15E6FC27-898D-4CDD-BD9C-A37A6BF8C243}"/>
            </a:ext>
          </a:extLst>
        </xdr:cNvPr>
        <xdr:cNvSpPr txBox="1"/>
      </xdr:nvSpPr>
      <xdr:spPr>
        <a:xfrm>
          <a:off x="18647363" y="1968029"/>
          <a:ext cx="880534" cy="316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/>
            <a:t>User</a:t>
          </a:r>
        </a:p>
      </xdr:txBody>
    </xdr:sp>
    <xdr:clientData/>
  </xdr:twoCellAnchor>
  <xdr:twoCellAnchor>
    <xdr:from>
      <xdr:col>23</xdr:col>
      <xdr:colOff>549393</xdr:colOff>
      <xdr:row>11</xdr:row>
      <xdr:rowOff>79021</xdr:rowOff>
    </xdr:from>
    <xdr:to>
      <xdr:col>23</xdr:col>
      <xdr:colOff>1429927</xdr:colOff>
      <xdr:row>13</xdr:row>
      <xdr:rowOff>0</xdr:rowOff>
    </xdr:to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E3AE883D-AB91-4BD7-8865-3750BFF5C14F}"/>
            </a:ext>
          </a:extLst>
        </xdr:cNvPr>
        <xdr:cNvSpPr txBox="1"/>
      </xdr:nvSpPr>
      <xdr:spPr>
        <a:xfrm>
          <a:off x="18658652" y="2317984"/>
          <a:ext cx="880534" cy="316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/>
            <a:t>VIN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318407</xdr:colOff>
      <xdr:row>39</xdr:row>
      <xdr:rowOff>54273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7F24A307-9039-4AC1-BBB8-13F60913AA64}"/>
            </a:ext>
          </a:extLst>
        </xdr:cNvPr>
        <xdr:cNvGrpSpPr/>
      </xdr:nvGrpSpPr>
      <xdr:grpSpPr>
        <a:xfrm>
          <a:off x="609600" y="190500"/>
          <a:ext cx="8852807" cy="7293273"/>
          <a:chOff x="1002084" y="6951850"/>
          <a:chExt cx="8801100" cy="5570036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41D1542F-F967-57F0-DBCA-2D0F8C035BC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02084" y="6951850"/>
            <a:ext cx="8801100" cy="557003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745C737D-5CCE-F0A5-18C3-ACA2F65E7CE8}"/>
              </a:ext>
            </a:extLst>
          </xdr:cNvPr>
          <xdr:cNvSpPr txBox="1"/>
        </xdr:nvSpPr>
        <xdr:spPr>
          <a:xfrm>
            <a:off x="1104945" y="7919546"/>
            <a:ext cx="1232435" cy="15236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Login: xxxxx</a:t>
            </a:r>
          </a:p>
          <a:p>
            <a:r>
              <a:rPr lang="en-US" sz="1000"/>
              <a:t>Login</a:t>
            </a:r>
            <a:r>
              <a:rPr lang="en-US" sz="1000" baseline="0"/>
              <a:t> Time:</a:t>
            </a:r>
          </a:p>
          <a:p>
            <a:endParaRPr lang="en-US" sz="1000" baseline="0"/>
          </a:p>
          <a:p>
            <a:endParaRPr lang="en-US" sz="1000" baseline="0"/>
          </a:p>
          <a:p>
            <a:r>
              <a:rPr lang="en-US" sz="1000" u="sng" baseline="0">
                <a:solidFill>
                  <a:schemeClr val="accent1"/>
                </a:solidFill>
              </a:rPr>
              <a:t>Main menu</a:t>
            </a:r>
          </a:p>
          <a:p>
            <a:r>
              <a:rPr lang="en-US" sz="1000" u="sng" baseline="0">
                <a:solidFill>
                  <a:schemeClr val="accent1"/>
                </a:solidFill>
              </a:rPr>
              <a:t>Single Serach</a:t>
            </a:r>
          </a:p>
          <a:p>
            <a:r>
              <a:rPr lang="en-US" sz="1000" u="sng" baseline="0">
                <a:solidFill>
                  <a:schemeClr val="accent1"/>
                </a:solidFill>
              </a:rPr>
              <a:t>Mutiple Search</a:t>
            </a:r>
          </a:p>
          <a:p>
            <a:r>
              <a:rPr lang="en-US" sz="1000" u="sng" baseline="0">
                <a:solidFill>
                  <a:schemeClr val="accent1"/>
                </a:solidFill>
              </a:rPr>
              <a:t>Reporting</a:t>
            </a:r>
          </a:p>
          <a:p>
            <a:r>
              <a:rPr lang="en-US" sz="1000" u="sng" baseline="0">
                <a:solidFill>
                  <a:schemeClr val="accent1"/>
                </a:solidFill>
              </a:rPr>
              <a:t>Raw log</a:t>
            </a:r>
          </a:p>
          <a:p>
            <a:r>
              <a:rPr lang="en-US" sz="1000" u="sng" baseline="0">
                <a:solidFill>
                  <a:schemeClr val="accent1"/>
                </a:solidFill>
              </a:rPr>
              <a:t>Queue Manager</a:t>
            </a:r>
          </a:p>
          <a:p>
            <a:r>
              <a:rPr lang="en-US" sz="1000" u="sng" baseline="0">
                <a:solidFill>
                  <a:schemeClr val="accent1"/>
                </a:solidFill>
              </a:rPr>
              <a:t>Log out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B6F3113D-0E7A-E783-4A48-4FF0B8EED557}"/>
              </a:ext>
            </a:extLst>
          </xdr:cNvPr>
          <xdr:cNvSpPr txBox="1"/>
        </xdr:nvSpPr>
        <xdr:spPr>
          <a:xfrm>
            <a:off x="1114175" y="7543801"/>
            <a:ext cx="1490428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400"/>
              <a:t>ITOP</a:t>
            </a:r>
            <a:r>
              <a:rPr lang="en-US" sz="2400" baseline="0"/>
              <a:t> Tool</a:t>
            </a:r>
            <a:endParaRPr lang="en-US" sz="2400"/>
          </a:p>
        </xdr:txBody>
      </xdr:sp>
    </xdr:grpSp>
    <xdr:clientData/>
  </xdr:twoCellAnchor>
  <xdr:twoCellAnchor>
    <xdr:from>
      <xdr:col>7</xdr:col>
      <xdr:colOff>403860</xdr:colOff>
      <xdr:row>8</xdr:row>
      <xdr:rowOff>137160</xdr:rowOff>
    </xdr:from>
    <xdr:to>
      <xdr:col>9</xdr:col>
      <xdr:colOff>498722</xdr:colOff>
      <xdr:row>9</xdr:row>
      <xdr:rowOff>164219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D1AF545-A72C-420E-9F40-C0BE2143A182}"/>
            </a:ext>
          </a:extLst>
        </xdr:cNvPr>
        <xdr:cNvSpPr txBox="1"/>
      </xdr:nvSpPr>
      <xdr:spPr>
        <a:xfrm>
          <a:off x="4671060" y="1600200"/>
          <a:ext cx="1314062" cy="209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u="none"/>
            <a:t>Raw Log</a:t>
          </a:r>
        </a:p>
      </xdr:txBody>
    </xdr:sp>
    <xdr:clientData/>
  </xdr:twoCellAnchor>
  <xdr:twoCellAnchor>
    <xdr:from>
      <xdr:col>8</xdr:col>
      <xdr:colOff>206974</xdr:colOff>
      <xdr:row>22</xdr:row>
      <xdr:rowOff>62730</xdr:rowOff>
    </xdr:from>
    <xdr:to>
      <xdr:col>9</xdr:col>
      <xdr:colOff>136596</xdr:colOff>
      <xdr:row>23</xdr:row>
      <xdr:rowOff>115920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174318C-57A4-437C-8B55-368B2F4ECD9F}"/>
            </a:ext>
          </a:extLst>
        </xdr:cNvPr>
        <xdr:cNvSpPr/>
      </xdr:nvSpPr>
      <xdr:spPr>
        <a:xfrm>
          <a:off x="5083774" y="4086090"/>
          <a:ext cx="539222" cy="2360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Search</a:t>
          </a:r>
        </a:p>
      </xdr:txBody>
    </xdr:sp>
    <xdr:clientData/>
  </xdr:twoCellAnchor>
  <xdr:twoCellAnchor>
    <xdr:from>
      <xdr:col>4</xdr:col>
      <xdr:colOff>289560</xdr:colOff>
      <xdr:row>11</xdr:row>
      <xdr:rowOff>53340</xdr:rowOff>
    </xdr:from>
    <xdr:to>
      <xdr:col>6</xdr:col>
      <xdr:colOff>268099</xdr:colOff>
      <xdr:row>12</xdr:row>
      <xdr:rowOff>79931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8EC867C-3C8A-49E2-82F3-2631F6D6ABF3}"/>
            </a:ext>
          </a:extLst>
        </xdr:cNvPr>
        <xdr:cNvSpPr txBox="1"/>
      </xdr:nvSpPr>
      <xdr:spPr>
        <a:xfrm>
          <a:off x="2727960" y="2065020"/>
          <a:ext cx="1197739" cy="209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u="sng"/>
            <a:t>Search</a:t>
          </a:r>
          <a:r>
            <a:rPr lang="en-US" sz="1000" u="sng" baseline="0"/>
            <a:t> the log data</a:t>
          </a:r>
          <a:endParaRPr lang="en-US" sz="1000" u="sng"/>
        </a:p>
      </xdr:txBody>
    </xdr:sp>
    <xdr:clientData/>
  </xdr:twoCellAnchor>
  <xdr:twoCellAnchor>
    <xdr:from>
      <xdr:col>4</xdr:col>
      <xdr:colOff>220980</xdr:colOff>
      <xdr:row>13</xdr:row>
      <xdr:rowOff>60958</xdr:rowOff>
    </xdr:from>
    <xdr:to>
      <xdr:col>12</xdr:col>
      <xdr:colOff>411589</xdr:colOff>
      <xdr:row>16</xdr:row>
      <xdr:rowOff>157430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B6074677-EBBE-46F3-B9F0-C046A95E27AE}"/>
            </a:ext>
          </a:extLst>
        </xdr:cNvPr>
        <xdr:cNvGrpSpPr/>
      </xdr:nvGrpSpPr>
      <xdr:grpSpPr>
        <a:xfrm>
          <a:off x="2659380" y="2537458"/>
          <a:ext cx="5067409" cy="667972"/>
          <a:chOff x="8880347" y="2745199"/>
          <a:chExt cx="5048477" cy="663277"/>
        </a:xfrm>
      </xdr:grpSpPr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2631B2F8-CE9A-4656-7FFF-7DDB63833162}"/>
              </a:ext>
            </a:extLst>
          </xdr:cNvPr>
          <xdr:cNvSpPr/>
        </xdr:nvSpPr>
        <xdr:spPr>
          <a:xfrm>
            <a:off x="10242900" y="2745199"/>
            <a:ext cx="2979802" cy="47007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900" i="1">
                <a:solidFill>
                  <a:sysClr val="windowText" lastClr="000000"/>
                </a:solidFill>
              </a:rPr>
              <a:t>VIN1,VIN2,VIN3,VIN4,VIN5</a:t>
            </a: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71B25A1E-8510-2894-D2EA-9FB228E2F341}"/>
              </a:ext>
            </a:extLst>
          </xdr:cNvPr>
          <xdr:cNvSpPr txBox="1"/>
        </xdr:nvSpPr>
        <xdr:spPr>
          <a:xfrm>
            <a:off x="8880347" y="2758660"/>
            <a:ext cx="1008777" cy="2502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900"/>
              <a:t>1. Input VINs</a:t>
            </a:r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AC2919CC-F998-3EBC-BD28-061A5EF6834D}"/>
              </a:ext>
            </a:extLst>
          </xdr:cNvPr>
          <xdr:cNvSpPr txBox="1"/>
        </xdr:nvSpPr>
        <xdr:spPr>
          <a:xfrm>
            <a:off x="11044267" y="3187606"/>
            <a:ext cx="2884557" cy="2208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800" i="1"/>
              <a:t>Please</a:t>
            </a:r>
            <a:r>
              <a:rPr lang="en-US" sz="800" i="1" baseline="0"/>
              <a:t> input muitple  by using ","</a:t>
            </a:r>
            <a:endParaRPr lang="en-US" sz="800" i="1"/>
          </a:p>
        </xdr:txBody>
      </xdr:sp>
    </xdr:grpSp>
    <xdr:clientData/>
  </xdr:twoCellAnchor>
  <xdr:twoCellAnchor editAs="oneCell">
    <xdr:from>
      <xdr:col>6</xdr:col>
      <xdr:colOff>327881</xdr:colOff>
      <xdr:row>19</xdr:row>
      <xdr:rowOff>26504</xdr:rowOff>
    </xdr:from>
    <xdr:to>
      <xdr:col>10</xdr:col>
      <xdr:colOff>105189</xdr:colOff>
      <xdr:row>20</xdr:row>
      <xdr:rowOff>64605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22A2070-1B34-4D8C-A5CB-E9E55A4D6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5481" y="3501224"/>
          <a:ext cx="2215708" cy="220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251460</xdr:colOff>
      <xdr:row>19</xdr:row>
      <xdr:rowOff>22860</xdr:rowOff>
    </xdr:from>
    <xdr:to>
      <xdr:col>6</xdr:col>
      <xdr:colOff>305905</xdr:colOff>
      <xdr:row>20</xdr:row>
      <xdr:rowOff>128987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42F3DEB-6933-4086-AD3D-23E4E3DCF8D7}"/>
            </a:ext>
          </a:extLst>
        </xdr:cNvPr>
        <xdr:cNvSpPr txBox="1"/>
      </xdr:nvSpPr>
      <xdr:spPr>
        <a:xfrm>
          <a:off x="2689860" y="3497580"/>
          <a:ext cx="1273645" cy="2890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/>
            <a:t>3. Select Time Range</a:t>
          </a:r>
        </a:p>
      </xdr:txBody>
    </xdr:sp>
    <xdr:clientData/>
  </xdr:twoCellAnchor>
  <xdr:twoCellAnchor>
    <xdr:from>
      <xdr:col>4</xdr:col>
      <xdr:colOff>152400</xdr:colOff>
      <xdr:row>16</xdr:row>
      <xdr:rowOff>160020</xdr:rowOff>
    </xdr:from>
    <xdr:to>
      <xdr:col>6</xdr:col>
      <xdr:colOff>426720</xdr:colOff>
      <xdr:row>18</xdr:row>
      <xdr:rowOff>7620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AC95E02-E6F1-4AA0-95C7-EF89807652F1}"/>
            </a:ext>
          </a:extLst>
        </xdr:cNvPr>
        <xdr:cNvSpPr txBox="1"/>
      </xdr:nvSpPr>
      <xdr:spPr>
        <a:xfrm>
          <a:off x="2590800" y="3086100"/>
          <a:ext cx="1493520" cy="213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900"/>
            <a:t>2. Select the log name</a:t>
          </a:r>
        </a:p>
      </xdr:txBody>
    </xdr:sp>
    <xdr:clientData/>
  </xdr:twoCellAnchor>
  <xdr:twoCellAnchor>
    <xdr:from>
      <xdr:col>6</xdr:col>
      <xdr:colOff>347520</xdr:colOff>
      <xdr:row>17</xdr:row>
      <xdr:rowOff>30256</xdr:rowOff>
    </xdr:from>
    <xdr:to>
      <xdr:col>9</xdr:col>
      <xdr:colOff>519473</xdr:colOff>
      <xdr:row>18</xdr:row>
      <xdr:rowOff>53339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AA33DE21-F58F-45DE-BDB1-FF953CBD5479}"/>
            </a:ext>
          </a:extLst>
        </xdr:cNvPr>
        <xdr:cNvGrpSpPr/>
      </xdr:nvGrpSpPr>
      <xdr:grpSpPr>
        <a:xfrm>
          <a:off x="4005120" y="3268756"/>
          <a:ext cx="2000753" cy="213583"/>
          <a:chOff x="3126436" y="1688795"/>
          <a:chExt cx="1238851" cy="120895"/>
        </a:xfrm>
      </xdr:grpSpPr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31E4BE67-C3F8-368E-979E-2197F0D0F353}"/>
              </a:ext>
            </a:extLst>
          </xdr:cNvPr>
          <xdr:cNvSpPr/>
        </xdr:nvSpPr>
        <xdr:spPr>
          <a:xfrm>
            <a:off x="3126436" y="1688795"/>
            <a:ext cx="1238851" cy="120895"/>
          </a:xfrm>
          <a:prstGeom prst="rect">
            <a:avLst/>
          </a:prstGeom>
          <a:noFill/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900">
                <a:solidFill>
                  <a:sysClr val="windowText" lastClr="000000"/>
                </a:solidFill>
              </a:rPr>
              <a:t>-select-</a:t>
            </a:r>
          </a:p>
        </xdr:txBody>
      </xdr:sp>
      <xdr:sp macro="" textlink="">
        <xdr:nvSpPr>
          <xdr:cNvPr id="45" name="Isosceles Triangle 44">
            <a:extLst>
              <a:ext uri="{FF2B5EF4-FFF2-40B4-BE49-F238E27FC236}">
                <a16:creationId xmlns:a16="http://schemas.microsoft.com/office/drawing/2014/main" id="{2639307D-EC46-44DA-2CF7-5DDCF79E148D}"/>
              </a:ext>
            </a:extLst>
          </xdr:cNvPr>
          <xdr:cNvSpPr/>
        </xdr:nvSpPr>
        <xdr:spPr>
          <a:xfrm rot="10800000">
            <a:off x="4251417" y="1732757"/>
            <a:ext cx="58917" cy="45719"/>
          </a:xfrm>
          <a:prstGeom prst="triangle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10</xdr:col>
      <xdr:colOff>518160</xdr:colOff>
      <xdr:row>23</xdr:row>
      <xdr:rowOff>15240</xdr:rowOff>
    </xdr:from>
    <xdr:to>
      <xdr:col>18</xdr:col>
      <xdr:colOff>392774</xdr:colOff>
      <xdr:row>26</xdr:row>
      <xdr:rowOff>120814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4026698A-1550-4FB9-A185-61D73FB3E113}"/>
            </a:ext>
          </a:extLst>
        </xdr:cNvPr>
        <xdr:cNvGrpSpPr/>
      </xdr:nvGrpSpPr>
      <xdr:grpSpPr>
        <a:xfrm>
          <a:off x="6614160" y="4396740"/>
          <a:ext cx="4751414" cy="677074"/>
          <a:chOff x="1579217" y="5311915"/>
          <a:chExt cx="4737653" cy="673651"/>
        </a:xfrm>
      </xdr:grpSpPr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8BCD342B-18E3-05C0-8D7E-C1AA4E2D89A3}"/>
              </a:ext>
            </a:extLst>
          </xdr:cNvPr>
          <xdr:cNvSpPr/>
        </xdr:nvSpPr>
        <xdr:spPr>
          <a:xfrm>
            <a:off x="1579217" y="5311915"/>
            <a:ext cx="4737653" cy="673651"/>
          </a:xfrm>
          <a:prstGeom prst="rect">
            <a:avLst/>
          </a:prstGeom>
          <a:solidFill>
            <a:schemeClr val="bg2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You got Job ID = xxxxxxxxxx and have  Queue = xxxx</a:t>
            </a:r>
          </a:p>
        </xdr:txBody>
      </xdr:sp>
      <xdr:sp macro="" textlink="">
        <xdr:nvSpPr>
          <xdr:cNvPr id="48" name="Rectangle: Rounded Corners 60">
            <a:extLst>
              <a:ext uri="{FF2B5EF4-FFF2-40B4-BE49-F238E27FC236}">
                <a16:creationId xmlns:a16="http://schemas.microsoft.com/office/drawing/2014/main" id="{785CF8A8-3EAB-ED35-EED5-D5E742D7402A}"/>
              </a:ext>
            </a:extLst>
          </xdr:cNvPr>
          <xdr:cNvSpPr/>
        </xdr:nvSpPr>
        <xdr:spPr>
          <a:xfrm>
            <a:off x="3479662" y="5618921"/>
            <a:ext cx="1024797" cy="31190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OK</a:t>
            </a:r>
          </a:p>
        </xdr:txBody>
      </xdr:sp>
    </xdr:grpSp>
    <xdr:clientData/>
  </xdr:twoCellAnchor>
  <xdr:twoCellAnchor>
    <xdr:from>
      <xdr:col>16</xdr:col>
      <xdr:colOff>46357</xdr:colOff>
      <xdr:row>25</xdr:row>
      <xdr:rowOff>29751</xdr:rowOff>
    </xdr:from>
    <xdr:to>
      <xdr:col>20</xdr:col>
      <xdr:colOff>61596</xdr:colOff>
      <xdr:row>30</xdr:row>
      <xdr:rowOff>79085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11236C21-DD54-4172-8477-BA7E4F2FC2C2}"/>
            </a:ext>
          </a:extLst>
        </xdr:cNvPr>
        <xdr:cNvSpPr txBox="1"/>
      </xdr:nvSpPr>
      <xdr:spPr>
        <a:xfrm>
          <a:off x="9799957" y="4601751"/>
          <a:ext cx="2453639" cy="963734"/>
        </a:xfrm>
        <a:prstGeom prst="rect">
          <a:avLst/>
        </a:prstGeom>
        <a:solidFill>
          <a:schemeClr val="lt1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Popup</a:t>
          </a:r>
          <a:r>
            <a:rPr lang="en-US" sz="1100" baseline="0"/>
            <a:t> show the Queue information</a:t>
          </a:r>
        </a:p>
        <a:p>
          <a:pPr algn="ctr"/>
          <a:r>
            <a:rPr lang="en-US" sz="1100" baseline="0"/>
            <a:t> and booking the queue in reporting. Then redirect to reporting (3.)</a:t>
          </a:r>
          <a:endParaRPr lang="en-US" sz="1100"/>
        </a:p>
      </xdr:txBody>
    </xdr:sp>
    <xdr:clientData/>
  </xdr:twoCellAnchor>
  <xdr:twoCellAnchor>
    <xdr:from>
      <xdr:col>9</xdr:col>
      <xdr:colOff>129540</xdr:colOff>
      <xdr:row>22</xdr:row>
      <xdr:rowOff>175260</xdr:rowOff>
    </xdr:from>
    <xdr:to>
      <xdr:col>10</xdr:col>
      <xdr:colOff>518160</xdr:colOff>
      <xdr:row>24</xdr:row>
      <xdr:rowOff>159467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288EF96D-20FB-429F-90E4-E0C94278BDBC}"/>
            </a:ext>
          </a:extLst>
        </xdr:cNvPr>
        <xdr:cNvCxnSpPr>
          <a:endCxn id="47" idx="1"/>
        </xdr:cNvCxnSpPr>
      </xdr:nvCxnSpPr>
      <xdr:spPr>
        <a:xfrm>
          <a:off x="5615940" y="4198620"/>
          <a:ext cx="998220" cy="34996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2274455</xdr:colOff>
      <xdr:row>9</xdr:row>
      <xdr:rowOff>11546</xdr:rowOff>
    </xdr:from>
    <xdr:to>
      <xdr:col>3</xdr:col>
      <xdr:colOff>1801091</xdr:colOff>
      <xdr:row>11</xdr:row>
      <xdr:rowOff>57728</xdr:rowOff>
    </xdr:to>
    <xdr:sp macro="" textlink="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0865ACA9-0277-40AB-2D10-CC83E56BE433}"/>
            </a:ext>
          </a:extLst>
        </xdr:cNvPr>
        <xdr:cNvSpPr/>
      </xdr:nvSpPr>
      <xdr:spPr>
        <a:xfrm>
          <a:off x="3498273" y="12041910"/>
          <a:ext cx="2297545" cy="415636"/>
        </a:xfrm>
        <a:prstGeom prst="wedgeRoundRectCallout">
          <a:avLst>
            <a:gd name="adj1" fmla="val -5843"/>
            <a:gd name="adj2" fmla="val -2531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Change TIMESTAMP to GMT+7</a:t>
          </a:r>
        </a:p>
      </xdr:txBody>
    </xdr:sp>
    <xdr:clientData/>
  </xdr:twoCellAnchor>
  <xdr:twoCellAnchor>
    <xdr:from>
      <xdr:col>4</xdr:col>
      <xdr:colOff>914400</xdr:colOff>
      <xdr:row>9</xdr:row>
      <xdr:rowOff>60037</xdr:rowOff>
    </xdr:from>
    <xdr:to>
      <xdr:col>5</xdr:col>
      <xdr:colOff>579581</xdr:colOff>
      <xdr:row>11</xdr:row>
      <xdr:rowOff>106219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B6574F67-5B18-4575-83C1-D7FEECA82E96}"/>
            </a:ext>
          </a:extLst>
        </xdr:cNvPr>
        <xdr:cNvSpPr/>
      </xdr:nvSpPr>
      <xdr:spPr>
        <a:xfrm>
          <a:off x="7021945" y="12090401"/>
          <a:ext cx="2297545" cy="415636"/>
        </a:xfrm>
        <a:prstGeom prst="wedgeRoundRectCallout">
          <a:avLst>
            <a:gd name="adj1" fmla="val -5843"/>
            <a:gd name="adj2" fmla="val -2531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</a:t>
          </a:r>
          <a:r>
            <a:rPr lang="en-US" sz="1100" baseline="0"/>
            <a:t> string only Caputure value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16</xdr:row>
      <xdr:rowOff>68580</xdr:rowOff>
    </xdr:from>
    <xdr:to>
      <xdr:col>2</xdr:col>
      <xdr:colOff>918325</xdr:colOff>
      <xdr:row>18</xdr:row>
      <xdr:rowOff>118456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96C18D12-7E12-4DBA-938D-8580C1D23623}"/>
            </a:ext>
          </a:extLst>
        </xdr:cNvPr>
        <xdr:cNvSpPr/>
      </xdr:nvSpPr>
      <xdr:spPr>
        <a:xfrm>
          <a:off x="472440" y="2994660"/>
          <a:ext cx="2297545" cy="415636"/>
        </a:xfrm>
        <a:prstGeom prst="wedgeRoundRectCallout">
          <a:avLst>
            <a:gd name="adj1" fmla="val -14134"/>
            <a:gd name="adj2" fmla="val -1156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Change TIMESTAMP to GMT+7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706781</xdr:colOff>
      <xdr:row>14</xdr:row>
      <xdr:rowOff>33130</xdr:rowOff>
    </xdr:from>
    <xdr:to>
      <xdr:col>3</xdr:col>
      <xdr:colOff>232413</xdr:colOff>
      <xdr:row>16</xdr:row>
      <xdr:rowOff>73288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88D6B4DF-323A-4529-B851-3A5E3F2A0AE1}"/>
            </a:ext>
          </a:extLst>
        </xdr:cNvPr>
        <xdr:cNvSpPr/>
      </xdr:nvSpPr>
      <xdr:spPr>
        <a:xfrm>
          <a:off x="1921564" y="12987130"/>
          <a:ext cx="2297545" cy="415636"/>
        </a:xfrm>
        <a:prstGeom prst="wedgeRoundRectCallout">
          <a:avLst>
            <a:gd name="adj1" fmla="val -5843"/>
            <a:gd name="adj2" fmla="val -2531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Change TIMESTAMP to GMT+7</a:t>
          </a:r>
        </a:p>
      </xdr:txBody>
    </xdr:sp>
    <xdr:clientData/>
  </xdr:twoCellAnchor>
  <xdr:twoCellAnchor>
    <xdr:from>
      <xdr:col>4</xdr:col>
      <xdr:colOff>220868</xdr:colOff>
      <xdr:row>5</xdr:row>
      <xdr:rowOff>143564</xdr:rowOff>
    </xdr:from>
    <xdr:to>
      <xdr:col>4</xdr:col>
      <xdr:colOff>2518413</xdr:colOff>
      <xdr:row>7</xdr:row>
      <xdr:rowOff>183722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4481B19E-3996-476F-A3DE-24A5451093F3}"/>
            </a:ext>
          </a:extLst>
        </xdr:cNvPr>
        <xdr:cNvSpPr/>
      </xdr:nvSpPr>
      <xdr:spPr>
        <a:xfrm>
          <a:off x="6327911" y="13230086"/>
          <a:ext cx="2297545" cy="415636"/>
        </a:xfrm>
        <a:prstGeom prst="wedgeRoundRectCallout">
          <a:avLst>
            <a:gd name="adj1" fmla="val -5843"/>
            <a:gd name="adj2" fmla="val -2531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</a:t>
          </a:r>
          <a:r>
            <a:rPr lang="en-US" sz="1100" baseline="0"/>
            <a:t> String Mode value</a:t>
          </a:r>
          <a:endParaRPr lang="en-US" sz="1100"/>
        </a:p>
      </xdr:txBody>
    </xdr:sp>
    <xdr:clientData/>
  </xdr:twoCellAnchor>
  <xdr:twoCellAnchor>
    <xdr:from>
      <xdr:col>4</xdr:col>
      <xdr:colOff>2559876</xdr:colOff>
      <xdr:row>6</xdr:row>
      <xdr:rowOff>41964</xdr:rowOff>
    </xdr:from>
    <xdr:to>
      <xdr:col>6</xdr:col>
      <xdr:colOff>20377</xdr:colOff>
      <xdr:row>8</xdr:row>
      <xdr:rowOff>82122</xdr:rowOff>
    </xdr:to>
    <xdr:sp macro="" textlink="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D4C88956-A5BB-4DB5-8AB5-90BA8E738A06}"/>
            </a:ext>
          </a:extLst>
        </xdr:cNvPr>
        <xdr:cNvSpPr/>
      </xdr:nvSpPr>
      <xdr:spPr>
        <a:xfrm>
          <a:off x="8666919" y="13316225"/>
          <a:ext cx="2297545" cy="415636"/>
        </a:xfrm>
        <a:prstGeom prst="wedgeRoundRectCallout">
          <a:avLst>
            <a:gd name="adj1" fmla="val -5843"/>
            <a:gd name="adj2" fmla="val -2531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</a:t>
          </a:r>
          <a:r>
            <a:rPr lang="en-US" sz="1100" baseline="0"/>
            <a:t> String Reason value</a:t>
          </a:r>
          <a:endParaRPr lang="en-US" sz="1100"/>
        </a:p>
      </xdr:txBody>
    </xdr:sp>
    <xdr:clientData/>
  </xdr:twoCellAnchor>
  <xdr:twoCellAnchor>
    <xdr:from>
      <xdr:col>6</xdr:col>
      <xdr:colOff>404188</xdr:colOff>
      <xdr:row>6</xdr:row>
      <xdr:rowOff>6625</xdr:rowOff>
    </xdr:from>
    <xdr:to>
      <xdr:col>7</xdr:col>
      <xdr:colOff>404690</xdr:colOff>
      <xdr:row>8</xdr:row>
      <xdr:rowOff>46783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16EC0B3E-5908-48D8-A3F4-2462E9E34205}"/>
            </a:ext>
          </a:extLst>
        </xdr:cNvPr>
        <xdr:cNvSpPr/>
      </xdr:nvSpPr>
      <xdr:spPr>
        <a:xfrm>
          <a:off x="11348275" y="13280886"/>
          <a:ext cx="2297545" cy="415636"/>
        </a:xfrm>
        <a:prstGeom prst="wedgeRoundRectCallout">
          <a:avLst>
            <a:gd name="adj1" fmla="val -5843"/>
            <a:gd name="adj2" fmla="val -2531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</a:t>
          </a:r>
          <a:r>
            <a:rPr lang="en-US" sz="1100" baseline="0"/>
            <a:t> String  VIN value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912091</xdr:colOff>
      <xdr:row>12</xdr:row>
      <xdr:rowOff>138547</xdr:rowOff>
    </xdr:from>
    <xdr:to>
      <xdr:col>2</xdr:col>
      <xdr:colOff>669636</xdr:colOff>
      <xdr:row>15</xdr:row>
      <xdr:rowOff>1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E94D76AE-C12E-407B-B464-9F8816184BB8}"/>
            </a:ext>
          </a:extLst>
        </xdr:cNvPr>
        <xdr:cNvSpPr/>
      </xdr:nvSpPr>
      <xdr:spPr>
        <a:xfrm>
          <a:off x="912091" y="2355274"/>
          <a:ext cx="2297545" cy="415636"/>
        </a:xfrm>
        <a:prstGeom prst="wedgeRoundRectCallout">
          <a:avLst>
            <a:gd name="adj1" fmla="val -14134"/>
            <a:gd name="adj2" fmla="val -1156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Change TIMESTAMP to GMT+7</a:t>
          </a:r>
        </a:p>
      </xdr:txBody>
    </xdr:sp>
    <xdr:clientData/>
  </xdr:twoCellAnchor>
  <xdr:twoCellAnchor>
    <xdr:from>
      <xdr:col>2</xdr:col>
      <xdr:colOff>2447637</xdr:colOff>
      <xdr:row>3</xdr:row>
      <xdr:rowOff>69273</xdr:rowOff>
    </xdr:from>
    <xdr:to>
      <xdr:col>3</xdr:col>
      <xdr:colOff>1974273</xdr:colOff>
      <xdr:row>5</xdr:row>
      <xdr:rowOff>115455</xdr:rowOff>
    </xdr:to>
    <xdr:sp macro="" textlink="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53D2FF7E-2CE6-435B-B358-6BC994495297}"/>
            </a:ext>
          </a:extLst>
        </xdr:cNvPr>
        <xdr:cNvSpPr/>
      </xdr:nvSpPr>
      <xdr:spPr>
        <a:xfrm>
          <a:off x="4987637" y="5645728"/>
          <a:ext cx="2297545" cy="415636"/>
        </a:xfrm>
        <a:prstGeom prst="wedgeRoundRectCallout">
          <a:avLst>
            <a:gd name="adj1" fmla="val -14134"/>
            <a:gd name="adj2" fmla="val -1156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 String</a:t>
          </a:r>
          <a:r>
            <a:rPr lang="en-US" sz="1100" baseline="0"/>
            <a:t> Original timestamp</a:t>
          </a:r>
          <a:endParaRPr lang="en-US" sz="1100"/>
        </a:p>
      </xdr:txBody>
    </xdr:sp>
    <xdr:clientData/>
  </xdr:twoCellAnchor>
  <xdr:twoCellAnchor>
    <xdr:from>
      <xdr:col>4</xdr:col>
      <xdr:colOff>314037</xdr:colOff>
      <xdr:row>3</xdr:row>
      <xdr:rowOff>60035</xdr:rowOff>
    </xdr:from>
    <xdr:to>
      <xdr:col>4</xdr:col>
      <xdr:colOff>2611582</xdr:colOff>
      <xdr:row>7</xdr:row>
      <xdr:rowOff>80817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47273AFF-535A-41DF-AFE4-6CD8A4F568EB}"/>
            </a:ext>
          </a:extLst>
        </xdr:cNvPr>
        <xdr:cNvSpPr/>
      </xdr:nvSpPr>
      <xdr:spPr>
        <a:xfrm>
          <a:off x="7737764" y="5636490"/>
          <a:ext cx="2297545" cy="759691"/>
        </a:xfrm>
        <a:prstGeom prst="wedgeRoundRectCallout">
          <a:avLst>
            <a:gd name="adj1" fmla="val -14134"/>
            <a:gd name="adj2" fmla="val -1156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Change Original timestamp to  date format</a:t>
          </a:r>
          <a:endParaRPr lang="en-US" sz="1100"/>
        </a:p>
      </xdr:txBody>
    </xdr:sp>
    <xdr:clientData/>
  </xdr:twoCellAnchor>
  <xdr:twoCellAnchor>
    <xdr:from>
      <xdr:col>5</xdr:col>
      <xdr:colOff>39255</xdr:colOff>
      <xdr:row>5</xdr:row>
      <xdr:rowOff>16163</xdr:rowOff>
    </xdr:from>
    <xdr:to>
      <xdr:col>6</xdr:col>
      <xdr:colOff>131618</xdr:colOff>
      <xdr:row>9</xdr:row>
      <xdr:rowOff>36945</xdr:rowOff>
    </xdr:to>
    <xdr:sp macro="" textlink="">
      <xdr:nvSpPr>
        <xdr:cNvPr id="7" name="Speech Bubble: Rectangle with Corners Rounded 6">
          <a:extLst>
            <a:ext uri="{FF2B5EF4-FFF2-40B4-BE49-F238E27FC236}">
              <a16:creationId xmlns:a16="http://schemas.microsoft.com/office/drawing/2014/main" id="{37E73700-9996-43FD-905E-4A9C8B484897}"/>
            </a:ext>
          </a:extLst>
        </xdr:cNvPr>
        <xdr:cNvSpPr/>
      </xdr:nvSpPr>
      <xdr:spPr>
        <a:xfrm>
          <a:off x="10095346" y="5962072"/>
          <a:ext cx="2297545" cy="759691"/>
        </a:xfrm>
        <a:prstGeom prst="wedgeRoundRectCallout">
          <a:avLst>
            <a:gd name="adj1" fmla="val -14134"/>
            <a:gd name="adj2" fmla="val -1156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Change Original timestamp GMT+7</a:t>
          </a:r>
          <a:endParaRPr lang="en-US" sz="1100"/>
        </a:p>
      </xdr:txBody>
    </xdr:sp>
    <xdr:clientData/>
  </xdr:twoCellAnchor>
  <xdr:twoCellAnchor>
    <xdr:from>
      <xdr:col>5</xdr:col>
      <xdr:colOff>2184400</xdr:colOff>
      <xdr:row>3</xdr:row>
      <xdr:rowOff>13855</xdr:rowOff>
    </xdr:from>
    <xdr:to>
      <xdr:col>6</xdr:col>
      <xdr:colOff>2276763</xdr:colOff>
      <xdr:row>5</xdr:row>
      <xdr:rowOff>60037</xdr:rowOff>
    </xdr:to>
    <xdr:sp macro="" textlink="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1A8C575A-8604-4382-BCDB-610FE9A63ABA}"/>
            </a:ext>
          </a:extLst>
        </xdr:cNvPr>
        <xdr:cNvSpPr/>
      </xdr:nvSpPr>
      <xdr:spPr>
        <a:xfrm>
          <a:off x="12240491" y="5590310"/>
          <a:ext cx="2297545" cy="415636"/>
        </a:xfrm>
        <a:prstGeom prst="wedgeRoundRectCallout">
          <a:avLst>
            <a:gd name="adj1" fmla="val -14134"/>
            <a:gd name="adj2" fmla="val -1156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 String</a:t>
          </a:r>
          <a:r>
            <a:rPr lang="en-US" sz="1100" baseline="0"/>
            <a:t>  VIN</a:t>
          </a:r>
          <a:endParaRPr lang="en-US" sz="1100"/>
        </a:p>
      </xdr:txBody>
    </xdr:sp>
    <xdr:clientData/>
  </xdr:twoCellAnchor>
  <xdr:twoCellAnchor>
    <xdr:from>
      <xdr:col>6</xdr:col>
      <xdr:colOff>1466272</xdr:colOff>
      <xdr:row>14</xdr:row>
      <xdr:rowOff>23090</xdr:rowOff>
    </xdr:from>
    <xdr:to>
      <xdr:col>9</xdr:col>
      <xdr:colOff>369454</xdr:colOff>
      <xdr:row>16</xdr:row>
      <xdr:rowOff>69272</xdr:rowOff>
    </xdr:to>
    <xdr:sp macro="" textlink="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EBF98244-3502-4F04-9EC6-D3F9B527A3E2}"/>
            </a:ext>
          </a:extLst>
        </xdr:cNvPr>
        <xdr:cNvSpPr/>
      </xdr:nvSpPr>
      <xdr:spPr>
        <a:xfrm>
          <a:off x="13727545" y="7631545"/>
          <a:ext cx="2297545" cy="415636"/>
        </a:xfrm>
        <a:prstGeom prst="wedgeRoundRectCallout">
          <a:avLst>
            <a:gd name="adj1" fmla="val -5843"/>
            <a:gd name="adj2" fmla="val -2531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</a:t>
          </a:r>
          <a:r>
            <a:rPr lang="en-US" sz="1100" baseline="0"/>
            <a:t> string  Caputure value</a:t>
          </a:r>
          <a:endParaRPr lang="en-US" sz="1100"/>
        </a:p>
      </xdr:txBody>
    </xdr:sp>
    <xdr:clientData/>
  </xdr:twoCellAnchor>
  <xdr:twoCellAnchor>
    <xdr:from>
      <xdr:col>6</xdr:col>
      <xdr:colOff>2124363</xdr:colOff>
      <xdr:row>6</xdr:row>
      <xdr:rowOff>115456</xdr:rowOff>
    </xdr:from>
    <xdr:to>
      <xdr:col>10</xdr:col>
      <xdr:colOff>415636</xdr:colOff>
      <xdr:row>8</xdr:row>
      <xdr:rowOff>161637</xdr:rowOff>
    </xdr:to>
    <xdr:sp macro="" textlink="">
      <xdr:nvSpPr>
        <xdr:cNvPr id="10" name="Speech Bubble: Rectangle with Corners Rounded 9">
          <a:extLst>
            <a:ext uri="{FF2B5EF4-FFF2-40B4-BE49-F238E27FC236}">
              <a16:creationId xmlns:a16="http://schemas.microsoft.com/office/drawing/2014/main" id="{49825A59-4EFA-480A-85B7-915632571E77}"/>
            </a:ext>
          </a:extLst>
        </xdr:cNvPr>
        <xdr:cNvSpPr/>
      </xdr:nvSpPr>
      <xdr:spPr>
        <a:xfrm>
          <a:off x="14385636" y="6246092"/>
          <a:ext cx="2297545" cy="415636"/>
        </a:xfrm>
        <a:prstGeom prst="wedgeRoundRectCallout">
          <a:avLst>
            <a:gd name="adj1" fmla="val -5843"/>
            <a:gd name="adj2" fmla="val -2531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</a:t>
          </a:r>
          <a:r>
            <a:rPr lang="en-US" sz="1100" baseline="0"/>
            <a:t> string  LAT value</a:t>
          </a:r>
          <a:endParaRPr lang="en-US" sz="1100"/>
        </a:p>
      </xdr:txBody>
    </xdr:sp>
    <xdr:clientData/>
  </xdr:twoCellAnchor>
  <xdr:twoCellAnchor>
    <xdr:from>
      <xdr:col>9</xdr:col>
      <xdr:colOff>579581</xdr:colOff>
      <xdr:row>2</xdr:row>
      <xdr:rowOff>25402</xdr:rowOff>
    </xdr:from>
    <xdr:to>
      <xdr:col>13</xdr:col>
      <xdr:colOff>429489</xdr:colOff>
      <xdr:row>4</xdr:row>
      <xdr:rowOff>71583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071DBAA9-63F6-40AD-8E34-751F07A0C56E}"/>
            </a:ext>
          </a:extLst>
        </xdr:cNvPr>
        <xdr:cNvSpPr/>
      </xdr:nvSpPr>
      <xdr:spPr>
        <a:xfrm>
          <a:off x="16235217" y="5417129"/>
          <a:ext cx="2297545" cy="415636"/>
        </a:xfrm>
        <a:prstGeom prst="wedgeRoundRectCallout">
          <a:avLst>
            <a:gd name="adj1" fmla="val -61622"/>
            <a:gd name="adj2" fmla="val -13096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</a:t>
          </a:r>
          <a:r>
            <a:rPr lang="en-US" sz="1100" baseline="0"/>
            <a:t> string  LON value</a:t>
          </a:r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1203740</xdr:colOff>
      <xdr:row>19</xdr:row>
      <xdr:rowOff>132521</xdr:rowOff>
    </xdr:from>
    <xdr:to>
      <xdr:col>2</xdr:col>
      <xdr:colOff>762502</xdr:colOff>
      <xdr:row>21</xdr:row>
      <xdr:rowOff>172678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0F277E5B-0E58-4914-8D32-B0731FF21905}"/>
            </a:ext>
          </a:extLst>
        </xdr:cNvPr>
        <xdr:cNvSpPr/>
      </xdr:nvSpPr>
      <xdr:spPr>
        <a:xfrm>
          <a:off x="1203740" y="3699564"/>
          <a:ext cx="2297545" cy="415636"/>
        </a:xfrm>
        <a:prstGeom prst="wedgeRoundRectCallout">
          <a:avLst>
            <a:gd name="adj1" fmla="val -14134"/>
            <a:gd name="adj2" fmla="val -1156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Change TIMESTAMP to GMT+7</a:t>
          </a:r>
        </a:p>
      </xdr:txBody>
    </xdr:sp>
    <xdr:clientData/>
  </xdr:twoCellAnchor>
  <xdr:twoCellAnchor>
    <xdr:from>
      <xdr:col>2</xdr:col>
      <xdr:colOff>2683565</xdr:colOff>
      <xdr:row>3</xdr:row>
      <xdr:rowOff>185933</xdr:rowOff>
    </xdr:from>
    <xdr:to>
      <xdr:col>4</xdr:col>
      <xdr:colOff>88850</xdr:colOff>
      <xdr:row>6</xdr:row>
      <xdr:rowOff>38352</xdr:rowOff>
    </xdr:to>
    <xdr:sp macro="" textlink="">
      <xdr:nvSpPr>
        <xdr:cNvPr id="4" name="Speech Bubble: Rectangle with Corners Rounded 3">
          <a:extLst>
            <a:ext uri="{FF2B5EF4-FFF2-40B4-BE49-F238E27FC236}">
              <a16:creationId xmlns:a16="http://schemas.microsoft.com/office/drawing/2014/main" id="{8E171676-4B01-43F6-9E7F-8C92680617F3}"/>
            </a:ext>
          </a:extLst>
        </xdr:cNvPr>
        <xdr:cNvSpPr/>
      </xdr:nvSpPr>
      <xdr:spPr>
        <a:xfrm>
          <a:off x="5422348" y="5762890"/>
          <a:ext cx="2297545" cy="415636"/>
        </a:xfrm>
        <a:prstGeom prst="wedgeRoundRectCallout">
          <a:avLst>
            <a:gd name="adj1" fmla="val -14134"/>
            <a:gd name="adj2" fmla="val -1156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 String</a:t>
          </a:r>
          <a:r>
            <a:rPr lang="en-US" sz="1100" baseline="0"/>
            <a:t> Original timestamp</a:t>
          </a:r>
          <a:endParaRPr lang="en-US" sz="1100"/>
        </a:p>
      </xdr:txBody>
    </xdr:sp>
    <xdr:clientData/>
  </xdr:twoCellAnchor>
  <xdr:twoCellAnchor>
    <xdr:from>
      <xdr:col>4</xdr:col>
      <xdr:colOff>541432</xdr:colOff>
      <xdr:row>3</xdr:row>
      <xdr:rowOff>176695</xdr:rowOff>
    </xdr:from>
    <xdr:to>
      <xdr:col>5</xdr:col>
      <xdr:colOff>199585</xdr:colOff>
      <xdr:row>7</xdr:row>
      <xdr:rowOff>185430</xdr:rowOff>
    </xdr:to>
    <xdr:sp macro="" textlink="">
      <xdr:nvSpPr>
        <xdr:cNvPr id="5" name="Speech Bubble: Rectangle with Corners Rounded 4">
          <a:extLst>
            <a:ext uri="{FF2B5EF4-FFF2-40B4-BE49-F238E27FC236}">
              <a16:creationId xmlns:a16="http://schemas.microsoft.com/office/drawing/2014/main" id="{40D79637-E2E5-4E46-A1E4-7DA842558B61}"/>
            </a:ext>
          </a:extLst>
        </xdr:cNvPr>
        <xdr:cNvSpPr/>
      </xdr:nvSpPr>
      <xdr:spPr>
        <a:xfrm>
          <a:off x="8172475" y="5753652"/>
          <a:ext cx="2297545" cy="759691"/>
        </a:xfrm>
        <a:prstGeom prst="wedgeRoundRectCallout">
          <a:avLst>
            <a:gd name="adj1" fmla="val -14134"/>
            <a:gd name="adj2" fmla="val -1156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Change Original timestamp to  date format</a:t>
          </a:r>
          <a:endParaRPr lang="en-US" sz="1100"/>
        </a:p>
      </xdr:txBody>
    </xdr:sp>
    <xdr:clientData/>
  </xdr:twoCellAnchor>
  <xdr:twoCellAnchor>
    <xdr:from>
      <xdr:col>5</xdr:col>
      <xdr:colOff>259622</xdr:colOff>
      <xdr:row>5</xdr:row>
      <xdr:rowOff>126799</xdr:rowOff>
    </xdr:from>
    <xdr:to>
      <xdr:col>6</xdr:col>
      <xdr:colOff>359515</xdr:colOff>
      <xdr:row>9</xdr:row>
      <xdr:rowOff>135534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9D639D80-63F3-4B46-8CDC-F5F17F4071E7}"/>
            </a:ext>
          </a:extLst>
        </xdr:cNvPr>
        <xdr:cNvSpPr/>
      </xdr:nvSpPr>
      <xdr:spPr>
        <a:xfrm>
          <a:off x="10530057" y="6079234"/>
          <a:ext cx="2297545" cy="759691"/>
        </a:xfrm>
        <a:prstGeom prst="wedgeRoundRectCallout">
          <a:avLst>
            <a:gd name="adj1" fmla="val -14134"/>
            <a:gd name="adj2" fmla="val -1156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Change Original timestamp GMT+7</a:t>
          </a:r>
          <a:endParaRPr lang="en-US" sz="1100"/>
        </a:p>
      </xdr:txBody>
    </xdr:sp>
    <xdr:clientData/>
  </xdr:twoCellAnchor>
  <xdr:twoCellAnchor>
    <xdr:from>
      <xdr:col>6</xdr:col>
      <xdr:colOff>55218</xdr:colOff>
      <xdr:row>12</xdr:row>
      <xdr:rowOff>66260</xdr:rowOff>
    </xdr:from>
    <xdr:to>
      <xdr:col>7</xdr:col>
      <xdr:colOff>55720</xdr:colOff>
      <xdr:row>14</xdr:row>
      <xdr:rowOff>106418</xdr:rowOff>
    </xdr:to>
    <xdr:sp macro="" textlink="">
      <xdr:nvSpPr>
        <xdr:cNvPr id="7" name="Speech Bubble: Rectangle with Corners Rounded 6">
          <a:extLst>
            <a:ext uri="{FF2B5EF4-FFF2-40B4-BE49-F238E27FC236}">
              <a16:creationId xmlns:a16="http://schemas.microsoft.com/office/drawing/2014/main" id="{1F04118D-D98F-45AF-90B1-B17B9E7B0F97}"/>
            </a:ext>
          </a:extLst>
        </xdr:cNvPr>
        <xdr:cNvSpPr/>
      </xdr:nvSpPr>
      <xdr:spPr>
        <a:xfrm>
          <a:off x="12523305" y="7332869"/>
          <a:ext cx="2297545" cy="415636"/>
        </a:xfrm>
        <a:prstGeom prst="wedgeRoundRectCallout">
          <a:avLst>
            <a:gd name="adj1" fmla="val -5843"/>
            <a:gd name="adj2" fmla="val -2531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</a:t>
          </a:r>
          <a:r>
            <a:rPr lang="en-US" sz="1100" baseline="0"/>
            <a:t> string total Distance value</a:t>
          </a:r>
          <a:endParaRPr lang="en-US" sz="1100"/>
        </a:p>
      </xdr:txBody>
    </xdr:sp>
    <xdr:clientData/>
  </xdr:twoCellAnchor>
  <xdr:twoCellAnchor>
    <xdr:from>
      <xdr:col>6</xdr:col>
      <xdr:colOff>1577009</xdr:colOff>
      <xdr:row>6</xdr:row>
      <xdr:rowOff>53008</xdr:rowOff>
    </xdr:from>
    <xdr:to>
      <xdr:col>9</xdr:col>
      <xdr:colOff>340641</xdr:colOff>
      <xdr:row>8</xdr:row>
      <xdr:rowOff>93166</xdr:rowOff>
    </xdr:to>
    <xdr:sp macro="" textlink="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C5192784-E0F2-4079-ADC0-52736D417E8B}"/>
            </a:ext>
          </a:extLst>
        </xdr:cNvPr>
        <xdr:cNvSpPr/>
      </xdr:nvSpPr>
      <xdr:spPr>
        <a:xfrm>
          <a:off x="14045096" y="6193182"/>
          <a:ext cx="2297545" cy="415636"/>
        </a:xfrm>
        <a:prstGeom prst="wedgeRoundRectCallout">
          <a:avLst>
            <a:gd name="adj1" fmla="val -5843"/>
            <a:gd name="adj2" fmla="val -2531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</a:t>
          </a:r>
          <a:r>
            <a:rPr lang="en-US" sz="1100" baseline="0"/>
            <a:t> string  fuel Level value</a:t>
          </a:r>
          <a:endParaRPr lang="en-US" sz="1100"/>
        </a:p>
      </xdr:txBody>
    </xdr:sp>
    <xdr:clientData/>
  </xdr:twoCellAnchor>
  <xdr:twoCellAnchor>
    <xdr:from>
      <xdr:col>7</xdr:col>
      <xdr:colOff>183322</xdr:colOff>
      <xdr:row>1</xdr:row>
      <xdr:rowOff>3893930</xdr:rowOff>
    </xdr:from>
    <xdr:to>
      <xdr:col>11</xdr:col>
      <xdr:colOff>29215</xdr:colOff>
      <xdr:row>1</xdr:row>
      <xdr:rowOff>4309566</xdr:rowOff>
    </xdr:to>
    <xdr:sp macro="" textlink="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74A3C3C2-C0C4-4FE1-9BC5-995E17B37665}"/>
            </a:ext>
          </a:extLst>
        </xdr:cNvPr>
        <xdr:cNvSpPr/>
      </xdr:nvSpPr>
      <xdr:spPr>
        <a:xfrm>
          <a:off x="14948452" y="4081669"/>
          <a:ext cx="3125806" cy="415636"/>
        </a:xfrm>
        <a:prstGeom prst="wedgeRoundRectCallout">
          <a:avLst>
            <a:gd name="adj1" fmla="val -5843"/>
            <a:gd name="adj2" fmla="val -2531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Cut</a:t>
          </a:r>
          <a:r>
            <a:rPr lang="en-US" sz="1100" baseline="0"/>
            <a:t> string  GPS value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6:E6"/>
  <sheetViews>
    <sheetView showGridLines="0" zoomScale="85" zoomScaleNormal="85" workbookViewId="0">
      <selection activeCell="Q31" sqref="Q31"/>
    </sheetView>
  </sheetViews>
  <sheetFormatPr defaultRowHeight="15"/>
  <cols>
    <col min="4" max="4" width="13.7109375" style="12" customWidth="1"/>
    <col min="5" max="5" width="21.42578125" customWidth="1"/>
  </cols>
  <sheetData>
    <row r="6" spans="5:5">
      <c r="E6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CF2E-8410-4806-A31B-B6928F9E1449}">
  <dimension ref="A33:W81"/>
  <sheetViews>
    <sheetView tabSelected="1" topLeftCell="B1" zoomScale="85" zoomScaleNormal="85" workbookViewId="0">
      <selection activeCell="T39" sqref="T39:T81"/>
    </sheetView>
  </sheetViews>
  <sheetFormatPr defaultRowHeight="15"/>
  <cols>
    <col min="19" max="19" width="23.5703125" bestFit="1" customWidth="1"/>
    <col min="20" max="20" width="70.28515625" customWidth="1"/>
    <col min="21" max="21" width="17.85546875" bestFit="1" customWidth="1"/>
    <col min="22" max="22" width="26.7109375" bestFit="1" customWidth="1"/>
    <col min="23" max="23" width="21.140625" bestFit="1" customWidth="1"/>
  </cols>
  <sheetData>
    <row r="33" spans="1:22">
      <c r="A33" t="s">
        <v>30</v>
      </c>
    </row>
    <row r="37" spans="1:22">
      <c r="R37" t="s">
        <v>31</v>
      </c>
    </row>
    <row r="38" spans="1:22">
      <c r="T38" t="s">
        <v>57</v>
      </c>
      <c r="U38" t="s">
        <v>75</v>
      </c>
      <c r="V38" t="s">
        <v>84</v>
      </c>
    </row>
    <row r="39" spans="1:22">
      <c r="R39" s="8" t="s">
        <v>32</v>
      </c>
      <c r="T39" t="s">
        <v>76</v>
      </c>
      <c r="U39" t="s">
        <v>0</v>
      </c>
    </row>
    <row r="40" spans="1:22">
      <c r="R40" s="8" t="s">
        <v>33</v>
      </c>
      <c r="T40" t="s">
        <v>76</v>
      </c>
      <c r="U40" t="s">
        <v>77</v>
      </c>
    </row>
    <row r="41" spans="1:22">
      <c r="R41" s="8" t="s">
        <v>79</v>
      </c>
      <c r="T41" t="s">
        <v>76</v>
      </c>
      <c r="U41" t="s">
        <v>78</v>
      </c>
    </row>
    <row r="42" spans="1:22">
      <c r="R42" s="8" t="s">
        <v>34</v>
      </c>
      <c r="T42" t="s">
        <v>76</v>
      </c>
      <c r="U42" t="s">
        <v>1</v>
      </c>
    </row>
    <row r="43" spans="1:22">
      <c r="R43" s="8" t="s">
        <v>35</v>
      </c>
      <c r="T43" t="s">
        <v>80</v>
      </c>
      <c r="U43" t="s">
        <v>81</v>
      </c>
    </row>
    <row r="44" spans="1:22">
      <c r="R44" s="8" t="s">
        <v>36</v>
      </c>
    </row>
    <row r="45" spans="1:22">
      <c r="R45" s="8" t="s">
        <v>37</v>
      </c>
    </row>
    <row r="46" spans="1:22">
      <c r="R46" s="8"/>
      <c r="S46" s="8" t="s">
        <v>38</v>
      </c>
      <c r="T46" t="s">
        <v>82</v>
      </c>
      <c r="U46" t="s">
        <v>83</v>
      </c>
      <c r="V46" t="s">
        <v>86</v>
      </c>
    </row>
    <row r="47" spans="1:22">
      <c r="R47" s="8"/>
      <c r="S47" s="8" t="s">
        <v>39</v>
      </c>
      <c r="T47" t="s">
        <v>82</v>
      </c>
      <c r="U47" t="s">
        <v>83</v>
      </c>
      <c r="V47" t="s">
        <v>85</v>
      </c>
    </row>
    <row r="48" spans="1:22">
      <c r="R48" s="8"/>
      <c r="S48" s="8" t="s">
        <v>41</v>
      </c>
      <c r="T48" t="s">
        <v>82</v>
      </c>
      <c r="U48" t="s">
        <v>91</v>
      </c>
      <c r="V48" t="s">
        <v>87</v>
      </c>
    </row>
    <row r="49" spans="18:22">
      <c r="R49" s="8"/>
      <c r="S49" s="8" t="s">
        <v>40</v>
      </c>
      <c r="T49" t="s">
        <v>82</v>
      </c>
      <c r="U49" t="s">
        <v>92</v>
      </c>
      <c r="V49" t="s">
        <v>88</v>
      </c>
    </row>
    <row r="50" spans="18:22">
      <c r="R50" s="8"/>
      <c r="S50" s="8" t="s">
        <v>42</v>
      </c>
      <c r="T50" t="s">
        <v>89</v>
      </c>
    </row>
    <row r="51" spans="18:22">
      <c r="R51" s="8" t="s">
        <v>43</v>
      </c>
    </row>
    <row r="52" spans="18:22">
      <c r="S52" s="8" t="s">
        <v>44</v>
      </c>
      <c r="T52" t="s">
        <v>90</v>
      </c>
      <c r="U52" t="s">
        <v>83</v>
      </c>
      <c r="V52" t="s">
        <v>86</v>
      </c>
    </row>
    <row r="53" spans="18:22">
      <c r="S53" s="8" t="s">
        <v>45</v>
      </c>
      <c r="T53" t="s">
        <v>90</v>
      </c>
      <c r="U53" t="s">
        <v>83</v>
      </c>
      <c r="V53" t="s">
        <v>85</v>
      </c>
    </row>
    <row r="54" spans="18:22">
      <c r="S54" s="8" t="s">
        <v>46</v>
      </c>
      <c r="T54" t="s">
        <v>90</v>
      </c>
      <c r="U54" t="s">
        <v>91</v>
      </c>
      <c r="V54" t="s">
        <v>87</v>
      </c>
    </row>
    <row r="55" spans="18:22">
      <c r="S55" s="8" t="s">
        <v>47</v>
      </c>
      <c r="T55" t="s">
        <v>90</v>
      </c>
      <c r="U55" t="s">
        <v>92</v>
      </c>
      <c r="V55" t="s">
        <v>88</v>
      </c>
    </row>
    <row r="56" spans="18:22">
      <c r="S56" s="8" t="s">
        <v>48</v>
      </c>
      <c r="T56" t="s">
        <v>89</v>
      </c>
    </row>
    <row r="57" spans="18:22">
      <c r="R57" s="8" t="s">
        <v>49</v>
      </c>
    </row>
    <row r="58" spans="18:22">
      <c r="S58" s="8" t="s">
        <v>50</v>
      </c>
      <c r="T58" t="s">
        <v>93</v>
      </c>
      <c r="U58" t="s">
        <v>83</v>
      </c>
      <c r="V58" t="s">
        <v>86</v>
      </c>
    </row>
    <row r="59" spans="18:22">
      <c r="S59" s="8" t="s">
        <v>51</v>
      </c>
      <c r="T59" t="s">
        <v>93</v>
      </c>
      <c r="U59" t="s">
        <v>83</v>
      </c>
      <c r="V59" t="s">
        <v>85</v>
      </c>
    </row>
    <row r="60" spans="18:22">
      <c r="R60" s="8" t="s">
        <v>52</v>
      </c>
    </row>
    <row r="61" spans="18:22">
      <c r="S61" s="8" t="s">
        <v>53</v>
      </c>
      <c r="T61" t="s">
        <v>94</v>
      </c>
      <c r="U61" t="s">
        <v>83</v>
      </c>
      <c r="V61" t="s">
        <v>86</v>
      </c>
    </row>
    <row r="62" spans="18:22">
      <c r="S62" s="8" t="s">
        <v>54</v>
      </c>
      <c r="T62" t="s">
        <v>94</v>
      </c>
      <c r="U62" t="s">
        <v>83</v>
      </c>
      <c r="V62" t="s">
        <v>85</v>
      </c>
    </row>
    <row r="63" spans="18:22">
      <c r="R63" t="s">
        <v>59</v>
      </c>
    </row>
    <row r="64" spans="18:22">
      <c r="S64" s="8" t="s">
        <v>60</v>
      </c>
      <c r="T64" t="s">
        <v>95</v>
      </c>
      <c r="U64" t="s">
        <v>83</v>
      </c>
      <c r="V64" t="s">
        <v>86</v>
      </c>
    </row>
    <row r="65" spans="18:23">
      <c r="S65" s="8" t="s">
        <v>61</v>
      </c>
      <c r="T65" t="s">
        <v>95</v>
      </c>
      <c r="U65" t="s">
        <v>83</v>
      </c>
      <c r="V65" t="s">
        <v>85</v>
      </c>
    </row>
    <row r="66" spans="18:23">
      <c r="R66" s="8" t="s">
        <v>58</v>
      </c>
    </row>
    <row r="67" spans="18:23">
      <c r="S67" s="8" t="s">
        <v>62</v>
      </c>
      <c r="T67" t="s">
        <v>96</v>
      </c>
      <c r="U67" t="s">
        <v>97</v>
      </c>
      <c r="V67" t="s">
        <v>98</v>
      </c>
      <c r="W67" s="29"/>
    </row>
    <row r="68" spans="18:23">
      <c r="S68" s="8" t="s">
        <v>63</v>
      </c>
      <c r="T68" t="s">
        <v>96</v>
      </c>
      <c r="U68" t="s">
        <v>97</v>
      </c>
      <c r="V68" t="s">
        <v>98</v>
      </c>
    </row>
    <row r="69" spans="18:23">
      <c r="S69" s="8" t="s">
        <v>64</v>
      </c>
      <c r="T69" t="s">
        <v>96</v>
      </c>
      <c r="U69" t="s">
        <v>97</v>
      </c>
      <c r="V69" t="s">
        <v>85</v>
      </c>
    </row>
    <row r="70" spans="18:23">
      <c r="R70" s="8" t="s">
        <v>65</v>
      </c>
    </row>
    <row r="71" spans="18:23">
      <c r="S71" s="8" t="s">
        <v>55</v>
      </c>
      <c r="T71" t="s">
        <v>99</v>
      </c>
      <c r="U71" t="s">
        <v>83</v>
      </c>
      <c r="V71" t="s">
        <v>86</v>
      </c>
    </row>
    <row r="72" spans="18:23">
      <c r="S72" s="8" t="s">
        <v>56</v>
      </c>
      <c r="T72" t="s">
        <v>99</v>
      </c>
      <c r="U72" t="s">
        <v>83</v>
      </c>
      <c r="V72" t="s">
        <v>85</v>
      </c>
    </row>
    <row r="73" spans="18:23">
      <c r="R73" s="8" t="s">
        <v>66</v>
      </c>
    </row>
    <row r="74" spans="18:23">
      <c r="S74" s="8" t="s">
        <v>69</v>
      </c>
      <c r="T74" t="s">
        <v>100</v>
      </c>
    </row>
    <row r="75" spans="18:23">
      <c r="S75" s="8" t="s">
        <v>70</v>
      </c>
      <c r="T75" t="s">
        <v>100</v>
      </c>
    </row>
    <row r="76" spans="18:23">
      <c r="R76" s="8" t="s">
        <v>67</v>
      </c>
    </row>
    <row r="77" spans="18:23">
      <c r="S77" s="8" t="s">
        <v>71</v>
      </c>
      <c r="T77" t="s">
        <v>101</v>
      </c>
      <c r="U77" t="s">
        <v>102</v>
      </c>
    </row>
    <row r="78" spans="18:23">
      <c r="S78" s="8" t="s">
        <v>72</v>
      </c>
      <c r="T78" t="s">
        <v>101</v>
      </c>
      <c r="U78" t="s">
        <v>102</v>
      </c>
      <c r="V78" t="s">
        <v>103</v>
      </c>
    </row>
    <row r="79" spans="18:23">
      <c r="R79" s="8" t="s">
        <v>68</v>
      </c>
    </row>
    <row r="80" spans="18:23">
      <c r="S80" s="8" t="s">
        <v>73</v>
      </c>
      <c r="T80" t="s">
        <v>104</v>
      </c>
      <c r="U80" t="s">
        <v>83</v>
      </c>
      <c r="V80" t="s">
        <v>86</v>
      </c>
    </row>
    <row r="81" spans="19:22">
      <c r="S81" s="8" t="s">
        <v>74</v>
      </c>
      <c r="T81" t="s">
        <v>104</v>
      </c>
      <c r="U81" t="s">
        <v>83</v>
      </c>
      <c r="V81" t="s">
        <v>85</v>
      </c>
    </row>
  </sheetData>
  <phoneticPr fontId="1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AD42"/>
  <sheetViews>
    <sheetView showGridLines="0" topLeftCell="L10" zoomScale="81" zoomScaleNormal="81" workbookViewId="0">
      <selection activeCell="S19" sqref="S19:AD39"/>
    </sheetView>
  </sheetViews>
  <sheetFormatPr defaultRowHeight="15"/>
  <cols>
    <col min="2" max="2" width="14.28515625" bestFit="1" customWidth="1"/>
    <col min="3" max="3" width="9.7109375" bestFit="1" customWidth="1"/>
    <col min="4" max="4" width="15.7109375" bestFit="1" customWidth="1"/>
    <col min="5" max="5" width="9.7109375" customWidth="1"/>
    <col min="6" max="6" width="15.85546875" bestFit="1" customWidth="1"/>
    <col min="7" max="8" width="21" bestFit="1" customWidth="1"/>
    <col min="9" max="9" width="19.7109375" bestFit="1" customWidth="1"/>
    <col min="10" max="10" width="9.85546875" bestFit="1" customWidth="1"/>
    <col min="11" max="11" width="9.85546875" customWidth="1"/>
    <col min="13" max="13" width="9.42578125" customWidth="1"/>
    <col min="21" max="21" width="10.140625" bestFit="1" customWidth="1"/>
    <col min="24" max="26" width="21" bestFit="1" customWidth="1"/>
    <col min="27" max="27" width="10.28515625" bestFit="1" customWidth="1"/>
    <col min="28" max="28" width="10.28515625" customWidth="1"/>
  </cols>
  <sheetData>
    <row r="3" spans="9:26" ht="15.75">
      <c r="Z3" s="20"/>
    </row>
    <row r="4" spans="9:26" ht="15.75">
      <c r="I4" s="20"/>
      <c r="Z4" s="20"/>
    </row>
    <row r="5" spans="9:26" ht="15.75">
      <c r="I5" s="20"/>
      <c r="Z5" s="20"/>
    </row>
    <row r="6" spans="9:26" ht="23.25">
      <c r="T6" s="28" t="s">
        <v>3</v>
      </c>
      <c r="U6" s="28"/>
      <c r="V6" s="28"/>
      <c r="W6" s="28"/>
      <c r="X6" s="28"/>
      <c r="Y6" s="28"/>
      <c r="Z6" s="20"/>
    </row>
    <row r="7" spans="9:26" ht="15.75">
      <c r="I7" s="20"/>
      <c r="Z7" s="20"/>
    </row>
    <row r="8" spans="9:26" ht="15.75">
      <c r="I8" s="20"/>
      <c r="Z8" s="20"/>
    </row>
    <row r="9" spans="9:26" ht="15.75">
      <c r="I9" s="20"/>
      <c r="Z9" s="20"/>
    </row>
    <row r="10" spans="9:26" ht="15.75">
      <c r="I10" s="20"/>
      <c r="Z10" s="20"/>
    </row>
    <row r="11" spans="9:26" ht="15.75">
      <c r="I11" s="20"/>
      <c r="Z11" s="20"/>
    </row>
    <row r="12" spans="9:26" ht="15.75">
      <c r="I12" s="20"/>
      <c r="Z12" s="20"/>
    </row>
    <row r="13" spans="9:26" ht="15.75">
      <c r="I13" s="20"/>
      <c r="Z13" s="20"/>
    </row>
    <row r="14" spans="9:26" ht="15.75">
      <c r="I14" s="20"/>
      <c r="Z14" s="20"/>
    </row>
    <row r="15" spans="9:26" ht="15.75">
      <c r="I15" s="20"/>
      <c r="Z15" s="20"/>
    </row>
    <row r="16" spans="9:26" ht="15.75">
      <c r="I16" s="20"/>
      <c r="Z16" s="20"/>
    </row>
    <row r="17" spans="2:30" ht="15.75">
      <c r="I17" s="20"/>
      <c r="Z17" s="20"/>
    </row>
    <row r="19" spans="2:30">
      <c r="B19" s="15" t="s">
        <v>4</v>
      </c>
      <c r="C19" s="15" t="s">
        <v>5</v>
      </c>
      <c r="D19" s="15" t="s">
        <v>20</v>
      </c>
      <c r="E19" s="15" t="s">
        <v>0</v>
      </c>
      <c r="F19" s="15" t="s">
        <v>21</v>
      </c>
      <c r="G19" s="15" t="s">
        <v>27</v>
      </c>
      <c r="H19" s="15" t="s">
        <v>28</v>
      </c>
      <c r="I19" s="15" t="s">
        <v>29</v>
      </c>
      <c r="J19" s="15" t="s">
        <v>6</v>
      </c>
      <c r="K19" s="26" t="s">
        <v>19</v>
      </c>
      <c r="L19" s="90" t="s">
        <v>15</v>
      </c>
      <c r="M19" s="91"/>
      <c r="S19" s="15" t="s">
        <v>4</v>
      </c>
      <c r="T19" s="15" t="s">
        <v>5</v>
      </c>
      <c r="U19" s="15" t="s">
        <v>20</v>
      </c>
      <c r="V19" s="15" t="s">
        <v>0</v>
      </c>
      <c r="W19" s="15" t="s">
        <v>21</v>
      </c>
      <c r="X19" s="15" t="s">
        <v>27</v>
      </c>
      <c r="Y19" s="15" t="s">
        <v>28</v>
      </c>
      <c r="Z19" s="15" t="s">
        <v>29</v>
      </c>
      <c r="AA19" s="15" t="s">
        <v>6</v>
      </c>
      <c r="AB19" s="26" t="s">
        <v>19</v>
      </c>
      <c r="AC19" s="90" t="s">
        <v>15</v>
      </c>
      <c r="AD19" s="91"/>
    </row>
    <row r="20" spans="2:30">
      <c r="B20" s="2">
        <v>1</v>
      </c>
      <c r="C20" s="10" t="s">
        <v>7</v>
      </c>
      <c r="D20" s="10" t="s">
        <v>24</v>
      </c>
      <c r="E20" s="10" t="s">
        <v>23</v>
      </c>
      <c r="F20" s="10" t="s">
        <v>22</v>
      </c>
      <c r="G20" s="10" t="s">
        <v>12</v>
      </c>
      <c r="H20" s="10" t="s">
        <v>12</v>
      </c>
      <c r="I20" s="14" t="s">
        <v>12</v>
      </c>
      <c r="J20" s="18" t="s">
        <v>13</v>
      </c>
      <c r="K20" s="27">
        <v>9</v>
      </c>
      <c r="L20" s="86"/>
      <c r="M20" s="87"/>
      <c r="S20" s="2">
        <v>1</v>
      </c>
      <c r="T20" s="21" t="s">
        <v>7</v>
      </c>
      <c r="U20" s="10" t="s">
        <v>24</v>
      </c>
      <c r="V20" s="10" t="s">
        <v>23</v>
      </c>
      <c r="W20" s="10" t="s">
        <v>22</v>
      </c>
      <c r="X20" s="10" t="s">
        <v>12</v>
      </c>
      <c r="Y20" s="10" t="s">
        <v>12</v>
      </c>
      <c r="Z20" s="14" t="s">
        <v>12</v>
      </c>
      <c r="AA20" s="18" t="s">
        <v>17</v>
      </c>
      <c r="AB20" s="27">
        <v>9</v>
      </c>
      <c r="AC20" s="86"/>
      <c r="AD20" s="87"/>
    </row>
    <row r="21" spans="2:30">
      <c r="B21" s="16">
        <v>2</v>
      </c>
      <c r="C21" s="11" t="s">
        <v>8</v>
      </c>
      <c r="D21" s="10" t="s">
        <v>24</v>
      </c>
      <c r="E21" s="10" t="s">
        <v>23</v>
      </c>
      <c r="F21" s="11" t="s">
        <v>25</v>
      </c>
      <c r="G21" s="10" t="s">
        <v>12</v>
      </c>
      <c r="H21" s="10" t="s">
        <v>12</v>
      </c>
      <c r="I21" s="17" t="s">
        <v>12</v>
      </c>
      <c r="J21" s="11" t="s">
        <v>14</v>
      </c>
      <c r="K21" s="25">
        <v>5</v>
      </c>
      <c r="L21" s="88"/>
      <c r="M21" s="89"/>
      <c r="S21" s="16">
        <v>2</v>
      </c>
      <c r="T21" s="11" t="s">
        <v>8</v>
      </c>
      <c r="U21" s="10" t="s">
        <v>24</v>
      </c>
      <c r="V21" s="10" t="s">
        <v>23</v>
      </c>
      <c r="W21" s="11" t="s">
        <v>25</v>
      </c>
      <c r="X21" s="10" t="s">
        <v>12</v>
      </c>
      <c r="Y21" s="10" t="s">
        <v>12</v>
      </c>
      <c r="Z21" s="17" t="s">
        <v>12</v>
      </c>
      <c r="AA21" s="23" t="s">
        <v>18</v>
      </c>
      <c r="AB21" s="25">
        <v>5</v>
      </c>
      <c r="AC21" s="88"/>
      <c r="AD21" s="89"/>
    </row>
    <row r="22" spans="2:30">
      <c r="B22" s="2">
        <v>3</v>
      </c>
      <c r="C22" s="10" t="s">
        <v>9</v>
      </c>
      <c r="D22" s="10" t="s">
        <v>24</v>
      </c>
      <c r="E22" s="10" t="s">
        <v>23</v>
      </c>
      <c r="F22" s="10" t="s">
        <v>25</v>
      </c>
      <c r="G22" s="10" t="s">
        <v>12</v>
      </c>
      <c r="H22" s="10" t="s">
        <v>12</v>
      </c>
      <c r="I22" s="14" t="s">
        <v>12</v>
      </c>
      <c r="J22" s="10" t="s">
        <v>14</v>
      </c>
      <c r="K22" s="24">
        <v>4</v>
      </c>
      <c r="L22" s="86"/>
      <c r="M22" s="87"/>
      <c r="S22" s="2">
        <v>3</v>
      </c>
      <c r="T22" s="10" t="s">
        <v>9</v>
      </c>
      <c r="U22" s="10" t="s">
        <v>24</v>
      </c>
      <c r="V22" s="10" t="s">
        <v>23</v>
      </c>
      <c r="W22" s="10" t="s">
        <v>25</v>
      </c>
      <c r="X22" s="10" t="s">
        <v>12</v>
      </c>
      <c r="Y22" s="10" t="s">
        <v>12</v>
      </c>
      <c r="Z22" s="14" t="s">
        <v>12</v>
      </c>
      <c r="AA22" s="10" t="s">
        <v>14</v>
      </c>
      <c r="AB22" s="24">
        <v>4</v>
      </c>
      <c r="AC22" s="86"/>
      <c r="AD22" s="87"/>
    </row>
    <row r="23" spans="2:30">
      <c r="B23" s="16">
        <v>4</v>
      </c>
      <c r="C23" s="11" t="s">
        <v>10</v>
      </c>
      <c r="D23" s="10" t="s">
        <v>24</v>
      </c>
      <c r="E23" s="10" t="s">
        <v>23</v>
      </c>
      <c r="F23" s="11" t="s">
        <v>25</v>
      </c>
      <c r="G23" s="10" t="s">
        <v>12</v>
      </c>
      <c r="H23" s="10" t="s">
        <v>12</v>
      </c>
      <c r="I23" s="17" t="s">
        <v>12</v>
      </c>
      <c r="J23" s="11" t="s">
        <v>14</v>
      </c>
      <c r="K23" s="27">
        <v>1</v>
      </c>
      <c r="L23" s="88"/>
      <c r="M23" s="89"/>
      <c r="S23" s="16">
        <v>4</v>
      </c>
      <c r="T23" s="11" t="s">
        <v>10</v>
      </c>
      <c r="U23" s="10" t="s">
        <v>24</v>
      </c>
      <c r="V23" s="10" t="s">
        <v>23</v>
      </c>
      <c r="W23" s="11" t="s">
        <v>25</v>
      </c>
      <c r="X23" s="10" t="s">
        <v>12</v>
      </c>
      <c r="Y23" s="10" t="s">
        <v>12</v>
      </c>
      <c r="Z23" s="17" t="s">
        <v>12</v>
      </c>
      <c r="AA23" s="11" t="s">
        <v>14</v>
      </c>
      <c r="AB23" s="27">
        <v>1</v>
      </c>
      <c r="AC23" s="88"/>
      <c r="AD23" s="89"/>
    </row>
    <row r="24" spans="2:30">
      <c r="B24" s="2">
        <v>5</v>
      </c>
      <c r="C24" s="10" t="s">
        <v>11</v>
      </c>
      <c r="D24" s="10" t="s">
        <v>24</v>
      </c>
      <c r="E24" s="10" t="s">
        <v>23</v>
      </c>
      <c r="F24" s="10" t="s">
        <v>22</v>
      </c>
      <c r="G24" s="10" t="s">
        <v>12</v>
      </c>
      <c r="H24" s="10" t="s">
        <v>12</v>
      </c>
      <c r="I24" s="14" t="s">
        <v>12</v>
      </c>
      <c r="J24" s="10" t="s">
        <v>14</v>
      </c>
      <c r="K24" s="25">
        <v>1</v>
      </c>
      <c r="L24" s="86"/>
      <c r="M24" s="87"/>
      <c r="S24" s="2">
        <v>5</v>
      </c>
      <c r="T24" s="10" t="s">
        <v>11</v>
      </c>
      <c r="U24" s="10" t="s">
        <v>24</v>
      </c>
      <c r="V24" s="10" t="s">
        <v>23</v>
      </c>
      <c r="W24" s="10" t="s">
        <v>22</v>
      </c>
      <c r="X24" s="10" t="s">
        <v>12</v>
      </c>
      <c r="Y24" s="10" t="s">
        <v>12</v>
      </c>
      <c r="Z24" s="14" t="s">
        <v>12</v>
      </c>
      <c r="AA24" s="10" t="s">
        <v>14</v>
      </c>
      <c r="AB24" s="25">
        <v>1</v>
      </c>
      <c r="AC24" s="86"/>
      <c r="AD24" s="87"/>
    </row>
    <row r="25" spans="2:30">
      <c r="B25" s="16">
        <v>6</v>
      </c>
      <c r="C25" s="11" t="s">
        <v>11</v>
      </c>
      <c r="D25" s="10" t="s">
        <v>24</v>
      </c>
      <c r="E25" s="10" t="s">
        <v>23</v>
      </c>
      <c r="F25" s="10" t="s">
        <v>22</v>
      </c>
      <c r="G25" s="10" t="s">
        <v>12</v>
      </c>
      <c r="H25" s="10" t="s">
        <v>12</v>
      </c>
      <c r="I25" s="17" t="s">
        <v>12</v>
      </c>
      <c r="J25" s="11" t="s">
        <v>14</v>
      </c>
      <c r="K25" s="24">
        <v>1</v>
      </c>
      <c r="L25" s="88"/>
      <c r="M25" s="89"/>
      <c r="S25" s="16">
        <v>6</v>
      </c>
      <c r="T25" s="11" t="s">
        <v>11</v>
      </c>
      <c r="U25" s="10" t="s">
        <v>24</v>
      </c>
      <c r="V25" s="10" t="s">
        <v>23</v>
      </c>
      <c r="W25" s="10" t="s">
        <v>22</v>
      </c>
      <c r="X25" s="10" t="s">
        <v>12</v>
      </c>
      <c r="Y25" s="10" t="s">
        <v>12</v>
      </c>
      <c r="Z25" s="17" t="s">
        <v>12</v>
      </c>
      <c r="AA25" s="11" t="s">
        <v>14</v>
      </c>
      <c r="AB25" s="24">
        <v>1</v>
      </c>
      <c r="AC25" s="88"/>
      <c r="AD25" s="89"/>
    </row>
    <row r="26" spans="2:30">
      <c r="B26" s="2">
        <v>7</v>
      </c>
      <c r="C26" s="10" t="s">
        <v>7</v>
      </c>
      <c r="D26" s="10" t="s">
        <v>24</v>
      </c>
      <c r="E26" s="10" t="s">
        <v>23</v>
      </c>
      <c r="F26" s="10" t="s">
        <v>22</v>
      </c>
      <c r="G26" s="10" t="s">
        <v>12</v>
      </c>
      <c r="H26" s="10" t="s">
        <v>12</v>
      </c>
      <c r="I26" s="14" t="s">
        <v>12</v>
      </c>
      <c r="J26" s="10" t="s">
        <v>14</v>
      </c>
      <c r="K26" s="27">
        <v>0</v>
      </c>
      <c r="L26" s="86"/>
      <c r="M26" s="87"/>
      <c r="S26" s="2">
        <v>7</v>
      </c>
      <c r="T26" s="21" t="s">
        <v>7</v>
      </c>
      <c r="U26" s="10" t="s">
        <v>24</v>
      </c>
      <c r="V26" s="10" t="s">
        <v>23</v>
      </c>
      <c r="W26" s="10" t="s">
        <v>22</v>
      </c>
      <c r="X26" s="10" t="s">
        <v>12</v>
      </c>
      <c r="Y26" s="10" t="s">
        <v>12</v>
      </c>
      <c r="Z26" s="14" t="s">
        <v>12</v>
      </c>
      <c r="AA26" s="10" t="s">
        <v>14</v>
      </c>
      <c r="AB26" s="27">
        <v>0</v>
      </c>
      <c r="AC26" s="86"/>
      <c r="AD26" s="87"/>
    </row>
    <row r="27" spans="2:30">
      <c r="B27" s="16">
        <v>8</v>
      </c>
      <c r="C27" s="11" t="s">
        <v>7</v>
      </c>
      <c r="D27" s="10" t="s">
        <v>24</v>
      </c>
      <c r="E27" s="10" t="s">
        <v>23</v>
      </c>
      <c r="F27" s="10" t="s">
        <v>22</v>
      </c>
      <c r="G27" s="10" t="s">
        <v>12</v>
      </c>
      <c r="H27" s="10" t="s">
        <v>12</v>
      </c>
      <c r="I27" s="17" t="s">
        <v>12</v>
      </c>
      <c r="J27" s="11" t="s">
        <v>14</v>
      </c>
      <c r="K27" s="25">
        <v>0</v>
      </c>
      <c r="L27" s="88"/>
      <c r="M27" s="89"/>
      <c r="S27" s="16">
        <v>8</v>
      </c>
      <c r="T27" s="22" t="s">
        <v>7</v>
      </c>
      <c r="U27" s="10" t="s">
        <v>24</v>
      </c>
      <c r="V27" s="10" t="s">
        <v>23</v>
      </c>
      <c r="W27" s="10" t="s">
        <v>22</v>
      </c>
      <c r="X27" s="10" t="s">
        <v>12</v>
      </c>
      <c r="Y27" s="10" t="s">
        <v>12</v>
      </c>
      <c r="Z27" s="17" t="s">
        <v>12</v>
      </c>
      <c r="AA27" s="11" t="s">
        <v>14</v>
      </c>
      <c r="AB27" s="25">
        <v>0</v>
      </c>
      <c r="AC27" s="88"/>
      <c r="AD27" s="89"/>
    </row>
    <row r="28" spans="2:30">
      <c r="B28" s="2">
        <v>9</v>
      </c>
      <c r="C28" s="10" t="s">
        <v>7</v>
      </c>
      <c r="D28" s="10" t="s">
        <v>24</v>
      </c>
      <c r="E28" s="10" t="s">
        <v>23</v>
      </c>
      <c r="F28" s="10" t="s">
        <v>25</v>
      </c>
      <c r="G28" s="10" t="s">
        <v>12</v>
      </c>
      <c r="H28" s="10" t="s">
        <v>12</v>
      </c>
      <c r="I28" s="14" t="s">
        <v>12</v>
      </c>
      <c r="J28" s="10" t="s">
        <v>14</v>
      </c>
      <c r="K28" s="24">
        <v>0</v>
      </c>
      <c r="L28" s="86"/>
      <c r="M28" s="87"/>
      <c r="S28" s="2">
        <v>9</v>
      </c>
      <c r="T28" s="21" t="s">
        <v>7</v>
      </c>
      <c r="U28" s="10" t="s">
        <v>24</v>
      </c>
      <c r="V28" s="10" t="s">
        <v>23</v>
      </c>
      <c r="W28" s="10" t="s">
        <v>25</v>
      </c>
      <c r="X28" s="10" t="s">
        <v>12</v>
      </c>
      <c r="Y28" s="10" t="s">
        <v>12</v>
      </c>
      <c r="Z28" s="14" t="s">
        <v>12</v>
      </c>
      <c r="AA28" s="10" t="s">
        <v>14</v>
      </c>
      <c r="AB28" s="24">
        <v>0</v>
      </c>
      <c r="AC28" s="86"/>
      <c r="AD28" s="87"/>
    </row>
    <row r="29" spans="2:30">
      <c r="B29" s="2">
        <v>10</v>
      </c>
      <c r="C29" s="10" t="s">
        <v>7</v>
      </c>
      <c r="D29" s="10" t="s">
        <v>24</v>
      </c>
      <c r="E29" s="10" t="s">
        <v>23</v>
      </c>
      <c r="F29" s="10" t="s">
        <v>25</v>
      </c>
      <c r="G29" s="10" t="s">
        <v>12</v>
      </c>
      <c r="H29" s="10" t="s">
        <v>12</v>
      </c>
      <c r="I29" s="14" t="s">
        <v>12</v>
      </c>
      <c r="J29" s="10" t="s">
        <v>14</v>
      </c>
      <c r="K29" s="27">
        <v>0</v>
      </c>
      <c r="L29" s="86"/>
      <c r="M29" s="87"/>
      <c r="S29" s="2">
        <v>10</v>
      </c>
      <c r="T29" s="21" t="s">
        <v>7</v>
      </c>
      <c r="U29" s="10" t="s">
        <v>24</v>
      </c>
      <c r="V29" s="10" t="s">
        <v>23</v>
      </c>
      <c r="W29" s="10" t="s">
        <v>25</v>
      </c>
      <c r="X29" s="10" t="s">
        <v>12</v>
      </c>
      <c r="Y29" s="10" t="s">
        <v>12</v>
      </c>
      <c r="Z29" s="14" t="s">
        <v>12</v>
      </c>
      <c r="AA29" s="10" t="s">
        <v>14</v>
      </c>
      <c r="AB29" s="27">
        <v>0</v>
      </c>
      <c r="AC29" s="86"/>
      <c r="AD29" s="87"/>
    </row>
    <row r="30" spans="2:30">
      <c r="B30" s="16">
        <v>11</v>
      </c>
      <c r="C30" s="11" t="s">
        <v>7</v>
      </c>
      <c r="D30" s="10" t="s">
        <v>24</v>
      </c>
      <c r="E30" s="10" t="s">
        <v>23</v>
      </c>
      <c r="F30" s="11" t="s">
        <v>25</v>
      </c>
      <c r="G30" s="10" t="s">
        <v>12</v>
      </c>
      <c r="H30" s="10" t="s">
        <v>12</v>
      </c>
      <c r="I30" s="17" t="s">
        <v>12</v>
      </c>
      <c r="J30" s="11" t="s">
        <v>14</v>
      </c>
      <c r="K30" s="25">
        <v>0</v>
      </c>
      <c r="L30" s="88"/>
      <c r="M30" s="89"/>
      <c r="S30" s="16">
        <v>11</v>
      </c>
      <c r="T30" s="22" t="s">
        <v>7</v>
      </c>
      <c r="U30" s="10" t="s">
        <v>24</v>
      </c>
      <c r="V30" s="10" t="s">
        <v>23</v>
      </c>
      <c r="W30" s="11" t="s">
        <v>25</v>
      </c>
      <c r="X30" s="10" t="s">
        <v>12</v>
      </c>
      <c r="Y30" s="10" t="s">
        <v>12</v>
      </c>
      <c r="Z30" s="17" t="s">
        <v>12</v>
      </c>
      <c r="AA30" s="11" t="s">
        <v>14</v>
      </c>
      <c r="AB30" s="25">
        <v>0</v>
      </c>
      <c r="AC30" s="88"/>
      <c r="AD30" s="89"/>
    </row>
    <row r="31" spans="2:30">
      <c r="B31" s="2">
        <v>12</v>
      </c>
      <c r="C31" s="10" t="s">
        <v>8</v>
      </c>
      <c r="D31" s="10" t="s">
        <v>24</v>
      </c>
      <c r="E31" s="10" t="s">
        <v>23</v>
      </c>
      <c r="F31" s="10" t="s">
        <v>26</v>
      </c>
      <c r="G31" s="10" t="s">
        <v>12</v>
      </c>
      <c r="H31" s="10" t="s">
        <v>12</v>
      </c>
      <c r="I31" s="14" t="s">
        <v>12</v>
      </c>
      <c r="J31" s="10" t="s">
        <v>14</v>
      </c>
      <c r="K31" s="24">
        <v>0</v>
      </c>
      <c r="L31" s="86"/>
      <c r="M31" s="87"/>
      <c r="S31" s="2">
        <v>12</v>
      </c>
      <c r="T31" s="10" t="s">
        <v>8</v>
      </c>
      <c r="U31" s="10" t="s">
        <v>24</v>
      </c>
      <c r="V31" s="10" t="s">
        <v>23</v>
      </c>
      <c r="W31" s="10" t="s">
        <v>26</v>
      </c>
      <c r="X31" s="10" t="s">
        <v>12</v>
      </c>
      <c r="Y31" s="10" t="s">
        <v>12</v>
      </c>
      <c r="Z31" s="14" t="s">
        <v>12</v>
      </c>
      <c r="AA31" s="10" t="s">
        <v>14</v>
      </c>
      <c r="AB31" s="24">
        <v>0</v>
      </c>
      <c r="AC31" s="86"/>
      <c r="AD31" s="87"/>
    </row>
    <row r="32" spans="2:30">
      <c r="B32" s="16">
        <v>13</v>
      </c>
      <c r="C32" s="11" t="s">
        <v>8</v>
      </c>
      <c r="D32" s="10" t="s">
        <v>24</v>
      </c>
      <c r="E32" s="10" t="s">
        <v>23</v>
      </c>
      <c r="F32" s="11" t="s">
        <v>26</v>
      </c>
      <c r="G32" s="10" t="s">
        <v>12</v>
      </c>
      <c r="H32" s="10" t="s">
        <v>12</v>
      </c>
      <c r="I32" s="17" t="s">
        <v>12</v>
      </c>
      <c r="J32" s="11" t="s">
        <v>14</v>
      </c>
      <c r="K32" s="27">
        <v>0</v>
      </c>
      <c r="L32" s="88"/>
      <c r="M32" s="89"/>
      <c r="S32" s="16">
        <v>13</v>
      </c>
      <c r="T32" s="11" t="s">
        <v>8</v>
      </c>
      <c r="U32" s="10" t="s">
        <v>24</v>
      </c>
      <c r="V32" s="10" t="s">
        <v>23</v>
      </c>
      <c r="W32" s="11" t="s">
        <v>26</v>
      </c>
      <c r="X32" s="10" t="s">
        <v>12</v>
      </c>
      <c r="Y32" s="10" t="s">
        <v>12</v>
      </c>
      <c r="Z32" s="17" t="s">
        <v>12</v>
      </c>
      <c r="AA32" s="11" t="s">
        <v>14</v>
      </c>
      <c r="AB32" s="27">
        <v>0</v>
      </c>
      <c r="AC32" s="88"/>
      <c r="AD32" s="89"/>
    </row>
    <row r="33" spans="2:30">
      <c r="B33" s="2">
        <v>14</v>
      </c>
      <c r="C33" s="10" t="s">
        <v>8</v>
      </c>
      <c r="D33" s="10" t="s">
        <v>24</v>
      </c>
      <c r="E33" s="10" t="s">
        <v>23</v>
      </c>
      <c r="F33" s="10" t="s">
        <v>26</v>
      </c>
      <c r="G33" s="10" t="s">
        <v>12</v>
      </c>
      <c r="H33" s="10" t="s">
        <v>12</v>
      </c>
      <c r="I33" s="14" t="s">
        <v>12</v>
      </c>
      <c r="J33" s="10" t="s">
        <v>14</v>
      </c>
      <c r="K33" s="25">
        <v>0</v>
      </c>
      <c r="L33" s="86"/>
      <c r="M33" s="87"/>
      <c r="S33" s="2">
        <v>14</v>
      </c>
      <c r="T33" s="10" t="s">
        <v>8</v>
      </c>
      <c r="U33" s="10" t="s">
        <v>24</v>
      </c>
      <c r="V33" s="10" t="s">
        <v>23</v>
      </c>
      <c r="W33" s="10" t="s">
        <v>26</v>
      </c>
      <c r="X33" s="10" t="s">
        <v>12</v>
      </c>
      <c r="Y33" s="10" t="s">
        <v>12</v>
      </c>
      <c r="Z33" s="14" t="s">
        <v>12</v>
      </c>
      <c r="AA33" s="10" t="s">
        <v>14</v>
      </c>
      <c r="AB33" s="25">
        <v>0</v>
      </c>
      <c r="AC33" s="86"/>
      <c r="AD33" s="87"/>
    </row>
    <row r="34" spans="2:30">
      <c r="B34" s="16">
        <v>15</v>
      </c>
      <c r="C34" s="11" t="s">
        <v>10</v>
      </c>
      <c r="D34" s="10" t="s">
        <v>24</v>
      </c>
      <c r="E34" s="10" t="s">
        <v>23</v>
      </c>
      <c r="F34" s="10" t="s">
        <v>25</v>
      </c>
      <c r="G34" s="10" t="s">
        <v>12</v>
      </c>
      <c r="H34" s="10" t="s">
        <v>12</v>
      </c>
      <c r="I34" s="17" t="s">
        <v>12</v>
      </c>
      <c r="J34" s="11" t="s">
        <v>14</v>
      </c>
      <c r="K34" s="24">
        <v>0</v>
      </c>
      <c r="L34" s="88"/>
      <c r="M34" s="89"/>
      <c r="S34" s="16">
        <v>15</v>
      </c>
      <c r="T34" s="11" t="s">
        <v>10</v>
      </c>
      <c r="U34" s="10" t="s">
        <v>24</v>
      </c>
      <c r="V34" s="10" t="s">
        <v>23</v>
      </c>
      <c r="W34" s="10" t="s">
        <v>25</v>
      </c>
      <c r="X34" s="10" t="s">
        <v>12</v>
      </c>
      <c r="Y34" s="10" t="s">
        <v>12</v>
      </c>
      <c r="Z34" s="17" t="s">
        <v>12</v>
      </c>
      <c r="AA34" s="11" t="s">
        <v>14</v>
      </c>
      <c r="AB34" s="24">
        <v>0</v>
      </c>
      <c r="AC34" s="88"/>
      <c r="AD34" s="89"/>
    </row>
    <row r="35" spans="2:30">
      <c r="B35" s="2">
        <v>16</v>
      </c>
      <c r="C35" s="10" t="s">
        <v>9</v>
      </c>
      <c r="D35" s="10" t="s">
        <v>24</v>
      </c>
      <c r="E35" s="10" t="s">
        <v>23</v>
      </c>
      <c r="F35" s="10" t="s">
        <v>25</v>
      </c>
      <c r="G35" s="10" t="s">
        <v>12</v>
      </c>
      <c r="H35" s="10" t="s">
        <v>12</v>
      </c>
      <c r="I35" s="14" t="s">
        <v>12</v>
      </c>
      <c r="J35" s="10" t="s">
        <v>14</v>
      </c>
      <c r="K35" s="27">
        <v>0</v>
      </c>
      <c r="L35" s="86"/>
      <c r="M35" s="87"/>
      <c r="S35" s="2">
        <v>16</v>
      </c>
      <c r="T35" s="10" t="s">
        <v>9</v>
      </c>
      <c r="U35" s="10" t="s">
        <v>24</v>
      </c>
      <c r="V35" s="10" t="s">
        <v>23</v>
      </c>
      <c r="W35" s="10" t="s">
        <v>25</v>
      </c>
      <c r="X35" s="10" t="s">
        <v>12</v>
      </c>
      <c r="Y35" s="10" t="s">
        <v>12</v>
      </c>
      <c r="Z35" s="14" t="s">
        <v>12</v>
      </c>
      <c r="AA35" s="10" t="s">
        <v>14</v>
      </c>
      <c r="AB35" s="27">
        <v>0</v>
      </c>
      <c r="AC35" s="86"/>
      <c r="AD35" s="87"/>
    </row>
    <row r="36" spans="2:30">
      <c r="B36" s="16">
        <v>17</v>
      </c>
      <c r="C36" s="11" t="s">
        <v>9</v>
      </c>
      <c r="D36" s="10" t="s">
        <v>24</v>
      </c>
      <c r="E36" s="10" t="s">
        <v>23</v>
      </c>
      <c r="F36" s="10" t="s">
        <v>25</v>
      </c>
      <c r="G36" s="10" t="s">
        <v>12</v>
      </c>
      <c r="H36" s="10" t="s">
        <v>12</v>
      </c>
      <c r="I36" s="17" t="s">
        <v>12</v>
      </c>
      <c r="J36" s="11" t="s">
        <v>14</v>
      </c>
      <c r="K36" s="25">
        <v>0</v>
      </c>
      <c r="L36" s="88"/>
      <c r="M36" s="89"/>
      <c r="S36" s="16">
        <v>17</v>
      </c>
      <c r="T36" s="11" t="s">
        <v>9</v>
      </c>
      <c r="U36" s="10" t="s">
        <v>24</v>
      </c>
      <c r="V36" s="10" t="s">
        <v>23</v>
      </c>
      <c r="W36" s="10" t="s">
        <v>25</v>
      </c>
      <c r="X36" s="10" t="s">
        <v>12</v>
      </c>
      <c r="Y36" s="10" t="s">
        <v>12</v>
      </c>
      <c r="Z36" s="17" t="s">
        <v>12</v>
      </c>
      <c r="AA36" s="11" t="s">
        <v>14</v>
      </c>
      <c r="AB36" s="25">
        <v>0</v>
      </c>
      <c r="AC36" s="88"/>
      <c r="AD36" s="89"/>
    </row>
    <row r="37" spans="2:30">
      <c r="B37" s="2">
        <v>18</v>
      </c>
      <c r="C37" s="10" t="s">
        <v>10</v>
      </c>
      <c r="D37" s="10" t="s">
        <v>24</v>
      </c>
      <c r="E37" s="10" t="s">
        <v>23</v>
      </c>
      <c r="F37" s="10" t="s">
        <v>26</v>
      </c>
      <c r="G37" s="10" t="s">
        <v>12</v>
      </c>
      <c r="H37" s="10" t="s">
        <v>12</v>
      </c>
      <c r="I37" s="14" t="s">
        <v>12</v>
      </c>
      <c r="J37" s="10" t="s">
        <v>14</v>
      </c>
      <c r="K37" s="24">
        <v>0</v>
      </c>
      <c r="L37" s="86"/>
      <c r="M37" s="87"/>
      <c r="S37" s="2">
        <v>18</v>
      </c>
      <c r="T37" s="10" t="s">
        <v>10</v>
      </c>
      <c r="U37" s="10" t="s">
        <v>24</v>
      </c>
      <c r="V37" s="10" t="s">
        <v>23</v>
      </c>
      <c r="W37" s="10" t="s">
        <v>26</v>
      </c>
      <c r="X37" s="10" t="s">
        <v>12</v>
      </c>
      <c r="Y37" s="10" t="s">
        <v>12</v>
      </c>
      <c r="Z37" s="14" t="s">
        <v>12</v>
      </c>
      <c r="AA37" s="10" t="s">
        <v>14</v>
      </c>
      <c r="AB37" s="24">
        <v>0</v>
      </c>
      <c r="AC37" s="86"/>
      <c r="AD37" s="87"/>
    </row>
    <row r="38" spans="2:30">
      <c r="B38" s="16">
        <v>19</v>
      </c>
      <c r="C38" s="11" t="s">
        <v>10</v>
      </c>
      <c r="D38" s="10" t="s">
        <v>24</v>
      </c>
      <c r="E38" s="10" t="s">
        <v>23</v>
      </c>
      <c r="F38" s="11" t="s">
        <v>26</v>
      </c>
      <c r="G38" s="10" t="s">
        <v>12</v>
      </c>
      <c r="H38" s="10" t="s">
        <v>12</v>
      </c>
      <c r="I38" s="17" t="s">
        <v>12</v>
      </c>
      <c r="J38" s="11" t="s">
        <v>14</v>
      </c>
      <c r="K38" s="27">
        <v>0</v>
      </c>
      <c r="L38" s="88"/>
      <c r="M38" s="89"/>
      <c r="S38" s="16">
        <v>19</v>
      </c>
      <c r="T38" s="11" t="s">
        <v>10</v>
      </c>
      <c r="U38" s="10" t="s">
        <v>24</v>
      </c>
      <c r="V38" s="10" t="s">
        <v>23</v>
      </c>
      <c r="W38" s="11" t="s">
        <v>26</v>
      </c>
      <c r="X38" s="10" t="s">
        <v>12</v>
      </c>
      <c r="Y38" s="10" t="s">
        <v>12</v>
      </c>
      <c r="Z38" s="17" t="s">
        <v>12</v>
      </c>
      <c r="AA38" s="11" t="s">
        <v>14</v>
      </c>
      <c r="AB38" s="27">
        <v>0</v>
      </c>
      <c r="AC38" s="88"/>
      <c r="AD38" s="89"/>
    </row>
    <row r="39" spans="2:30">
      <c r="B39" s="2">
        <v>20</v>
      </c>
      <c r="C39" s="10" t="s">
        <v>9</v>
      </c>
      <c r="D39" s="10" t="s">
        <v>24</v>
      </c>
      <c r="E39" s="10" t="s">
        <v>23</v>
      </c>
      <c r="F39" s="10" t="s">
        <v>26</v>
      </c>
      <c r="G39" s="10" t="s">
        <v>12</v>
      </c>
      <c r="H39" s="10" t="s">
        <v>12</v>
      </c>
      <c r="I39" s="14" t="s">
        <v>12</v>
      </c>
      <c r="J39" s="10" t="s">
        <v>14</v>
      </c>
      <c r="K39" s="25">
        <v>0</v>
      </c>
      <c r="L39" s="86"/>
      <c r="M39" s="87"/>
      <c r="S39" s="2">
        <v>20</v>
      </c>
      <c r="T39" s="10" t="s">
        <v>9</v>
      </c>
      <c r="U39" s="10" t="s">
        <v>24</v>
      </c>
      <c r="V39" s="10" t="s">
        <v>23</v>
      </c>
      <c r="W39" s="10" t="s">
        <v>26</v>
      </c>
      <c r="X39" s="10" t="s">
        <v>12</v>
      </c>
      <c r="Y39" s="10" t="s">
        <v>12</v>
      </c>
      <c r="Z39" s="14" t="s">
        <v>12</v>
      </c>
      <c r="AA39" s="10" t="s">
        <v>14</v>
      </c>
      <c r="AB39" s="25">
        <v>0</v>
      </c>
      <c r="AC39" s="86"/>
      <c r="AD39" s="87"/>
    </row>
    <row r="42" spans="2:30">
      <c r="J42" s="13" t="s">
        <v>16</v>
      </c>
      <c r="K42" s="13"/>
      <c r="AA42" s="13" t="s">
        <v>16</v>
      </c>
      <c r="AB42" s="13"/>
    </row>
  </sheetData>
  <autoFilter ref="B19:J19" xr:uid="{00000000-0009-0000-0000-000004000000}"/>
  <mergeCells count="42">
    <mergeCell ref="L37:M37"/>
    <mergeCell ref="L38:M38"/>
    <mergeCell ref="L39:M39"/>
    <mergeCell ref="L31:M31"/>
    <mergeCell ref="L32:M32"/>
    <mergeCell ref="L33:M33"/>
    <mergeCell ref="L34:M34"/>
    <mergeCell ref="L35:M35"/>
    <mergeCell ref="L36:M36"/>
    <mergeCell ref="L30:M30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AC19:AD19"/>
    <mergeCell ref="AC20:AD20"/>
    <mergeCell ref="AC21:AD21"/>
    <mergeCell ref="AC22:AD22"/>
    <mergeCell ref="AC23:AD23"/>
    <mergeCell ref="AC24:AD24"/>
    <mergeCell ref="AC25:AD25"/>
    <mergeCell ref="AC26:AD26"/>
    <mergeCell ref="AC27:AD27"/>
    <mergeCell ref="AC28:AD28"/>
    <mergeCell ref="AC29:AD29"/>
    <mergeCell ref="AC30:AD30"/>
    <mergeCell ref="AC31:AD31"/>
    <mergeCell ref="AC32:AD32"/>
    <mergeCell ref="AC33:AD33"/>
    <mergeCell ref="AC39:AD39"/>
    <mergeCell ref="AC34:AD34"/>
    <mergeCell ref="AC35:AD35"/>
    <mergeCell ref="AC36:AD36"/>
    <mergeCell ref="AC37:AD37"/>
    <mergeCell ref="AC38:AD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C6F5-C910-4D0A-8337-3F98FC3499B4}">
  <dimension ref="A1"/>
  <sheetViews>
    <sheetView workbookViewId="0">
      <selection activeCell="T17" sqref="T17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F15"/>
  <sheetViews>
    <sheetView showGridLines="0" zoomScale="66" zoomScaleNormal="66" workbookViewId="0">
      <selection activeCell="J14" sqref="J14"/>
    </sheetView>
  </sheetViews>
  <sheetFormatPr defaultRowHeight="15"/>
  <cols>
    <col min="3" max="3" width="40.42578125" customWidth="1"/>
    <col min="4" max="4" width="30.85546875" customWidth="1"/>
    <col min="5" max="5" width="38.42578125" customWidth="1"/>
    <col min="6" max="6" width="32.140625" customWidth="1"/>
    <col min="7" max="7" width="33.42578125" customWidth="1"/>
    <col min="8" max="8" width="7" customWidth="1"/>
  </cols>
  <sheetData>
    <row r="1" spans="3:6">
      <c r="C1" s="34" t="s">
        <v>110</v>
      </c>
      <c r="D1" s="35" t="s">
        <v>111</v>
      </c>
      <c r="E1" s="34" t="s">
        <v>112</v>
      </c>
      <c r="F1" s="36" t="s">
        <v>113</v>
      </c>
    </row>
    <row r="2" spans="3:6" ht="315">
      <c r="C2" s="34" t="s">
        <v>114</v>
      </c>
      <c r="D2" s="37">
        <f>C2+TIME(7,0,0)</f>
        <v>44722.491521909717</v>
      </c>
      <c r="E2" s="39" t="s">
        <v>121</v>
      </c>
      <c r="F2" s="38" t="str">
        <f>MID($E2,FIND("#",SUBSTITUTE($E2,"|Caputure|:","#",1))+11,1)</f>
        <v>1</v>
      </c>
    </row>
    <row r="3" spans="3:6">
      <c r="C3" s="34" t="s">
        <v>115</v>
      </c>
      <c r="D3" s="37">
        <f>C3+TIME(7,0,0)</f>
        <v>44722.490705057869</v>
      </c>
      <c r="E3" s="34" t="s">
        <v>116</v>
      </c>
      <c r="F3" s="38" t="str">
        <f t="shared" ref="F3:F5" si="0">MID($E3,FIND("#",SUBSTITUTE($E3,"|Caputure|:","#",1))+11,1)</f>
        <v>|</v>
      </c>
    </row>
    <row r="4" spans="3:6">
      <c r="C4" s="34" t="s">
        <v>117</v>
      </c>
      <c r="D4" s="37">
        <f>C4+TIME(7,0,0)</f>
        <v>44695.605634166663</v>
      </c>
      <c r="E4" s="34" t="s">
        <v>118</v>
      </c>
      <c r="F4" s="38" t="str">
        <f t="shared" si="0"/>
        <v>|</v>
      </c>
    </row>
    <row r="5" spans="3:6">
      <c r="C5" s="34" t="s">
        <v>119</v>
      </c>
      <c r="D5" s="37">
        <f>C5+TIME(7,0,0)</f>
        <v>44695.602745335644</v>
      </c>
      <c r="E5" s="34" t="s">
        <v>120</v>
      </c>
      <c r="F5" s="38" t="str">
        <f t="shared" si="0"/>
        <v>1</v>
      </c>
    </row>
    <row r="14" spans="3:6">
      <c r="C14" s="30" t="s">
        <v>105</v>
      </c>
      <c r="D14" s="30" t="s">
        <v>106</v>
      </c>
      <c r="E14" s="30" t="s">
        <v>107</v>
      </c>
    </row>
    <row r="15" spans="3:6" ht="90">
      <c r="C15" s="31">
        <v>1</v>
      </c>
      <c r="D15" s="32" t="s">
        <v>108</v>
      </c>
      <c r="E15" s="33" t="s">
        <v>109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8281-FC58-4C45-AA85-885E3AD18477}">
  <dimension ref="A1:C21"/>
  <sheetViews>
    <sheetView workbookViewId="0">
      <selection activeCell="J14" sqref="J14"/>
    </sheetView>
  </sheetViews>
  <sheetFormatPr defaultRowHeight="15"/>
  <cols>
    <col min="2" max="2" width="18.140625" bestFit="1" customWidth="1"/>
    <col min="3" max="3" width="36.140625" customWidth="1"/>
  </cols>
  <sheetData>
    <row r="1" spans="1:3">
      <c r="A1" s="34" t="s">
        <v>110</v>
      </c>
      <c r="B1" s="35" t="s">
        <v>111</v>
      </c>
      <c r="C1" s="34" t="s">
        <v>112</v>
      </c>
    </row>
    <row r="2" spans="1:3">
      <c r="A2" s="34" t="s">
        <v>124</v>
      </c>
      <c r="B2" s="37">
        <f t="shared" ref="B2:B16" si="0">A2+TIME(7,0,0)</f>
        <v>44797.694382858797</v>
      </c>
      <c r="C2" s="34" t="s">
        <v>125</v>
      </c>
    </row>
    <row r="3" spans="1:3">
      <c r="A3" s="34" t="s">
        <v>126</v>
      </c>
      <c r="B3" s="37">
        <f t="shared" si="0"/>
        <v>44797.682266053242</v>
      </c>
      <c r="C3" s="34" t="s">
        <v>127</v>
      </c>
    </row>
    <row r="4" spans="1:3">
      <c r="A4" s="34" t="s">
        <v>128</v>
      </c>
      <c r="B4" s="37">
        <f t="shared" si="0"/>
        <v>44797.67903274305</v>
      </c>
      <c r="C4" s="34" t="s">
        <v>129</v>
      </c>
    </row>
    <row r="5" spans="1:3">
      <c r="A5" s="34" t="s">
        <v>130</v>
      </c>
      <c r="B5" s="37">
        <f t="shared" si="0"/>
        <v>44797.672609016205</v>
      </c>
      <c r="C5" s="34" t="s">
        <v>131</v>
      </c>
    </row>
    <row r="6" spans="1:3">
      <c r="A6" s="34" t="s">
        <v>132</v>
      </c>
      <c r="B6" s="37">
        <f t="shared" si="0"/>
        <v>44797.671345208328</v>
      </c>
      <c r="C6" s="34" t="s">
        <v>133</v>
      </c>
    </row>
    <row r="7" spans="1:3">
      <c r="A7" s="34" t="s">
        <v>134</v>
      </c>
      <c r="B7" s="37">
        <f t="shared" si="0"/>
        <v>44797.669622893518</v>
      </c>
      <c r="C7" s="34" t="s">
        <v>135</v>
      </c>
    </row>
    <row r="8" spans="1:3">
      <c r="A8" s="34" t="s">
        <v>136</v>
      </c>
      <c r="B8" s="37">
        <f t="shared" si="0"/>
        <v>44797.668653969908</v>
      </c>
      <c r="C8" s="34" t="s">
        <v>137</v>
      </c>
    </row>
    <row r="9" spans="1:3">
      <c r="A9" s="34" t="s">
        <v>138</v>
      </c>
      <c r="B9" s="37">
        <f t="shared" si="0"/>
        <v>44797.668194212958</v>
      </c>
      <c r="C9" s="34" t="s">
        <v>139</v>
      </c>
    </row>
    <row r="10" spans="1:3">
      <c r="A10" s="34" t="s">
        <v>140</v>
      </c>
      <c r="B10" s="37">
        <f t="shared" si="0"/>
        <v>44797.664763124994</v>
      </c>
      <c r="C10" s="34" t="s">
        <v>141</v>
      </c>
    </row>
    <row r="11" spans="1:3">
      <c r="A11" s="34" t="s">
        <v>142</v>
      </c>
      <c r="B11" s="37">
        <f t="shared" si="0"/>
        <v>44797.61567042824</v>
      </c>
      <c r="C11" s="34" t="s">
        <v>143</v>
      </c>
    </row>
    <row r="12" spans="1:3">
      <c r="A12" s="34" t="s">
        <v>144</v>
      </c>
      <c r="B12" s="37">
        <f t="shared" si="0"/>
        <v>44797.61552175926</v>
      </c>
      <c r="C12" s="34" t="s">
        <v>145</v>
      </c>
    </row>
    <row r="13" spans="1:3">
      <c r="A13" s="34" t="s">
        <v>146</v>
      </c>
      <c r="B13" s="37">
        <f t="shared" si="0"/>
        <v>44797.614028159718</v>
      </c>
      <c r="C13" s="34" t="s">
        <v>147</v>
      </c>
    </row>
    <row r="14" spans="1:3">
      <c r="A14" s="34" t="s">
        <v>148</v>
      </c>
      <c r="B14" s="37">
        <f t="shared" si="0"/>
        <v>44797.613126006945</v>
      </c>
      <c r="C14" s="34" t="s">
        <v>149</v>
      </c>
    </row>
    <row r="15" spans="1:3">
      <c r="A15" s="34" t="s">
        <v>150</v>
      </c>
      <c r="B15" s="37">
        <f t="shared" si="0"/>
        <v>44797.612422222221</v>
      </c>
      <c r="C15" s="34" t="s">
        <v>151</v>
      </c>
    </row>
    <row r="16" spans="1:3">
      <c r="A16" s="34" t="s">
        <v>152</v>
      </c>
      <c r="B16" s="37">
        <f t="shared" si="0"/>
        <v>44797.611800208331</v>
      </c>
      <c r="C16" s="34" t="s">
        <v>153</v>
      </c>
    </row>
    <row r="20" spans="1:3">
      <c r="A20" s="30" t="s">
        <v>105</v>
      </c>
      <c r="B20" s="30" t="s">
        <v>106</v>
      </c>
      <c r="C20" s="30" t="s">
        <v>107</v>
      </c>
    </row>
    <row r="21" spans="1:3" ht="105">
      <c r="A21" s="31">
        <v>2</v>
      </c>
      <c r="B21" s="40" t="s">
        <v>122</v>
      </c>
      <c r="C21" s="33" t="s">
        <v>123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19"/>
  <sheetViews>
    <sheetView showGridLines="0" zoomScale="69" zoomScaleNormal="69" workbookViewId="0">
      <selection activeCell="J14" sqref="J14"/>
    </sheetView>
  </sheetViews>
  <sheetFormatPr defaultRowHeight="15"/>
  <cols>
    <col min="3" max="3" width="40.42578125" customWidth="1"/>
    <col min="4" max="4" width="30.85546875" customWidth="1"/>
    <col min="5" max="5" width="38.42578125" customWidth="1"/>
    <col min="6" max="6" width="32.140625" customWidth="1"/>
    <col min="7" max="7" width="33.42578125" customWidth="1"/>
    <col min="8" max="8" width="7" customWidth="1"/>
  </cols>
  <sheetData>
    <row r="1" spans="2:7">
      <c r="B1" s="34" t="s">
        <v>110</v>
      </c>
      <c r="C1" s="35" t="s">
        <v>111</v>
      </c>
      <c r="D1" s="34" t="s">
        <v>112</v>
      </c>
      <c r="E1" s="41" t="s">
        <v>2</v>
      </c>
      <c r="F1" s="41" t="s">
        <v>156</v>
      </c>
      <c r="G1" s="42" t="s">
        <v>0</v>
      </c>
    </row>
    <row r="2" spans="2:7" ht="165">
      <c r="B2" s="43">
        <v>44795.102547997689</v>
      </c>
      <c r="C2" s="37">
        <f t="shared" ref="C2:C11" si="0">B2+TIME(7,0,0)</f>
        <v>44795.394214664353</v>
      </c>
      <c r="D2" s="39" t="s">
        <v>166</v>
      </c>
      <c r="E2" s="48" t="str">
        <f>MID($D2,FIND("#",SUBSTITUTE($D2,"Mode:","#",1))+5,12)</f>
        <v>Standby mode</v>
      </c>
      <c r="F2" s="47" t="str">
        <f>MID($D2,FIND("#",SUBSTITUTE($D2,"Reason:","#",1))+7,13)</f>
        <v>SMS reception</v>
      </c>
      <c r="G2" s="46" t="str">
        <f>MID($D2,FIND("#",SUBSTITUTE($D2,":128 - ","#",1))+7,17)</f>
        <v>MR0JB8DDX03184115</v>
      </c>
    </row>
    <row r="3" spans="2:7">
      <c r="B3" s="43">
        <v>44795.101806805556</v>
      </c>
      <c r="C3" s="37">
        <f t="shared" si="0"/>
        <v>44795.393473472221</v>
      </c>
      <c r="D3" s="34" t="s">
        <v>157</v>
      </c>
      <c r="E3" s="44" t="str">
        <f t="shared" ref="E3:E11" si="1">MID($D3,FIND("#",SUBSTITUTE($D3,"Mode:","#",1))+5,12)</f>
        <v>Tracking mod</v>
      </c>
      <c r="F3" s="44" t="str">
        <f t="shared" ref="F3:F11" si="2">MID($D3,FIND("#",SUBSTITUTE($D3,"Reason:","#",1))+7,13)</f>
        <v>SMS reception</v>
      </c>
      <c r="G3" s="45" t="str">
        <f t="shared" ref="G3:G11" si="3">MID($D3,FIND("#",SUBSTITUTE($D3,":128 - ","#",1))+7,17)</f>
        <v>MR0JB8DDX03184115</v>
      </c>
    </row>
    <row r="4" spans="2:7">
      <c r="B4" s="43">
        <v>44753.400014814812</v>
      </c>
      <c r="C4" s="37">
        <f t="shared" si="0"/>
        <v>44753.691681481476</v>
      </c>
      <c r="D4" s="34" t="s">
        <v>158</v>
      </c>
      <c r="E4" s="44" t="str">
        <f t="shared" si="1"/>
        <v>Standby mode</v>
      </c>
      <c r="F4" s="44" t="str">
        <f t="shared" si="2"/>
        <v xml:space="preserve">Timeout
</v>
      </c>
      <c r="G4" s="45" t="str">
        <f t="shared" si="3"/>
        <v>MR0JB8DDX03184115</v>
      </c>
    </row>
    <row r="5" spans="2:7">
      <c r="B5" s="43">
        <v>44753.27492398148</v>
      </c>
      <c r="C5" s="37">
        <f t="shared" si="0"/>
        <v>44753.566590648144</v>
      </c>
      <c r="D5" s="34" t="s">
        <v>159</v>
      </c>
      <c r="E5" s="44" t="str">
        <f t="shared" si="1"/>
        <v>Tracking mod</v>
      </c>
      <c r="F5" s="44" t="str">
        <f t="shared" si="2"/>
        <v>SMS reception</v>
      </c>
      <c r="G5" s="45" t="str">
        <f t="shared" si="3"/>
        <v>MR0JB8DDX03184115</v>
      </c>
    </row>
    <row r="6" spans="2:7">
      <c r="B6" s="43">
        <v>44753.178165196761</v>
      </c>
      <c r="C6" s="37">
        <f t="shared" si="0"/>
        <v>44753.469831863425</v>
      </c>
      <c r="D6" s="34" t="s">
        <v>160</v>
      </c>
      <c r="E6" s="44" t="str">
        <f t="shared" si="1"/>
        <v>Standby mode</v>
      </c>
      <c r="F6" s="44" t="str">
        <f t="shared" si="2"/>
        <v xml:space="preserve">Timeout
</v>
      </c>
      <c r="G6" s="45" t="str">
        <f t="shared" si="3"/>
        <v>MR0JB8DDX03184115</v>
      </c>
    </row>
    <row r="7" spans="2:7">
      <c r="B7" s="43">
        <v>44753.053069097223</v>
      </c>
      <c r="C7" s="37">
        <f t="shared" si="0"/>
        <v>44753.344735763887</v>
      </c>
      <c r="D7" s="34" t="s">
        <v>161</v>
      </c>
      <c r="E7" s="44" t="str">
        <f t="shared" si="1"/>
        <v>Tracking mod</v>
      </c>
      <c r="F7" s="44" t="str">
        <f t="shared" si="2"/>
        <v>SMS reception</v>
      </c>
      <c r="G7" s="45" t="str">
        <f t="shared" si="3"/>
        <v>MR0JB8DDX03184115</v>
      </c>
    </row>
    <row r="8" spans="2:7">
      <c r="B8" s="43">
        <v>44753.014596828703</v>
      </c>
      <c r="C8" s="37">
        <f t="shared" si="0"/>
        <v>44753.306263495368</v>
      </c>
      <c r="D8" s="34" t="s">
        <v>162</v>
      </c>
      <c r="E8" s="44" t="str">
        <f t="shared" si="1"/>
        <v>Standby mode</v>
      </c>
      <c r="F8" s="44" t="str">
        <f t="shared" si="2"/>
        <v>SMS reception</v>
      </c>
      <c r="G8" s="45" t="str">
        <f t="shared" si="3"/>
        <v>MR0JB8DDX03184115</v>
      </c>
    </row>
    <row r="9" spans="2:7">
      <c r="B9" s="43">
        <v>44752.996264837966</v>
      </c>
      <c r="C9" s="37">
        <f t="shared" si="0"/>
        <v>44753.28793150463</v>
      </c>
      <c r="D9" s="34" t="s">
        <v>163</v>
      </c>
      <c r="E9" s="44" t="str">
        <f t="shared" si="1"/>
        <v>Tracking mod</v>
      </c>
      <c r="F9" s="44" t="str">
        <f t="shared" si="2"/>
        <v>SMS reception</v>
      </c>
      <c r="G9" s="45" t="str">
        <f t="shared" si="3"/>
        <v>MR0JB8DDX03184115</v>
      </c>
    </row>
    <row r="10" spans="2:7">
      <c r="B10" s="43">
        <v>44730.055593090277</v>
      </c>
      <c r="C10" s="37">
        <f t="shared" si="0"/>
        <v>44730.347259756942</v>
      </c>
      <c r="D10" s="34" t="s">
        <v>164</v>
      </c>
      <c r="E10" s="44" t="str">
        <f t="shared" si="1"/>
        <v>Standby mode</v>
      </c>
      <c r="F10" s="44" t="str">
        <f t="shared" si="2"/>
        <v xml:space="preserve">Timeout
</v>
      </c>
      <c r="G10" s="45" t="str">
        <f t="shared" si="3"/>
        <v>MR0JB8DDX03184115</v>
      </c>
    </row>
    <row r="11" spans="2:7">
      <c r="B11" s="43">
        <v>44730.052057233799</v>
      </c>
      <c r="C11" s="37">
        <f t="shared" si="0"/>
        <v>44730.343723900463</v>
      </c>
      <c r="D11" s="34" t="s">
        <v>165</v>
      </c>
      <c r="E11" s="44" t="str">
        <f t="shared" si="1"/>
        <v xml:space="preserve">Maintenance </v>
      </c>
      <c r="F11" s="44" t="str">
        <f t="shared" si="2"/>
        <v xml:space="preserve">Auto
</v>
      </c>
      <c r="G11" s="45" t="str">
        <f t="shared" si="3"/>
        <v>MR0JB8DDX03184115</v>
      </c>
    </row>
    <row r="18" spans="2:4">
      <c r="B18" s="30" t="s">
        <v>105</v>
      </c>
      <c r="C18" s="30" t="s">
        <v>106</v>
      </c>
      <c r="D18" s="30" t="s">
        <v>107</v>
      </c>
    </row>
    <row r="19" spans="2:4" ht="105">
      <c r="B19" s="31">
        <v>3</v>
      </c>
      <c r="C19" s="32" t="s">
        <v>154</v>
      </c>
      <c r="D19" s="33" t="s">
        <v>155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6"/>
  <sheetViews>
    <sheetView showGridLines="0" topLeftCell="A2" zoomScale="66" zoomScaleNormal="66" workbookViewId="0">
      <selection activeCell="J14" sqref="J14"/>
    </sheetView>
  </sheetViews>
  <sheetFormatPr defaultRowHeight="15"/>
  <cols>
    <col min="1" max="2" width="18.42578125" bestFit="1" customWidth="1"/>
    <col min="3" max="3" width="40.42578125" customWidth="1"/>
    <col min="4" max="4" width="30.85546875" customWidth="1"/>
    <col min="5" max="5" width="38.42578125" customWidth="1"/>
    <col min="6" max="6" width="32.140625" customWidth="1"/>
    <col min="7" max="7" width="33.42578125" customWidth="1"/>
    <col min="8" max="8" width="7" customWidth="1"/>
  </cols>
  <sheetData>
    <row r="1" spans="1:10">
      <c r="A1" s="51" t="s">
        <v>110</v>
      </c>
      <c r="B1" s="52" t="s">
        <v>169</v>
      </c>
      <c r="C1" t="s">
        <v>112</v>
      </c>
      <c r="D1" s="53" t="s">
        <v>170</v>
      </c>
      <c r="E1" s="54" t="s">
        <v>170</v>
      </c>
      <c r="F1" s="55" t="s">
        <v>171</v>
      </c>
      <c r="G1" s="54" t="s">
        <v>0</v>
      </c>
      <c r="H1" s="56" t="s">
        <v>113</v>
      </c>
      <c r="I1" s="56" t="s">
        <v>172</v>
      </c>
      <c r="J1" s="56" t="s">
        <v>173</v>
      </c>
    </row>
    <row r="2" spans="1:10" ht="409.5">
      <c r="A2" s="51">
        <v>44787.277331863428</v>
      </c>
      <c r="B2" s="57">
        <f t="shared" ref="B2:B12" si="0">A2+TIME(7,0,0)</f>
        <v>44787.568998530092</v>
      </c>
      <c r="C2" s="64" t="s">
        <v>184</v>
      </c>
      <c r="D2" s="65" t="str">
        <f t="shared" ref="D2:D12" si="1">MID($C2,FIND("#",SUBSTITUTE($C2,":211 - ","#",1))+25,15)</f>
        <v xml:space="preserve">20220814063913 </v>
      </c>
      <c r="E2" s="59">
        <f t="shared" ref="E2:E12" si="2">VALUE(TEXT(D2,"0000\/00\/00 00\:00\:00"))</f>
        <v>44787.277233796296</v>
      </c>
      <c r="F2" s="60">
        <f t="shared" ref="F2:F12" si="3">E2+TIME(7,0,0)</f>
        <v>44787.56890046296</v>
      </c>
      <c r="G2" s="68" t="str">
        <f t="shared" ref="G2:G12" si="4">MID($C2,FIND("#",SUBSTITUTE($C2,":211 - ","#",1))+7,17)</f>
        <v>MR0CB8CB704271988</v>
      </c>
      <c r="H2" s="67" t="str">
        <f t="shared" ref="H2:H12" si="5">MID($C2,FIND("#",SUBSTITUTE($C2,"|Caputure|:","#",1))+12,1)</f>
        <v>0</v>
      </c>
      <c r="I2" s="66" t="str">
        <f t="shared" ref="I2:I12" si="6">MID($C2,FIND("#",SUBSTITUTE($C2,"|Lat angle|:","#",1))+13,8)</f>
        <v>6.059568</v>
      </c>
      <c r="J2" s="69" t="str">
        <f t="shared" ref="J2:J12" si="7">MID($C2,FIND("#",SUBSTITUTE($C2,"|Lon angle|:","#",1))+13,8)</f>
        <v>102.0194</v>
      </c>
    </row>
    <row r="3" spans="1:10">
      <c r="A3" s="51">
        <v>44787.276598136574</v>
      </c>
      <c r="B3" s="57">
        <f t="shared" si="0"/>
        <v>44787.568264803238</v>
      </c>
      <c r="C3" t="s">
        <v>174</v>
      </c>
      <c r="D3" s="58" t="str">
        <f t="shared" si="1"/>
        <v xml:space="preserve">20220814063813 </v>
      </c>
      <c r="E3" s="59">
        <f t="shared" si="2"/>
        <v>44787.276539351849</v>
      </c>
      <c r="F3" s="60">
        <f t="shared" si="3"/>
        <v>44787.568206018514</v>
      </c>
      <c r="G3" s="61" t="str">
        <f t="shared" si="4"/>
        <v>MR0CB8CB704271988</v>
      </c>
      <c r="H3" s="62" t="str">
        <f t="shared" si="5"/>
        <v>0</v>
      </c>
      <c r="I3" s="63" t="str">
        <f t="shared" si="6"/>
        <v>6.051577</v>
      </c>
      <c r="J3" s="63" t="str">
        <f t="shared" si="7"/>
        <v>102.0076</v>
      </c>
    </row>
    <row r="4" spans="1:10">
      <c r="A4" s="51">
        <v>44787.275898240739</v>
      </c>
      <c r="B4" s="57">
        <f t="shared" si="0"/>
        <v>44787.567564907404</v>
      </c>
      <c r="C4" t="s">
        <v>175</v>
      </c>
      <c r="D4" s="58" t="str">
        <f t="shared" si="1"/>
        <v xml:space="preserve">20220814063713 </v>
      </c>
      <c r="E4" s="59">
        <f t="shared" si="2"/>
        <v>44787.27584490741</v>
      </c>
      <c r="F4" s="60">
        <f t="shared" si="3"/>
        <v>44787.567511574074</v>
      </c>
      <c r="G4" s="61" t="str">
        <f t="shared" si="4"/>
        <v>MR0CB8CB704271988</v>
      </c>
      <c r="H4" s="62" t="str">
        <f t="shared" si="5"/>
        <v>0</v>
      </c>
      <c r="I4" s="63" t="str">
        <f t="shared" si="6"/>
        <v>6.045494</v>
      </c>
      <c r="J4" s="63" t="str">
        <f t="shared" si="7"/>
        <v>101.9964</v>
      </c>
    </row>
    <row r="5" spans="1:10">
      <c r="A5" s="51">
        <v>44787.275210590276</v>
      </c>
      <c r="B5" s="57">
        <f t="shared" si="0"/>
        <v>44787.566877256941</v>
      </c>
      <c r="C5" t="s">
        <v>176</v>
      </c>
      <c r="D5" s="58" t="str">
        <f t="shared" si="1"/>
        <v xml:space="preserve">20220814063613 </v>
      </c>
      <c r="E5" s="59">
        <f t="shared" si="2"/>
        <v>44787.275150462963</v>
      </c>
      <c r="F5" s="60">
        <f t="shared" si="3"/>
        <v>44787.566817129627</v>
      </c>
      <c r="G5" s="61" t="str">
        <f t="shared" si="4"/>
        <v>MR0CB8CB704271988</v>
      </c>
      <c r="H5" s="62" t="str">
        <f t="shared" si="5"/>
        <v>0</v>
      </c>
      <c r="I5" s="63" t="str">
        <f t="shared" si="6"/>
        <v>6.039226</v>
      </c>
      <c r="J5" s="63" t="str">
        <f t="shared" si="7"/>
        <v>101.9846</v>
      </c>
    </row>
    <row r="6" spans="1:10">
      <c r="A6" s="51">
        <v>44787.27451260417</v>
      </c>
      <c r="B6" s="57">
        <f t="shared" si="0"/>
        <v>44787.566179270834</v>
      </c>
      <c r="C6" t="s">
        <v>177</v>
      </c>
      <c r="D6" s="58" t="str">
        <f t="shared" si="1"/>
        <v xml:space="preserve">20220814063513 </v>
      </c>
      <c r="E6" s="59">
        <f t="shared" si="2"/>
        <v>44787.274456018517</v>
      </c>
      <c r="F6" s="60">
        <f t="shared" si="3"/>
        <v>44787.566122685181</v>
      </c>
      <c r="G6" s="61" t="str">
        <f t="shared" si="4"/>
        <v>MR0CB8CB704271988</v>
      </c>
      <c r="H6" s="62" t="str">
        <f t="shared" si="5"/>
        <v>0</v>
      </c>
      <c r="I6" s="63" t="str">
        <f t="shared" si="6"/>
        <v>6.035885</v>
      </c>
      <c r="J6" s="63" t="str">
        <f t="shared" si="7"/>
        <v>101.9812</v>
      </c>
    </row>
    <row r="7" spans="1:10">
      <c r="A7" s="51">
        <v>44787.273854432868</v>
      </c>
      <c r="B7" s="57">
        <f t="shared" si="0"/>
        <v>44787.565521099532</v>
      </c>
      <c r="C7" t="s">
        <v>178</v>
      </c>
      <c r="D7" s="58" t="str">
        <f t="shared" si="1"/>
        <v xml:space="preserve">20220814063413 </v>
      </c>
      <c r="E7" s="59">
        <f t="shared" si="2"/>
        <v>44787.273761574077</v>
      </c>
      <c r="F7" s="60">
        <f t="shared" si="3"/>
        <v>44787.565428240741</v>
      </c>
      <c r="G7" s="61" t="str">
        <f t="shared" si="4"/>
        <v>MR0CB8CB704271988</v>
      </c>
      <c r="H7" s="62" t="str">
        <f t="shared" si="5"/>
        <v>0</v>
      </c>
      <c r="I7" s="63" t="str">
        <f t="shared" si="6"/>
        <v>6.035885</v>
      </c>
      <c r="J7" s="63" t="str">
        <f t="shared" si="7"/>
        <v>101.9812</v>
      </c>
    </row>
    <row r="8" spans="1:10">
      <c r="A8" s="51">
        <v>44787.273127916669</v>
      </c>
      <c r="B8" s="57">
        <f t="shared" si="0"/>
        <v>44787.564794583333</v>
      </c>
      <c r="C8" t="s">
        <v>179</v>
      </c>
      <c r="D8" s="58" t="str">
        <f t="shared" si="1"/>
        <v xml:space="preserve">20220814063313 </v>
      </c>
      <c r="E8" s="59">
        <f t="shared" si="2"/>
        <v>44787.27306712963</v>
      </c>
      <c r="F8" s="60">
        <f t="shared" si="3"/>
        <v>44787.564733796295</v>
      </c>
      <c r="G8" s="61" t="str">
        <f t="shared" si="4"/>
        <v>MR0CB8CB704271988</v>
      </c>
      <c r="H8" s="62" t="str">
        <f t="shared" si="5"/>
        <v>0</v>
      </c>
      <c r="I8" s="63" t="str">
        <f t="shared" si="6"/>
        <v>6.035888</v>
      </c>
      <c r="J8" s="63" t="str">
        <f t="shared" si="7"/>
        <v>101.9812</v>
      </c>
    </row>
    <row r="9" spans="1:10">
      <c r="A9" s="51">
        <v>44787.272431006946</v>
      </c>
      <c r="B9" s="57">
        <f t="shared" si="0"/>
        <v>44787.56409767361</v>
      </c>
      <c r="C9" t="s">
        <v>180</v>
      </c>
      <c r="D9" s="58" t="str">
        <f t="shared" si="1"/>
        <v xml:space="preserve">20220814063213 </v>
      </c>
      <c r="E9" s="59">
        <f t="shared" si="2"/>
        <v>44787.272372685184</v>
      </c>
      <c r="F9" s="60">
        <f t="shared" si="3"/>
        <v>44787.564039351848</v>
      </c>
      <c r="G9" s="61" t="str">
        <f t="shared" si="4"/>
        <v>MR0CB8CB704271988</v>
      </c>
      <c r="H9" s="62" t="str">
        <f t="shared" si="5"/>
        <v>0</v>
      </c>
      <c r="I9" s="63" t="str">
        <f t="shared" si="6"/>
        <v>6.032643</v>
      </c>
      <c r="J9" s="63" t="str">
        <f t="shared" si="7"/>
        <v>101.9764</v>
      </c>
    </row>
    <row r="10" spans="1:10">
      <c r="A10" s="51">
        <v>44787.271732233799</v>
      </c>
      <c r="B10" s="57">
        <f t="shared" si="0"/>
        <v>44787.563398900464</v>
      </c>
      <c r="C10" t="s">
        <v>181</v>
      </c>
      <c r="D10" s="58" t="str">
        <f t="shared" si="1"/>
        <v xml:space="preserve">20220814063113 </v>
      </c>
      <c r="E10" s="59">
        <f t="shared" si="2"/>
        <v>44787.271678240744</v>
      </c>
      <c r="F10" s="60">
        <f t="shared" si="3"/>
        <v>44787.563344907408</v>
      </c>
      <c r="G10" s="61" t="str">
        <f t="shared" si="4"/>
        <v>MR0CB8CB704271988</v>
      </c>
      <c r="H10" s="62" t="str">
        <f t="shared" si="5"/>
        <v>0</v>
      </c>
      <c r="I10" s="63" t="str">
        <f t="shared" si="6"/>
        <v>6.031453</v>
      </c>
      <c r="J10" s="63" t="str">
        <f t="shared" si="7"/>
        <v>101.9705</v>
      </c>
    </row>
    <row r="11" spans="1:10">
      <c r="A11" s="51">
        <v>44787.271038263891</v>
      </c>
      <c r="B11" s="57">
        <f t="shared" si="0"/>
        <v>44787.562704930555</v>
      </c>
      <c r="C11" t="s">
        <v>182</v>
      </c>
      <c r="D11" s="58" t="str">
        <f t="shared" si="1"/>
        <v xml:space="preserve">20220814063013 </v>
      </c>
      <c r="E11" s="59">
        <f t="shared" si="2"/>
        <v>44787.270983796298</v>
      </c>
      <c r="F11" s="60">
        <f t="shared" si="3"/>
        <v>44787.562650462962</v>
      </c>
      <c r="G11" s="61" t="str">
        <f t="shared" si="4"/>
        <v>MR0CB8CB704271988</v>
      </c>
      <c r="H11" s="62" t="str">
        <f t="shared" si="5"/>
        <v>0</v>
      </c>
      <c r="I11" s="63" t="str">
        <f t="shared" si="6"/>
        <v>6.030345</v>
      </c>
      <c r="J11" s="63" t="str">
        <f t="shared" si="7"/>
        <v>101.9648</v>
      </c>
    </row>
    <row r="12" spans="1:10">
      <c r="A12" s="51">
        <v>44787.270341898147</v>
      </c>
      <c r="B12" s="57">
        <f t="shared" si="0"/>
        <v>44787.562008564812</v>
      </c>
      <c r="C12" t="s">
        <v>183</v>
      </c>
      <c r="D12" s="58" t="str">
        <f t="shared" si="1"/>
        <v xml:space="preserve">20220814062913 </v>
      </c>
      <c r="E12" s="59">
        <f t="shared" si="2"/>
        <v>44787.270289351851</v>
      </c>
      <c r="F12" s="60">
        <f t="shared" si="3"/>
        <v>44787.561956018515</v>
      </c>
      <c r="G12" s="61" t="str">
        <f t="shared" si="4"/>
        <v>MR0CB8CB704271988</v>
      </c>
      <c r="H12" s="62" t="str">
        <f t="shared" si="5"/>
        <v>0</v>
      </c>
      <c r="I12" s="63" t="str">
        <f t="shared" si="6"/>
        <v>6.028791</v>
      </c>
      <c r="J12" s="63" t="str">
        <f t="shared" si="7"/>
        <v>101.9552</v>
      </c>
    </row>
    <row r="13" spans="1:10">
      <c r="D13" s="1"/>
      <c r="E13" s="1"/>
      <c r="F13" s="1"/>
      <c r="G13" s="1"/>
      <c r="H13" s="1"/>
    </row>
    <row r="14" spans="1:10">
      <c r="D14" s="92"/>
      <c r="E14" s="92"/>
      <c r="F14" s="93"/>
      <c r="G14" s="93"/>
      <c r="H14" s="1"/>
    </row>
    <row r="15" spans="1:10">
      <c r="D15" s="92"/>
      <c r="E15" s="92"/>
      <c r="F15" s="1"/>
      <c r="G15" s="1"/>
      <c r="H15" s="1"/>
    </row>
    <row r="16" spans="1:10">
      <c r="A16" s="30" t="s">
        <v>105</v>
      </c>
      <c r="B16" s="30" t="s">
        <v>106</v>
      </c>
      <c r="C16" s="30" t="s">
        <v>107</v>
      </c>
      <c r="D16" s="94"/>
      <c r="E16" s="95"/>
      <c r="F16" s="1"/>
      <c r="G16" s="1"/>
      <c r="H16" s="1"/>
    </row>
    <row r="17" spans="1:8" ht="90">
      <c r="A17" s="31">
        <v>4</v>
      </c>
      <c r="B17" s="40" t="s">
        <v>167</v>
      </c>
      <c r="C17" s="33" t="s">
        <v>168</v>
      </c>
      <c r="D17" s="94"/>
      <c r="E17" s="95"/>
      <c r="F17" s="93"/>
      <c r="G17" s="93"/>
      <c r="H17" s="1"/>
    </row>
    <row r="18" spans="1:8">
      <c r="C18" s="8"/>
      <c r="D18" s="1"/>
      <c r="E18" s="1"/>
      <c r="F18" s="1"/>
      <c r="G18" s="1"/>
      <c r="H18" s="1"/>
    </row>
    <row r="19" spans="1:8">
      <c r="C19" s="8"/>
      <c r="D19" s="92"/>
      <c r="E19" s="92"/>
      <c r="F19" s="93"/>
      <c r="G19" s="93"/>
      <c r="H19" s="1"/>
    </row>
    <row r="20" spans="1:8">
      <c r="C20" s="8"/>
      <c r="D20" s="92"/>
      <c r="E20" s="92"/>
      <c r="F20" s="1"/>
      <c r="G20" s="1"/>
      <c r="H20" s="1"/>
    </row>
    <row r="21" spans="1:8">
      <c r="C21" s="98"/>
      <c r="D21" s="94"/>
      <c r="E21" s="95"/>
      <c r="F21" s="1"/>
      <c r="G21" s="1"/>
      <c r="H21" s="1"/>
    </row>
    <row r="22" spans="1:8">
      <c r="C22" s="98"/>
      <c r="D22" s="94"/>
      <c r="E22" s="95"/>
      <c r="F22" s="93"/>
      <c r="G22" s="93"/>
      <c r="H22" s="1"/>
    </row>
    <row r="23" spans="1:8">
      <c r="C23" s="8"/>
      <c r="D23" s="1"/>
      <c r="E23" s="1"/>
      <c r="F23" s="1"/>
      <c r="G23" s="1"/>
      <c r="H23" s="1"/>
    </row>
    <row r="24" spans="1:8">
      <c r="C24" s="8"/>
      <c r="D24" s="1"/>
      <c r="E24" s="1"/>
      <c r="F24" s="1"/>
      <c r="G24" s="1"/>
      <c r="H24" s="1"/>
    </row>
    <row r="25" spans="1:8">
      <c r="C25" s="4"/>
      <c r="D25" s="3"/>
      <c r="E25" s="1"/>
      <c r="F25" s="1"/>
      <c r="G25" s="1"/>
      <c r="H25" s="1"/>
    </row>
    <row r="26" spans="1:8">
      <c r="C26" s="4"/>
      <c r="D26" s="3"/>
      <c r="E26" s="1"/>
      <c r="F26" s="1"/>
      <c r="G26" s="1"/>
      <c r="H26" s="1"/>
    </row>
    <row r="27" spans="1:8">
      <c r="C27" s="4"/>
      <c r="D27" s="3"/>
      <c r="E27" s="1"/>
      <c r="F27" s="1"/>
      <c r="G27" s="1"/>
      <c r="H27" s="1"/>
    </row>
    <row r="28" spans="1:8">
      <c r="C28" s="4"/>
      <c r="D28" s="3"/>
      <c r="E28" s="1"/>
      <c r="F28" s="1"/>
      <c r="G28" s="1"/>
      <c r="H28" s="1"/>
    </row>
    <row r="29" spans="1:8">
      <c r="C29" s="4"/>
      <c r="D29" s="3"/>
      <c r="E29" s="1"/>
      <c r="F29" s="1"/>
      <c r="G29" s="1"/>
      <c r="H29" s="1"/>
    </row>
    <row r="30" spans="1:8">
      <c r="C30" s="4"/>
      <c r="D30" s="3"/>
      <c r="E30" s="1"/>
      <c r="F30" s="1"/>
      <c r="G30" s="1"/>
      <c r="H30" s="1"/>
    </row>
    <row r="31" spans="1:8">
      <c r="C31" s="4"/>
      <c r="D31" s="3"/>
      <c r="E31" s="3"/>
      <c r="F31" s="1"/>
      <c r="G31" s="1"/>
      <c r="H31" s="1"/>
    </row>
    <row r="33" spans="3:6">
      <c r="C33" s="8"/>
      <c r="D33" s="1"/>
      <c r="E33" s="1"/>
      <c r="F33" s="1"/>
    </row>
    <row r="34" spans="3:6">
      <c r="C34" s="4"/>
      <c r="D34" s="3"/>
      <c r="E34" s="1"/>
      <c r="F34" s="1"/>
    </row>
    <row r="35" spans="3:6">
      <c r="C35" s="4"/>
      <c r="D35" s="3"/>
      <c r="E35" s="1"/>
      <c r="F35" s="1"/>
    </row>
    <row r="37" spans="3:6">
      <c r="D37" s="1"/>
      <c r="E37" s="96"/>
      <c r="F37" s="97"/>
    </row>
    <row r="38" spans="3:6" s="5" customFormat="1" ht="15.75" customHeight="1">
      <c r="C38" s="6"/>
      <c r="D38" s="7"/>
      <c r="E38" s="97"/>
      <c r="F38" s="97"/>
    </row>
    <row r="39" spans="3:6" s="5" customFormat="1" ht="15.75" customHeight="1">
      <c r="C39" s="6"/>
      <c r="D39" s="7"/>
      <c r="E39" s="9"/>
      <c r="F39" s="9"/>
    </row>
    <row r="40" spans="3:6" s="5" customFormat="1" ht="15.75" customHeight="1">
      <c r="C40" s="6"/>
      <c r="D40" s="1"/>
      <c r="E40" s="1"/>
      <c r="F40" s="9"/>
    </row>
    <row r="41" spans="3:6">
      <c r="D41" s="3"/>
      <c r="E41" s="1"/>
    </row>
    <row r="51" spans="2:4">
      <c r="B51" s="34"/>
      <c r="C51" s="49"/>
      <c r="D51" s="34"/>
    </row>
    <row r="52" spans="2:4">
      <c r="B52" s="34"/>
      <c r="C52" s="50"/>
      <c r="D52" s="34"/>
    </row>
    <row r="53" spans="2:4">
      <c r="B53" s="34"/>
      <c r="C53" s="50"/>
      <c r="D53" s="34"/>
    </row>
    <row r="54" spans="2:4">
      <c r="B54" s="34"/>
      <c r="C54" s="50"/>
      <c r="D54" s="34"/>
    </row>
    <row r="55" spans="2:4">
      <c r="B55" s="34"/>
      <c r="C55" s="50"/>
      <c r="D55" s="34"/>
    </row>
    <row r="56" spans="2:4">
      <c r="B56" s="34"/>
      <c r="C56" s="50"/>
      <c r="D56" s="34"/>
    </row>
    <row r="57" spans="2:4">
      <c r="B57" s="34"/>
      <c r="C57" s="50"/>
      <c r="D57" s="34"/>
    </row>
    <row r="58" spans="2:4">
      <c r="B58" s="34"/>
      <c r="C58" s="50"/>
      <c r="D58" s="34"/>
    </row>
    <row r="59" spans="2:4">
      <c r="B59" s="34"/>
      <c r="C59" s="50"/>
      <c r="D59" s="34"/>
    </row>
    <row r="60" spans="2:4">
      <c r="B60" s="34"/>
      <c r="C60" s="50"/>
      <c r="D60" s="34"/>
    </row>
    <row r="61" spans="2:4">
      <c r="B61" s="34"/>
      <c r="C61" s="50"/>
      <c r="D61" s="34"/>
    </row>
    <row r="62" spans="2:4">
      <c r="B62" s="34"/>
      <c r="C62" s="50"/>
      <c r="D62" s="34"/>
    </row>
    <row r="63" spans="2:4">
      <c r="B63" s="34"/>
      <c r="C63" s="50"/>
      <c r="D63" s="34"/>
    </row>
    <row r="64" spans="2:4">
      <c r="B64" s="34"/>
      <c r="C64" s="50"/>
      <c r="D64" s="34"/>
    </row>
    <row r="65" spans="2:4">
      <c r="B65" s="34"/>
      <c r="C65" s="50"/>
      <c r="D65" s="34"/>
    </row>
    <row r="66" spans="2:4">
      <c r="B66" s="34"/>
      <c r="C66" s="50"/>
      <c r="D66" s="34"/>
    </row>
  </sheetData>
  <mergeCells count="14">
    <mergeCell ref="E37:F38"/>
    <mergeCell ref="D19:D20"/>
    <mergeCell ref="E19:E20"/>
    <mergeCell ref="F19:G19"/>
    <mergeCell ref="C21:C22"/>
    <mergeCell ref="D21:D22"/>
    <mergeCell ref="E21:E22"/>
    <mergeCell ref="F22:G22"/>
    <mergeCell ref="D14:D15"/>
    <mergeCell ref="E14:E15"/>
    <mergeCell ref="F14:G14"/>
    <mergeCell ref="D16:D17"/>
    <mergeCell ref="E16:E17"/>
    <mergeCell ref="F17:G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9"/>
  <sheetViews>
    <sheetView showGridLines="0" topLeftCell="A2" zoomScale="69" zoomScaleNormal="69" workbookViewId="0">
      <selection activeCell="J14" sqref="J14"/>
    </sheetView>
  </sheetViews>
  <sheetFormatPr defaultRowHeight="15"/>
  <cols>
    <col min="1" max="2" width="19.85546875" bestFit="1" customWidth="1"/>
    <col min="3" max="3" width="40.42578125" customWidth="1"/>
    <col min="4" max="4" width="30.85546875" customWidth="1"/>
    <col min="5" max="5" width="38.42578125" customWidth="1"/>
    <col min="6" max="6" width="32.140625" customWidth="1"/>
    <col min="7" max="7" width="33.42578125" customWidth="1"/>
    <col min="8" max="8" width="9.140625" bestFit="1" customWidth="1"/>
    <col min="9" max="9" width="20.85546875" bestFit="1" customWidth="1"/>
  </cols>
  <sheetData>
    <row r="1" spans="1:9">
      <c r="A1" s="51" t="s">
        <v>110</v>
      </c>
      <c r="B1" s="70" t="s">
        <v>111</v>
      </c>
      <c r="C1" t="s">
        <v>112</v>
      </c>
      <c r="D1" s="71" t="s">
        <v>170</v>
      </c>
      <c r="E1" s="72" t="s">
        <v>170</v>
      </c>
      <c r="F1" s="72" t="s">
        <v>171</v>
      </c>
      <c r="G1" s="73" t="s">
        <v>185</v>
      </c>
      <c r="H1" s="74" t="s">
        <v>186</v>
      </c>
      <c r="I1" s="75" t="s">
        <v>187</v>
      </c>
    </row>
    <row r="2" spans="1:9" ht="409.5">
      <c r="A2" s="51">
        <v>44787.275904236114</v>
      </c>
      <c r="B2" s="76">
        <f t="shared" ref="B2:B19" si="0">A2+TIME(7,0,0)</f>
        <v>44787.567570902778</v>
      </c>
      <c r="C2" s="82" t="s">
        <v>205</v>
      </c>
      <c r="D2" s="78" t="str">
        <f t="shared" ref="D2:D19" si="1">MID($C2,FIND("#",SUBSTITUTE($C2,":222 - ","#",1))+25,15)</f>
        <v xml:space="preserve">20220814063713 </v>
      </c>
      <c r="E2" s="79">
        <f t="shared" ref="E2:E19" si="2">VALUE(TEXT(D2,"0000\/00\/00 00\:00\:00"))</f>
        <v>44787.27584490741</v>
      </c>
      <c r="F2" s="76">
        <f t="shared" ref="F2:F19" si="3">E2+TIME(7,0,0)</f>
        <v>44787.567511574074</v>
      </c>
      <c r="G2" s="83" t="str">
        <f t="shared" ref="G2:G19" si="4">MID($C2,FIND("#",SUBSTITUTE($C2,"|totalDistance| :","#",1))+17,6)</f>
        <v xml:space="preserve"> 71778</v>
      </c>
      <c r="H2" s="84" t="str">
        <f t="shared" ref="H2:H19" si="5">MID($C2,FIND("#",SUBSTITUTE($C2,"|fuelLevel| :","#",1))+13,5)</f>
        <v xml:space="preserve"> 59.5</v>
      </c>
      <c r="I2" s="85" t="str">
        <f t="shared" ref="I2:I19" si="6">MID($C2,FIND("#",SUBSTITUTE($C2," |gps| :","#",1))+10,19)</f>
        <v>6.045494,101.996470</v>
      </c>
    </row>
    <row r="3" spans="1:9">
      <c r="A3" s="51">
        <v>44787.272438171298</v>
      </c>
      <c r="B3" s="76">
        <f t="shared" si="0"/>
        <v>44787.564104837962</v>
      </c>
      <c r="C3" s="77" t="s">
        <v>188</v>
      </c>
      <c r="D3" s="78" t="str">
        <f t="shared" si="1"/>
        <v xml:space="preserve">20220814063213 </v>
      </c>
      <c r="E3" s="79">
        <f t="shared" si="2"/>
        <v>44787.272372685184</v>
      </c>
      <c r="F3" s="76">
        <f t="shared" si="3"/>
        <v>44787.564039351848</v>
      </c>
      <c r="G3" s="80" t="str">
        <f t="shared" si="4"/>
        <v xml:space="preserve"> 71776</v>
      </c>
      <c r="H3" s="80" t="str">
        <f t="shared" si="5"/>
        <v xml:space="preserve"> 19.5</v>
      </c>
      <c r="I3" s="81" t="str">
        <f t="shared" si="6"/>
        <v>6.032643,101.976413</v>
      </c>
    </row>
    <row r="4" spans="1:9">
      <c r="A4" s="51">
        <v>44787.268965567127</v>
      </c>
      <c r="B4" s="76">
        <f t="shared" si="0"/>
        <v>44787.560632233792</v>
      </c>
      <c r="C4" s="77" t="s">
        <v>189</v>
      </c>
      <c r="D4" s="78" t="str">
        <f t="shared" si="1"/>
        <v xml:space="preserve">20220814062713 </v>
      </c>
      <c r="E4" s="79">
        <f t="shared" si="2"/>
        <v>44787.268900462965</v>
      </c>
      <c r="F4" s="76">
        <f t="shared" si="3"/>
        <v>44787.560567129629</v>
      </c>
      <c r="G4" s="80" t="str">
        <f t="shared" si="4"/>
        <v xml:space="preserve"> 71771</v>
      </c>
      <c r="H4" s="80" t="str">
        <f t="shared" si="5"/>
        <v xml:space="preserve"> 18.0</v>
      </c>
      <c r="I4" s="81" t="str">
        <f t="shared" si="6"/>
        <v>6.019724,101.945937</v>
      </c>
    </row>
    <row r="5" spans="1:9">
      <c r="A5" s="51">
        <v>44787.265496574073</v>
      </c>
      <c r="B5" s="76">
        <f t="shared" si="0"/>
        <v>44787.557163240737</v>
      </c>
      <c r="C5" s="77" t="s">
        <v>190</v>
      </c>
      <c r="D5" s="78" t="str">
        <f t="shared" si="1"/>
        <v xml:space="preserve">20220814062213 </v>
      </c>
      <c r="E5" s="79">
        <f t="shared" si="2"/>
        <v>44787.265428240738</v>
      </c>
      <c r="F5" s="76">
        <f t="shared" si="3"/>
        <v>44787.557094907403</v>
      </c>
      <c r="G5" s="80" t="str">
        <f t="shared" si="4"/>
        <v xml:space="preserve"> 71766</v>
      </c>
      <c r="H5" s="80" t="str">
        <f t="shared" si="5"/>
        <v xml:space="preserve"> 19.0</v>
      </c>
      <c r="I5" s="81" t="str">
        <f t="shared" si="6"/>
        <v>5.985724,101.935918</v>
      </c>
    </row>
    <row r="6" spans="1:9">
      <c r="A6" s="51">
        <v>44787.2623628125</v>
      </c>
      <c r="B6" s="76">
        <f t="shared" si="0"/>
        <v>44787.554029479164</v>
      </c>
      <c r="C6" s="77" t="s">
        <v>191</v>
      </c>
      <c r="D6" s="78" t="str">
        <f t="shared" si="1"/>
        <v xml:space="preserve">20220814061713 </v>
      </c>
      <c r="E6" s="79">
        <f t="shared" si="2"/>
        <v>44787.261956018519</v>
      </c>
      <c r="F6" s="76">
        <f t="shared" si="3"/>
        <v>44787.553622685184</v>
      </c>
      <c r="G6" s="80" t="str">
        <f t="shared" si="4"/>
        <v xml:space="preserve"> 71758</v>
      </c>
      <c r="H6" s="80" t="str">
        <f t="shared" si="5"/>
        <v xml:space="preserve"> 22.0</v>
      </c>
      <c r="I6" s="81" t="str">
        <f t="shared" si="6"/>
        <v>5.931856,101.908029</v>
      </c>
    </row>
    <row r="7" spans="1:9">
      <c r="A7" s="51">
        <v>44787.25854574074</v>
      </c>
      <c r="B7" s="76">
        <f t="shared" si="0"/>
        <v>44787.550212407405</v>
      </c>
      <c r="C7" s="77" t="s">
        <v>192</v>
      </c>
      <c r="D7" s="78" t="str">
        <f t="shared" si="1"/>
        <v xml:space="preserve">20220814061213 </v>
      </c>
      <c r="E7" s="79">
        <f t="shared" si="2"/>
        <v>44787.258483796293</v>
      </c>
      <c r="F7" s="76">
        <f t="shared" si="3"/>
        <v>44787.550150462957</v>
      </c>
      <c r="G7" s="80" t="str">
        <f t="shared" si="4"/>
        <v xml:space="preserve"> 71752</v>
      </c>
      <c r="H7" s="80" t="str">
        <f t="shared" si="5"/>
        <v xml:space="preserve"> 20.0</v>
      </c>
      <c r="I7" s="81" t="str">
        <f t="shared" si="6"/>
        <v>5.926726,101.883870</v>
      </c>
    </row>
    <row r="8" spans="1:9">
      <c r="A8" s="51">
        <v>44787.25507644676</v>
      </c>
      <c r="B8" s="76">
        <f t="shared" si="0"/>
        <v>44787.546743113424</v>
      </c>
      <c r="C8" s="77" t="s">
        <v>193</v>
      </c>
      <c r="D8" s="78" t="str">
        <f t="shared" si="1"/>
        <v xml:space="preserve">20220814060714 </v>
      </c>
      <c r="E8" s="79">
        <f t="shared" si="2"/>
        <v>44787.255023148151</v>
      </c>
      <c r="F8" s="76">
        <f t="shared" si="3"/>
        <v>44787.546689814815</v>
      </c>
      <c r="G8" s="80" t="str">
        <f t="shared" si="4"/>
        <v xml:space="preserve"> 71752</v>
      </c>
      <c r="H8" s="80" t="str">
        <f t="shared" si="5"/>
        <v xml:space="preserve"> 19.0</v>
      </c>
      <c r="I8" s="81" t="str">
        <f t="shared" si="6"/>
        <v>5.928250,101.880658</v>
      </c>
    </row>
    <row r="9" spans="1:9">
      <c r="A9" s="51">
        <v>44787.251607743056</v>
      </c>
      <c r="B9" s="76">
        <f t="shared" si="0"/>
        <v>44787.54327440972</v>
      </c>
      <c r="C9" s="77" t="s">
        <v>194</v>
      </c>
      <c r="D9" s="78" t="str">
        <f t="shared" si="1"/>
        <v xml:space="preserve">20220814060213 </v>
      </c>
      <c r="E9" s="79">
        <f t="shared" si="2"/>
        <v>44787.251539351855</v>
      </c>
      <c r="F9" s="76">
        <f t="shared" si="3"/>
        <v>44787.543206018519</v>
      </c>
      <c r="G9" s="80" t="str">
        <f t="shared" si="4"/>
        <v xml:space="preserve"> 71748</v>
      </c>
      <c r="H9" s="80" t="str">
        <f t="shared" si="5"/>
        <v xml:space="preserve"> 24.5</v>
      </c>
      <c r="I9" s="81" t="str">
        <f t="shared" si="6"/>
        <v>5.929491,101.858556</v>
      </c>
    </row>
    <row r="10" spans="1:9">
      <c r="A10" s="51">
        <v>44787.249753877317</v>
      </c>
      <c r="B10" s="76">
        <f t="shared" si="0"/>
        <v>44787.541420543981</v>
      </c>
      <c r="C10" s="77" t="s">
        <v>195</v>
      </c>
      <c r="D10" s="78" t="str">
        <f t="shared" si="1"/>
        <v xml:space="preserve">20220814055213 </v>
      </c>
      <c r="E10" s="79">
        <f t="shared" si="2"/>
        <v>44787.24459490741</v>
      </c>
      <c r="F10" s="76">
        <f t="shared" si="3"/>
        <v>44787.536261574074</v>
      </c>
      <c r="G10" s="80" t="str">
        <f t="shared" si="4"/>
        <v xml:space="preserve"> 71739</v>
      </c>
      <c r="H10" s="80" t="str">
        <f t="shared" si="5"/>
        <v xml:space="preserve"> 22.5</v>
      </c>
      <c r="I10" s="81" t="str">
        <f t="shared" si="6"/>
        <v>5.943945,101.794360</v>
      </c>
    </row>
    <row r="11" spans="1:9">
      <c r="A11" s="51">
        <v>44787.248496307868</v>
      </c>
      <c r="B11" s="76">
        <f t="shared" si="0"/>
        <v>44787.540162974532</v>
      </c>
      <c r="C11" s="77" t="s">
        <v>196</v>
      </c>
      <c r="D11" s="78" t="str">
        <f t="shared" si="1"/>
        <v xml:space="preserve">20220814055714 </v>
      </c>
      <c r="E11" s="79">
        <f t="shared" si="2"/>
        <v>44787.248078703706</v>
      </c>
      <c r="F11" s="76">
        <f t="shared" si="3"/>
        <v>44787.53974537037</v>
      </c>
      <c r="G11" s="80" t="str">
        <f t="shared" si="4"/>
        <v xml:space="preserve"> 71743</v>
      </c>
      <c r="H11" s="80" t="str">
        <f t="shared" si="5"/>
        <v xml:space="preserve"> 18.5</v>
      </c>
      <c r="I11" s="81" t="str">
        <f t="shared" si="6"/>
        <v>5.935542,101.816302</v>
      </c>
    </row>
    <row r="12" spans="1:9">
      <c r="A12" s="51">
        <v>44787.22769417824</v>
      </c>
      <c r="B12" s="76">
        <f t="shared" si="0"/>
        <v>44787.519360844904</v>
      </c>
      <c r="C12" s="77" t="s">
        <v>197</v>
      </c>
      <c r="D12" s="78" t="str">
        <f t="shared" si="1"/>
        <v xml:space="preserve">20220814052025 </v>
      </c>
      <c r="E12" s="79">
        <f t="shared" si="2"/>
        <v>44787.222511574073</v>
      </c>
      <c r="F12" s="76">
        <f t="shared" si="3"/>
        <v>44787.514178240737</v>
      </c>
      <c r="G12" s="80" t="str">
        <f t="shared" si="4"/>
        <v xml:space="preserve"> 71729</v>
      </c>
      <c r="H12" s="80" t="str">
        <f t="shared" si="5"/>
        <v xml:space="preserve"> 28.5</v>
      </c>
      <c r="I12" s="81" t="str">
        <f t="shared" si="6"/>
        <v>5.941655,101.813383</v>
      </c>
    </row>
    <row r="13" spans="1:9">
      <c r="A13" s="51">
        <v>44787.226765520834</v>
      </c>
      <c r="B13" s="76">
        <f t="shared" si="0"/>
        <v>44787.518432187499</v>
      </c>
      <c r="C13" s="77" t="s">
        <v>198</v>
      </c>
      <c r="D13" s="78" t="str">
        <f t="shared" si="1"/>
        <v xml:space="preserve">20220814052525 </v>
      </c>
      <c r="E13" s="79">
        <f t="shared" si="2"/>
        <v>44787.225983796299</v>
      </c>
      <c r="F13" s="76">
        <f t="shared" si="3"/>
        <v>44787.517650462964</v>
      </c>
      <c r="G13" s="80" t="str">
        <f t="shared" si="4"/>
        <v xml:space="preserve"> 71734</v>
      </c>
      <c r="H13" s="80" t="str">
        <f t="shared" si="5"/>
        <v xml:space="preserve"> 23.0</v>
      </c>
      <c r="I13" s="81" t="str">
        <f t="shared" si="6"/>
        <v>5.937135,101.790030</v>
      </c>
    </row>
    <row r="14" spans="1:9">
      <c r="A14" s="51">
        <v>44787.21930070602</v>
      </c>
      <c r="B14" s="76">
        <f t="shared" si="0"/>
        <v>44787.510967372684</v>
      </c>
      <c r="C14" s="77" t="s">
        <v>199</v>
      </c>
      <c r="D14" s="78" t="str">
        <f t="shared" si="1"/>
        <v xml:space="preserve">20220814051525 </v>
      </c>
      <c r="E14" s="79">
        <f t="shared" si="2"/>
        <v>44787.219039351854</v>
      </c>
      <c r="F14" s="76">
        <f t="shared" si="3"/>
        <v>44787.510706018518</v>
      </c>
      <c r="G14" s="80" t="str">
        <f t="shared" si="4"/>
        <v xml:space="preserve"> 71724</v>
      </c>
      <c r="H14" s="80" t="str">
        <f t="shared" si="5"/>
        <v xml:space="preserve"> 26.5</v>
      </c>
      <c r="I14" s="81" t="str">
        <f t="shared" si="6"/>
        <v>5.930791,101.853772</v>
      </c>
    </row>
    <row r="15" spans="1:9">
      <c r="A15" s="51">
        <v>44787.215626562502</v>
      </c>
      <c r="B15" s="76">
        <f t="shared" si="0"/>
        <v>44787.507293229166</v>
      </c>
      <c r="C15" s="77" t="s">
        <v>200</v>
      </c>
      <c r="D15" s="78" t="str">
        <f t="shared" si="1"/>
        <v xml:space="preserve">20220814051025 </v>
      </c>
      <c r="E15" s="79">
        <f t="shared" si="2"/>
        <v>44787.215567129628</v>
      </c>
      <c r="F15" s="76">
        <f t="shared" si="3"/>
        <v>44787.507233796292</v>
      </c>
      <c r="G15" s="80" t="str">
        <f t="shared" si="4"/>
        <v xml:space="preserve"> 71720</v>
      </c>
      <c r="H15" s="80" t="str">
        <f t="shared" si="5"/>
        <v xml:space="preserve"> 21.5</v>
      </c>
      <c r="I15" s="81" t="str">
        <f t="shared" si="6"/>
        <v>5.930130,101.884073</v>
      </c>
    </row>
    <row r="16" spans="1:9">
      <c r="A16" s="51">
        <v>44787.21215003472</v>
      </c>
      <c r="B16" s="76">
        <f t="shared" si="0"/>
        <v>44787.503816701384</v>
      </c>
      <c r="C16" s="77" t="s">
        <v>201</v>
      </c>
      <c r="D16" s="78" t="str">
        <f t="shared" si="1"/>
        <v xml:space="preserve">20220814050525 </v>
      </c>
      <c r="E16" s="79">
        <f t="shared" si="2"/>
        <v>44787.212094907409</v>
      </c>
      <c r="F16" s="76">
        <f t="shared" si="3"/>
        <v>44787.503761574073</v>
      </c>
      <c r="G16" s="80" t="str">
        <f t="shared" si="4"/>
        <v xml:space="preserve"> 71713</v>
      </c>
      <c r="H16" s="80" t="str">
        <f t="shared" si="5"/>
        <v xml:space="preserve"> 26.0</v>
      </c>
      <c r="I16" s="81" t="str">
        <f t="shared" si="6"/>
        <v>5.979269,101.887636</v>
      </c>
    </row>
    <row r="17" spans="1:9">
      <c r="A17" s="51">
        <v>44787.208686597223</v>
      </c>
      <c r="B17" s="76">
        <f t="shared" si="0"/>
        <v>44787.500353263888</v>
      </c>
      <c r="C17" s="77" t="s">
        <v>202</v>
      </c>
      <c r="D17" s="78" t="str">
        <f t="shared" si="1"/>
        <v xml:space="preserve">20220814050025 </v>
      </c>
      <c r="E17" s="79">
        <f t="shared" si="2"/>
        <v>44787.208622685182</v>
      </c>
      <c r="F17" s="76">
        <f t="shared" si="3"/>
        <v>44787.500289351847</v>
      </c>
      <c r="G17" s="80" t="str">
        <f t="shared" si="4"/>
        <v xml:space="preserve"> 71708</v>
      </c>
      <c r="H17" s="80" t="str">
        <f t="shared" si="5"/>
        <v xml:space="preserve"> 27.0</v>
      </c>
      <c r="I17" s="81" t="str">
        <f t="shared" si="6"/>
        <v>6.012309,101.849457</v>
      </c>
    </row>
    <row r="18" spans="1:9">
      <c r="A18" s="51">
        <v>44787.205208113424</v>
      </c>
      <c r="B18" s="76">
        <f t="shared" si="0"/>
        <v>44787.496874780089</v>
      </c>
      <c r="C18" s="77" t="s">
        <v>203</v>
      </c>
      <c r="D18" s="78" t="str">
        <f t="shared" si="1"/>
        <v xml:space="preserve">20220814045525 </v>
      </c>
      <c r="E18" s="79">
        <f t="shared" si="2"/>
        <v>44787.205150462964</v>
      </c>
      <c r="F18" s="76">
        <f t="shared" si="3"/>
        <v>44787.496817129628</v>
      </c>
      <c r="G18" s="80" t="str">
        <f t="shared" si="4"/>
        <v xml:space="preserve"> 71707</v>
      </c>
      <c r="H18" s="80" t="str">
        <f t="shared" si="5"/>
        <v xml:space="preserve"> 26.0</v>
      </c>
      <c r="I18" s="81" t="str">
        <f t="shared" si="6"/>
        <v>6.029341,101.854341</v>
      </c>
    </row>
    <row r="19" spans="1:9">
      <c r="A19" s="51">
        <v>44787.201726666666</v>
      </c>
      <c r="B19" s="76">
        <f t="shared" si="0"/>
        <v>44787.49339333333</v>
      </c>
      <c r="C19" s="77" t="s">
        <v>204</v>
      </c>
      <c r="D19" s="78" t="str">
        <f t="shared" si="1"/>
        <v xml:space="preserve">20220814045025 </v>
      </c>
      <c r="E19" s="79">
        <f t="shared" si="2"/>
        <v>44787.201678240737</v>
      </c>
      <c r="F19" s="76">
        <f t="shared" si="3"/>
        <v>44787.493344907401</v>
      </c>
      <c r="G19" s="80" t="str">
        <f t="shared" si="4"/>
        <v xml:space="preserve"> 71702</v>
      </c>
      <c r="H19" s="80" t="str">
        <f t="shared" si="5"/>
        <v xml:space="preserve"> 27.0</v>
      </c>
      <c r="I19" s="81" t="str">
        <f t="shared" si="6"/>
        <v>6.061461,101.868225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2. Multiple Search</vt:lpstr>
      <vt:lpstr>1.1 Single Search</vt:lpstr>
      <vt:lpstr>queueM</vt:lpstr>
      <vt:lpstr>3. Raw Log</vt:lpstr>
      <vt:lpstr>DEVICE_ABNORMAL(0x33)</vt:lpstr>
      <vt:lpstr>PARAMETER_CONFIGRATION</vt:lpstr>
      <vt:lpstr>NOTIFY_SPECIAL_MODE(0x35)</vt:lpstr>
      <vt:lpstr>GENERAL_SERVICE(0x21)</vt:lpstr>
      <vt:lpstr>DEALER WARNING</vt:lpstr>
    </vt:vector>
  </TitlesOfParts>
  <Company>Fujitsu (Thailand)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Chalee Intrarakhanchit</dc:creator>
  <cp:lastModifiedBy>Panyathep</cp:lastModifiedBy>
  <dcterms:created xsi:type="dcterms:W3CDTF">2022-07-26T00:46:53Z</dcterms:created>
  <dcterms:modified xsi:type="dcterms:W3CDTF">2022-12-21T08:37:31Z</dcterms:modified>
</cp:coreProperties>
</file>