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0545" activeTab="1"/>
  </bookViews>
  <sheets>
    <sheet name="11-25 сент 25 физ" sheetId="8" r:id="rId1"/>
    <sheet name="срез 24окт" sheetId="9" r:id="rId2"/>
    <sheet name="Сдающие" sheetId="1" r:id="rId3"/>
    <sheet name="сдающиеФИЗ" sheetId="3" r:id="rId4"/>
    <sheet name="Не сдающие" sheetId="2" r:id="rId5"/>
    <sheet name="проб14марта" sheetId="4" r:id="rId6"/>
    <sheet name="проб16мая" sheetId="6" r:id="rId7"/>
    <sheet name="срез май" sheetId="7" r:id="rId8"/>
    <sheet name="Лист1" sheetId="5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2" i="9" l="1"/>
  <c r="AG4" i="9"/>
  <c r="AG6" i="9"/>
  <c r="AG7" i="9"/>
  <c r="AG9" i="9"/>
  <c r="AG10" i="9"/>
  <c r="AG11" i="9"/>
  <c r="AG12" i="9"/>
  <c r="AG16" i="9"/>
  <c r="AG17" i="9"/>
  <c r="AG20" i="9"/>
  <c r="AG21" i="9"/>
  <c r="AG22" i="9"/>
  <c r="AG23" i="9"/>
  <c r="AG24" i="9"/>
  <c r="AG26" i="9"/>
  <c r="AG28" i="9"/>
  <c r="AG29" i="9"/>
  <c r="AG30" i="9"/>
  <c r="AG31" i="9"/>
  <c r="AG3" i="9"/>
  <c r="AD32" i="9"/>
  <c r="AE31" i="9"/>
  <c r="AF31" i="9" s="1"/>
  <c r="AC31" i="9"/>
  <c r="AE30" i="9"/>
  <c r="AF30" i="9" s="1"/>
  <c r="AC30" i="9"/>
  <c r="AE29" i="9"/>
  <c r="AF29" i="9" s="1"/>
  <c r="AC29" i="9"/>
  <c r="AE28" i="9"/>
  <c r="AF28" i="9" s="1"/>
  <c r="AC28" i="9"/>
  <c r="AF27" i="9"/>
  <c r="AE27" i="9"/>
  <c r="AE26" i="9"/>
  <c r="AF26" i="9" s="1"/>
  <c r="AE25" i="9"/>
  <c r="AF25" i="9" s="1"/>
  <c r="AE24" i="9"/>
  <c r="AF24" i="9" s="1"/>
  <c r="AC24" i="9"/>
  <c r="AE23" i="9"/>
  <c r="AF23" i="9" s="1"/>
  <c r="AE22" i="9"/>
  <c r="AF22" i="9" s="1"/>
  <c r="AE21" i="9"/>
  <c r="AF21" i="9" s="1"/>
  <c r="AE20" i="9"/>
  <c r="AF20" i="9" s="1"/>
  <c r="AC20" i="9"/>
  <c r="AE19" i="9"/>
  <c r="AF19" i="9" s="1"/>
  <c r="AE18" i="9"/>
  <c r="AF18" i="9" s="1"/>
  <c r="AE17" i="9"/>
  <c r="AF17" i="9" s="1"/>
  <c r="AC17" i="9"/>
  <c r="AE16" i="9"/>
  <c r="AF16" i="9" s="1"/>
  <c r="AC16" i="9"/>
  <c r="AF15" i="9"/>
  <c r="AE15" i="9"/>
  <c r="AE14" i="9"/>
  <c r="AF14" i="9" s="1"/>
  <c r="AE13" i="9"/>
  <c r="AF13" i="9" s="1"/>
  <c r="AE12" i="9"/>
  <c r="AF12" i="9" s="1"/>
  <c r="AC12" i="9"/>
  <c r="AE11" i="9"/>
  <c r="AF11" i="9" s="1"/>
  <c r="AC11" i="9"/>
  <c r="AE10" i="9"/>
  <c r="AF10" i="9" s="1"/>
  <c r="AE9" i="9"/>
  <c r="AF9" i="9" s="1"/>
  <c r="AE8" i="9"/>
  <c r="AF8" i="9" s="1"/>
  <c r="AE7" i="9"/>
  <c r="AF7" i="9" s="1"/>
  <c r="AC7" i="9"/>
  <c r="AE6" i="9"/>
  <c r="AF6" i="9" s="1"/>
  <c r="AE5" i="9"/>
  <c r="AF5" i="9" s="1"/>
  <c r="AE4" i="9"/>
  <c r="AC4" i="9"/>
  <c r="AE3" i="9"/>
  <c r="AC3" i="9"/>
  <c r="AE2" i="9"/>
  <c r="AE19" i="8" l="1"/>
  <c r="AF19" i="8" s="1"/>
  <c r="AE18" i="8"/>
  <c r="AF18" i="8" s="1"/>
  <c r="AF6" i="8"/>
  <c r="AF7" i="8"/>
  <c r="AF8" i="8"/>
  <c r="AF9" i="8"/>
  <c r="AF10" i="8"/>
  <c r="AF11" i="8"/>
  <c r="AF12" i="8"/>
  <c r="AF13" i="8"/>
  <c r="AF14" i="8"/>
  <c r="AF15" i="8"/>
  <c r="AF16" i="8"/>
  <c r="AF17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5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2" i="8"/>
  <c r="AD22" i="6" l="1"/>
  <c r="AD32" i="8"/>
  <c r="AC31" i="8"/>
  <c r="AC30" i="8"/>
  <c r="AC29" i="8"/>
  <c r="AC28" i="8"/>
  <c r="AC27" i="8"/>
  <c r="AC26" i="8"/>
  <c r="AC25" i="8"/>
  <c r="AC24" i="8"/>
  <c r="AC23" i="8"/>
  <c r="AC22" i="8"/>
  <c r="AC21" i="8"/>
  <c r="AC20" i="8"/>
  <c r="AC19" i="8"/>
  <c r="AC18" i="8"/>
  <c r="AC17" i="8"/>
  <c r="AC16" i="8"/>
  <c r="AC15" i="8"/>
  <c r="AC14" i="8"/>
  <c r="AC13" i="8"/>
  <c r="AC12" i="8"/>
  <c r="AC11" i="8"/>
  <c r="AC10" i="8"/>
  <c r="AC9" i="8"/>
  <c r="AC8" i="8"/>
  <c r="AC7" i="8"/>
  <c r="AC6" i="8"/>
  <c r="AC5" i="8"/>
  <c r="AC4" i="8"/>
  <c r="AC3" i="8"/>
  <c r="AD21" i="7" l="1"/>
  <c r="AD32" i="7" s="1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AF20" i="7"/>
  <c r="AC20" i="7"/>
  <c r="AE20" i="7" s="1"/>
  <c r="AF19" i="7"/>
  <c r="AC19" i="7"/>
  <c r="AE19" i="7" s="1"/>
  <c r="AF18" i="7"/>
  <c r="AC18" i="7"/>
  <c r="AE18" i="7" s="1"/>
  <c r="AF17" i="7"/>
  <c r="AC17" i="7"/>
  <c r="AE17" i="7" s="1"/>
  <c r="AF16" i="7"/>
  <c r="AC16" i="7"/>
  <c r="AE16" i="7" s="1"/>
  <c r="AF15" i="7"/>
  <c r="AC15" i="7"/>
  <c r="AE15" i="7" s="1"/>
  <c r="AF14" i="7"/>
  <c r="AC14" i="7"/>
  <c r="AE14" i="7" s="1"/>
  <c r="AF13" i="7"/>
  <c r="AC13" i="7"/>
  <c r="AE13" i="7" s="1"/>
  <c r="AF12" i="7"/>
  <c r="AC12" i="7"/>
  <c r="AE12" i="7" s="1"/>
  <c r="AF11" i="7"/>
  <c r="AC11" i="7"/>
  <c r="AE11" i="7" s="1"/>
  <c r="AF10" i="7"/>
  <c r="AC10" i="7"/>
  <c r="AE10" i="7" s="1"/>
  <c r="AF9" i="7"/>
  <c r="AC9" i="7"/>
  <c r="AE9" i="7" s="1"/>
  <c r="AF8" i="7"/>
  <c r="AC8" i="7"/>
  <c r="AE8" i="7" s="1"/>
  <c r="AF7" i="7"/>
  <c r="AC7" i="7"/>
  <c r="AE7" i="7" s="1"/>
  <c r="AF6" i="7"/>
  <c r="AC6" i="7"/>
  <c r="AE6" i="7" s="1"/>
  <c r="AF5" i="7"/>
  <c r="AC5" i="7"/>
  <c r="AE5" i="7" s="1"/>
  <c r="AF4" i="7"/>
  <c r="AC4" i="7"/>
  <c r="AE4" i="7" s="1"/>
  <c r="AF3" i="7"/>
  <c r="AC3" i="7"/>
  <c r="AE3" i="7" s="1"/>
  <c r="AE21" i="7" l="1"/>
  <c r="AF21" i="7"/>
  <c r="AE31" i="7"/>
  <c r="AF21" i="6"/>
  <c r="AE21" i="6"/>
  <c r="D21" i="6" l="1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C21" i="6"/>
  <c r="AF3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F4" i="6"/>
  <c r="AD21" i="6"/>
  <c r="AD32" i="6" s="1"/>
  <c r="AC20" i="6"/>
  <c r="AE20" i="6" s="1"/>
  <c r="AC19" i="6"/>
  <c r="AE19" i="6" s="1"/>
  <c r="AC18" i="6"/>
  <c r="AE18" i="6" s="1"/>
  <c r="AC17" i="6"/>
  <c r="AE17" i="6" s="1"/>
  <c r="AC16" i="6"/>
  <c r="AE16" i="6" s="1"/>
  <c r="AC15" i="6"/>
  <c r="AE15" i="6" s="1"/>
  <c r="AC14" i="6"/>
  <c r="AE14" i="6" s="1"/>
  <c r="AC13" i="6"/>
  <c r="AE13" i="6" s="1"/>
  <c r="AC12" i="6"/>
  <c r="AE12" i="6" s="1"/>
  <c r="AC11" i="6"/>
  <c r="AE11" i="6" s="1"/>
  <c r="AC10" i="6"/>
  <c r="AE10" i="6" s="1"/>
  <c r="AC9" i="6"/>
  <c r="AE9" i="6" s="1"/>
  <c r="AC8" i="6"/>
  <c r="AE8" i="6" s="1"/>
  <c r="AC7" i="6"/>
  <c r="AE7" i="6" s="1"/>
  <c r="AC6" i="6"/>
  <c r="AE6" i="6" s="1"/>
  <c r="AC5" i="6"/>
  <c r="AE5" i="6" s="1"/>
  <c r="AC4" i="6"/>
  <c r="AE4" i="6" s="1"/>
  <c r="AC3" i="6"/>
  <c r="AE3" i="6" s="1"/>
  <c r="AE31" i="6" l="1"/>
  <c r="AE19" i="4"/>
  <c r="AE20" i="4"/>
  <c r="AC19" i="4"/>
  <c r="AC20" i="4"/>
  <c r="AD21" i="4" l="1"/>
  <c r="AD32" i="4" s="1"/>
  <c r="AE12" i="4"/>
  <c r="AE17" i="4"/>
  <c r="AE4" i="4"/>
  <c r="AC18" i="4"/>
  <c r="AE18" i="4" s="1"/>
  <c r="AC17" i="4"/>
  <c r="AC16" i="4"/>
  <c r="AE16" i="4" s="1"/>
  <c r="AC15" i="4"/>
  <c r="AE15" i="4" s="1"/>
  <c r="AC14" i="4"/>
  <c r="AE14" i="4" s="1"/>
  <c r="AC13" i="4"/>
  <c r="AE13" i="4" s="1"/>
  <c r="AC12" i="4"/>
  <c r="AC11" i="4"/>
  <c r="AE11" i="4" s="1"/>
  <c r="AC10" i="4"/>
  <c r="AE10" i="4" s="1"/>
  <c r="AC9" i="4"/>
  <c r="AE9" i="4" s="1"/>
  <c r="AC8" i="4"/>
  <c r="AE8" i="4" s="1"/>
  <c r="AC7" i="4"/>
  <c r="AE7" i="4" s="1"/>
  <c r="AC6" i="4"/>
  <c r="AE6" i="4" s="1"/>
  <c r="AC5" i="4"/>
  <c r="AE5" i="4" s="1"/>
  <c r="AC4" i="4"/>
  <c r="AC3" i="4"/>
  <c r="AE3" i="4" s="1"/>
  <c r="AE31" i="4" l="1"/>
  <c r="AE31" i="3"/>
  <c r="AE20" i="3"/>
  <c r="AD32" i="3"/>
  <c r="AC31" i="3"/>
  <c r="AC30" i="3"/>
  <c r="AC20" i="3"/>
  <c r="AC18" i="3"/>
  <c r="AC29" i="3"/>
  <c r="AC28" i="3"/>
  <c r="AC27" i="3"/>
  <c r="AC17" i="3"/>
  <c r="AC16" i="3"/>
  <c r="AC15" i="3"/>
  <c r="AC14" i="3"/>
  <c r="AC13" i="3"/>
  <c r="AC12" i="3"/>
  <c r="AC11" i="3"/>
  <c r="AC10" i="3"/>
  <c r="AC9" i="3"/>
  <c r="AC8" i="3"/>
  <c r="AC7" i="3"/>
  <c r="AC26" i="3"/>
  <c r="AC6" i="3"/>
  <c r="AC5" i="3"/>
  <c r="AC25" i="3"/>
  <c r="AC4" i="3"/>
  <c r="AC24" i="3"/>
  <c r="AC3" i="3"/>
  <c r="AC23" i="3"/>
  <c r="AC22" i="3"/>
  <c r="AC21" i="3"/>
  <c r="AC31" i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0" i="1"/>
  <c r="AB21" i="1"/>
  <c r="AB22" i="1"/>
  <c r="AB23" i="1"/>
  <c r="AB24" i="1"/>
  <c r="AB25" i="1"/>
  <c r="AB26" i="1"/>
  <c r="AB27" i="1"/>
  <c r="AB28" i="1"/>
  <c r="AB29" i="1"/>
  <c r="AB30" i="1"/>
  <c r="AB19" i="1"/>
</calcChain>
</file>

<file path=xl/sharedStrings.xml><?xml version="1.0" encoding="utf-8"?>
<sst xmlns="http://schemas.openxmlformats.org/spreadsheetml/2006/main" count="598" uniqueCount="85">
  <si>
    <t>Болод Даниил</t>
  </si>
  <si>
    <t>Власова Полина</t>
  </si>
  <si>
    <t>Горшков Егор</t>
  </si>
  <si>
    <t>Демаков Егор</t>
  </si>
  <si>
    <t>Ждановский Илья</t>
  </si>
  <si>
    <t>Загоскин Евгений</t>
  </si>
  <si>
    <t>Кирьянчев Кирилл</t>
  </si>
  <si>
    <t>Ласточкин Лев</t>
  </si>
  <si>
    <t>Ордин Матвей</t>
  </si>
  <si>
    <t>Смирнов Захар</t>
  </si>
  <si>
    <t>Соничев Константин</t>
  </si>
  <si>
    <t>Спирина Полина</t>
  </si>
  <si>
    <t>Терентьев Тимофей</t>
  </si>
  <si>
    <t>Худяков Евгений</t>
  </si>
  <si>
    <t>+</t>
  </si>
  <si>
    <t>-</t>
  </si>
  <si>
    <t>Первичный балл</t>
  </si>
  <si>
    <t>Тестовый балл</t>
  </si>
  <si>
    <t>Гущина Арина</t>
  </si>
  <si>
    <t>Иванов Егор</t>
  </si>
  <si>
    <t>Иконников Семен</t>
  </si>
  <si>
    <t>Кудряшов Кирилл</t>
  </si>
  <si>
    <t>Логинов Артур</t>
  </si>
  <si>
    <t>Миронова Варвара</t>
  </si>
  <si>
    <t>Митин Алексей</t>
  </si>
  <si>
    <t>Пешкова Виктория</t>
  </si>
  <si>
    <t>Полевой Иван</t>
  </si>
  <si>
    <t>Рогачев Кирилл</t>
  </si>
  <si>
    <t>Сахаров Алексей</t>
  </si>
  <si>
    <t>Тихонов Евгений</t>
  </si>
  <si>
    <t>Федотова Елизавета</t>
  </si>
  <si>
    <t>Филиппов Георгий</t>
  </si>
  <si>
    <t>макс б</t>
  </si>
  <si>
    <t>отметка</t>
  </si>
  <si>
    <t>шкала оценки</t>
  </si>
  <si>
    <t>сдающие - макс 49%+29% (повышенный уровень). "3" - 0,6 от макс, "4" - 0,75 от макс, "5" - 0,9 от макс</t>
  </si>
  <si>
    <t>не сдающие - макс 49% (базовый уровень). "3" - 0,6 от макс, "4" - 0,75 от макс, "5" - 0,9 от макс</t>
  </si>
  <si>
    <t>рост</t>
  </si>
  <si>
    <t>х</t>
  </si>
  <si>
    <t>от янв</t>
  </si>
  <si>
    <t>от марта</t>
  </si>
  <si>
    <t>н</t>
  </si>
  <si>
    <t>Белкова Василиса</t>
  </si>
  <si>
    <t>Бормотов Артём</t>
  </si>
  <si>
    <t>Буликов Вадим</t>
  </si>
  <si>
    <t>Воронин Егор</t>
  </si>
  <si>
    <t>Голованова Яна</t>
  </si>
  <si>
    <t>Дашичев Павел</t>
  </si>
  <si>
    <t>Елисеев Глеб</t>
  </si>
  <si>
    <t>Зарипов Алексей</t>
  </si>
  <si>
    <t>Кулик Владимир</t>
  </si>
  <si>
    <t>Ларичев Павел</t>
  </si>
  <si>
    <t>Лощилова Анна</t>
  </si>
  <si>
    <t>Мазитов Максим</t>
  </si>
  <si>
    <t>Матюнин Константин</t>
  </si>
  <si>
    <t>Молев Данил</t>
  </si>
  <si>
    <t>Новожилов Кирилл</t>
  </si>
  <si>
    <t>Попова Алёна</t>
  </si>
  <si>
    <t>Пьянков Александр</t>
  </si>
  <si>
    <t>Седунцов Андрей</t>
  </si>
  <si>
    <t>Селяков Михаил</t>
  </si>
  <si>
    <t>Тонковский Ярослав</t>
  </si>
  <si>
    <t>Трусов Богдан</t>
  </si>
  <si>
    <t>Федотова Александра</t>
  </si>
  <si>
    <t>Фуникова Вера</t>
  </si>
  <si>
    <t>Хомяков Артём</t>
  </si>
  <si>
    <t>Худяков Артем</t>
  </si>
  <si>
    <t>Цуканов Алексей</t>
  </si>
  <si>
    <t>Чебыкина Софья</t>
  </si>
  <si>
    <t>Чежин Иван</t>
  </si>
  <si>
    <t>Якубина Маргарита</t>
  </si>
  <si>
    <t>запрос</t>
  </si>
  <si>
    <t>80-85</t>
  </si>
  <si>
    <t>85-90</t>
  </si>
  <si>
    <t>80-90</t>
  </si>
  <si>
    <t>85-100</t>
  </si>
  <si>
    <t>70-80</t>
  </si>
  <si>
    <t>86+</t>
  </si>
  <si>
    <t>60-80</t>
  </si>
  <si>
    <t>75-85</t>
  </si>
  <si>
    <t>90+</t>
  </si>
  <si>
    <t>80+</t>
  </si>
  <si>
    <t>физика</t>
  </si>
  <si>
    <t>базовые</t>
  </si>
  <si>
    <t>за 20 мин успел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</si>
</sst>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4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4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0" fillId="4" borderId="4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pane xSplit="2" ySplit="2" topLeftCell="C12" activePane="bottomRight" state="frozen"/>
      <selection pane="topRight" activeCell="B1" sqref="B1"/>
      <selection pane="bottomLeft" activeCell="A3" sqref="A3"/>
      <selection pane="bottomRight" activeCell="AE1" sqref="AE1:AF1048576"/>
    </sheetView>
  </sheetViews>
  <sheetFormatPr defaultRowHeight="15" x14ac:dyDescent="0.25"/>
  <cols>
    <col min="2" max="2" width="24.5703125" customWidth="1"/>
    <col min="3" max="6" width="3.42578125" style="28" customWidth="1"/>
    <col min="7" max="7" width="3.42578125" customWidth="1"/>
    <col min="8" max="10" width="3.42578125" style="28" customWidth="1"/>
    <col min="11" max="11" width="3.42578125" customWidth="1"/>
    <col min="12" max="15" width="3.42578125" style="28" customWidth="1"/>
    <col min="16" max="16" width="3.42578125" customWidth="1"/>
    <col min="17" max="22" width="3.42578125" style="28" customWidth="1"/>
    <col min="23" max="23" width="3.42578125" style="14" customWidth="1"/>
    <col min="24" max="24" width="3.42578125" style="4" customWidth="1"/>
    <col min="25" max="28" width="3.42578125" customWidth="1"/>
    <col min="29" max="29" width="16.5703125" customWidth="1"/>
    <col min="30" max="30" width="13.7109375" customWidth="1"/>
    <col min="31" max="31" width="9.140625" style="1" hidden="1" customWidth="1"/>
    <col min="32" max="32" width="0" hidden="1" customWidth="1"/>
  </cols>
  <sheetData>
    <row r="1" spans="1:32 16384:16384" x14ac:dyDescent="0.25">
      <c r="B1" s="1" t="s">
        <v>82</v>
      </c>
      <c r="C1" s="25">
        <v>1</v>
      </c>
      <c r="D1" s="25">
        <v>2</v>
      </c>
      <c r="E1" s="25">
        <v>3</v>
      </c>
      <c r="F1" s="25">
        <v>4</v>
      </c>
      <c r="G1" s="5">
        <v>5</v>
      </c>
      <c r="H1" s="25">
        <v>6</v>
      </c>
      <c r="I1" s="25">
        <v>7</v>
      </c>
      <c r="J1" s="25">
        <v>8</v>
      </c>
      <c r="K1" s="5">
        <v>9</v>
      </c>
      <c r="L1" s="25">
        <v>10</v>
      </c>
      <c r="M1" s="25">
        <v>11</v>
      </c>
      <c r="N1" s="25">
        <v>12</v>
      </c>
      <c r="O1" s="25">
        <v>13</v>
      </c>
      <c r="P1" s="5">
        <v>14</v>
      </c>
      <c r="Q1" s="25">
        <v>15</v>
      </c>
      <c r="R1" s="25">
        <v>16</v>
      </c>
      <c r="S1" s="25">
        <v>17</v>
      </c>
      <c r="T1" s="25">
        <v>18</v>
      </c>
      <c r="U1" s="25">
        <v>19</v>
      </c>
      <c r="V1" s="25">
        <v>20</v>
      </c>
      <c r="W1" s="13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" t="s">
        <v>16</v>
      </c>
      <c r="AD1" s="1" t="s">
        <v>17</v>
      </c>
      <c r="AE1" s="1" t="s">
        <v>83</v>
      </c>
    </row>
    <row r="2" spans="1:32 16384:16384" ht="15.75" thickBot="1" x14ac:dyDescent="0.3">
      <c r="A2" t="s">
        <v>71</v>
      </c>
      <c r="B2" s="1" t="s">
        <v>32</v>
      </c>
      <c r="C2" s="25">
        <v>1</v>
      </c>
      <c r="D2" s="25">
        <v>1</v>
      </c>
      <c r="E2" s="25">
        <v>1</v>
      </c>
      <c r="F2" s="25">
        <v>1</v>
      </c>
      <c r="G2" s="5">
        <v>2</v>
      </c>
      <c r="H2" s="25">
        <v>2</v>
      </c>
      <c r="I2" s="25">
        <v>1</v>
      </c>
      <c r="J2" s="25">
        <v>1</v>
      </c>
      <c r="K2" s="5">
        <v>2</v>
      </c>
      <c r="L2" s="25">
        <v>2</v>
      </c>
      <c r="M2" s="25">
        <v>1</v>
      </c>
      <c r="N2" s="25">
        <v>1</v>
      </c>
      <c r="O2" s="25">
        <v>1</v>
      </c>
      <c r="P2" s="5">
        <v>2</v>
      </c>
      <c r="Q2" s="25">
        <v>2</v>
      </c>
      <c r="R2" s="25">
        <v>1</v>
      </c>
      <c r="S2" s="25">
        <v>2</v>
      </c>
      <c r="T2" s="25">
        <v>2</v>
      </c>
      <c r="U2" s="25">
        <v>1</v>
      </c>
      <c r="V2" s="25">
        <v>1</v>
      </c>
      <c r="W2" s="13">
        <v>3</v>
      </c>
      <c r="X2" s="10">
        <v>2</v>
      </c>
      <c r="Y2" s="10">
        <v>2</v>
      </c>
      <c r="Z2" s="10">
        <v>3</v>
      </c>
      <c r="AA2" s="10">
        <v>3</v>
      </c>
      <c r="AB2" s="10">
        <v>4</v>
      </c>
      <c r="AC2" s="1">
        <v>46</v>
      </c>
      <c r="AD2" s="1">
        <v>100</v>
      </c>
      <c r="AE2" s="1">
        <f>C2+D2+E2+F2+H2+I2+J2+L2+M2+N2+O2+Q2+R2+S2+T2+U2+V2</f>
        <v>22</v>
      </c>
    </row>
    <row r="3" spans="1:32 16384:16384" ht="15.75" thickBot="1" x14ac:dyDescent="0.3">
      <c r="A3" t="s">
        <v>41</v>
      </c>
      <c r="B3" s="24" t="s">
        <v>42</v>
      </c>
      <c r="C3" s="26"/>
      <c r="D3" s="26"/>
      <c r="E3" s="26"/>
      <c r="F3" s="26"/>
      <c r="G3" s="7"/>
      <c r="H3" s="26"/>
      <c r="I3" s="26"/>
      <c r="J3" s="26"/>
      <c r="K3" s="7"/>
      <c r="L3" s="26"/>
      <c r="M3" s="26"/>
      <c r="N3" s="26"/>
      <c r="O3" s="26"/>
      <c r="P3" s="7"/>
      <c r="Q3" s="26"/>
      <c r="R3" s="26"/>
      <c r="S3" s="26"/>
      <c r="T3" s="26"/>
      <c r="U3" s="26"/>
      <c r="V3" s="26"/>
      <c r="W3" s="11"/>
      <c r="X3" s="11"/>
      <c r="Y3" s="11"/>
      <c r="Z3" s="11"/>
      <c r="AA3" s="11"/>
      <c r="AB3" s="11"/>
      <c r="AC3" s="21">
        <f t="shared" ref="AC3:AC18" si="0">SUM(C3:AB3)</f>
        <v>0</v>
      </c>
      <c r="AD3" s="1"/>
      <c r="AE3" s="1">
        <f t="shared" ref="AE3:AE31" si="1">C3+D3+E3+F3+H3+I3+J3+L3+M3+N3+O3+Q3+R3+S3+T3+U3+V3</f>
        <v>0</v>
      </c>
    </row>
    <row r="4" spans="1:32 16384:16384" ht="15.75" thickBot="1" x14ac:dyDescent="0.3">
      <c r="A4" t="s">
        <v>41</v>
      </c>
      <c r="B4" s="19" t="s">
        <v>43</v>
      </c>
      <c r="C4" s="26"/>
      <c r="D4" s="26"/>
      <c r="E4" s="26"/>
      <c r="F4" s="26"/>
      <c r="G4" s="7"/>
      <c r="H4" s="26"/>
      <c r="I4" s="26"/>
      <c r="J4" s="26"/>
      <c r="K4" s="7"/>
      <c r="L4" s="26"/>
      <c r="M4" s="26"/>
      <c r="N4" s="26"/>
      <c r="O4" s="26"/>
      <c r="P4" s="7"/>
      <c r="Q4" s="26"/>
      <c r="R4" s="26"/>
      <c r="S4" s="26"/>
      <c r="T4" s="26"/>
      <c r="U4" s="26"/>
      <c r="V4" s="26"/>
      <c r="W4" s="11"/>
      <c r="X4" s="11"/>
      <c r="Y4" s="11"/>
      <c r="Z4" s="11"/>
      <c r="AA4" s="11"/>
      <c r="AB4" s="11"/>
      <c r="AC4" s="1">
        <f t="shared" si="0"/>
        <v>0</v>
      </c>
      <c r="AD4" s="1"/>
      <c r="AE4" s="1">
        <f t="shared" si="1"/>
        <v>0</v>
      </c>
    </row>
    <row r="5" spans="1:32 16384:16384" ht="15.75" thickBot="1" x14ac:dyDescent="0.3">
      <c r="A5">
        <v>79</v>
      </c>
      <c r="B5" s="22" t="s">
        <v>44</v>
      </c>
      <c r="C5" s="26">
        <v>1</v>
      </c>
      <c r="D5" s="26">
        <v>1</v>
      </c>
      <c r="E5" s="26"/>
      <c r="F5" s="26"/>
      <c r="G5" s="7">
        <v>2</v>
      </c>
      <c r="H5" s="26">
        <v>2</v>
      </c>
      <c r="I5" s="26"/>
      <c r="J5" s="26">
        <v>1</v>
      </c>
      <c r="K5" s="7">
        <v>2</v>
      </c>
      <c r="L5" s="26">
        <v>2</v>
      </c>
      <c r="M5" s="26"/>
      <c r="N5" s="26"/>
      <c r="O5" s="26">
        <v>1</v>
      </c>
      <c r="P5" s="7"/>
      <c r="Q5" s="26"/>
      <c r="R5" s="26">
        <v>1</v>
      </c>
      <c r="S5" s="26">
        <v>2</v>
      </c>
      <c r="T5" s="26">
        <v>2</v>
      </c>
      <c r="U5" s="26">
        <v>1</v>
      </c>
      <c r="V5" s="26"/>
      <c r="W5" s="11"/>
      <c r="X5" s="11"/>
      <c r="Y5" s="11"/>
      <c r="Z5" s="11"/>
      <c r="AA5" s="11"/>
      <c r="AB5" s="11"/>
      <c r="AC5" s="1">
        <f t="shared" si="0"/>
        <v>18</v>
      </c>
      <c r="AD5" s="1">
        <v>54</v>
      </c>
      <c r="AE5" s="1">
        <f t="shared" si="1"/>
        <v>14</v>
      </c>
      <c r="AF5">
        <f>AE5/22*100*1.3</f>
        <v>82.72727272727272</v>
      </c>
    </row>
    <row r="6" spans="1:32 16384:16384" ht="15.75" thickBot="1" x14ac:dyDescent="0.3">
      <c r="A6">
        <v>75</v>
      </c>
      <c r="B6" s="22" t="s">
        <v>45</v>
      </c>
      <c r="C6" s="26"/>
      <c r="D6" s="26">
        <v>0</v>
      </c>
      <c r="E6" s="26"/>
      <c r="F6" s="26">
        <v>1</v>
      </c>
      <c r="G6" s="7">
        <v>2</v>
      </c>
      <c r="H6" s="26">
        <v>2</v>
      </c>
      <c r="I6" s="26"/>
      <c r="J6" s="26"/>
      <c r="K6" s="7">
        <v>1</v>
      </c>
      <c r="L6" s="26"/>
      <c r="M6" s="26"/>
      <c r="N6" s="26"/>
      <c r="O6" s="26">
        <v>1</v>
      </c>
      <c r="P6" s="7">
        <v>2</v>
      </c>
      <c r="Q6" s="26">
        <v>1</v>
      </c>
      <c r="R6" s="26">
        <v>1</v>
      </c>
      <c r="S6" s="26">
        <v>0</v>
      </c>
      <c r="T6" s="26">
        <v>2</v>
      </c>
      <c r="U6" s="26">
        <v>1</v>
      </c>
      <c r="V6" s="26"/>
      <c r="W6" s="11"/>
      <c r="X6" s="11"/>
      <c r="Y6" s="11"/>
      <c r="Z6" s="11"/>
      <c r="AA6" s="11"/>
      <c r="AB6" s="11"/>
      <c r="AC6" s="1">
        <f t="shared" si="0"/>
        <v>14</v>
      </c>
      <c r="AD6" s="1">
        <v>48</v>
      </c>
      <c r="AE6" s="1">
        <f t="shared" si="1"/>
        <v>9</v>
      </c>
      <c r="AF6">
        <f t="shared" ref="AF6:AF31" si="2">AE6/22*100*1.3</f>
        <v>53.181818181818187</v>
      </c>
      <c r="XFD6" s="2"/>
    </row>
    <row r="7" spans="1:32 16384:16384" ht="15.75" thickBot="1" x14ac:dyDescent="0.3">
      <c r="A7" t="s">
        <v>76</v>
      </c>
      <c r="B7" s="22" t="s">
        <v>46</v>
      </c>
      <c r="C7" s="26">
        <v>1</v>
      </c>
      <c r="D7" s="26">
        <v>1</v>
      </c>
      <c r="E7" s="26">
        <v>1</v>
      </c>
      <c r="F7" s="26">
        <v>1</v>
      </c>
      <c r="G7" s="7">
        <v>2</v>
      </c>
      <c r="H7" s="26">
        <v>0</v>
      </c>
      <c r="I7" s="26">
        <v>1</v>
      </c>
      <c r="J7" s="26">
        <v>1</v>
      </c>
      <c r="K7" s="7">
        <v>2</v>
      </c>
      <c r="L7" s="26">
        <v>2</v>
      </c>
      <c r="M7" s="26">
        <v>1</v>
      </c>
      <c r="N7" s="26"/>
      <c r="O7" s="26">
        <v>0</v>
      </c>
      <c r="P7" s="7">
        <v>2</v>
      </c>
      <c r="Q7" s="26">
        <v>0</v>
      </c>
      <c r="R7" s="26">
        <v>1</v>
      </c>
      <c r="S7" s="26">
        <v>0</v>
      </c>
      <c r="T7" s="26">
        <v>0</v>
      </c>
      <c r="U7" s="26">
        <v>1</v>
      </c>
      <c r="V7" s="26">
        <v>0</v>
      </c>
      <c r="W7" s="11"/>
      <c r="X7" s="11"/>
      <c r="Y7" s="11"/>
      <c r="Z7" s="11"/>
      <c r="AA7" s="11"/>
      <c r="AB7" s="11"/>
      <c r="AC7" s="1">
        <f t="shared" si="0"/>
        <v>17</v>
      </c>
      <c r="AD7" s="1">
        <v>53</v>
      </c>
      <c r="AE7" s="1">
        <f t="shared" si="1"/>
        <v>11</v>
      </c>
      <c r="AF7">
        <f t="shared" si="2"/>
        <v>65</v>
      </c>
    </row>
    <row r="8" spans="1:32 16384:16384" ht="15.75" thickBot="1" x14ac:dyDescent="0.3">
      <c r="A8">
        <v>80</v>
      </c>
      <c r="B8" s="22" t="s">
        <v>47</v>
      </c>
      <c r="C8" s="26">
        <v>1</v>
      </c>
      <c r="D8" s="26">
        <v>1</v>
      </c>
      <c r="E8" s="26"/>
      <c r="F8" s="26">
        <v>1</v>
      </c>
      <c r="G8" s="7">
        <v>2</v>
      </c>
      <c r="H8" s="26">
        <v>2</v>
      </c>
      <c r="I8" s="26">
        <v>1</v>
      </c>
      <c r="J8" s="26">
        <v>1</v>
      </c>
      <c r="K8" s="7">
        <v>2</v>
      </c>
      <c r="L8" s="26">
        <v>2</v>
      </c>
      <c r="M8" s="26">
        <v>1</v>
      </c>
      <c r="N8" s="26"/>
      <c r="O8" s="26"/>
      <c r="P8" s="7"/>
      <c r="Q8" s="26"/>
      <c r="R8" s="26">
        <v>1</v>
      </c>
      <c r="S8" s="26">
        <v>2</v>
      </c>
      <c r="T8" s="26">
        <v>2</v>
      </c>
      <c r="U8" s="26">
        <v>1</v>
      </c>
      <c r="V8" s="26">
        <v>1</v>
      </c>
      <c r="W8" s="11"/>
      <c r="X8" s="11"/>
      <c r="Y8" s="11">
        <v>2</v>
      </c>
      <c r="Z8" s="11"/>
      <c r="AA8" s="11"/>
      <c r="AB8" s="11"/>
      <c r="AC8" s="1">
        <f t="shared" si="0"/>
        <v>23</v>
      </c>
      <c r="AD8" s="1">
        <v>62</v>
      </c>
      <c r="AE8" s="1">
        <f t="shared" si="1"/>
        <v>17</v>
      </c>
      <c r="AF8">
        <f t="shared" si="2"/>
        <v>100.45454545454545</v>
      </c>
    </row>
    <row r="9" spans="1:32 16384:16384" ht="15.75" thickBot="1" x14ac:dyDescent="0.3">
      <c r="A9" t="s">
        <v>81</v>
      </c>
      <c r="B9" s="22" t="s">
        <v>48</v>
      </c>
      <c r="C9" s="27">
        <v>1</v>
      </c>
      <c r="D9" s="27">
        <v>1</v>
      </c>
      <c r="E9" s="27">
        <v>0</v>
      </c>
      <c r="F9" s="27">
        <v>1</v>
      </c>
      <c r="G9" s="3">
        <v>2</v>
      </c>
      <c r="H9" s="27">
        <v>2</v>
      </c>
      <c r="I9" s="27">
        <v>0</v>
      </c>
      <c r="J9" s="27">
        <v>1</v>
      </c>
      <c r="K9" s="3">
        <v>2</v>
      </c>
      <c r="L9" s="27">
        <v>2</v>
      </c>
      <c r="M9" s="27">
        <v>1</v>
      </c>
      <c r="N9" s="27"/>
      <c r="O9" s="27"/>
      <c r="P9" s="3">
        <v>2</v>
      </c>
      <c r="Q9" s="27"/>
      <c r="R9" s="27"/>
      <c r="S9" s="27"/>
      <c r="T9" s="27">
        <v>2</v>
      </c>
      <c r="U9" s="27">
        <v>1</v>
      </c>
      <c r="V9" s="27">
        <v>1</v>
      </c>
      <c r="W9" s="12"/>
      <c r="X9" s="12"/>
      <c r="Y9" s="12">
        <v>0</v>
      </c>
      <c r="Z9" s="12"/>
      <c r="AA9" s="12">
        <v>3</v>
      </c>
      <c r="AB9" s="12"/>
      <c r="AC9" s="1">
        <f t="shared" si="0"/>
        <v>22</v>
      </c>
      <c r="AD9" s="1">
        <v>61</v>
      </c>
      <c r="AE9" s="1">
        <f t="shared" si="1"/>
        <v>13</v>
      </c>
      <c r="AF9">
        <f t="shared" si="2"/>
        <v>76.818181818181827</v>
      </c>
    </row>
    <row r="10" spans="1:32 16384:16384" ht="15.75" thickBot="1" x14ac:dyDescent="0.3">
      <c r="A10" t="s">
        <v>75</v>
      </c>
      <c r="B10" s="22" t="s">
        <v>49</v>
      </c>
      <c r="C10" s="26">
        <v>1</v>
      </c>
      <c r="D10" s="26">
        <v>1</v>
      </c>
      <c r="E10" s="26">
        <v>0</v>
      </c>
      <c r="F10" s="26">
        <v>1</v>
      </c>
      <c r="G10" s="7">
        <v>2</v>
      </c>
      <c r="H10" s="26">
        <v>2</v>
      </c>
      <c r="I10" s="26">
        <v>0</v>
      </c>
      <c r="J10" s="26">
        <v>1</v>
      </c>
      <c r="K10" s="7">
        <v>2</v>
      </c>
      <c r="L10" s="26">
        <v>2</v>
      </c>
      <c r="M10" s="26">
        <v>1</v>
      </c>
      <c r="N10" s="26"/>
      <c r="O10" s="26"/>
      <c r="P10" s="7">
        <v>2</v>
      </c>
      <c r="Q10" s="26"/>
      <c r="R10" s="26"/>
      <c r="S10" s="26">
        <v>2</v>
      </c>
      <c r="T10" s="26">
        <v>1</v>
      </c>
      <c r="U10" s="26">
        <v>1</v>
      </c>
      <c r="V10" s="26"/>
      <c r="W10" s="11"/>
      <c r="X10" s="11"/>
      <c r="Y10" s="11">
        <v>0</v>
      </c>
      <c r="Z10" s="11"/>
      <c r="AA10" s="11">
        <v>2</v>
      </c>
      <c r="AB10" s="11"/>
      <c r="AC10" s="1">
        <f t="shared" si="0"/>
        <v>21</v>
      </c>
      <c r="AD10" s="1">
        <v>59</v>
      </c>
      <c r="AE10" s="1">
        <f t="shared" si="1"/>
        <v>13</v>
      </c>
      <c r="AF10">
        <f t="shared" si="2"/>
        <v>76.818181818181827</v>
      </c>
    </row>
    <row r="11" spans="1:32 16384:16384" ht="15.75" thickBot="1" x14ac:dyDescent="0.3">
      <c r="A11" t="s">
        <v>80</v>
      </c>
      <c r="B11" s="22" t="s">
        <v>50</v>
      </c>
      <c r="C11" s="27">
        <v>0</v>
      </c>
      <c r="D11" s="27">
        <v>1</v>
      </c>
      <c r="E11" s="27">
        <v>1</v>
      </c>
      <c r="F11" s="27">
        <v>1</v>
      </c>
      <c r="G11" s="3">
        <v>2</v>
      </c>
      <c r="H11" s="27">
        <v>0</v>
      </c>
      <c r="I11" s="27">
        <v>0</v>
      </c>
      <c r="J11" s="27">
        <v>1</v>
      </c>
      <c r="K11" s="3">
        <v>1</v>
      </c>
      <c r="L11" s="27">
        <v>1</v>
      </c>
      <c r="M11" s="27">
        <v>1</v>
      </c>
      <c r="N11" s="27"/>
      <c r="O11" s="27"/>
      <c r="P11" s="3">
        <v>1</v>
      </c>
      <c r="Q11" s="27">
        <v>0</v>
      </c>
      <c r="R11" s="27"/>
      <c r="S11" s="27"/>
      <c r="T11" s="27">
        <v>1</v>
      </c>
      <c r="U11" s="27">
        <v>1</v>
      </c>
      <c r="V11" s="27">
        <v>1</v>
      </c>
      <c r="W11" s="12">
        <v>0</v>
      </c>
      <c r="X11" s="12"/>
      <c r="Y11" s="12">
        <v>2</v>
      </c>
      <c r="Z11" s="12"/>
      <c r="AA11" s="12">
        <v>0</v>
      </c>
      <c r="AB11" s="12"/>
      <c r="AC11" s="1">
        <f t="shared" si="0"/>
        <v>15</v>
      </c>
      <c r="AD11" s="1">
        <v>49</v>
      </c>
      <c r="AE11" s="1">
        <f t="shared" si="1"/>
        <v>9</v>
      </c>
      <c r="AF11">
        <f t="shared" si="2"/>
        <v>53.181818181818187</v>
      </c>
    </row>
    <row r="12" spans="1:32 16384:16384" ht="15.75" thickBot="1" x14ac:dyDescent="0.3">
      <c r="A12">
        <v>36</v>
      </c>
      <c r="B12" s="19" t="s">
        <v>51</v>
      </c>
      <c r="C12" s="26">
        <v>1</v>
      </c>
      <c r="D12" s="26">
        <v>1</v>
      </c>
      <c r="E12" s="26">
        <v>1</v>
      </c>
      <c r="F12" s="26">
        <v>1</v>
      </c>
      <c r="G12" s="7">
        <v>2</v>
      </c>
      <c r="H12" s="26">
        <v>2</v>
      </c>
      <c r="I12" s="26">
        <v>0</v>
      </c>
      <c r="J12" s="26">
        <v>1</v>
      </c>
      <c r="K12" s="7">
        <v>0</v>
      </c>
      <c r="L12" s="26">
        <v>1</v>
      </c>
      <c r="M12" s="26">
        <v>0</v>
      </c>
      <c r="N12" s="26"/>
      <c r="O12" s="26"/>
      <c r="P12" s="7"/>
      <c r="Q12" s="26">
        <v>1</v>
      </c>
      <c r="R12" s="26"/>
      <c r="S12" s="26">
        <v>1</v>
      </c>
      <c r="T12" s="26">
        <v>1</v>
      </c>
      <c r="U12" s="26"/>
      <c r="V12" s="26">
        <v>1</v>
      </c>
      <c r="W12" s="11"/>
      <c r="X12" s="11"/>
      <c r="Y12" s="11"/>
      <c r="Z12" s="11"/>
      <c r="AA12" s="11"/>
      <c r="AB12" s="11"/>
      <c r="AC12" s="1">
        <f t="shared" si="0"/>
        <v>14</v>
      </c>
      <c r="AD12" s="1">
        <v>48</v>
      </c>
      <c r="AE12" s="1">
        <f t="shared" si="1"/>
        <v>12</v>
      </c>
      <c r="AF12">
        <f t="shared" si="2"/>
        <v>70.909090909090907</v>
      </c>
    </row>
    <row r="13" spans="1:32 16384:16384" ht="15.75" thickBot="1" x14ac:dyDescent="0.3">
      <c r="A13">
        <v>36</v>
      </c>
      <c r="B13" s="19" t="s">
        <v>52</v>
      </c>
      <c r="C13" s="26">
        <v>1</v>
      </c>
      <c r="D13" s="26">
        <v>1</v>
      </c>
      <c r="E13" s="26"/>
      <c r="F13" s="26">
        <v>1</v>
      </c>
      <c r="G13" s="7">
        <v>2</v>
      </c>
      <c r="H13" s="26">
        <v>1</v>
      </c>
      <c r="I13" s="26"/>
      <c r="J13" s="26">
        <v>1</v>
      </c>
      <c r="K13" s="7">
        <v>2</v>
      </c>
      <c r="L13" s="26">
        <v>2</v>
      </c>
      <c r="M13" s="26">
        <v>1</v>
      </c>
      <c r="N13" s="26"/>
      <c r="O13" s="26"/>
      <c r="P13" s="7">
        <v>2</v>
      </c>
      <c r="Q13" s="26">
        <v>2</v>
      </c>
      <c r="R13" s="26">
        <v>1</v>
      </c>
      <c r="S13" s="26">
        <v>0</v>
      </c>
      <c r="T13" s="26">
        <v>2</v>
      </c>
      <c r="U13" s="26">
        <v>1</v>
      </c>
      <c r="V13" s="26">
        <v>1</v>
      </c>
      <c r="W13" s="11"/>
      <c r="X13" s="11"/>
      <c r="Y13" s="11"/>
      <c r="Z13" s="11"/>
      <c r="AA13" s="11"/>
      <c r="AB13" s="11"/>
      <c r="AC13" s="1">
        <f t="shared" si="0"/>
        <v>21</v>
      </c>
      <c r="AD13" s="1">
        <v>59</v>
      </c>
      <c r="AE13" s="1">
        <f t="shared" si="1"/>
        <v>15</v>
      </c>
      <c r="AF13">
        <f t="shared" si="2"/>
        <v>88.636363636363626</v>
      </c>
    </row>
    <row r="14" spans="1:32 16384:16384" ht="15.75" thickBot="1" x14ac:dyDescent="0.3">
      <c r="A14">
        <v>80</v>
      </c>
      <c r="B14" s="22" t="s">
        <v>53</v>
      </c>
      <c r="C14" s="26">
        <v>1</v>
      </c>
      <c r="D14" s="26">
        <v>1</v>
      </c>
      <c r="E14" s="26">
        <v>1</v>
      </c>
      <c r="F14" s="26">
        <v>1</v>
      </c>
      <c r="G14" s="7">
        <v>1</v>
      </c>
      <c r="H14" s="26">
        <v>1</v>
      </c>
      <c r="I14" s="26">
        <v>1</v>
      </c>
      <c r="J14" s="26">
        <v>1</v>
      </c>
      <c r="K14" s="7">
        <v>2</v>
      </c>
      <c r="L14" s="26">
        <v>1</v>
      </c>
      <c r="M14" s="26">
        <v>0</v>
      </c>
      <c r="N14" s="26">
        <v>0</v>
      </c>
      <c r="O14" s="26">
        <v>1</v>
      </c>
      <c r="P14" s="7">
        <v>2</v>
      </c>
      <c r="Q14" s="26">
        <v>2</v>
      </c>
      <c r="R14" s="26">
        <v>1</v>
      </c>
      <c r="S14" s="26"/>
      <c r="T14" s="26">
        <v>2</v>
      </c>
      <c r="U14" s="26">
        <v>1</v>
      </c>
      <c r="V14" s="26">
        <v>1</v>
      </c>
      <c r="W14" s="11">
        <v>0</v>
      </c>
      <c r="X14" s="11"/>
      <c r="Y14" s="11">
        <v>1</v>
      </c>
      <c r="Z14" s="11"/>
      <c r="AA14" s="11"/>
      <c r="AB14" s="11"/>
      <c r="AC14" s="1">
        <f t="shared" si="0"/>
        <v>22</v>
      </c>
      <c r="AD14" s="1">
        <v>61</v>
      </c>
      <c r="AE14" s="1">
        <f t="shared" si="1"/>
        <v>16</v>
      </c>
      <c r="AF14">
        <f t="shared" si="2"/>
        <v>94.545454545454561</v>
      </c>
    </row>
    <row r="15" spans="1:32 16384:16384" ht="15.75" thickBot="1" x14ac:dyDescent="0.3">
      <c r="A15" t="s">
        <v>77</v>
      </c>
      <c r="B15" s="22" t="s">
        <v>54</v>
      </c>
      <c r="C15" s="26">
        <v>0</v>
      </c>
      <c r="D15" s="26">
        <v>0</v>
      </c>
      <c r="E15" s="26">
        <v>1</v>
      </c>
      <c r="F15" s="26">
        <v>1</v>
      </c>
      <c r="G15" s="7">
        <v>2</v>
      </c>
      <c r="H15" s="26">
        <v>0</v>
      </c>
      <c r="I15" s="26">
        <v>0</v>
      </c>
      <c r="J15" s="26">
        <v>0</v>
      </c>
      <c r="K15" s="7">
        <v>2</v>
      </c>
      <c r="L15" s="26">
        <v>2</v>
      </c>
      <c r="M15" s="26">
        <v>0</v>
      </c>
      <c r="N15" s="26">
        <v>0</v>
      </c>
      <c r="O15" s="26">
        <v>0</v>
      </c>
      <c r="P15" s="7">
        <v>1</v>
      </c>
      <c r="Q15" s="26">
        <v>0</v>
      </c>
      <c r="R15" s="26">
        <v>1</v>
      </c>
      <c r="S15" s="26">
        <v>0</v>
      </c>
      <c r="T15" s="26">
        <v>1</v>
      </c>
      <c r="U15" s="26">
        <v>0</v>
      </c>
      <c r="V15" s="26">
        <v>0</v>
      </c>
      <c r="W15" s="11"/>
      <c r="X15" s="11"/>
      <c r="Y15" s="11"/>
      <c r="Z15" s="11"/>
      <c r="AA15" s="11"/>
      <c r="AB15" s="11"/>
      <c r="AC15" s="1">
        <f t="shared" si="0"/>
        <v>11</v>
      </c>
      <c r="AD15" s="1">
        <v>43</v>
      </c>
      <c r="AE15" s="1">
        <f t="shared" si="1"/>
        <v>6</v>
      </c>
      <c r="AF15">
        <f t="shared" si="2"/>
        <v>35.454545454545453</v>
      </c>
      <c r="XFD15" s="2"/>
    </row>
    <row r="16" spans="1:32 16384:16384" ht="15.75" thickBot="1" x14ac:dyDescent="0.3">
      <c r="A16" t="s">
        <v>74</v>
      </c>
      <c r="B16" s="22" t="s">
        <v>55</v>
      </c>
      <c r="C16" s="26">
        <v>1</v>
      </c>
      <c r="D16" s="26">
        <v>1</v>
      </c>
      <c r="E16" s="26">
        <v>1</v>
      </c>
      <c r="F16" s="26">
        <v>1</v>
      </c>
      <c r="G16" s="7">
        <v>2</v>
      </c>
      <c r="H16" s="26">
        <v>1</v>
      </c>
      <c r="I16" s="26">
        <v>1</v>
      </c>
      <c r="J16" s="26">
        <v>1</v>
      </c>
      <c r="K16" s="7">
        <v>2</v>
      </c>
      <c r="L16" s="26">
        <v>2</v>
      </c>
      <c r="M16" s="26">
        <v>1</v>
      </c>
      <c r="N16" s="26"/>
      <c r="O16" s="26">
        <v>1</v>
      </c>
      <c r="P16" s="7">
        <v>2</v>
      </c>
      <c r="Q16" s="26">
        <v>1</v>
      </c>
      <c r="R16" s="26">
        <v>1</v>
      </c>
      <c r="S16" s="26">
        <v>0</v>
      </c>
      <c r="T16" s="26">
        <v>2</v>
      </c>
      <c r="U16" s="26">
        <v>1</v>
      </c>
      <c r="V16" s="26">
        <v>1</v>
      </c>
      <c r="W16" s="11"/>
      <c r="X16" s="11"/>
      <c r="Y16" s="11"/>
      <c r="Z16" s="11"/>
      <c r="AA16" s="11"/>
      <c r="AB16" s="11"/>
      <c r="AC16" s="1">
        <f t="shared" si="0"/>
        <v>23</v>
      </c>
      <c r="AD16" s="1">
        <v>62</v>
      </c>
      <c r="AE16" s="1">
        <f t="shared" si="1"/>
        <v>17</v>
      </c>
      <c r="AF16">
        <f t="shared" si="2"/>
        <v>100.45454545454545</v>
      </c>
    </row>
    <row r="17" spans="1:32" ht="15.75" thickBot="1" x14ac:dyDescent="0.3">
      <c r="A17">
        <v>70</v>
      </c>
      <c r="B17" s="22" t="s">
        <v>56</v>
      </c>
      <c r="C17" s="26">
        <v>0</v>
      </c>
      <c r="D17" s="26">
        <v>0</v>
      </c>
      <c r="E17" s="26">
        <v>0</v>
      </c>
      <c r="F17" s="26">
        <v>0</v>
      </c>
      <c r="G17" s="7">
        <v>0</v>
      </c>
      <c r="H17" s="26">
        <v>1</v>
      </c>
      <c r="I17" s="26">
        <v>0</v>
      </c>
      <c r="J17" s="26">
        <v>0</v>
      </c>
      <c r="K17" s="7">
        <v>1</v>
      </c>
      <c r="L17" s="26">
        <v>1</v>
      </c>
      <c r="M17" s="26">
        <v>0</v>
      </c>
      <c r="N17" s="26"/>
      <c r="O17" s="26">
        <v>0</v>
      </c>
      <c r="P17" s="7">
        <v>1</v>
      </c>
      <c r="Q17" s="26">
        <v>1</v>
      </c>
      <c r="R17" s="26">
        <v>0</v>
      </c>
      <c r="S17" s="26">
        <v>1</v>
      </c>
      <c r="T17" s="26">
        <v>0</v>
      </c>
      <c r="U17" s="26">
        <v>0</v>
      </c>
      <c r="V17" s="26">
        <v>1</v>
      </c>
      <c r="W17" s="11">
        <v>0</v>
      </c>
      <c r="X17" s="11"/>
      <c r="Y17" s="11"/>
      <c r="Z17" s="11"/>
      <c r="AA17" s="11">
        <v>0</v>
      </c>
      <c r="AB17" s="11"/>
      <c r="AC17" s="20">
        <f t="shared" si="0"/>
        <v>7</v>
      </c>
      <c r="AD17" s="1">
        <v>32</v>
      </c>
      <c r="AE17" s="1">
        <f t="shared" si="1"/>
        <v>5</v>
      </c>
      <c r="AF17">
        <f t="shared" si="2"/>
        <v>29.545454545454547</v>
      </c>
    </row>
    <row r="18" spans="1:32" ht="15.75" thickBot="1" x14ac:dyDescent="0.3">
      <c r="A18" t="s">
        <v>78</v>
      </c>
      <c r="B18" s="19" t="s">
        <v>57</v>
      </c>
      <c r="C18" s="26">
        <v>0</v>
      </c>
      <c r="D18" s="26">
        <v>1</v>
      </c>
      <c r="E18" s="26">
        <v>1</v>
      </c>
      <c r="F18" s="26">
        <v>0</v>
      </c>
      <c r="G18" s="7">
        <v>2</v>
      </c>
      <c r="H18" s="26">
        <v>0</v>
      </c>
      <c r="I18" s="26">
        <v>0</v>
      </c>
      <c r="J18" s="26">
        <v>1</v>
      </c>
      <c r="K18" s="7">
        <v>1</v>
      </c>
      <c r="L18" s="26">
        <v>0</v>
      </c>
      <c r="M18" s="26">
        <v>0</v>
      </c>
      <c r="N18" s="26">
        <v>0</v>
      </c>
      <c r="O18" s="26">
        <v>0</v>
      </c>
      <c r="P18" s="7">
        <v>0</v>
      </c>
      <c r="Q18" s="26">
        <v>0</v>
      </c>
      <c r="R18" s="26">
        <v>1</v>
      </c>
      <c r="S18" s="26">
        <v>2</v>
      </c>
      <c r="T18" s="26">
        <v>1</v>
      </c>
      <c r="U18" s="26">
        <v>0</v>
      </c>
      <c r="V18" s="26">
        <v>0</v>
      </c>
      <c r="W18" s="11"/>
      <c r="X18" s="11"/>
      <c r="Y18" s="11"/>
      <c r="Z18" s="11"/>
      <c r="AA18" s="11">
        <v>1</v>
      </c>
      <c r="AB18" s="11"/>
      <c r="AC18" s="1">
        <f t="shared" si="0"/>
        <v>11</v>
      </c>
      <c r="AD18" s="1">
        <v>43</v>
      </c>
      <c r="AE18" s="1">
        <f>C18+D18+E18+F18+H18+I18+J18+L18+M18+N18+O18+Q18+R18+S18+T18+U18+V18+4</f>
        <v>11</v>
      </c>
      <c r="AF18">
        <f t="shared" si="2"/>
        <v>65</v>
      </c>
    </row>
    <row r="19" spans="1:32" ht="15.75" thickBot="1" x14ac:dyDescent="0.3">
      <c r="A19">
        <v>36</v>
      </c>
      <c r="B19" s="19" t="s">
        <v>58</v>
      </c>
      <c r="C19" s="26">
        <v>1</v>
      </c>
      <c r="D19" s="26">
        <v>0</v>
      </c>
      <c r="E19" s="26">
        <v>0</v>
      </c>
      <c r="F19" s="26">
        <v>0</v>
      </c>
      <c r="G19" s="7">
        <v>2</v>
      </c>
      <c r="H19" s="26">
        <v>2</v>
      </c>
      <c r="I19" s="26"/>
      <c r="J19" s="26"/>
      <c r="K19" s="7">
        <v>2</v>
      </c>
      <c r="L19" s="26">
        <v>2</v>
      </c>
      <c r="M19" s="26"/>
      <c r="N19" s="26"/>
      <c r="O19" s="26"/>
      <c r="P19" s="7">
        <v>2</v>
      </c>
      <c r="Q19" s="26">
        <v>0</v>
      </c>
      <c r="R19" s="26"/>
      <c r="S19" s="26"/>
      <c r="T19" s="26"/>
      <c r="U19" s="26"/>
      <c r="V19" s="26"/>
      <c r="W19" s="11"/>
      <c r="X19" s="11"/>
      <c r="Y19" s="11"/>
      <c r="Z19" s="11"/>
      <c r="AA19" s="11"/>
      <c r="AB19" s="11"/>
      <c r="AC19" s="1">
        <f>SUM(C19:AB19)</f>
        <v>11</v>
      </c>
      <c r="AD19" s="1">
        <v>43</v>
      </c>
      <c r="AE19" s="1">
        <f>C19+D19+E19+F19+H19+I19+J19+L19+M19+N19+O19+Q19+R19+S19+T19+U19+V19+6</f>
        <v>11</v>
      </c>
      <c r="AF19">
        <f t="shared" si="2"/>
        <v>65</v>
      </c>
    </row>
    <row r="20" spans="1:32" ht="15.75" thickBot="1" x14ac:dyDescent="0.3">
      <c r="A20" t="s">
        <v>73</v>
      </c>
      <c r="B20" s="22" t="s">
        <v>59</v>
      </c>
      <c r="C20" s="27">
        <v>1</v>
      </c>
      <c r="D20" s="27">
        <v>1</v>
      </c>
      <c r="E20" s="27">
        <v>1</v>
      </c>
      <c r="F20" s="27">
        <v>1</v>
      </c>
      <c r="G20" s="3">
        <v>2</v>
      </c>
      <c r="H20" s="27"/>
      <c r="I20" s="27">
        <v>1</v>
      </c>
      <c r="J20" s="27">
        <v>1</v>
      </c>
      <c r="K20" s="3">
        <v>2</v>
      </c>
      <c r="L20" s="27">
        <v>2</v>
      </c>
      <c r="M20" s="27">
        <v>1</v>
      </c>
      <c r="N20" s="27"/>
      <c r="O20" s="27">
        <v>1</v>
      </c>
      <c r="P20" s="3">
        <v>2</v>
      </c>
      <c r="Q20" s="27"/>
      <c r="R20" s="27">
        <v>1</v>
      </c>
      <c r="S20" s="27">
        <v>2</v>
      </c>
      <c r="T20" s="27">
        <v>2</v>
      </c>
      <c r="U20" s="27">
        <v>1</v>
      </c>
      <c r="V20" s="27">
        <v>1</v>
      </c>
      <c r="W20" s="12"/>
      <c r="X20" s="12"/>
      <c r="Y20" s="12"/>
      <c r="Z20" s="12"/>
      <c r="AA20" s="12"/>
      <c r="AB20" s="12"/>
      <c r="AC20" s="1">
        <f t="shared" ref="AC20:AC30" si="3">SUM(C20:AB20)</f>
        <v>23</v>
      </c>
      <c r="AD20" s="1">
        <v>62</v>
      </c>
      <c r="AE20" s="1">
        <f t="shared" si="1"/>
        <v>17</v>
      </c>
      <c r="AF20">
        <f t="shared" si="2"/>
        <v>100.45454545454545</v>
      </c>
    </row>
    <row r="21" spans="1:32" ht="15.75" thickBot="1" x14ac:dyDescent="0.3">
      <c r="A21" t="s">
        <v>72</v>
      </c>
      <c r="B21" s="22" t="s">
        <v>60</v>
      </c>
      <c r="C21" s="26">
        <v>0</v>
      </c>
      <c r="D21" s="26">
        <v>0</v>
      </c>
      <c r="E21" s="26">
        <v>0</v>
      </c>
      <c r="F21" s="26">
        <v>1</v>
      </c>
      <c r="G21" s="7">
        <v>2</v>
      </c>
      <c r="H21" s="26">
        <v>2</v>
      </c>
      <c r="I21" s="26">
        <v>1</v>
      </c>
      <c r="J21" s="26">
        <v>1</v>
      </c>
      <c r="K21" s="7">
        <v>1</v>
      </c>
      <c r="L21" s="26">
        <v>2</v>
      </c>
      <c r="M21" s="26"/>
      <c r="N21" s="26"/>
      <c r="O21" s="26"/>
      <c r="P21" s="7"/>
      <c r="Q21" s="26">
        <v>1</v>
      </c>
      <c r="R21" s="26">
        <v>1</v>
      </c>
      <c r="S21" s="26">
        <v>0</v>
      </c>
      <c r="T21" s="26">
        <v>2</v>
      </c>
      <c r="U21" s="26">
        <v>1</v>
      </c>
      <c r="V21" s="26">
        <v>1</v>
      </c>
      <c r="W21" s="11"/>
      <c r="X21" s="11"/>
      <c r="Y21" s="11">
        <v>0</v>
      </c>
      <c r="Z21" s="11"/>
      <c r="AA21" s="11"/>
      <c r="AB21" s="11"/>
      <c r="AC21" s="1">
        <f t="shared" si="3"/>
        <v>16</v>
      </c>
      <c r="AD21" s="1">
        <v>51</v>
      </c>
      <c r="AE21" s="1">
        <f t="shared" si="1"/>
        <v>13</v>
      </c>
      <c r="AF21">
        <f t="shared" si="2"/>
        <v>76.818181818181827</v>
      </c>
    </row>
    <row r="22" spans="1:32" ht="15.75" thickBot="1" x14ac:dyDescent="0.3">
      <c r="A22">
        <v>70</v>
      </c>
      <c r="B22" s="22" t="s">
        <v>61</v>
      </c>
      <c r="C22" s="26">
        <v>1</v>
      </c>
      <c r="D22" s="26">
        <v>1</v>
      </c>
      <c r="E22" s="26"/>
      <c r="F22" s="26">
        <v>1</v>
      </c>
      <c r="G22" s="7">
        <v>2</v>
      </c>
      <c r="H22" s="26">
        <v>2</v>
      </c>
      <c r="I22" s="26"/>
      <c r="J22" s="26"/>
      <c r="K22" s="7">
        <v>2</v>
      </c>
      <c r="L22" s="26">
        <v>1</v>
      </c>
      <c r="M22" s="26"/>
      <c r="N22" s="26"/>
      <c r="O22" s="26"/>
      <c r="P22" s="7"/>
      <c r="Q22" s="26">
        <v>1</v>
      </c>
      <c r="R22" s="26"/>
      <c r="S22" s="26"/>
      <c r="T22" s="26">
        <v>1</v>
      </c>
      <c r="U22" s="26"/>
      <c r="V22" s="26">
        <v>1</v>
      </c>
      <c r="W22" s="11"/>
      <c r="X22" s="11"/>
      <c r="Y22" s="11"/>
      <c r="Z22" s="11"/>
      <c r="AA22" s="11"/>
      <c r="AB22" s="11"/>
      <c r="AC22" s="1">
        <f t="shared" si="3"/>
        <v>13</v>
      </c>
      <c r="AD22" s="1">
        <v>46</v>
      </c>
      <c r="AE22" s="1">
        <f t="shared" si="1"/>
        <v>9</v>
      </c>
      <c r="AF22">
        <f t="shared" si="2"/>
        <v>53.181818181818187</v>
      </c>
    </row>
    <row r="23" spans="1:32" ht="15.75" thickBot="1" x14ac:dyDescent="0.3">
      <c r="A23">
        <v>70</v>
      </c>
      <c r="B23" s="22" t="s">
        <v>62</v>
      </c>
      <c r="C23" s="26">
        <v>0</v>
      </c>
      <c r="D23" s="26">
        <v>0</v>
      </c>
      <c r="E23" s="26">
        <v>0</v>
      </c>
      <c r="F23" s="26">
        <v>0</v>
      </c>
      <c r="G23" s="7">
        <v>0</v>
      </c>
      <c r="H23" s="26">
        <v>1</v>
      </c>
      <c r="I23" s="26"/>
      <c r="J23" s="26">
        <v>1</v>
      </c>
      <c r="K23" s="7">
        <v>2</v>
      </c>
      <c r="L23" s="26">
        <v>2</v>
      </c>
      <c r="M23" s="26"/>
      <c r="N23" s="26"/>
      <c r="O23" s="26"/>
      <c r="P23" s="7"/>
      <c r="Q23" s="26">
        <v>1</v>
      </c>
      <c r="R23" s="26"/>
      <c r="S23" s="26">
        <v>2</v>
      </c>
      <c r="T23" s="26">
        <v>1</v>
      </c>
      <c r="U23" s="26">
        <v>0</v>
      </c>
      <c r="V23" s="26">
        <v>1</v>
      </c>
      <c r="W23" s="11"/>
      <c r="X23" s="11"/>
      <c r="Y23" s="11"/>
      <c r="Z23" s="11"/>
      <c r="AA23" s="11"/>
      <c r="AB23" s="11"/>
      <c r="AC23" s="21">
        <f t="shared" si="3"/>
        <v>11</v>
      </c>
      <c r="AD23" s="1">
        <v>43</v>
      </c>
      <c r="AE23" s="1">
        <f t="shared" si="1"/>
        <v>9</v>
      </c>
      <c r="AF23">
        <f t="shared" si="2"/>
        <v>53.181818181818187</v>
      </c>
    </row>
    <row r="24" spans="1:32" ht="15.75" thickBot="1" x14ac:dyDescent="0.3">
      <c r="A24">
        <v>70</v>
      </c>
      <c r="B24" s="22" t="s">
        <v>63</v>
      </c>
      <c r="C24" s="26">
        <v>1</v>
      </c>
      <c r="D24" s="26">
        <v>1</v>
      </c>
      <c r="E24" s="26">
        <v>0</v>
      </c>
      <c r="F24" s="26">
        <v>1</v>
      </c>
      <c r="G24" s="7">
        <v>2</v>
      </c>
      <c r="H24" s="26">
        <v>2</v>
      </c>
      <c r="I24" s="26"/>
      <c r="J24" s="26">
        <v>1</v>
      </c>
      <c r="K24" s="7">
        <v>2</v>
      </c>
      <c r="L24" s="26">
        <v>2</v>
      </c>
      <c r="M24" s="26">
        <v>1</v>
      </c>
      <c r="N24" s="26"/>
      <c r="O24" s="26"/>
      <c r="P24" s="7">
        <v>2</v>
      </c>
      <c r="Q24" s="26">
        <v>1</v>
      </c>
      <c r="R24" s="26">
        <v>0</v>
      </c>
      <c r="S24" s="26">
        <v>2</v>
      </c>
      <c r="T24" s="26">
        <v>2</v>
      </c>
      <c r="U24" s="26">
        <v>1</v>
      </c>
      <c r="V24" s="26">
        <v>1</v>
      </c>
      <c r="W24" s="11"/>
      <c r="X24" s="11"/>
      <c r="Y24" s="11"/>
      <c r="Z24" s="11"/>
      <c r="AA24" s="11"/>
      <c r="AB24" s="11"/>
      <c r="AC24" s="1">
        <f t="shared" si="3"/>
        <v>22</v>
      </c>
      <c r="AD24" s="1">
        <v>61</v>
      </c>
      <c r="AE24" s="1">
        <f t="shared" si="1"/>
        <v>16</v>
      </c>
      <c r="AF24">
        <f t="shared" si="2"/>
        <v>94.545454545454561</v>
      </c>
    </row>
    <row r="25" spans="1:32" ht="15.75" thickBot="1" x14ac:dyDescent="0.3">
      <c r="A25" t="s">
        <v>79</v>
      </c>
      <c r="B25" s="22" t="s">
        <v>64</v>
      </c>
      <c r="C25" s="27">
        <v>0</v>
      </c>
      <c r="D25" s="27">
        <v>1</v>
      </c>
      <c r="E25" s="27">
        <v>0</v>
      </c>
      <c r="F25" s="27">
        <v>1</v>
      </c>
      <c r="G25" s="3">
        <v>2</v>
      </c>
      <c r="H25" s="27">
        <v>1</v>
      </c>
      <c r="I25" s="27">
        <v>0</v>
      </c>
      <c r="J25" s="27">
        <v>1</v>
      </c>
      <c r="K25" s="3">
        <v>2</v>
      </c>
      <c r="L25" s="27">
        <v>2</v>
      </c>
      <c r="M25" s="27"/>
      <c r="N25" s="27"/>
      <c r="O25" s="27"/>
      <c r="P25" s="3">
        <v>1</v>
      </c>
      <c r="Q25" s="27">
        <v>1</v>
      </c>
      <c r="R25" s="27">
        <v>1</v>
      </c>
      <c r="S25" s="27">
        <v>0</v>
      </c>
      <c r="T25" s="27"/>
      <c r="U25" s="27">
        <v>0</v>
      </c>
      <c r="V25" s="27">
        <v>0</v>
      </c>
      <c r="W25" s="12"/>
      <c r="X25" s="12"/>
      <c r="Y25" s="12"/>
      <c r="Z25" s="12"/>
      <c r="AA25" s="12"/>
      <c r="AB25" s="12"/>
      <c r="AC25" s="1">
        <f t="shared" si="3"/>
        <v>13</v>
      </c>
      <c r="AD25" s="1">
        <v>46</v>
      </c>
      <c r="AE25" s="1">
        <f t="shared" si="1"/>
        <v>8</v>
      </c>
      <c r="AF25">
        <f t="shared" si="2"/>
        <v>47.27272727272728</v>
      </c>
    </row>
    <row r="26" spans="1:32" ht="15.75" thickBot="1" x14ac:dyDescent="0.3">
      <c r="A26">
        <v>80</v>
      </c>
      <c r="B26" s="22" t="s">
        <v>65</v>
      </c>
      <c r="C26" s="26">
        <v>1</v>
      </c>
      <c r="D26" s="26">
        <v>1</v>
      </c>
      <c r="E26" s="26"/>
      <c r="F26" s="26">
        <v>1</v>
      </c>
      <c r="G26" s="7">
        <v>2</v>
      </c>
      <c r="H26" s="26">
        <v>2</v>
      </c>
      <c r="I26" s="26">
        <v>0</v>
      </c>
      <c r="J26" s="26">
        <v>1</v>
      </c>
      <c r="K26" s="7">
        <v>2</v>
      </c>
      <c r="L26" s="26">
        <v>2</v>
      </c>
      <c r="M26" s="26">
        <v>1</v>
      </c>
      <c r="N26" s="26">
        <v>1</v>
      </c>
      <c r="O26" s="26"/>
      <c r="P26" s="7"/>
      <c r="Q26" s="26"/>
      <c r="R26" s="26">
        <v>1</v>
      </c>
      <c r="S26" s="26">
        <v>1</v>
      </c>
      <c r="T26" s="26"/>
      <c r="U26" s="26">
        <v>1</v>
      </c>
      <c r="V26" s="26">
        <v>1</v>
      </c>
      <c r="W26" s="11"/>
      <c r="X26" s="11"/>
      <c r="Y26" s="11"/>
      <c r="Z26" s="11"/>
      <c r="AA26" s="11">
        <v>1</v>
      </c>
      <c r="AB26" s="11"/>
      <c r="AC26" s="1">
        <f t="shared" si="3"/>
        <v>19</v>
      </c>
      <c r="AD26" s="1">
        <v>56</v>
      </c>
      <c r="AE26" s="1">
        <f t="shared" si="1"/>
        <v>14</v>
      </c>
      <c r="AF26">
        <f t="shared" si="2"/>
        <v>82.72727272727272</v>
      </c>
    </row>
    <row r="27" spans="1:32" ht="15.75" thickBot="1" x14ac:dyDescent="0.3">
      <c r="A27" t="s">
        <v>41</v>
      </c>
      <c r="B27" s="22" t="s">
        <v>66</v>
      </c>
      <c r="C27" s="26"/>
      <c r="D27" s="26"/>
      <c r="E27" s="26"/>
      <c r="F27" s="26"/>
      <c r="G27" s="7"/>
      <c r="H27" s="26"/>
      <c r="I27" s="26"/>
      <c r="J27" s="26"/>
      <c r="K27" s="7"/>
      <c r="L27" s="26"/>
      <c r="M27" s="26"/>
      <c r="N27" s="26"/>
      <c r="O27" s="26"/>
      <c r="P27" s="7"/>
      <c r="Q27" s="26"/>
      <c r="R27" s="26"/>
      <c r="S27" s="26"/>
      <c r="T27" s="26"/>
      <c r="U27" s="26"/>
      <c r="V27" s="26"/>
      <c r="W27" s="11"/>
      <c r="X27" s="11"/>
      <c r="Y27" s="11"/>
      <c r="Z27" s="11"/>
      <c r="AA27" s="11"/>
      <c r="AB27" s="11"/>
      <c r="AC27" s="1">
        <f t="shared" si="3"/>
        <v>0</v>
      </c>
      <c r="AD27" s="1"/>
      <c r="AE27" s="1">
        <f t="shared" si="1"/>
        <v>0</v>
      </c>
      <c r="AF27">
        <f t="shared" si="2"/>
        <v>0</v>
      </c>
    </row>
    <row r="28" spans="1:32" ht="15.75" thickBot="1" x14ac:dyDescent="0.3">
      <c r="A28" t="s">
        <v>41</v>
      </c>
      <c r="B28" s="22" t="s">
        <v>67</v>
      </c>
      <c r="C28" s="26"/>
      <c r="D28" s="26"/>
      <c r="E28" s="26"/>
      <c r="F28" s="26"/>
      <c r="G28" s="7"/>
      <c r="H28" s="26"/>
      <c r="I28" s="26"/>
      <c r="J28" s="26"/>
      <c r="K28" s="7"/>
      <c r="L28" s="26"/>
      <c r="M28" s="26"/>
      <c r="N28" s="26"/>
      <c r="O28" s="26"/>
      <c r="P28" s="7"/>
      <c r="Q28" s="26"/>
      <c r="R28" s="26"/>
      <c r="S28" s="26"/>
      <c r="T28" s="26"/>
      <c r="U28" s="26"/>
      <c r="V28" s="26"/>
      <c r="W28" s="11"/>
      <c r="X28" s="11"/>
      <c r="Y28" s="11"/>
      <c r="Z28" s="11"/>
      <c r="AA28" s="11"/>
      <c r="AB28" s="11"/>
      <c r="AC28" s="1">
        <f t="shared" si="3"/>
        <v>0</v>
      </c>
      <c r="AD28" s="1"/>
      <c r="AE28" s="1">
        <f t="shared" si="1"/>
        <v>0</v>
      </c>
      <c r="AF28">
        <f t="shared" si="2"/>
        <v>0</v>
      </c>
    </row>
    <row r="29" spans="1:32" ht="15.75" thickBot="1" x14ac:dyDescent="0.3">
      <c r="A29" t="s">
        <v>76</v>
      </c>
      <c r="B29" s="22" t="s">
        <v>68</v>
      </c>
      <c r="C29" s="26">
        <v>1</v>
      </c>
      <c r="D29" s="26">
        <v>1</v>
      </c>
      <c r="E29" s="26">
        <v>1</v>
      </c>
      <c r="F29" s="26">
        <v>1</v>
      </c>
      <c r="G29" s="7">
        <v>2</v>
      </c>
      <c r="H29" s="26">
        <v>0</v>
      </c>
      <c r="I29" s="26">
        <v>1</v>
      </c>
      <c r="J29" s="26">
        <v>1</v>
      </c>
      <c r="K29" s="7">
        <v>2</v>
      </c>
      <c r="L29" s="26">
        <v>2</v>
      </c>
      <c r="M29" s="26">
        <v>1</v>
      </c>
      <c r="N29" s="26"/>
      <c r="O29" s="26">
        <v>0</v>
      </c>
      <c r="P29" s="7">
        <v>2</v>
      </c>
      <c r="Q29" s="26">
        <v>0</v>
      </c>
      <c r="R29" s="26">
        <v>1</v>
      </c>
      <c r="S29" s="26">
        <v>0</v>
      </c>
      <c r="T29" s="26">
        <v>0</v>
      </c>
      <c r="U29" s="26">
        <v>1</v>
      </c>
      <c r="V29" s="26">
        <v>0</v>
      </c>
      <c r="W29" s="11"/>
      <c r="X29" s="11"/>
      <c r="Y29" s="11"/>
      <c r="Z29" s="11"/>
      <c r="AA29" s="11"/>
      <c r="AB29" s="11"/>
      <c r="AC29" s="1">
        <f t="shared" si="3"/>
        <v>17</v>
      </c>
      <c r="AD29" s="1">
        <v>53</v>
      </c>
      <c r="AE29" s="1">
        <f t="shared" si="1"/>
        <v>11</v>
      </c>
      <c r="AF29">
        <f t="shared" si="2"/>
        <v>65</v>
      </c>
    </row>
    <row r="30" spans="1:32" ht="15.75" thickBot="1" x14ac:dyDescent="0.3">
      <c r="A30">
        <v>80</v>
      </c>
      <c r="B30" s="23" t="s">
        <v>69</v>
      </c>
      <c r="C30" s="26">
        <v>0</v>
      </c>
      <c r="D30" s="26">
        <v>0</v>
      </c>
      <c r="E30" s="26">
        <v>1</v>
      </c>
      <c r="F30" s="26">
        <v>0</v>
      </c>
      <c r="G30" s="7">
        <v>2</v>
      </c>
      <c r="H30" s="26">
        <v>2</v>
      </c>
      <c r="I30" s="26">
        <v>0</v>
      </c>
      <c r="J30" s="26">
        <v>0</v>
      </c>
      <c r="K30" s="7">
        <v>1</v>
      </c>
      <c r="L30" s="26"/>
      <c r="M30" s="26"/>
      <c r="N30" s="26"/>
      <c r="O30" s="26">
        <v>0</v>
      </c>
      <c r="P30" s="7">
        <v>2</v>
      </c>
      <c r="Q30" s="26">
        <v>1</v>
      </c>
      <c r="R30" s="26"/>
      <c r="S30" s="26">
        <v>1</v>
      </c>
      <c r="T30" s="26">
        <v>1</v>
      </c>
      <c r="U30" s="26">
        <v>1</v>
      </c>
      <c r="V30" s="26">
        <v>0</v>
      </c>
      <c r="W30" s="11"/>
      <c r="X30" s="11"/>
      <c r="Y30" s="11"/>
      <c r="Z30" s="11"/>
      <c r="AA30" s="11"/>
      <c r="AB30" s="11"/>
      <c r="AC30" s="1">
        <f t="shared" si="3"/>
        <v>12</v>
      </c>
      <c r="AD30" s="1">
        <v>44</v>
      </c>
      <c r="AE30" s="1">
        <f t="shared" si="1"/>
        <v>7</v>
      </c>
      <c r="AF30">
        <f t="shared" si="2"/>
        <v>41.36363636363636</v>
      </c>
    </row>
    <row r="31" spans="1:32" ht="15.75" thickBot="1" x14ac:dyDescent="0.3">
      <c r="A31">
        <v>60</v>
      </c>
      <c r="B31" s="22" t="s">
        <v>70</v>
      </c>
      <c r="C31" s="26">
        <v>1</v>
      </c>
      <c r="D31" s="26"/>
      <c r="E31" s="26">
        <v>0</v>
      </c>
      <c r="F31" s="26">
        <v>1</v>
      </c>
      <c r="G31" s="7">
        <v>1</v>
      </c>
      <c r="H31" s="26">
        <v>0</v>
      </c>
      <c r="I31" s="26">
        <v>0</v>
      </c>
      <c r="J31" s="26">
        <v>0</v>
      </c>
      <c r="K31" s="7">
        <v>1</v>
      </c>
      <c r="L31" s="26">
        <v>0</v>
      </c>
      <c r="M31" s="26"/>
      <c r="N31" s="26"/>
      <c r="O31" s="26"/>
      <c r="P31" s="7"/>
      <c r="Q31" s="26"/>
      <c r="R31" s="26">
        <v>1</v>
      </c>
      <c r="S31" s="26"/>
      <c r="T31" s="26"/>
      <c r="U31" s="26"/>
      <c r="V31" s="26">
        <v>1</v>
      </c>
      <c r="W31" s="11"/>
      <c r="X31" s="11"/>
      <c r="Y31" s="11"/>
      <c r="Z31" s="11"/>
      <c r="AA31" s="11"/>
      <c r="AB31" s="11"/>
      <c r="AC31" s="20">
        <f t="shared" ref="AC31" si="4">SUM(C31:AB31)</f>
        <v>6</v>
      </c>
      <c r="AD31" s="1">
        <v>27</v>
      </c>
      <c r="AE31" s="1">
        <f t="shared" si="1"/>
        <v>4</v>
      </c>
      <c r="AF31">
        <f t="shared" si="2"/>
        <v>23.63636363636364</v>
      </c>
    </row>
    <row r="32" spans="1:32" x14ac:dyDescent="0.25">
      <c r="AD32" s="1">
        <f>AVERAGE(AD3:AD31)</f>
        <v>50.64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workbookViewId="0">
      <pane xSplit="2" ySplit="2" topLeftCell="C7" activePane="bottomRight" state="frozen"/>
      <selection pane="topRight" activeCell="B1" sqref="B1"/>
      <selection pane="bottomLeft" activeCell="A3" sqref="A3"/>
      <selection pane="bottomRight" activeCell="V31" sqref="V31"/>
    </sheetView>
  </sheetViews>
  <sheetFormatPr defaultRowHeight="15" x14ac:dyDescent="0.25"/>
  <cols>
    <col min="2" max="2" width="24.5703125" customWidth="1"/>
    <col min="3" max="6" width="3.42578125" style="28" customWidth="1"/>
    <col min="7" max="7" width="3.42578125" customWidth="1"/>
    <col min="8" max="10" width="3.42578125" style="28" customWidth="1"/>
    <col min="11" max="11" width="3.42578125" customWidth="1"/>
    <col min="12" max="15" width="3.42578125" style="28" customWidth="1"/>
    <col min="16" max="16" width="3.42578125" customWidth="1"/>
    <col min="17" max="22" width="3.42578125" style="28" customWidth="1"/>
    <col min="23" max="23" width="3.42578125" style="14" customWidth="1"/>
    <col min="24" max="24" width="3.42578125" style="4" customWidth="1"/>
    <col min="25" max="28" width="3.42578125" customWidth="1"/>
    <col min="29" max="29" width="16.5703125" customWidth="1"/>
    <col min="30" max="30" width="13.7109375" customWidth="1"/>
    <col min="31" max="31" width="9.140625" style="1" hidden="1" customWidth="1"/>
    <col min="32" max="32" width="0" hidden="1" customWidth="1"/>
  </cols>
  <sheetData>
    <row r="1" spans="1:33 16384:16384" x14ac:dyDescent="0.25">
      <c r="B1" s="1" t="s">
        <v>82</v>
      </c>
      <c r="C1" s="25">
        <v>1</v>
      </c>
      <c r="D1" s="25">
        <v>2</v>
      </c>
      <c r="E1" s="25">
        <v>3</v>
      </c>
      <c r="F1" s="25">
        <v>4</v>
      </c>
      <c r="G1" s="5">
        <v>5</v>
      </c>
      <c r="H1" s="25">
        <v>6</v>
      </c>
      <c r="I1" s="25">
        <v>7</v>
      </c>
      <c r="J1" s="25">
        <v>8</v>
      </c>
      <c r="K1" s="5">
        <v>9</v>
      </c>
      <c r="L1" s="25">
        <v>10</v>
      </c>
      <c r="M1" s="25">
        <v>11</v>
      </c>
      <c r="N1" s="25">
        <v>12</v>
      </c>
      <c r="O1" s="25">
        <v>13</v>
      </c>
      <c r="P1" s="5">
        <v>14</v>
      </c>
      <c r="Q1" s="25">
        <v>15</v>
      </c>
      <c r="R1" s="25">
        <v>16</v>
      </c>
      <c r="S1" s="25">
        <v>17</v>
      </c>
      <c r="T1" s="25">
        <v>18</v>
      </c>
      <c r="U1" s="25">
        <v>19</v>
      </c>
      <c r="V1" s="25">
        <v>20</v>
      </c>
      <c r="W1" s="13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" t="s">
        <v>16</v>
      </c>
      <c r="AD1" s="1" t="s">
        <v>84</v>
      </c>
      <c r="AE1" s="1" t="s">
        <v>83</v>
      </c>
    </row>
    <row r="2" spans="1:33 16384:16384" ht="15.75" thickBot="1" x14ac:dyDescent="0.3">
      <c r="A2" t="s">
        <v>71</v>
      </c>
      <c r="B2" s="1" t="s">
        <v>32</v>
      </c>
      <c r="C2" s="25">
        <v>1</v>
      </c>
      <c r="D2" s="25">
        <v>1</v>
      </c>
      <c r="E2" s="25">
        <v>1</v>
      </c>
      <c r="F2" s="25">
        <v>1</v>
      </c>
      <c r="G2" s="5">
        <v>2</v>
      </c>
      <c r="H2" s="25">
        <v>2</v>
      </c>
      <c r="I2" s="25">
        <v>1</v>
      </c>
      <c r="J2" s="25">
        <v>1</v>
      </c>
      <c r="K2" s="5">
        <v>2</v>
      </c>
      <c r="L2" s="25">
        <v>2</v>
      </c>
      <c r="M2" s="25">
        <v>1</v>
      </c>
      <c r="N2" s="25">
        <v>1</v>
      </c>
      <c r="O2" s="25">
        <v>1</v>
      </c>
      <c r="P2" s="5">
        <v>2</v>
      </c>
      <c r="Q2" s="25">
        <v>2</v>
      </c>
      <c r="R2" s="25">
        <v>1</v>
      </c>
      <c r="S2" s="25">
        <v>2</v>
      </c>
      <c r="T2" s="25">
        <v>2</v>
      </c>
      <c r="U2" s="25">
        <v>1</v>
      </c>
      <c r="V2" s="25">
        <v>1</v>
      </c>
      <c r="W2" s="13">
        <v>3</v>
      </c>
      <c r="X2" s="10">
        <v>2</v>
      </c>
      <c r="Y2" s="10">
        <v>2</v>
      </c>
      <c r="Z2" s="10">
        <v>3</v>
      </c>
      <c r="AA2" s="10">
        <v>3</v>
      </c>
      <c r="AB2" s="10">
        <v>4</v>
      </c>
      <c r="AC2" s="1">
        <v>46</v>
      </c>
      <c r="AD2" s="1"/>
      <c r="AE2" s="1">
        <f>C2+D2+E2+F2+H2+I2+J2+L2+M2+N2+O2+Q2+R2+S2+T2+U2+V2</f>
        <v>22</v>
      </c>
    </row>
    <row r="3" spans="1:33 16384:16384" ht="15.75" thickBot="1" x14ac:dyDescent="0.3">
      <c r="B3" s="24" t="s">
        <v>42</v>
      </c>
      <c r="C3" s="26">
        <v>1</v>
      </c>
      <c r="D3" s="26">
        <v>1</v>
      </c>
      <c r="E3" s="26">
        <v>0</v>
      </c>
      <c r="F3" s="26">
        <v>0</v>
      </c>
      <c r="G3" s="7"/>
      <c r="H3" s="26">
        <v>0</v>
      </c>
      <c r="I3" s="26"/>
      <c r="J3" s="26"/>
      <c r="K3" s="7"/>
      <c r="L3" s="26"/>
      <c r="M3" s="26"/>
      <c r="N3" s="26"/>
      <c r="O3" s="26"/>
      <c r="P3" s="7"/>
      <c r="Q3" s="26"/>
      <c r="R3" s="26"/>
      <c r="S3" s="26"/>
      <c r="T3" s="26"/>
      <c r="U3" s="26"/>
      <c r="V3" s="26"/>
      <c r="W3" s="11"/>
      <c r="X3" s="11"/>
      <c r="Y3" s="11"/>
      <c r="Z3" s="11"/>
      <c r="AA3" s="11"/>
      <c r="AB3" s="11"/>
      <c r="AC3" s="21">
        <f t="shared" ref="AC3:AC18" si="0">SUM(C3:AB3)</f>
        <v>2</v>
      </c>
      <c r="AD3" s="1">
        <v>6</v>
      </c>
      <c r="AE3" s="1">
        <f t="shared" ref="AE3:AE31" si="1">C3+D3+E3+F3+H3+I3+J3+L3+M3+N3+O3+Q3+R3+S3+T3+U3+V3</f>
        <v>2</v>
      </c>
      <c r="AG3">
        <f>AC3/AD3</f>
        <v>0.33333333333333331</v>
      </c>
    </row>
    <row r="4" spans="1:33 16384:16384" ht="15.75" thickBot="1" x14ac:dyDescent="0.3">
      <c r="B4" s="19" t="s">
        <v>43</v>
      </c>
      <c r="C4" s="26">
        <v>1</v>
      </c>
      <c r="D4" s="26">
        <v>1</v>
      </c>
      <c r="E4" s="26">
        <v>0</v>
      </c>
      <c r="F4" s="26">
        <v>0</v>
      </c>
      <c r="G4" s="7">
        <v>0</v>
      </c>
      <c r="H4" s="26">
        <v>1</v>
      </c>
      <c r="I4" s="26"/>
      <c r="J4" s="26"/>
      <c r="K4" s="7">
        <v>1</v>
      </c>
      <c r="L4" s="26"/>
      <c r="M4" s="26"/>
      <c r="N4" s="26"/>
      <c r="O4" s="26"/>
      <c r="P4" s="7"/>
      <c r="Q4" s="26"/>
      <c r="R4" s="26"/>
      <c r="S4" s="26"/>
      <c r="T4" s="26"/>
      <c r="U4" s="26"/>
      <c r="V4" s="26"/>
      <c r="W4" s="11"/>
      <c r="X4" s="11"/>
      <c r="Y4" s="11"/>
      <c r="Z4" s="11"/>
      <c r="AA4" s="11"/>
      <c r="AB4" s="11"/>
      <c r="AC4" s="1">
        <f t="shared" si="0"/>
        <v>4</v>
      </c>
      <c r="AD4" s="1">
        <v>6</v>
      </c>
      <c r="AE4" s="1">
        <f t="shared" si="1"/>
        <v>3</v>
      </c>
      <c r="AG4">
        <f t="shared" ref="AG4:AG31" si="2">AC4/AD4</f>
        <v>0.66666666666666663</v>
      </c>
    </row>
    <row r="5" spans="1:33 16384:16384" ht="15.75" thickBot="1" x14ac:dyDescent="0.3">
      <c r="A5" t="s">
        <v>41</v>
      </c>
      <c r="B5" s="22" t="s">
        <v>44</v>
      </c>
      <c r="C5" s="26"/>
      <c r="D5" s="26"/>
      <c r="E5" s="26"/>
      <c r="F5" s="26"/>
      <c r="G5" s="7"/>
      <c r="H5" s="26"/>
      <c r="I5" s="26"/>
      <c r="J5" s="26"/>
      <c r="K5" s="7"/>
      <c r="L5" s="26"/>
      <c r="M5" s="26"/>
      <c r="N5" s="26"/>
      <c r="O5" s="26"/>
      <c r="P5" s="7"/>
      <c r="Q5" s="26"/>
      <c r="R5" s="26"/>
      <c r="S5" s="26"/>
      <c r="T5" s="26"/>
      <c r="U5" s="26"/>
      <c r="V5" s="26"/>
      <c r="W5" s="11"/>
      <c r="X5" s="11"/>
      <c r="Y5" s="11"/>
      <c r="Z5" s="11"/>
      <c r="AA5" s="11"/>
      <c r="AB5" s="11"/>
      <c r="AC5" s="1"/>
      <c r="AD5" s="1"/>
      <c r="AE5" s="1">
        <f t="shared" si="1"/>
        <v>0</v>
      </c>
      <c r="AF5">
        <f>AE5/22*100*1.3</f>
        <v>0</v>
      </c>
    </row>
    <row r="6" spans="1:33 16384:16384" ht="15.75" thickBot="1" x14ac:dyDescent="0.3">
      <c r="A6">
        <v>75</v>
      </c>
      <c r="B6" s="22" t="s">
        <v>45</v>
      </c>
      <c r="C6" s="26">
        <v>1</v>
      </c>
      <c r="D6" s="26">
        <v>1</v>
      </c>
      <c r="E6" s="26">
        <v>1</v>
      </c>
      <c r="F6" s="26">
        <v>1</v>
      </c>
      <c r="G6" s="7">
        <v>0</v>
      </c>
      <c r="H6" s="26">
        <v>2</v>
      </c>
      <c r="I6" s="26">
        <v>0</v>
      </c>
      <c r="J6" s="26"/>
      <c r="K6" s="7"/>
      <c r="L6" s="26">
        <v>0</v>
      </c>
      <c r="M6" s="26">
        <v>0</v>
      </c>
      <c r="N6" s="26"/>
      <c r="O6" s="26"/>
      <c r="P6" s="7"/>
      <c r="Q6" s="26"/>
      <c r="R6" s="26"/>
      <c r="S6" s="26"/>
      <c r="T6" s="26"/>
      <c r="U6" s="26"/>
      <c r="V6" s="26"/>
      <c r="W6" s="11"/>
      <c r="X6" s="11"/>
      <c r="Y6" s="11"/>
      <c r="Z6" s="11"/>
      <c r="AA6" s="11"/>
      <c r="AB6" s="11"/>
      <c r="AC6" s="1">
        <v>5</v>
      </c>
      <c r="AD6" s="1">
        <v>9</v>
      </c>
      <c r="AE6" s="1">
        <f t="shared" si="1"/>
        <v>6</v>
      </c>
      <c r="AF6">
        <f t="shared" ref="AF6:AF31" si="3">AE6/22*100*1.3</f>
        <v>35.454545454545453</v>
      </c>
      <c r="AG6">
        <f t="shared" si="2"/>
        <v>0.55555555555555558</v>
      </c>
      <c r="XFD6" s="2"/>
    </row>
    <row r="7" spans="1:33 16384:16384" ht="15.75" thickBot="1" x14ac:dyDescent="0.3">
      <c r="A7" t="s">
        <v>76</v>
      </c>
      <c r="B7" s="22" t="s">
        <v>46</v>
      </c>
      <c r="C7" s="26">
        <v>0</v>
      </c>
      <c r="D7" s="26">
        <v>1</v>
      </c>
      <c r="E7" s="26">
        <v>0</v>
      </c>
      <c r="F7" s="26">
        <v>1</v>
      </c>
      <c r="G7" s="7">
        <v>1</v>
      </c>
      <c r="H7" s="26">
        <v>0</v>
      </c>
      <c r="I7" s="26">
        <v>1</v>
      </c>
      <c r="J7" s="26">
        <v>0</v>
      </c>
      <c r="K7" s="7">
        <v>0</v>
      </c>
      <c r="L7" s="26">
        <v>0</v>
      </c>
      <c r="M7" s="26">
        <v>1</v>
      </c>
      <c r="N7" s="26"/>
      <c r="O7" s="26"/>
      <c r="P7" s="7"/>
      <c r="Q7" s="26"/>
      <c r="R7" s="26"/>
      <c r="S7" s="26"/>
      <c r="T7" s="26"/>
      <c r="U7" s="26"/>
      <c r="V7" s="26"/>
      <c r="W7" s="11"/>
      <c r="X7" s="11"/>
      <c r="Y7" s="11"/>
      <c r="Z7" s="11"/>
      <c r="AA7" s="11"/>
      <c r="AB7" s="11"/>
      <c r="AC7" s="1">
        <f t="shared" si="0"/>
        <v>5</v>
      </c>
      <c r="AD7" s="1">
        <v>12</v>
      </c>
      <c r="AE7" s="1">
        <f t="shared" si="1"/>
        <v>4</v>
      </c>
      <c r="AF7">
        <f t="shared" si="3"/>
        <v>23.63636363636364</v>
      </c>
      <c r="AG7">
        <f t="shared" si="2"/>
        <v>0.41666666666666669</v>
      </c>
    </row>
    <row r="8" spans="1:33 16384:16384" ht="15.75" thickBot="1" x14ac:dyDescent="0.3">
      <c r="A8" t="s">
        <v>41</v>
      </c>
      <c r="B8" s="22" t="s">
        <v>47</v>
      </c>
      <c r="C8" s="26"/>
      <c r="D8" s="26"/>
      <c r="E8" s="26"/>
      <c r="F8" s="26"/>
      <c r="G8" s="7"/>
      <c r="H8" s="26"/>
      <c r="I8" s="26"/>
      <c r="J8" s="26"/>
      <c r="K8" s="7"/>
      <c r="L8" s="26"/>
      <c r="M8" s="26"/>
      <c r="N8" s="26"/>
      <c r="O8" s="26"/>
      <c r="P8" s="7"/>
      <c r="Q8" s="26"/>
      <c r="R8" s="26"/>
      <c r="S8" s="26"/>
      <c r="T8" s="26"/>
      <c r="U8" s="26"/>
      <c r="V8" s="26"/>
      <c r="W8" s="11"/>
      <c r="X8" s="11"/>
      <c r="Y8" s="11"/>
      <c r="Z8" s="11"/>
      <c r="AA8" s="11"/>
      <c r="AB8" s="11"/>
      <c r="AC8" s="1"/>
      <c r="AD8" s="1"/>
      <c r="AE8" s="1">
        <f t="shared" si="1"/>
        <v>0</v>
      </c>
      <c r="AF8">
        <f t="shared" si="3"/>
        <v>0</v>
      </c>
    </row>
    <row r="9" spans="1:33 16384:16384" ht="15.75" thickBot="1" x14ac:dyDescent="0.3">
      <c r="A9" t="s">
        <v>81</v>
      </c>
      <c r="B9" s="22" t="s">
        <v>48</v>
      </c>
      <c r="C9" s="27">
        <v>1</v>
      </c>
      <c r="D9" s="27">
        <v>1</v>
      </c>
      <c r="E9" s="27"/>
      <c r="F9" s="27"/>
      <c r="G9" s="3">
        <v>0</v>
      </c>
      <c r="H9" s="27">
        <v>2</v>
      </c>
      <c r="I9" s="27">
        <v>1</v>
      </c>
      <c r="J9" s="27">
        <v>0</v>
      </c>
      <c r="K9" s="3">
        <v>0</v>
      </c>
      <c r="L9" s="27">
        <v>2</v>
      </c>
      <c r="M9" s="27">
        <v>1</v>
      </c>
      <c r="N9" s="27">
        <v>1</v>
      </c>
      <c r="O9" s="27">
        <v>1</v>
      </c>
      <c r="P9" s="3">
        <v>1</v>
      </c>
      <c r="Q9" s="27">
        <v>1</v>
      </c>
      <c r="R9" s="27"/>
      <c r="S9" s="27"/>
      <c r="T9" s="27"/>
      <c r="U9" s="27"/>
      <c r="V9" s="27"/>
      <c r="W9" s="12"/>
      <c r="X9" s="12"/>
      <c r="Y9" s="12"/>
      <c r="Z9" s="12"/>
      <c r="AA9" s="12"/>
      <c r="AB9" s="12"/>
      <c r="AC9" s="1">
        <v>10</v>
      </c>
      <c r="AD9" s="1">
        <v>13</v>
      </c>
      <c r="AE9" s="1">
        <f t="shared" si="1"/>
        <v>11</v>
      </c>
      <c r="AF9">
        <f t="shared" si="3"/>
        <v>65</v>
      </c>
      <c r="AG9">
        <f t="shared" si="2"/>
        <v>0.76923076923076927</v>
      </c>
    </row>
    <row r="10" spans="1:33 16384:16384" ht="15.75" thickBot="1" x14ac:dyDescent="0.3">
      <c r="A10" t="s">
        <v>75</v>
      </c>
      <c r="B10" s="22" t="s">
        <v>49</v>
      </c>
      <c r="C10" s="26">
        <v>1</v>
      </c>
      <c r="D10" s="26">
        <v>1</v>
      </c>
      <c r="E10" s="26">
        <v>0</v>
      </c>
      <c r="F10" s="26">
        <v>0</v>
      </c>
      <c r="G10" s="7">
        <v>1</v>
      </c>
      <c r="H10" s="26">
        <v>2</v>
      </c>
      <c r="I10" s="26">
        <v>1</v>
      </c>
      <c r="J10" s="26">
        <v>0</v>
      </c>
      <c r="K10" s="7"/>
      <c r="L10" s="26">
        <v>2</v>
      </c>
      <c r="M10" s="26">
        <v>1</v>
      </c>
      <c r="N10" s="26">
        <v>1</v>
      </c>
      <c r="O10" s="26"/>
      <c r="P10" s="7"/>
      <c r="Q10" s="26">
        <v>1</v>
      </c>
      <c r="R10" s="26"/>
      <c r="S10" s="26"/>
      <c r="T10" s="26"/>
      <c r="U10" s="26"/>
      <c r="V10" s="26"/>
      <c r="W10" s="11"/>
      <c r="X10" s="11"/>
      <c r="Y10" s="11"/>
      <c r="Z10" s="11"/>
      <c r="AA10" s="11"/>
      <c r="AB10" s="11"/>
      <c r="AC10" s="1">
        <v>9</v>
      </c>
      <c r="AD10" s="1">
        <v>12</v>
      </c>
      <c r="AE10" s="1">
        <f t="shared" si="1"/>
        <v>10</v>
      </c>
      <c r="AF10">
        <f t="shared" si="3"/>
        <v>59.090909090909093</v>
      </c>
      <c r="AG10">
        <f t="shared" si="2"/>
        <v>0.75</v>
      </c>
    </row>
    <row r="11" spans="1:33 16384:16384" ht="15.75" thickBot="1" x14ac:dyDescent="0.3">
      <c r="A11" t="s">
        <v>80</v>
      </c>
      <c r="B11" s="22" t="s">
        <v>50</v>
      </c>
      <c r="C11" s="27">
        <v>0</v>
      </c>
      <c r="D11" s="27">
        <v>1</v>
      </c>
      <c r="E11" s="27">
        <v>0</v>
      </c>
      <c r="F11" s="27">
        <v>1</v>
      </c>
      <c r="G11" s="3">
        <v>1</v>
      </c>
      <c r="H11" s="27">
        <v>0</v>
      </c>
      <c r="I11" s="27">
        <v>0</v>
      </c>
      <c r="J11" s="27"/>
      <c r="K11" s="3">
        <v>1</v>
      </c>
      <c r="L11" s="27">
        <v>2</v>
      </c>
      <c r="M11" s="27">
        <v>1</v>
      </c>
      <c r="N11" s="27"/>
      <c r="O11" s="27"/>
      <c r="P11" s="3"/>
      <c r="Q11" s="27"/>
      <c r="R11" s="27"/>
      <c r="S11" s="27"/>
      <c r="T11" s="27"/>
      <c r="U11" s="27"/>
      <c r="V11" s="27"/>
      <c r="W11" s="12"/>
      <c r="X11" s="12"/>
      <c r="Y11" s="12"/>
      <c r="Z11" s="12"/>
      <c r="AA11" s="12"/>
      <c r="AB11" s="12"/>
      <c r="AC11" s="1">
        <f t="shared" si="0"/>
        <v>7</v>
      </c>
      <c r="AD11" s="1">
        <v>10</v>
      </c>
      <c r="AE11" s="1">
        <f t="shared" si="1"/>
        <v>5</v>
      </c>
      <c r="AF11">
        <f t="shared" si="3"/>
        <v>29.545454545454547</v>
      </c>
      <c r="AG11">
        <f t="shared" si="2"/>
        <v>0.7</v>
      </c>
    </row>
    <row r="12" spans="1:33 16384:16384" ht="15.75" thickBot="1" x14ac:dyDescent="0.3">
      <c r="A12">
        <v>36</v>
      </c>
      <c r="B12" s="19" t="s">
        <v>51</v>
      </c>
      <c r="C12" s="26">
        <v>0</v>
      </c>
      <c r="D12" s="26">
        <v>1</v>
      </c>
      <c r="E12" s="26"/>
      <c r="F12" s="26"/>
      <c r="G12" s="7">
        <v>0</v>
      </c>
      <c r="H12" s="26">
        <v>1</v>
      </c>
      <c r="I12" s="26"/>
      <c r="J12" s="26"/>
      <c r="K12" s="7">
        <v>0</v>
      </c>
      <c r="L12" s="26">
        <v>1</v>
      </c>
      <c r="M12" s="26"/>
      <c r="N12" s="26"/>
      <c r="O12" s="26"/>
      <c r="P12" s="7"/>
      <c r="Q12" s="26">
        <v>1</v>
      </c>
      <c r="R12" s="26"/>
      <c r="S12" s="26">
        <v>0</v>
      </c>
      <c r="T12" s="26"/>
      <c r="U12" s="26"/>
      <c r="V12" s="26"/>
      <c r="W12" s="11"/>
      <c r="X12" s="11"/>
      <c r="Y12" s="11"/>
      <c r="Z12" s="11"/>
      <c r="AA12" s="11"/>
      <c r="AB12" s="11"/>
      <c r="AC12" s="1">
        <f t="shared" si="0"/>
        <v>4</v>
      </c>
      <c r="AD12" s="1">
        <v>8</v>
      </c>
      <c r="AE12" s="1">
        <f t="shared" si="1"/>
        <v>4</v>
      </c>
      <c r="AF12">
        <f t="shared" si="3"/>
        <v>23.63636363636364</v>
      </c>
      <c r="AG12">
        <f t="shared" si="2"/>
        <v>0.5</v>
      </c>
    </row>
    <row r="13" spans="1:33 16384:16384" ht="15.75" thickBot="1" x14ac:dyDescent="0.3">
      <c r="A13" t="s">
        <v>41</v>
      </c>
      <c r="B13" s="19" t="s">
        <v>52</v>
      </c>
      <c r="C13" s="26"/>
      <c r="D13" s="26"/>
      <c r="E13" s="26"/>
      <c r="F13" s="26"/>
      <c r="G13" s="7"/>
      <c r="H13" s="26"/>
      <c r="I13" s="26"/>
      <c r="J13" s="26"/>
      <c r="K13" s="7"/>
      <c r="L13" s="26"/>
      <c r="M13" s="26"/>
      <c r="N13" s="26"/>
      <c r="O13" s="26"/>
      <c r="P13" s="7"/>
      <c r="Q13" s="26"/>
      <c r="R13" s="26"/>
      <c r="S13" s="26"/>
      <c r="T13" s="26"/>
      <c r="U13" s="26"/>
      <c r="V13" s="26"/>
      <c r="W13" s="11"/>
      <c r="X13" s="11"/>
      <c r="Y13" s="11"/>
      <c r="Z13" s="11"/>
      <c r="AA13" s="11"/>
      <c r="AB13" s="11"/>
      <c r="AC13" s="1"/>
      <c r="AD13" s="1"/>
      <c r="AE13" s="1">
        <f t="shared" si="1"/>
        <v>0</v>
      </c>
      <c r="AF13">
        <f t="shared" si="3"/>
        <v>0</v>
      </c>
    </row>
    <row r="14" spans="1:33 16384:16384" ht="15.75" thickBot="1" x14ac:dyDescent="0.3">
      <c r="A14" t="s">
        <v>41</v>
      </c>
      <c r="B14" s="22" t="s">
        <v>53</v>
      </c>
      <c r="C14" s="26"/>
      <c r="D14" s="26"/>
      <c r="E14" s="26"/>
      <c r="F14" s="26"/>
      <c r="G14" s="7"/>
      <c r="H14" s="26"/>
      <c r="I14" s="26"/>
      <c r="J14" s="26"/>
      <c r="K14" s="7"/>
      <c r="L14" s="26"/>
      <c r="M14" s="26"/>
      <c r="N14" s="26"/>
      <c r="O14" s="26"/>
      <c r="P14" s="7"/>
      <c r="Q14" s="26"/>
      <c r="R14" s="26"/>
      <c r="S14" s="26"/>
      <c r="T14" s="26"/>
      <c r="U14" s="26"/>
      <c r="V14" s="26"/>
      <c r="W14" s="11"/>
      <c r="X14" s="11"/>
      <c r="Y14" s="11"/>
      <c r="Z14" s="11"/>
      <c r="AA14" s="11"/>
      <c r="AB14" s="11"/>
      <c r="AC14" s="1"/>
      <c r="AD14" s="1"/>
      <c r="AE14" s="1">
        <f t="shared" si="1"/>
        <v>0</v>
      </c>
      <c r="AF14">
        <f t="shared" si="3"/>
        <v>0</v>
      </c>
    </row>
    <row r="15" spans="1:33 16384:16384" ht="15.75" thickBot="1" x14ac:dyDescent="0.3">
      <c r="A15" t="s">
        <v>41</v>
      </c>
      <c r="B15" s="22" t="s">
        <v>54</v>
      </c>
      <c r="C15" s="26"/>
      <c r="D15" s="26"/>
      <c r="E15" s="26"/>
      <c r="F15" s="26"/>
      <c r="G15" s="7"/>
      <c r="H15" s="26"/>
      <c r="I15" s="26"/>
      <c r="J15" s="26"/>
      <c r="K15" s="7"/>
      <c r="L15" s="26"/>
      <c r="M15" s="26"/>
      <c r="N15" s="26"/>
      <c r="O15" s="26"/>
      <c r="P15" s="7"/>
      <c r="Q15" s="26"/>
      <c r="R15" s="26"/>
      <c r="S15" s="26"/>
      <c r="T15" s="26"/>
      <c r="U15" s="26"/>
      <c r="V15" s="26"/>
      <c r="W15" s="11"/>
      <c r="X15" s="11"/>
      <c r="Y15" s="11"/>
      <c r="Z15" s="11"/>
      <c r="AA15" s="11"/>
      <c r="AB15" s="11"/>
      <c r="AC15" s="1"/>
      <c r="AD15" s="1"/>
      <c r="AE15" s="1">
        <f t="shared" si="1"/>
        <v>0</v>
      </c>
      <c r="AF15">
        <f t="shared" si="3"/>
        <v>0</v>
      </c>
      <c r="XFD15" s="2"/>
    </row>
    <row r="16" spans="1:33 16384:16384" ht="15.75" thickBot="1" x14ac:dyDescent="0.3">
      <c r="A16" t="s">
        <v>74</v>
      </c>
      <c r="B16" s="22" t="s">
        <v>55</v>
      </c>
      <c r="C16" s="26">
        <v>1</v>
      </c>
      <c r="D16" s="26">
        <v>1</v>
      </c>
      <c r="E16" s="26">
        <v>0</v>
      </c>
      <c r="F16" s="26">
        <v>1</v>
      </c>
      <c r="G16" s="7">
        <v>1</v>
      </c>
      <c r="H16" s="26">
        <v>1</v>
      </c>
      <c r="I16" s="26">
        <v>1</v>
      </c>
      <c r="J16" s="26"/>
      <c r="K16" s="7">
        <v>1</v>
      </c>
      <c r="L16" s="26">
        <v>1</v>
      </c>
      <c r="M16" s="26"/>
      <c r="N16" s="26">
        <v>1</v>
      </c>
      <c r="O16" s="26">
        <v>0</v>
      </c>
      <c r="P16" s="7"/>
      <c r="Q16" s="26"/>
      <c r="R16" s="26"/>
      <c r="S16" s="26"/>
      <c r="T16" s="26"/>
      <c r="U16" s="26"/>
      <c r="V16" s="26"/>
      <c r="W16" s="11"/>
      <c r="X16" s="11"/>
      <c r="Y16" s="11"/>
      <c r="Z16" s="11"/>
      <c r="AA16" s="11"/>
      <c r="AB16" s="11"/>
      <c r="AC16" s="1">
        <f t="shared" si="0"/>
        <v>9</v>
      </c>
      <c r="AD16" s="1">
        <v>11</v>
      </c>
      <c r="AE16" s="1">
        <f t="shared" si="1"/>
        <v>7</v>
      </c>
      <c r="AF16">
        <f t="shared" si="3"/>
        <v>41.36363636363636</v>
      </c>
      <c r="AG16">
        <f t="shared" si="2"/>
        <v>0.81818181818181823</v>
      </c>
    </row>
    <row r="17" spans="1:33" ht="15.75" thickBot="1" x14ac:dyDescent="0.3">
      <c r="A17">
        <v>70</v>
      </c>
      <c r="B17" s="22" t="s">
        <v>56</v>
      </c>
      <c r="C17" s="26">
        <v>0</v>
      </c>
      <c r="D17" s="26">
        <v>0</v>
      </c>
      <c r="E17" s="26">
        <v>0</v>
      </c>
      <c r="F17" s="26">
        <v>1</v>
      </c>
      <c r="G17" s="7">
        <v>1</v>
      </c>
      <c r="H17" s="26">
        <v>1</v>
      </c>
      <c r="I17" s="26">
        <v>1</v>
      </c>
      <c r="J17" s="26">
        <v>0</v>
      </c>
      <c r="K17" s="7">
        <v>0</v>
      </c>
      <c r="L17" s="26"/>
      <c r="M17" s="26"/>
      <c r="N17" s="26"/>
      <c r="O17" s="26"/>
      <c r="P17" s="7"/>
      <c r="Q17" s="26"/>
      <c r="R17" s="26"/>
      <c r="S17" s="26"/>
      <c r="T17" s="26"/>
      <c r="U17" s="26"/>
      <c r="V17" s="26"/>
      <c r="W17" s="11"/>
      <c r="X17" s="11"/>
      <c r="Y17" s="11"/>
      <c r="Z17" s="11"/>
      <c r="AA17" s="11"/>
      <c r="AB17" s="11"/>
      <c r="AC17" s="29">
        <f t="shared" si="0"/>
        <v>4</v>
      </c>
      <c r="AD17" s="1">
        <v>9</v>
      </c>
      <c r="AE17" s="1">
        <f t="shared" si="1"/>
        <v>3</v>
      </c>
      <c r="AF17">
        <f t="shared" si="3"/>
        <v>17.727272727272727</v>
      </c>
      <c r="AG17">
        <f t="shared" si="2"/>
        <v>0.44444444444444442</v>
      </c>
    </row>
    <row r="18" spans="1:33" ht="15.75" thickBot="1" x14ac:dyDescent="0.3">
      <c r="A18" t="s">
        <v>41</v>
      </c>
      <c r="B18" s="19" t="s">
        <v>57</v>
      </c>
      <c r="C18" s="26"/>
      <c r="D18" s="26"/>
      <c r="E18" s="26"/>
      <c r="F18" s="26"/>
      <c r="G18" s="7"/>
      <c r="H18" s="26"/>
      <c r="I18" s="26"/>
      <c r="J18" s="26"/>
      <c r="K18" s="7"/>
      <c r="L18" s="26"/>
      <c r="M18" s="26"/>
      <c r="N18" s="26"/>
      <c r="O18" s="26"/>
      <c r="P18" s="7"/>
      <c r="Q18" s="26"/>
      <c r="R18" s="26"/>
      <c r="S18" s="26"/>
      <c r="T18" s="26"/>
      <c r="U18" s="26"/>
      <c r="V18" s="26"/>
      <c r="W18" s="11"/>
      <c r="X18" s="11"/>
      <c r="Y18" s="11"/>
      <c r="Z18" s="11"/>
      <c r="AA18" s="11"/>
      <c r="AB18" s="11"/>
      <c r="AC18" s="29"/>
      <c r="AD18" s="1"/>
      <c r="AE18" s="1">
        <f>C18+D18+E18+F18+H18+I18+J18+L18+M18+N18+O18+Q18+R18+S18+T18+U18+V18+4</f>
        <v>4</v>
      </c>
      <c r="AF18">
        <f t="shared" si="3"/>
        <v>23.63636363636364</v>
      </c>
    </row>
    <row r="19" spans="1:33" ht="15.75" thickBot="1" x14ac:dyDescent="0.3">
      <c r="A19" t="s">
        <v>41</v>
      </c>
      <c r="B19" s="19" t="s">
        <v>58</v>
      </c>
      <c r="C19" s="26"/>
      <c r="D19" s="26"/>
      <c r="E19" s="26"/>
      <c r="F19" s="26"/>
      <c r="G19" s="7"/>
      <c r="H19" s="26"/>
      <c r="I19" s="26"/>
      <c r="J19" s="26"/>
      <c r="K19" s="7"/>
      <c r="L19" s="26"/>
      <c r="M19" s="26"/>
      <c r="N19" s="26"/>
      <c r="O19" s="26"/>
      <c r="P19" s="7"/>
      <c r="Q19" s="26"/>
      <c r="R19" s="26"/>
      <c r="S19" s="26"/>
      <c r="T19" s="26"/>
      <c r="U19" s="26"/>
      <c r="V19" s="26"/>
      <c r="W19" s="11"/>
      <c r="X19" s="11"/>
      <c r="Y19" s="11"/>
      <c r="Z19" s="11"/>
      <c r="AA19" s="11"/>
      <c r="AB19" s="11"/>
      <c r="AC19" s="29"/>
      <c r="AD19" s="1"/>
      <c r="AE19" s="1">
        <f>C19+D19+E19+F19+H19+I19+J19+L19+M19+N19+O19+Q19+R19+S19+T19+U19+V19+6</f>
        <v>6</v>
      </c>
      <c r="AF19">
        <f t="shared" si="3"/>
        <v>35.454545454545453</v>
      </c>
    </row>
    <row r="20" spans="1:33" ht="15.75" thickBot="1" x14ac:dyDescent="0.3">
      <c r="A20" t="s">
        <v>73</v>
      </c>
      <c r="B20" s="22" t="s">
        <v>59</v>
      </c>
      <c r="C20" s="27">
        <v>1</v>
      </c>
      <c r="D20" s="27">
        <v>1</v>
      </c>
      <c r="E20" s="27">
        <v>1</v>
      </c>
      <c r="F20" s="27">
        <v>1</v>
      </c>
      <c r="G20" s="3">
        <v>1</v>
      </c>
      <c r="H20" s="27">
        <v>1</v>
      </c>
      <c r="I20" s="27">
        <v>1</v>
      </c>
      <c r="J20" s="27"/>
      <c r="K20" s="3"/>
      <c r="L20" s="27"/>
      <c r="M20" s="27"/>
      <c r="N20" s="27">
        <v>1</v>
      </c>
      <c r="O20" s="27">
        <v>0</v>
      </c>
      <c r="P20" s="3"/>
      <c r="Q20" s="27"/>
      <c r="R20" s="27"/>
      <c r="S20" s="27"/>
      <c r="T20" s="27"/>
      <c r="U20" s="27"/>
      <c r="V20" s="27"/>
      <c r="W20" s="12"/>
      <c r="X20" s="12"/>
      <c r="Y20" s="12"/>
      <c r="Z20" s="12"/>
      <c r="AA20" s="12"/>
      <c r="AB20" s="12"/>
      <c r="AC20" s="29">
        <f t="shared" ref="AC20:AC30" si="4">SUM(C20:AB20)</f>
        <v>8</v>
      </c>
      <c r="AD20" s="1">
        <v>9</v>
      </c>
      <c r="AE20" s="1">
        <f t="shared" si="1"/>
        <v>7</v>
      </c>
      <c r="AF20">
        <f t="shared" si="3"/>
        <v>41.36363636363636</v>
      </c>
      <c r="AG20">
        <f t="shared" si="2"/>
        <v>0.88888888888888884</v>
      </c>
    </row>
    <row r="21" spans="1:33" ht="15.75" thickBot="1" x14ac:dyDescent="0.3">
      <c r="A21" t="s">
        <v>72</v>
      </c>
      <c r="B21" s="22" t="s">
        <v>60</v>
      </c>
      <c r="C21" s="26">
        <v>0</v>
      </c>
      <c r="D21" s="26">
        <v>1</v>
      </c>
      <c r="E21" s="26">
        <v>1</v>
      </c>
      <c r="F21" s="26">
        <v>1</v>
      </c>
      <c r="G21" s="7">
        <v>0</v>
      </c>
      <c r="H21" s="26">
        <v>0</v>
      </c>
      <c r="I21" s="26">
        <v>1</v>
      </c>
      <c r="J21" s="26">
        <v>0</v>
      </c>
      <c r="K21" s="7">
        <v>1</v>
      </c>
      <c r="L21" s="26">
        <v>1</v>
      </c>
      <c r="M21" s="26">
        <v>0</v>
      </c>
      <c r="N21" s="26">
        <v>1</v>
      </c>
      <c r="O21" s="26">
        <v>0</v>
      </c>
      <c r="P21" s="7">
        <v>1</v>
      </c>
      <c r="Q21" s="26">
        <v>2</v>
      </c>
      <c r="R21" s="26">
        <v>0</v>
      </c>
      <c r="S21" s="26">
        <v>1</v>
      </c>
      <c r="T21" s="26">
        <v>1</v>
      </c>
      <c r="U21" s="26">
        <v>0</v>
      </c>
      <c r="V21" s="26">
        <v>0</v>
      </c>
      <c r="W21" s="11"/>
      <c r="X21" s="11"/>
      <c r="Y21" s="11"/>
      <c r="Z21" s="11"/>
      <c r="AA21" s="11"/>
      <c r="AB21" s="11"/>
      <c r="AC21" s="29">
        <v>11</v>
      </c>
      <c r="AD21" s="1">
        <v>20</v>
      </c>
      <c r="AE21" s="1">
        <f t="shared" si="1"/>
        <v>10</v>
      </c>
      <c r="AF21">
        <f t="shared" si="3"/>
        <v>59.090909090909093</v>
      </c>
      <c r="AG21">
        <f t="shared" si="2"/>
        <v>0.55000000000000004</v>
      </c>
    </row>
    <row r="22" spans="1:33" ht="15.75" thickBot="1" x14ac:dyDescent="0.3">
      <c r="A22">
        <v>70</v>
      </c>
      <c r="B22" s="22" t="s">
        <v>61</v>
      </c>
      <c r="C22" s="26">
        <v>0</v>
      </c>
      <c r="D22" s="26">
        <v>1</v>
      </c>
      <c r="E22" s="26">
        <v>1</v>
      </c>
      <c r="F22" s="26">
        <v>1</v>
      </c>
      <c r="G22" s="7">
        <v>0</v>
      </c>
      <c r="H22" s="26">
        <v>1</v>
      </c>
      <c r="I22" s="26">
        <v>0</v>
      </c>
      <c r="J22" s="26">
        <v>2</v>
      </c>
      <c r="K22" s="7">
        <v>2</v>
      </c>
      <c r="L22" s="26">
        <v>0</v>
      </c>
      <c r="M22" s="26">
        <v>1</v>
      </c>
      <c r="N22" s="26"/>
      <c r="O22" s="26"/>
      <c r="P22" s="7"/>
      <c r="Q22" s="26"/>
      <c r="R22" s="26"/>
      <c r="S22" s="26"/>
      <c r="T22" s="26"/>
      <c r="U22" s="26"/>
      <c r="V22" s="26"/>
      <c r="W22" s="11"/>
      <c r="X22" s="11"/>
      <c r="Y22" s="11"/>
      <c r="Z22" s="11"/>
      <c r="AA22" s="11"/>
      <c r="AB22" s="11"/>
      <c r="AC22" s="29">
        <v>7</v>
      </c>
      <c r="AD22" s="1">
        <v>12</v>
      </c>
      <c r="AE22" s="1">
        <f t="shared" si="1"/>
        <v>7</v>
      </c>
      <c r="AF22">
        <f t="shared" si="3"/>
        <v>41.36363636363636</v>
      </c>
      <c r="AG22">
        <f t="shared" si="2"/>
        <v>0.58333333333333337</v>
      </c>
    </row>
    <row r="23" spans="1:33" ht="15.75" thickBot="1" x14ac:dyDescent="0.3">
      <c r="A23">
        <v>70</v>
      </c>
      <c r="B23" s="22" t="s">
        <v>62</v>
      </c>
      <c r="C23" s="26">
        <v>1</v>
      </c>
      <c r="D23" s="26">
        <v>1</v>
      </c>
      <c r="E23" s="26">
        <v>0</v>
      </c>
      <c r="F23" s="26">
        <v>0</v>
      </c>
      <c r="G23" s="7">
        <v>2</v>
      </c>
      <c r="H23" s="26">
        <v>1</v>
      </c>
      <c r="I23" s="26"/>
      <c r="J23" s="26"/>
      <c r="K23" s="7"/>
      <c r="L23" s="26"/>
      <c r="M23" s="26"/>
      <c r="N23" s="26"/>
      <c r="O23" s="26"/>
      <c r="P23" s="7"/>
      <c r="Q23" s="26"/>
      <c r="R23" s="26"/>
      <c r="S23" s="26"/>
      <c r="T23" s="26"/>
      <c r="U23" s="26"/>
      <c r="V23" s="26"/>
      <c r="W23" s="11"/>
      <c r="X23" s="11"/>
      <c r="Y23" s="11"/>
      <c r="Z23" s="11"/>
      <c r="AA23" s="11"/>
      <c r="AB23" s="11"/>
      <c r="AC23" s="30">
        <v>4</v>
      </c>
      <c r="AD23" s="1">
        <v>7</v>
      </c>
      <c r="AE23" s="1">
        <f t="shared" si="1"/>
        <v>3</v>
      </c>
      <c r="AF23">
        <f t="shared" si="3"/>
        <v>17.727272727272727</v>
      </c>
      <c r="AG23">
        <f t="shared" si="2"/>
        <v>0.5714285714285714</v>
      </c>
    </row>
    <row r="24" spans="1:33" ht="15.75" thickBot="1" x14ac:dyDescent="0.3">
      <c r="A24">
        <v>70</v>
      </c>
      <c r="B24" s="22" t="s">
        <v>63</v>
      </c>
      <c r="C24" s="26">
        <v>1</v>
      </c>
      <c r="D24" s="26">
        <v>1</v>
      </c>
      <c r="E24" s="26">
        <v>1</v>
      </c>
      <c r="F24" s="26">
        <v>1</v>
      </c>
      <c r="G24" s="7">
        <v>1</v>
      </c>
      <c r="H24" s="26">
        <v>1</v>
      </c>
      <c r="I24" s="26"/>
      <c r="J24" s="26"/>
      <c r="K24" s="7"/>
      <c r="L24" s="26">
        <v>1</v>
      </c>
      <c r="M24" s="26"/>
      <c r="N24" s="26"/>
      <c r="O24" s="26"/>
      <c r="P24" s="7"/>
      <c r="Q24" s="26"/>
      <c r="R24" s="26"/>
      <c r="S24" s="26"/>
      <c r="T24" s="26"/>
      <c r="U24" s="26"/>
      <c r="V24" s="26"/>
      <c r="W24" s="11"/>
      <c r="X24" s="11"/>
      <c r="Y24" s="11"/>
      <c r="Z24" s="11"/>
      <c r="AA24" s="11"/>
      <c r="AB24" s="11"/>
      <c r="AC24" s="29">
        <f t="shared" si="4"/>
        <v>7</v>
      </c>
      <c r="AD24" s="1">
        <v>7</v>
      </c>
      <c r="AE24" s="1">
        <f t="shared" si="1"/>
        <v>6</v>
      </c>
      <c r="AF24">
        <f t="shared" si="3"/>
        <v>35.454545454545453</v>
      </c>
      <c r="AG24">
        <f t="shared" si="2"/>
        <v>1</v>
      </c>
    </row>
    <row r="25" spans="1:33" ht="15.75" thickBot="1" x14ac:dyDescent="0.3">
      <c r="B25" s="22"/>
      <c r="C25" s="27"/>
      <c r="D25" s="27"/>
      <c r="E25" s="27"/>
      <c r="F25" s="27"/>
      <c r="G25" s="3"/>
      <c r="H25" s="27"/>
      <c r="I25" s="27"/>
      <c r="J25" s="27"/>
      <c r="K25" s="3"/>
      <c r="L25" s="27"/>
      <c r="M25" s="27"/>
      <c r="N25" s="27"/>
      <c r="O25" s="27"/>
      <c r="P25" s="3"/>
      <c r="Q25" s="27"/>
      <c r="R25" s="27"/>
      <c r="S25" s="27"/>
      <c r="T25" s="27"/>
      <c r="U25" s="27"/>
      <c r="V25" s="27"/>
      <c r="W25" s="12"/>
      <c r="X25" s="12"/>
      <c r="Y25" s="12"/>
      <c r="Z25" s="12"/>
      <c r="AA25" s="12"/>
      <c r="AB25" s="12"/>
      <c r="AC25" s="29"/>
      <c r="AD25" s="1"/>
      <c r="AE25" s="1">
        <f t="shared" si="1"/>
        <v>0</v>
      </c>
      <c r="AF25">
        <f t="shared" si="3"/>
        <v>0</v>
      </c>
    </row>
    <row r="26" spans="1:33" ht="15.75" thickBot="1" x14ac:dyDescent="0.3">
      <c r="A26">
        <v>80</v>
      </c>
      <c r="B26" s="22" t="s">
        <v>65</v>
      </c>
      <c r="C26" s="26">
        <v>0</v>
      </c>
      <c r="D26" s="26">
        <v>1</v>
      </c>
      <c r="E26" s="26">
        <v>0</v>
      </c>
      <c r="F26" s="26">
        <v>1</v>
      </c>
      <c r="G26" s="7">
        <v>0</v>
      </c>
      <c r="H26" s="26">
        <v>2</v>
      </c>
      <c r="I26" s="26">
        <v>1</v>
      </c>
      <c r="J26" s="26"/>
      <c r="K26" s="7">
        <v>1</v>
      </c>
      <c r="L26" s="26">
        <v>2</v>
      </c>
      <c r="M26" s="26">
        <v>0</v>
      </c>
      <c r="N26" s="26">
        <v>1</v>
      </c>
      <c r="O26" s="26">
        <v>1</v>
      </c>
      <c r="P26" s="7">
        <v>1</v>
      </c>
      <c r="Q26" s="26">
        <v>0</v>
      </c>
      <c r="R26" s="26"/>
      <c r="S26" s="26"/>
      <c r="T26" s="26"/>
      <c r="U26" s="26"/>
      <c r="V26" s="26"/>
      <c r="W26" s="11"/>
      <c r="X26" s="11"/>
      <c r="Y26" s="11"/>
      <c r="Z26" s="11"/>
      <c r="AA26" s="11"/>
      <c r="AB26" s="11"/>
      <c r="AC26" s="29">
        <v>9</v>
      </c>
      <c r="AD26" s="1">
        <v>14</v>
      </c>
      <c r="AE26" s="1">
        <f t="shared" si="1"/>
        <v>9</v>
      </c>
      <c r="AF26">
        <f t="shared" si="3"/>
        <v>53.181818181818187</v>
      </c>
      <c r="AG26">
        <f t="shared" si="2"/>
        <v>0.6428571428571429</v>
      </c>
    </row>
    <row r="27" spans="1:33" ht="15.75" thickBot="1" x14ac:dyDescent="0.3">
      <c r="A27" t="s">
        <v>41</v>
      </c>
      <c r="B27" s="22" t="s">
        <v>66</v>
      </c>
      <c r="C27" s="26"/>
      <c r="D27" s="26"/>
      <c r="E27" s="26"/>
      <c r="F27" s="26"/>
      <c r="G27" s="7"/>
      <c r="H27" s="26"/>
      <c r="I27" s="26"/>
      <c r="J27" s="26"/>
      <c r="K27" s="7"/>
      <c r="L27" s="26"/>
      <c r="M27" s="26"/>
      <c r="N27" s="26"/>
      <c r="O27" s="26"/>
      <c r="P27" s="7"/>
      <c r="Q27" s="26"/>
      <c r="R27" s="26"/>
      <c r="S27" s="26"/>
      <c r="T27" s="26"/>
      <c r="U27" s="26"/>
      <c r="V27" s="26"/>
      <c r="W27" s="11"/>
      <c r="X27" s="11"/>
      <c r="Y27" s="11"/>
      <c r="Z27" s="11"/>
      <c r="AA27" s="11"/>
      <c r="AB27" s="11"/>
      <c r="AC27" s="29"/>
      <c r="AD27" s="1"/>
      <c r="AE27" s="1">
        <f t="shared" si="1"/>
        <v>0</v>
      </c>
      <c r="AF27">
        <f t="shared" si="3"/>
        <v>0</v>
      </c>
    </row>
    <row r="28" spans="1:33" ht="15.75" thickBot="1" x14ac:dyDescent="0.3">
      <c r="B28" s="22" t="s">
        <v>67</v>
      </c>
      <c r="C28" s="26">
        <v>0</v>
      </c>
      <c r="D28" s="26">
        <v>1</v>
      </c>
      <c r="E28" s="26">
        <v>0</v>
      </c>
      <c r="F28" s="26">
        <v>1</v>
      </c>
      <c r="G28" s="7">
        <v>0</v>
      </c>
      <c r="H28" s="26">
        <v>1</v>
      </c>
      <c r="I28" s="26">
        <v>0</v>
      </c>
      <c r="J28" s="26"/>
      <c r="K28" s="7">
        <v>1</v>
      </c>
      <c r="L28" s="26">
        <v>0</v>
      </c>
      <c r="M28" s="26"/>
      <c r="N28" s="26"/>
      <c r="O28" s="26"/>
      <c r="P28" s="7"/>
      <c r="Q28" s="26"/>
      <c r="R28" s="26"/>
      <c r="S28" s="26"/>
      <c r="T28" s="26"/>
      <c r="U28" s="26"/>
      <c r="V28" s="26"/>
      <c r="W28" s="11"/>
      <c r="X28" s="11"/>
      <c r="Y28" s="11"/>
      <c r="Z28" s="11"/>
      <c r="AA28" s="11"/>
      <c r="AB28" s="11"/>
      <c r="AC28" s="29">
        <f t="shared" si="4"/>
        <v>4</v>
      </c>
      <c r="AD28" s="1">
        <v>9</v>
      </c>
      <c r="AE28" s="1">
        <f t="shared" si="1"/>
        <v>3</v>
      </c>
      <c r="AF28">
        <f t="shared" si="3"/>
        <v>17.727272727272727</v>
      </c>
      <c r="AG28">
        <f t="shared" si="2"/>
        <v>0.44444444444444442</v>
      </c>
    </row>
    <row r="29" spans="1:33" ht="15.75" thickBot="1" x14ac:dyDescent="0.3">
      <c r="A29" t="s">
        <v>76</v>
      </c>
      <c r="B29" s="22" t="s">
        <v>68</v>
      </c>
      <c r="C29" s="26">
        <v>0</v>
      </c>
      <c r="D29" s="26">
        <v>1</v>
      </c>
      <c r="E29" s="26">
        <v>0</v>
      </c>
      <c r="F29" s="26">
        <v>1</v>
      </c>
      <c r="G29" s="7">
        <v>1</v>
      </c>
      <c r="H29" s="26">
        <v>2</v>
      </c>
      <c r="I29" s="26">
        <v>1</v>
      </c>
      <c r="J29" s="26">
        <v>0</v>
      </c>
      <c r="K29" s="7">
        <v>0</v>
      </c>
      <c r="L29" s="26">
        <v>2</v>
      </c>
      <c r="M29" s="26">
        <v>0</v>
      </c>
      <c r="N29" s="26">
        <v>1</v>
      </c>
      <c r="O29" s="26"/>
      <c r="P29" s="7"/>
      <c r="Q29" s="26"/>
      <c r="R29" s="26"/>
      <c r="S29" s="26"/>
      <c r="T29" s="26"/>
      <c r="U29" s="26"/>
      <c r="V29" s="26"/>
      <c r="W29" s="11"/>
      <c r="X29" s="11"/>
      <c r="Y29" s="11"/>
      <c r="Z29" s="11"/>
      <c r="AA29" s="11"/>
      <c r="AB29" s="11"/>
      <c r="AC29" s="29">
        <f t="shared" si="4"/>
        <v>9</v>
      </c>
      <c r="AD29" s="1">
        <v>12</v>
      </c>
      <c r="AE29" s="1">
        <f t="shared" si="1"/>
        <v>8</v>
      </c>
      <c r="AF29">
        <f t="shared" si="3"/>
        <v>47.27272727272728</v>
      </c>
      <c r="AG29">
        <f t="shared" si="2"/>
        <v>0.75</v>
      </c>
    </row>
    <row r="30" spans="1:33" ht="15.75" thickBot="1" x14ac:dyDescent="0.3">
      <c r="A30">
        <v>80</v>
      </c>
      <c r="B30" s="23" t="s">
        <v>69</v>
      </c>
      <c r="C30" s="26">
        <v>1</v>
      </c>
      <c r="D30" s="26">
        <v>1</v>
      </c>
      <c r="E30" s="26">
        <v>1</v>
      </c>
      <c r="F30" s="26">
        <v>0</v>
      </c>
      <c r="G30" s="7">
        <v>1</v>
      </c>
      <c r="H30" s="26">
        <v>2</v>
      </c>
      <c r="I30" s="26">
        <v>1</v>
      </c>
      <c r="J30" s="26"/>
      <c r="K30" s="7"/>
      <c r="L30" s="26"/>
      <c r="M30" s="26"/>
      <c r="N30" s="26"/>
      <c r="O30" s="26"/>
      <c r="P30" s="7"/>
      <c r="Q30" s="26"/>
      <c r="R30" s="26"/>
      <c r="S30" s="26"/>
      <c r="T30" s="26"/>
      <c r="U30" s="26"/>
      <c r="V30" s="26"/>
      <c r="W30" s="11"/>
      <c r="X30" s="11"/>
      <c r="Y30" s="11"/>
      <c r="Z30" s="11"/>
      <c r="AA30" s="11"/>
      <c r="AB30" s="11"/>
      <c r="AC30" s="29">
        <f t="shared" si="4"/>
        <v>7</v>
      </c>
      <c r="AD30" s="1">
        <v>7</v>
      </c>
      <c r="AE30" s="1">
        <f t="shared" si="1"/>
        <v>6</v>
      </c>
      <c r="AF30">
        <f t="shared" si="3"/>
        <v>35.454545454545453</v>
      </c>
      <c r="AG30">
        <f t="shared" si="2"/>
        <v>1</v>
      </c>
    </row>
    <row r="31" spans="1:33" ht="15.75" thickBot="1" x14ac:dyDescent="0.3">
      <c r="A31">
        <v>60</v>
      </c>
      <c r="B31" s="22" t="s">
        <v>70</v>
      </c>
      <c r="C31" s="26">
        <v>0</v>
      </c>
      <c r="D31" s="26">
        <v>1</v>
      </c>
      <c r="E31" s="26">
        <v>0</v>
      </c>
      <c r="F31" s="26">
        <v>1</v>
      </c>
      <c r="G31" s="7">
        <v>0</v>
      </c>
      <c r="H31" s="26">
        <v>1</v>
      </c>
      <c r="I31" s="26">
        <v>0</v>
      </c>
      <c r="J31" s="26">
        <v>0</v>
      </c>
      <c r="K31" s="7">
        <v>0</v>
      </c>
      <c r="L31" s="26">
        <v>0</v>
      </c>
      <c r="M31" s="26"/>
      <c r="N31" s="26"/>
      <c r="O31" s="26"/>
      <c r="P31" s="7"/>
      <c r="Q31" s="26"/>
      <c r="R31" s="26"/>
      <c r="S31" s="26"/>
      <c r="T31" s="26"/>
      <c r="U31" s="26"/>
      <c r="V31" s="26"/>
      <c r="W31" s="11"/>
      <c r="X31" s="11"/>
      <c r="Y31" s="11"/>
      <c r="Z31" s="11"/>
      <c r="AA31" s="11"/>
      <c r="AB31" s="11"/>
      <c r="AC31" s="29">
        <f t="shared" ref="AC31" si="5">SUM(C31:AB31)</f>
        <v>3</v>
      </c>
      <c r="AD31" s="1">
        <v>10</v>
      </c>
      <c r="AE31" s="1">
        <f t="shared" si="1"/>
        <v>3</v>
      </c>
      <c r="AF31">
        <f t="shared" si="3"/>
        <v>17.727272727272727</v>
      </c>
      <c r="AG31">
        <f t="shared" si="2"/>
        <v>0.3</v>
      </c>
    </row>
    <row r="32" spans="1:33" x14ac:dyDescent="0.25">
      <c r="AC32">
        <f>AVERAGE(AC3:AC31)</f>
        <v>6.4</v>
      </c>
      <c r="AD32" s="1">
        <f>AVERAGE(AD3:AD31)</f>
        <v>10.15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C31" sqref="AC31"/>
    </sheetView>
  </sheetViews>
  <sheetFormatPr defaultRowHeight="15" x14ac:dyDescent="0.25"/>
  <cols>
    <col min="1" max="1" width="19.42578125" customWidth="1"/>
    <col min="2" max="21" width="3.42578125" customWidth="1"/>
    <col min="22" max="22" width="3.42578125" style="14" customWidth="1"/>
    <col min="23" max="23" width="3.42578125" style="4" customWidth="1"/>
    <col min="24" max="27" width="3.42578125" customWidth="1"/>
    <col min="28" max="28" width="16.5703125" customWidth="1"/>
    <col min="29" max="29" width="13.7109375" customWidth="1"/>
  </cols>
  <sheetData>
    <row r="1" spans="1:29 16383:16383" x14ac:dyDescent="0.25">
      <c r="A1" s="1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13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" t="s">
        <v>16</v>
      </c>
      <c r="AC1" s="1" t="s">
        <v>17</v>
      </c>
    </row>
    <row r="2" spans="1:29 16383:16383" x14ac:dyDescent="0.25">
      <c r="A2" s="1" t="s">
        <v>32</v>
      </c>
      <c r="B2" s="5">
        <v>1</v>
      </c>
      <c r="C2" s="5">
        <v>1</v>
      </c>
      <c r="D2" s="5">
        <v>1</v>
      </c>
      <c r="E2" s="5">
        <v>1</v>
      </c>
      <c r="F2" s="5">
        <v>2</v>
      </c>
      <c r="G2" s="5">
        <v>2</v>
      </c>
      <c r="H2" s="5">
        <v>1</v>
      </c>
      <c r="I2" s="5">
        <v>1</v>
      </c>
      <c r="J2" s="5">
        <v>2</v>
      </c>
      <c r="K2" s="5">
        <v>2</v>
      </c>
      <c r="L2" s="5">
        <v>1</v>
      </c>
      <c r="M2" s="5">
        <v>1</v>
      </c>
      <c r="N2" s="5">
        <v>1</v>
      </c>
      <c r="O2" s="5">
        <v>2</v>
      </c>
      <c r="P2" s="5">
        <v>2</v>
      </c>
      <c r="Q2" s="5">
        <v>1</v>
      </c>
      <c r="R2" s="5">
        <v>2</v>
      </c>
      <c r="S2" s="5">
        <v>2</v>
      </c>
      <c r="T2" s="5">
        <v>1</v>
      </c>
      <c r="U2" s="5">
        <v>1</v>
      </c>
      <c r="V2" s="13">
        <v>3</v>
      </c>
      <c r="W2" s="10">
        <v>2</v>
      </c>
      <c r="X2" s="10">
        <v>2</v>
      </c>
      <c r="Y2" s="10">
        <v>3</v>
      </c>
      <c r="Z2" s="10">
        <v>3</v>
      </c>
      <c r="AA2" s="10">
        <v>4</v>
      </c>
      <c r="AB2" s="1">
        <v>46</v>
      </c>
      <c r="AC2" s="1">
        <v>100</v>
      </c>
    </row>
    <row r="3" spans="1:29 16383:16383" x14ac:dyDescent="0.25">
      <c r="A3" s="6" t="s">
        <v>0</v>
      </c>
      <c r="B3" s="7">
        <v>0</v>
      </c>
      <c r="C3" s="7">
        <v>0</v>
      </c>
      <c r="D3" s="7">
        <v>1</v>
      </c>
      <c r="E3" s="7">
        <v>0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11"/>
      <c r="W3" s="11"/>
      <c r="X3" s="11"/>
      <c r="Y3" s="11"/>
      <c r="Z3" s="11"/>
      <c r="AA3" s="11"/>
      <c r="AB3" s="16">
        <f t="shared" ref="AB3:AB18" si="0">SUM(B3:AA3)</f>
        <v>6</v>
      </c>
      <c r="AC3" s="1">
        <v>27</v>
      </c>
    </row>
    <row r="4" spans="1:29 16383:16383" x14ac:dyDescent="0.25">
      <c r="A4" s="6" t="s">
        <v>1</v>
      </c>
      <c r="B4" s="7">
        <v>0</v>
      </c>
      <c r="C4" s="7">
        <v>0</v>
      </c>
      <c r="D4" s="7">
        <v>1</v>
      </c>
      <c r="E4" s="7">
        <v>0</v>
      </c>
      <c r="F4" s="7">
        <v>2</v>
      </c>
      <c r="G4" s="7">
        <v>0</v>
      </c>
      <c r="H4" s="7">
        <v>0</v>
      </c>
      <c r="I4" s="7">
        <v>0</v>
      </c>
      <c r="J4" s="7">
        <v>2</v>
      </c>
      <c r="K4" s="7">
        <v>1</v>
      </c>
      <c r="L4" s="7">
        <v>1</v>
      </c>
      <c r="M4" s="7">
        <v>0</v>
      </c>
      <c r="N4" s="7">
        <v>1</v>
      </c>
      <c r="O4" s="7">
        <v>0</v>
      </c>
      <c r="P4" s="7">
        <v>1</v>
      </c>
      <c r="Q4" s="7">
        <v>0</v>
      </c>
      <c r="R4" s="7">
        <v>2</v>
      </c>
      <c r="S4" s="7">
        <v>2</v>
      </c>
      <c r="T4" s="7">
        <v>1</v>
      </c>
      <c r="U4" s="7">
        <v>0</v>
      </c>
      <c r="V4" s="11"/>
      <c r="W4" s="11">
        <v>1</v>
      </c>
      <c r="X4" s="11"/>
      <c r="Y4" s="11"/>
      <c r="Z4" s="11">
        <v>1</v>
      </c>
      <c r="AA4" s="11"/>
      <c r="AB4" s="1">
        <f t="shared" si="0"/>
        <v>16</v>
      </c>
      <c r="AC4" s="1">
        <v>48</v>
      </c>
    </row>
    <row r="5" spans="1:29 16383:16383" x14ac:dyDescent="0.25">
      <c r="A5" s="6" t="s">
        <v>2</v>
      </c>
      <c r="B5" s="7">
        <v>1</v>
      </c>
      <c r="C5" s="7">
        <v>1</v>
      </c>
      <c r="D5" s="7">
        <v>1</v>
      </c>
      <c r="E5" s="7">
        <v>0</v>
      </c>
      <c r="F5" s="7">
        <v>0</v>
      </c>
      <c r="G5" s="7">
        <v>0</v>
      </c>
      <c r="H5" s="7">
        <v>1</v>
      </c>
      <c r="I5" s="7">
        <v>1</v>
      </c>
      <c r="J5" s="7">
        <v>1</v>
      </c>
      <c r="K5" s="7">
        <v>0</v>
      </c>
      <c r="L5" s="7">
        <v>1</v>
      </c>
      <c r="M5" s="7">
        <v>0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7">
        <v>1</v>
      </c>
      <c r="T5" s="7">
        <v>0</v>
      </c>
      <c r="U5" s="7"/>
      <c r="V5" s="11"/>
      <c r="W5" s="11"/>
      <c r="X5" s="11"/>
      <c r="Y5" s="11"/>
      <c r="Z5" s="11"/>
      <c r="AA5" s="11"/>
      <c r="AB5" s="1">
        <f t="shared" si="0"/>
        <v>11</v>
      </c>
      <c r="AC5" s="1">
        <v>43</v>
      </c>
    </row>
    <row r="6" spans="1:29 16383:16383" x14ac:dyDescent="0.25">
      <c r="A6" s="9" t="s">
        <v>18</v>
      </c>
      <c r="B6" s="7">
        <v>1</v>
      </c>
      <c r="C6" s="7">
        <v>1</v>
      </c>
      <c r="D6" s="7">
        <v>1</v>
      </c>
      <c r="E6" s="7">
        <v>1</v>
      </c>
      <c r="F6" s="7">
        <v>2</v>
      </c>
      <c r="G6" s="7">
        <v>1</v>
      </c>
      <c r="H6" s="7">
        <v>1</v>
      </c>
      <c r="I6" s="7">
        <v>1</v>
      </c>
      <c r="J6" s="7">
        <v>1</v>
      </c>
      <c r="K6" s="7">
        <v>2</v>
      </c>
      <c r="L6" s="7">
        <v>1</v>
      </c>
      <c r="M6" s="7">
        <v>1</v>
      </c>
      <c r="N6" s="7">
        <v>1</v>
      </c>
      <c r="O6" s="7">
        <v>2</v>
      </c>
      <c r="P6" s="7">
        <v>2</v>
      </c>
      <c r="Q6" s="7">
        <v>0</v>
      </c>
      <c r="R6" s="7">
        <v>0</v>
      </c>
      <c r="S6" s="7">
        <v>1</v>
      </c>
      <c r="T6" s="7">
        <v>1</v>
      </c>
      <c r="U6" s="7">
        <v>1</v>
      </c>
      <c r="V6" s="11"/>
      <c r="W6" s="11">
        <v>2</v>
      </c>
      <c r="X6" s="11">
        <v>2</v>
      </c>
      <c r="Y6" s="11"/>
      <c r="Z6" s="11"/>
      <c r="AA6" s="11">
        <v>1</v>
      </c>
      <c r="AB6" s="1">
        <f t="shared" si="0"/>
        <v>27</v>
      </c>
      <c r="AC6" s="1">
        <v>68</v>
      </c>
      <c r="XFC6" s="2"/>
    </row>
    <row r="7" spans="1:29 16383:16383" x14ac:dyDescent="0.25">
      <c r="A7" s="6" t="s">
        <v>3</v>
      </c>
      <c r="B7" s="7">
        <v>0</v>
      </c>
      <c r="C7" s="7">
        <v>1</v>
      </c>
      <c r="D7" s="7">
        <v>1</v>
      </c>
      <c r="E7" s="7">
        <v>0</v>
      </c>
      <c r="F7" s="7">
        <v>2</v>
      </c>
      <c r="G7" s="7">
        <v>2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1</v>
      </c>
      <c r="Q7" s="7">
        <v>0</v>
      </c>
      <c r="R7" s="7">
        <v>2</v>
      </c>
      <c r="S7" s="7">
        <v>2</v>
      </c>
      <c r="T7" s="7">
        <v>1</v>
      </c>
      <c r="U7" s="7">
        <v>0</v>
      </c>
      <c r="V7" s="11"/>
      <c r="W7" s="11"/>
      <c r="X7" s="11"/>
      <c r="Y7" s="11"/>
      <c r="Z7" s="11"/>
      <c r="AA7" s="11"/>
      <c r="AB7" s="1">
        <f t="shared" si="0"/>
        <v>15</v>
      </c>
      <c r="AC7" s="1">
        <v>49</v>
      </c>
    </row>
    <row r="8" spans="1:29 16383:16383" x14ac:dyDescent="0.25">
      <c r="A8" s="15" t="s">
        <v>4</v>
      </c>
      <c r="B8" s="7">
        <v>1</v>
      </c>
      <c r="C8" s="7">
        <v>0</v>
      </c>
      <c r="D8" s="7">
        <v>1</v>
      </c>
      <c r="E8" s="7">
        <v>0</v>
      </c>
      <c r="F8" s="7">
        <v>2</v>
      </c>
      <c r="G8" s="7">
        <v>2</v>
      </c>
      <c r="H8" s="7">
        <v>1</v>
      </c>
      <c r="I8" s="7">
        <v>1</v>
      </c>
      <c r="J8" s="7">
        <v>1</v>
      </c>
      <c r="K8" s="7">
        <v>2</v>
      </c>
      <c r="L8" s="7"/>
      <c r="M8" s="7"/>
      <c r="N8" s="7"/>
      <c r="O8" s="7">
        <v>1</v>
      </c>
      <c r="P8" s="7">
        <v>2</v>
      </c>
      <c r="Q8" s="7"/>
      <c r="R8" s="7"/>
      <c r="S8" s="7"/>
      <c r="T8" s="7">
        <v>0</v>
      </c>
      <c r="U8" s="7">
        <v>0</v>
      </c>
      <c r="V8" s="11"/>
      <c r="W8" s="11"/>
      <c r="X8" s="11"/>
      <c r="Y8" s="11"/>
      <c r="Z8" s="11"/>
      <c r="AA8" s="11"/>
      <c r="AB8" s="1">
        <f t="shared" si="0"/>
        <v>14</v>
      </c>
      <c r="AC8" s="1">
        <v>48</v>
      </c>
    </row>
    <row r="9" spans="1:29 16383:16383" x14ac:dyDescent="0.25">
      <c r="A9" s="6" t="s">
        <v>5</v>
      </c>
      <c r="B9" s="3">
        <v>1</v>
      </c>
      <c r="C9" s="3">
        <v>1</v>
      </c>
      <c r="D9" s="3">
        <v>1</v>
      </c>
      <c r="E9" s="3">
        <v>0</v>
      </c>
      <c r="F9" s="3">
        <v>2</v>
      </c>
      <c r="G9" s="3">
        <v>2</v>
      </c>
      <c r="H9" s="3">
        <v>0</v>
      </c>
      <c r="I9" s="3">
        <v>1</v>
      </c>
      <c r="J9" s="3">
        <v>1</v>
      </c>
      <c r="K9" s="3">
        <v>2</v>
      </c>
      <c r="L9" s="3"/>
      <c r="M9" s="3"/>
      <c r="N9" s="3"/>
      <c r="O9" s="3">
        <v>2</v>
      </c>
      <c r="P9" s="3"/>
      <c r="Q9" s="3"/>
      <c r="R9" s="3"/>
      <c r="S9" s="3">
        <v>1</v>
      </c>
      <c r="T9" s="3">
        <v>1</v>
      </c>
      <c r="U9" s="3"/>
      <c r="V9" s="12"/>
      <c r="W9" s="12"/>
      <c r="X9" s="12"/>
      <c r="Y9" s="12"/>
      <c r="Z9" s="12"/>
      <c r="AA9" s="12"/>
      <c r="AB9" s="1">
        <f t="shared" si="0"/>
        <v>15</v>
      </c>
      <c r="AC9" s="1">
        <v>49</v>
      </c>
    </row>
    <row r="10" spans="1:29 16383:16383" x14ac:dyDescent="0.25">
      <c r="A10" s="9" t="s">
        <v>19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2</v>
      </c>
      <c r="H10" s="7"/>
      <c r="I10" s="7">
        <v>0</v>
      </c>
      <c r="J10" s="7">
        <v>2</v>
      </c>
      <c r="K10" s="7">
        <v>2</v>
      </c>
      <c r="L10" s="7">
        <v>0</v>
      </c>
      <c r="M10" s="7">
        <v>1</v>
      </c>
      <c r="N10" s="7">
        <v>1</v>
      </c>
      <c r="O10" s="7">
        <v>2</v>
      </c>
      <c r="P10" s="7">
        <v>0</v>
      </c>
      <c r="Q10" s="7"/>
      <c r="R10" s="7"/>
      <c r="S10" s="7">
        <v>1</v>
      </c>
      <c r="T10" s="7">
        <v>0</v>
      </c>
      <c r="U10" s="7">
        <v>1</v>
      </c>
      <c r="V10" s="11">
        <v>0</v>
      </c>
      <c r="W10" s="11">
        <v>2</v>
      </c>
      <c r="X10" s="11">
        <v>2</v>
      </c>
      <c r="Y10" s="11">
        <v>1</v>
      </c>
      <c r="Z10" s="11">
        <v>1</v>
      </c>
      <c r="AA10" s="11">
        <v>0</v>
      </c>
      <c r="AB10" s="1">
        <f t="shared" si="0"/>
        <v>22</v>
      </c>
      <c r="AC10" s="1">
        <v>61</v>
      </c>
    </row>
    <row r="11" spans="1:29 16383:16383" x14ac:dyDescent="0.25">
      <c r="A11" s="9" t="s">
        <v>20</v>
      </c>
      <c r="B11" s="3">
        <v>1</v>
      </c>
      <c r="C11" s="3">
        <v>0</v>
      </c>
      <c r="D11" s="3">
        <v>1</v>
      </c>
      <c r="E11" s="3">
        <v>1</v>
      </c>
      <c r="F11" s="3">
        <v>1</v>
      </c>
      <c r="G11" s="3">
        <v>2</v>
      </c>
      <c r="H11" s="3">
        <v>1</v>
      </c>
      <c r="I11" s="3">
        <v>1</v>
      </c>
      <c r="J11" s="3">
        <v>1</v>
      </c>
      <c r="K11" s="3">
        <v>2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2</v>
      </c>
      <c r="T11" s="3">
        <v>1</v>
      </c>
      <c r="U11" s="3">
        <v>1</v>
      </c>
      <c r="V11" s="12"/>
      <c r="W11" s="12">
        <v>2</v>
      </c>
      <c r="X11" s="12"/>
      <c r="Y11" s="12"/>
      <c r="Z11" s="12"/>
      <c r="AA11" s="12"/>
      <c r="AB11" s="1">
        <f t="shared" si="0"/>
        <v>19</v>
      </c>
      <c r="AC11" s="1">
        <v>56</v>
      </c>
    </row>
    <row r="12" spans="1:29 16383:16383" x14ac:dyDescent="0.25">
      <c r="A12" s="6" t="s">
        <v>6</v>
      </c>
      <c r="B12" s="7">
        <v>0</v>
      </c>
      <c r="C12" s="7">
        <v>0</v>
      </c>
      <c r="D12" s="7">
        <v>0</v>
      </c>
      <c r="E12" s="7">
        <v>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2</v>
      </c>
      <c r="L12" s="7">
        <v>1</v>
      </c>
      <c r="M12" s="7">
        <v>0</v>
      </c>
      <c r="N12" s="7">
        <v>1</v>
      </c>
      <c r="O12" s="7">
        <v>1</v>
      </c>
      <c r="P12" s="7">
        <v>1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11"/>
      <c r="W12" s="11"/>
      <c r="X12" s="11"/>
      <c r="Y12" s="11"/>
      <c r="Z12" s="11"/>
      <c r="AA12" s="11"/>
      <c r="AB12" s="1">
        <f t="shared" si="0"/>
        <v>9</v>
      </c>
      <c r="AC12" s="1">
        <v>39</v>
      </c>
    </row>
    <row r="13" spans="1:29 16383:16383" x14ac:dyDescent="0.25">
      <c r="A13" s="9" t="s">
        <v>21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0</v>
      </c>
      <c r="O13" s="7">
        <v>1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11"/>
      <c r="W13" s="11"/>
      <c r="X13" s="11">
        <v>0</v>
      </c>
      <c r="Y13" s="11"/>
      <c r="Z13" s="11"/>
      <c r="AA13" s="11"/>
      <c r="AB13" s="1">
        <f t="shared" si="0"/>
        <v>10</v>
      </c>
      <c r="AC13" s="1">
        <v>41</v>
      </c>
    </row>
    <row r="14" spans="1:29 16383:16383" x14ac:dyDescent="0.25">
      <c r="A14" s="15" t="s">
        <v>7</v>
      </c>
      <c r="B14" s="7">
        <v>1</v>
      </c>
      <c r="C14" s="7">
        <v>0</v>
      </c>
      <c r="D14" s="7">
        <v>1</v>
      </c>
      <c r="E14" s="7">
        <v>1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1</v>
      </c>
      <c r="O14" s="7">
        <v>2</v>
      </c>
      <c r="P14" s="7">
        <v>0</v>
      </c>
      <c r="Q14" s="7">
        <v>1</v>
      </c>
      <c r="R14" s="7">
        <v>2</v>
      </c>
      <c r="S14" s="7">
        <v>1</v>
      </c>
      <c r="T14" s="7">
        <v>1</v>
      </c>
      <c r="U14" s="7">
        <v>1</v>
      </c>
      <c r="V14" s="11">
        <v>0</v>
      </c>
      <c r="W14" s="11">
        <v>2</v>
      </c>
      <c r="X14" s="11"/>
      <c r="Y14" s="11"/>
      <c r="Z14" s="11"/>
      <c r="AA14" s="11"/>
      <c r="AB14" s="1">
        <f t="shared" si="0"/>
        <v>22</v>
      </c>
      <c r="AC14" s="1">
        <v>61</v>
      </c>
    </row>
    <row r="15" spans="1:29 16383:16383" x14ac:dyDescent="0.25">
      <c r="A15" s="9" t="s">
        <v>22</v>
      </c>
      <c r="B15" s="7">
        <v>1</v>
      </c>
      <c r="C15" s="7">
        <v>0</v>
      </c>
      <c r="D15" s="7">
        <v>1</v>
      </c>
      <c r="E15" s="7">
        <v>0</v>
      </c>
      <c r="F15" s="7">
        <v>2</v>
      </c>
      <c r="G15" s="7">
        <v>1</v>
      </c>
      <c r="H15" s="7">
        <v>0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1</v>
      </c>
      <c r="P15" s="7">
        <v>2</v>
      </c>
      <c r="Q15" s="7">
        <v>0</v>
      </c>
      <c r="R15" s="7">
        <v>0</v>
      </c>
      <c r="S15" s="7">
        <v>0</v>
      </c>
      <c r="T15" s="7">
        <v>1</v>
      </c>
      <c r="U15" s="7">
        <v>1</v>
      </c>
      <c r="V15" s="11">
        <v>1</v>
      </c>
      <c r="W15" s="11">
        <v>0</v>
      </c>
      <c r="X15" s="11">
        <v>0</v>
      </c>
      <c r="Y15" s="11"/>
      <c r="Z15" s="11"/>
      <c r="AA15" s="11"/>
      <c r="AB15" s="1">
        <f t="shared" si="0"/>
        <v>14</v>
      </c>
      <c r="AC15" s="1">
        <v>48</v>
      </c>
      <c r="XFC15" s="2"/>
    </row>
    <row r="16" spans="1:29 16383:16383" x14ac:dyDescent="0.25">
      <c r="A16" s="9" t="s">
        <v>23</v>
      </c>
      <c r="B16" s="7">
        <v>0</v>
      </c>
      <c r="C16" s="7">
        <v>1</v>
      </c>
      <c r="D16" s="7">
        <v>1</v>
      </c>
      <c r="E16" s="7">
        <v>0</v>
      </c>
      <c r="F16" s="7">
        <v>1</v>
      </c>
      <c r="G16" s="7">
        <v>0</v>
      </c>
      <c r="H16" s="7"/>
      <c r="I16" s="7"/>
      <c r="J16" s="7">
        <v>1</v>
      </c>
      <c r="K16" s="7">
        <v>2</v>
      </c>
      <c r="L16" s="7">
        <v>1</v>
      </c>
      <c r="M16" s="7">
        <v>1</v>
      </c>
      <c r="N16" s="7">
        <v>0</v>
      </c>
      <c r="O16" s="7">
        <v>1</v>
      </c>
      <c r="P16" s="7">
        <v>2</v>
      </c>
      <c r="Q16" s="7">
        <v>0</v>
      </c>
      <c r="R16" s="7">
        <v>0</v>
      </c>
      <c r="S16" s="7">
        <v>1</v>
      </c>
      <c r="T16" s="7">
        <v>1</v>
      </c>
      <c r="U16" s="7">
        <v>1</v>
      </c>
      <c r="V16" s="11">
        <v>2</v>
      </c>
      <c r="W16" s="11">
        <v>1</v>
      </c>
      <c r="X16" s="11">
        <v>2</v>
      </c>
      <c r="Y16" s="11"/>
      <c r="Z16" s="11">
        <v>0</v>
      </c>
      <c r="AA16" s="11">
        <v>1</v>
      </c>
      <c r="AB16" s="1">
        <f t="shared" si="0"/>
        <v>20</v>
      </c>
      <c r="AC16" s="1">
        <v>58</v>
      </c>
    </row>
    <row r="17" spans="1:29" x14ac:dyDescent="0.25">
      <c r="A17" s="9" t="s">
        <v>24</v>
      </c>
      <c r="B17" s="7">
        <v>1</v>
      </c>
      <c r="C17" s="7">
        <v>0</v>
      </c>
      <c r="D17" s="7">
        <v>1</v>
      </c>
      <c r="E17" s="7">
        <v>1</v>
      </c>
      <c r="F17" s="7">
        <v>2</v>
      </c>
      <c r="G17" s="7">
        <v>2</v>
      </c>
      <c r="H17" s="7">
        <v>1</v>
      </c>
      <c r="I17" s="7">
        <v>1</v>
      </c>
      <c r="J17" s="7">
        <v>1</v>
      </c>
      <c r="K17" s="7">
        <v>2</v>
      </c>
      <c r="L17" s="7">
        <v>1</v>
      </c>
      <c r="M17" s="7">
        <v>0</v>
      </c>
      <c r="N17" s="7">
        <v>1</v>
      </c>
      <c r="O17" s="7">
        <v>2</v>
      </c>
      <c r="P17" s="7">
        <v>0</v>
      </c>
      <c r="Q17" s="7">
        <v>0</v>
      </c>
      <c r="R17" s="7">
        <v>2</v>
      </c>
      <c r="S17" s="7">
        <v>1</v>
      </c>
      <c r="T17" s="7">
        <v>1</v>
      </c>
      <c r="U17" s="7">
        <v>1</v>
      </c>
      <c r="V17" s="11"/>
      <c r="W17" s="11">
        <v>2</v>
      </c>
      <c r="X17" s="11"/>
      <c r="Y17" s="11">
        <v>0</v>
      </c>
      <c r="Z17" s="11">
        <v>2</v>
      </c>
      <c r="AA17" s="11"/>
      <c r="AB17" s="1">
        <f t="shared" si="0"/>
        <v>25</v>
      </c>
      <c r="AC17" s="1">
        <v>65</v>
      </c>
    </row>
    <row r="18" spans="1:29" x14ac:dyDescent="0.25">
      <c r="A18" s="15" t="s">
        <v>8</v>
      </c>
      <c r="B18" s="7">
        <v>1</v>
      </c>
      <c r="C18" s="7">
        <v>0</v>
      </c>
      <c r="D18" s="7">
        <v>0</v>
      </c>
      <c r="E18" s="7">
        <v>0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2</v>
      </c>
      <c r="L18" s="7">
        <v>1</v>
      </c>
      <c r="M18" s="7">
        <v>1</v>
      </c>
      <c r="N18" s="7">
        <v>0</v>
      </c>
      <c r="O18" s="7">
        <v>1</v>
      </c>
      <c r="P18" s="7">
        <v>1</v>
      </c>
      <c r="Q18" s="7">
        <v>1</v>
      </c>
      <c r="R18" s="7">
        <v>1</v>
      </c>
      <c r="S18" s="7">
        <v>0</v>
      </c>
      <c r="T18" s="7">
        <v>1</v>
      </c>
      <c r="U18" s="7">
        <v>1</v>
      </c>
      <c r="V18" s="11"/>
      <c r="W18" s="11"/>
      <c r="X18" s="11"/>
      <c r="Y18" s="11"/>
      <c r="Z18" s="11"/>
      <c r="AA18" s="11">
        <v>0</v>
      </c>
      <c r="AB18" s="1">
        <f t="shared" si="0"/>
        <v>16</v>
      </c>
      <c r="AC18" s="1">
        <v>51</v>
      </c>
    </row>
    <row r="19" spans="1:29" x14ac:dyDescent="0.25">
      <c r="A19" s="9" t="s">
        <v>25</v>
      </c>
      <c r="B19" s="7">
        <v>1</v>
      </c>
      <c r="C19" s="7">
        <v>1</v>
      </c>
      <c r="D19" s="7">
        <v>1</v>
      </c>
      <c r="E19" s="7">
        <v>1</v>
      </c>
      <c r="F19" s="7">
        <v>2</v>
      </c>
      <c r="G19" s="7">
        <v>2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2</v>
      </c>
      <c r="P19" s="7">
        <v>0</v>
      </c>
      <c r="Q19" s="7">
        <v>1</v>
      </c>
      <c r="R19" s="7">
        <v>1</v>
      </c>
      <c r="S19" s="7">
        <v>1</v>
      </c>
      <c r="T19" s="7">
        <v>0</v>
      </c>
      <c r="U19" s="7">
        <v>1</v>
      </c>
      <c r="V19" s="11">
        <v>2</v>
      </c>
      <c r="W19" s="11">
        <v>2</v>
      </c>
      <c r="X19" s="11">
        <v>1</v>
      </c>
      <c r="Y19" s="11">
        <v>0</v>
      </c>
      <c r="Z19" s="11">
        <v>0</v>
      </c>
      <c r="AA19" s="11">
        <v>2</v>
      </c>
      <c r="AB19" s="1">
        <f>SUM(B19:AA19)</f>
        <v>28</v>
      </c>
      <c r="AC19" s="1">
        <v>70</v>
      </c>
    </row>
    <row r="20" spans="1:29" x14ac:dyDescent="0.25">
      <c r="A20" s="9" t="s">
        <v>26</v>
      </c>
      <c r="B20" s="3">
        <v>1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  <c r="J20" s="3">
        <v>1</v>
      </c>
      <c r="K20" s="3">
        <v>2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/>
      <c r="R20" s="3"/>
      <c r="S20" s="3">
        <v>1</v>
      </c>
      <c r="T20" s="3">
        <v>1</v>
      </c>
      <c r="U20" s="3">
        <v>1</v>
      </c>
      <c r="V20" s="12"/>
      <c r="W20" s="12">
        <v>2</v>
      </c>
      <c r="X20" s="12"/>
      <c r="Y20" s="12"/>
      <c r="Z20" s="12">
        <v>0</v>
      </c>
      <c r="AA20" s="12"/>
      <c r="AB20" s="1">
        <f t="shared" ref="AB20:AB30" si="1">SUM(B20:AA20)</f>
        <v>15</v>
      </c>
      <c r="AC20" s="1">
        <v>49</v>
      </c>
    </row>
    <row r="21" spans="1:29" x14ac:dyDescent="0.25">
      <c r="A21" s="9" t="s">
        <v>27</v>
      </c>
      <c r="B21" s="7">
        <v>1</v>
      </c>
      <c r="C21" s="7">
        <v>1</v>
      </c>
      <c r="D21" s="7">
        <v>1</v>
      </c>
      <c r="E21" s="7">
        <v>0</v>
      </c>
      <c r="F21" s="7">
        <v>2</v>
      </c>
      <c r="G21" s="7">
        <v>0</v>
      </c>
      <c r="H21" s="7">
        <v>0</v>
      </c>
      <c r="I21" s="7">
        <v>0</v>
      </c>
      <c r="J21" s="7">
        <v>2</v>
      </c>
      <c r="K21" s="7">
        <v>2</v>
      </c>
      <c r="L21" s="7">
        <v>1</v>
      </c>
      <c r="M21" s="7">
        <v>1</v>
      </c>
      <c r="N21" s="7">
        <v>0</v>
      </c>
      <c r="O21" s="7">
        <v>2</v>
      </c>
      <c r="P21" s="7">
        <v>1</v>
      </c>
      <c r="Q21" s="7">
        <v>1</v>
      </c>
      <c r="R21" s="7"/>
      <c r="S21" s="7">
        <v>2</v>
      </c>
      <c r="T21" s="7">
        <v>1</v>
      </c>
      <c r="U21" s="7">
        <v>1</v>
      </c>
      <c r="V21" s="11"/>
      <c r="W21" s="11">
        <v>2</v>
      </c>
      <c r="X21" s="11"/>
      <c r="Y21" s="11">
        <v>0</v>
      </c>
      <c r="Z21" s="11"/>
      <c r="AA21" s="11"/>
      <c r="AB21" s="1">
        <f t="shared" si="1"/>
        <v>21</v>
      </c>
      <c r="AC21" s="1">
        <v>61</v>
      </c>
    </row>
    <row r="22" spans="1:29" x14ac:dyDescent="0.25">
      <c r="A22" s="9" t="s">
        <v>28</v>
      </c>
      <c r="B22" s="7">
        <v>0</v>
      </c>
      <c r="C22" s="7">
        <v>0</v>
      </c>
      <c r="D22" s="7">
        <v>1</v>
      </c>
      <c r="E22" s="7">
        <v>0</v>
      </c>
      <c r="F22" s="7">
        <v>1</v>
      </c>
      <c r="G22" s="7">
        <v>1</v>
      </c>
      <c r="H22" s="7">
        <v>0</v>
      </c>
      <c r="I22" s="7">
        <v>0</v>
      </c>
      <c r="J22" s="7">
        <v>1</v>
      </c>
      <c r="K22" s="7">
        <v>2</v>
      </c>
      <c r="L22" s="7">
        <v>0</v>
      </c>
      <c r="M22" s="7">
        <v>1</v>
      </c>
      <c r="N22" s="7">
        <v>1</v>
      </c>
      <c r="O22" s="7">
        <v>1</v>
      </c>
      <c r="P22" s="7">
        <v>2</v>
      </c>
      <c r="Q22" s="7">
        <v>0</v>
      </c>
      <c r="R22" s="7">
        <v>2</v>
      </c>
      <c r="S22" s="7">
        <v>2</v>
      </c>
      <c r="T22" s="7">
        <v>1</v>
      </c>
      <c r="U22" s="7">
        <v>1</v>
      </c>
      <c r="V22" s="11"/>
      <c r="W22" s="11"/>
      <c r="X22" s="11">
        <v>0</v>
      </c>
      <c r="Y22" s="11">
        <v>0</v>
      </c>
      <c r="Z22" s="11"/>
      <c r="AA22" s="11"/>
      <c r="AB22" s="1">
        <f t="shared" si="1"/>
        <v>17</v>
      </c>
      <c r="AC22" s="1">
        <v>53</v>
      </c>
    </row>
    <row r="23" spans="1:29" x14ac:dyDescent="0.25">
      <c r="A23" s="15" t="s">
        <v>9</v>
      </c>
      <c r="B23" s="7">
        <v>0</v>
      </c>
      <c r="C23" s="7">
        <v>0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1</v>
      </c>
      <c r="M23" s="7">
        <v>1</v>
      </c>
      <c r="N23" s="7">
        <v>0</v>
      </c>
      <c r="O23" s="7">
        <v>0</v>
      </c>
      <c r="P23" s="7">
        <v>1</v>
      </c>
      <c r="Q23" s="7">
        <v>0</v>
      </c>
      <c r="R23" s="7">
        <v>1</v>
      </c>
      <c r="S23" s="7">
        <v>0</v>
      </c>
      <c r="T23" s="7">
        <v>1</v>
      </c>
      <c r="U23" s="7">
        <v>1</v>
      </c>
      <c r="V23" s="11"/>
      <c r="W23" s="11"/>
      <c r="X23" s="11"/>
      <c r="Y23" s="11"/>
      <c r="Z23" s="11"/>
      <c r="AA23" s="11"/>
      <c r="AB23" s="16">
        <f t="shared" si="1"/>
        <v>8</v>
      </c>
      <c r="AC23" s="1">
        <v>36</v>
      </c>
    </row>
    <row r="24" spans="1:29" x14ac:dyDescent="0.25">
      <c r="A24" s="6" t="s">
        <v>10</v>
      </c>
      <c r="B24" s="7">
        <v>0</v>
      </c>
      <c r="C24" s="7">
        <v>0</v>
      </c>
      <c r="D24" s="7">
        <v>1</v>
      </c>
      <c r="E24" s="7">
        <v>1</v>
      </c>
      <c r="F24" s="7">
        <v>2</v>
      </c>
      <c r="G24" s="7">
        <v>1</v>
      </c>
      <c r="H24" s="7">
        <v>1</v>
      </c>
      <c r="I24" s="7">
        <v>0</v>
      </c>
      <c r="J24" s="7">
        <v>2</v>
      </c>
      <c r="K24" s="7">
        <v>1</v>
      </c>
      <c r="L24" s="7">
        <v>1</v>
      </c>
      <c r="M24" s="7">
        <v>1</v>
      </c>
      <c r="N24" s="7">
        <v>2</v>
      </c>
      <c r="O24" s="7">
        <v>2</v>
      </c>
      <c r="P24" s="7">
        <v>0</v>
      </c>
      <c r="Q24" s="7">
        <v>0</v>
      </c>
      <c r="R24" s="7">
        <v>1</v>
      </c>
      <c r="S24" s="7">
        <v>1</v>
      </c>
      <c r="T24" s="7">
        <v>1</v>
      </c>
      <c r="U24" s="7">
        <v>0</v>
      </c>
      <c r="V24" s="11"/>
      <c r="W24" s="11"/>
      <c r="X24" s="11"/>
      <c r="Y24" s="11"/>
      <c r="Z24" s="11"/>
      <c r="AA24" s="11"/>
      <c r="AB24" s="1">
        <f t="shared" si="1"/>
        <v>18</v>
      </c>
      <c r="AC24" s="1">
        <v>54</v>
      </c>
    </row>
    <row r="25" spans="1:29" x14ac:dyDescent="0.25">
      <c r="A25" s="6" t="s">
        <v>11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1</v>
      </c>
      <c r="P25" s="3">
        <v>2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  <c r="V25" s="12"/>
      <c r="W25" s="12"/>
      <c r="X25" s="12"/>
      <c r="Y25" s="12"/>
      <c r="Z25" s="12"/>
      <c r="AA25" s="12"/>
      <c r="AB25" s="1">
        <f t="shared" si="1"/>
        <v>9</v>
      </c>
      <c r="AC25" s="1">
        <v>39</v>
      </c>
    </row>
    <row r="26" spans="1:29" x14ac:dyDescent="0.25">
      <c r="A26" s="6" t="s">
        <v>12</v>
      </c>
      <c r="B26" s="7">
        <v>0</v>
      </c>
      <c r="C26" s="7">
        <v>0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2</v>
      </c>
      <c r="L26" s="7">
        <v>0</v>
      </c>
      <c r="M26" s="7">
        <v>1</v>
      </c>
      <c r="N26" s="7">
        <v>1</v>
      </c>
      <c r="O26" s="7">
        <v>2</v>
      </c>
      <c r="P26" s="7">
        <v>1</v>
      </c>
      <c r="Q26" s="7">
        <v>0</v>
      </c>
      <c r="R26" s="7">
        <v>0</v>
      </c>
      <c r="S26" s="7">
        <v>0</v>
      </c>
      <c r="T26" s="7">
        <v>1</v>
      </c>
      <c r="U26" s="7">
        <v>1</v>
      </c>
      <c r="V26" s="11"/>
      <c r="W26" s="11"/>
      <c r="X26" s="11"/>
      <c r="Y26" s="11"/>
      <c r="Z26" s="11"/>
      <c r="AA26" s="11"/>
      <c r="AB26" s="1">
        <f t="shared" si="1"/>
        <v>11</v>
      </c>
      <c r="AC26" s="1">
        <v>43</v>
      </c>
    </row>
    <row r="27" spans="1:29" x14ac:dyDescent="0.25">
      <c r="A27" s="9" t="s">
        <v>29</v>
      </c>
      <c r="B27" s="7">
        <v>0</v>
      </c>
      <c r="C27" s="7">
        <v>1</v>
      </c>
      <c r="D27" s="7">
        <v>1</v>
      </c>
      <c r="E27" s="7">
        <v>0</v>
      </c>
      <c r="F27" s="7">
        <v>2</v>
      </c>
      <c r="G27" s="7">
        <v>2</v>
      </c>
      <c r="H27" s="7">
        <v>0</v>
      </c>
      <c r="I27" s="7">
        <v>1</v>
      </c>
      <c r="J27" s="7">
        <v>2</v>
      </c>
      <c r="K27" s="7">
        <v>2</v>
      </c>
      <c r="L27" s="7">
        <v>1</v>
      </c>
      <c r="M27" s="7">
        <v>1</v>
      </c>
      <c r="N27" s="7">
        <v>1</v>
      </c>
      <c r="O27" s="7">
        <v>1</v>
      </c>
      <c r="P27" s="7">
        <v>2</v>
      </c>
      <c r="Q27" s="7">
        <v>0</v>
      </c>
      <c r="R27" s="7">
        <v>0</v>
      </c>
      <c r="S27" s="7">
        <v>1</v>
      </c>
      <c r="T27" s="7">
        <v>0</v>
      </c>
      <c r="U27" s="7">
        <v>1</v>
      </c>
      <c r="V27" s="11"/>
      <c r="W27" s="11">
        <v>2</v>
      </c>
      <c r="X27" s="11">
        <v>2</v>
      </c>
      <c r="Y27" s="11">
        <v>3</v>
      </c>
      <c r="Z27" s="11">
        <v>0</v>
      </c>
      <c r="AA27" s="11">
        <v>3</v>
      </c>
      <c r="AB27" s="1">
        <f t="shared" si="1"/>
        <v>29</v>
      </c>
      <c r="AC27" s="1">
        <v>88</v>
      </c>
    </row>
    <row r="28" spans="1:29" x14ac:dyDescent="0.25">
      <c r="A28" s="9" t="s">
        <v>30</v>
      </c>
      <c r="B28" s="7">
        <v>1</v>
      </c>
      <c r="C28" s="7">
        <v>1</v>
      </c>
      <c r="D28" s="7">
        <v>1</v>
      </c>
      <c r="E28" s="7">
        <v>1</v>
      </c>
      <c r="F28" s="7">
        <v>2</v>
      </c>
      <c r="G28" s="7">
        <v>1</v>
      </c>
      <c r="H28" s="7"/>
      <c r="I28" s="7">
        <v>1</v>
      </c>
      <c r="J28" s="7">
        <v>0</v>
      </c>
      <c r="K28" s="7"/>
      <c r="L28" s="7">
        <v>1</v>
      </c>
      <c r="M28" s="7"/>
      <c r="N28" s="7"/>
      <c r="O28" s="7">
        <v>1</v>
      </c>
      <c r="P28" s="7">
        <v>0</v>
      </c>
      <c r="Q28" s="7"/>
      <c r="R28" s="7">
        <v>1</v>
      </c>
      <c r="S28" s="7">
        <v>2</v>
      </c>
      <c r="T28" s="7">
        <v>1</v>
      </c>
      <c r="U28" s="7">
        <v>1</v>
      </c>
      <c r="V28" s="11"/>
      <c r="W28" s="11">
        <v>2</v>
      </c>
      <c r="X28" s="11"/>
      <c r="Y28" s="11"/>
      <c r="Z28" s="11"/>
      <c r="AA28" s="11"/>
      <c r="AB28" s="1">
        <f t="shared" si="1"/>
        <v>17</v>
      </c>
      <c r="AC28" s="1">
        <v>53</v>
      </c>
    </row>
    <row r="29" spans="1:29" x14ac:dyDescent="0.25">
      <c r="A29" s="8" t="s">
        <v>31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1"/>
      <c r="W29" s="11"/>
      <c r="X29" s="11"/>
      <c r="Y29" s="11"/>
      <c r="Z29" s="11"/>
      <c r="AA29" s="11"/>
      <c r="AB29" s="1">
        <f t="shared" si="1"/>
        <v>0</v>
      </c>
      <c r="AC29" s="1"/>
    </row>
    <row r="30" spans="1:29" x14ac:dyDescent="0.25">
      <c r="A30" s="6" t="s">
        <v>13</v>
      </c>
      <c r="B30" s="7">
        <v>1</v>
      </c>
      <c r="C30" s="7">
        <v>0</v>
      </c>
      <c r="D30" s="7">
        <v>0</v>
      </c>
      <c r="E30" s="7"/>
      <c r="F30" s="7">
        <v>0</v>
      </c>
      <c r="G30" s="7">
        <v>1</v>
      </c>
      <c r="H30" s="7">
        <v>0</v>
      </c>
      <c r="I30" s="7">
        <v>1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11"/>
      <c r="W30" s="11"/>
      <c r="X30" s="11"/>
      <c r="Y30" s="11"/>
      <c r="Z30" s="11"/>
      <c r="AA30" s="11"/>
      <c r="AB30" s="1">
        <f t="shared" si="1"/>
        <v>6</v>
      </c>
      <c r="AC30" s="1">
        <v>27</v>
      </c>
    </row>
    <row r="31" spans="1:29" x14ac:dyDescent="0.25">
      <c r="AC31">
        <f>AVERAGE(AC3:AC30)</f>
        <v>51.296296296296298</v>
      </c>
    </row>
  </sheetData>
  <sortState ref="A2:A29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="110" zoomScaleNormal="11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C21" sqref="AC21"/>
    </sheetView>
  </sheetViews>
  <sheetFormatPr defaultRowHeight="15" x14ac:dyDescent="0.25"/>
  <cols>
    <col min="1" max="1" width="9.140625" style="1"/>
    <col min="2" max="2" width="19.42578125" customWidth="1"/>
    <col min="3" max="22" width="3.42578125" customWidth="1"/>
    <col min="23" max="23" width="3.42578125" style="14" customWidth="1"/>
    <col min="24" max="24" width="3.42578125" style="4" customWidth="1"/>
    <col min="25" max="28" width="3.42578125" customWidth="1"/>
    <col min="29" max="29" width="16.5703125" customWidth="1"/>
    <col min="30" max="30" width="13.7109375" customWidth="1"/>
  </cols>
  <sheetData>
    <row r="1" spans="1:32 16384:16384" x14ac:dyDescent="0.25"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13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" t="s">
        <v>16</v>
      </c>
      <c r="AD1" s="1" t="s">
        <v>17</v>
      </c>
      <c r="AF1" t="s">
        <v>33</v>
      </c>
    </row>
    <row r="2" spans="1:32 16384:16384" x14ac:dyDescent="0.25">
      <c r="B2" s="1" t="s">
        <v>32</v>
      </c>
      <c r="C2" s="5">
        <v>1</v>
      </c>
      <c r="D2" s="5">
        <v>1</v>
      </c>
      <c r="E2" s="5">
        <v>1</v>
      </c>
      <c r="F2" s="5">
        <v>1</v>
      </c>
      <c r="G2" s="5">
        <v>2</v>
      </c>
      <c r="H2" s="5">
        <v>2</v>
      </c>
      <c r="I2" s="5">
        <v>1</v>
      </c>
      <c r="J2" s="5">
        <v>1</v>
      </c>
      <c r="K2" s="5">
        <v>2</v>
      </c>
      <c r="L2" s="5">
        <v>2</v>
      </c>
      <c r="M2" s="5">
        <v>1</v>
      </c>
      <c r="N2" s="5">
        <v>1</v>
      </c>
      <c r="O2" s="5">
        <v>1</v>
      </c>
      <c r="P2" s="5">
        <v>2</v>
      </c>
      <c r="Q2" s="5">
        <v>2</v>
      </c>
      <c r="R2" s="5">
        <v>1</v>
      </c>
      <c r="S2" s="5">
        <v>2</v>
      </c>
      <c r="T2" s="5">
        <v>2</v>
      </c>
      <c r="U2" s="5">
        <v>1</v>
      </c>
      <c r="V2" s="5">
        <v>1</v>
      </c>
      <c r="W2" s="13">
        <v>3</v>
      </c>
      <c r="X2" s="10">
        <v>2</v>
      </c>
      <c r="Y2" s="10">
        <v>2</v>
      </c>
      <c r="Z2" s="10">
        <v>3</v>
      </c>
      <c r="AA2" s="10">
        <v>3</v>
      </c>
      <c r="AB2" s="10">
        <v>4</v>
      </c>
      <c r="AC2" s="1">
        <v>46</v>
      </c>
      <c r="AD2" s="1">
        <v>100</v>
      </c>
    </row>
    <row r="3" spans="1:32 16384:16384" x14ac:dyDescent="0.25">
      <c r="A3" s="1">
        <v>1</v>
      </c>
      <c r="B3" s="9" t="s">
        <v>18</v>
      </c>
      <c r="C3" s="7">
        <v>1</v>
      </c>
      <c r="D3" s="7">
        <v>1</v>
      </c>
      <c r="E3" s="7">
        <v>1</v>
      </c>
      <c r="F3" s="7">
        <v>1</v>
      </c>
      <c r="G3" s="7">
        <v>2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7">
        <v>1</v>
      </c>
      <c r="N3" s="7">
        <v>1</v>
      </c>
      <c r="O3" s="7">
        <v>1</v>
      </c>
      <c r="P3" s="7">
        <v>2</v>
      </c>
      <c r="Q3" s="7">
        <v>2</v>
      </c>
      <c r="R3" s="7">
        <v>0</v>
      </c>
      <c r="S3" s="7">
        <v>0</v>
      </c>
      <c r="T3" s="7">
        <v>1</v>
      </c>
      <c r="U3" s="7">
        <v>1</v>
      </c>
      <c r="V3" s="7">
        <v>1</v>
      </c>
      <c r="W3" s="11"/>
      <c r="X3" s="11">
        <v>2</v>
      </c>
      <c r="Y3" s="11">
        <v>2</v>
      </c>
      <c r="Z3" s="11"/>
      <c r="AA3" s="11"/>
      <c r="AB3" s="11">
        <v>1</v>
      </c>
      <c r="AC3" s="1">
        <f t="shared" ref="AC3:AC31" si="0">SUM(C3:AB3)</f>
        <v>27</v>
      </c>
      <c r="AD3" s="1">
        <v>68</v>
      </c>
      <c r="AF3" s="1">
        <v>4</v>
      </c>
    </row>
    <row r="4" spans="1:32 16384:16384" x14ac:dyDescent="0.25">
      <c r="A4" s="1">
        <v>2</v>
      </c>
      <c r="B4" s="15" t="s">
        <v>4</v>
      </c>
      <c r="C4" s="7">
        <v>1</v>
      </c>
      <c r="D4" s="7">
        <v>0</v>
      </c>
      <c r="E4" s="7">
        <v>1</v>
      </c>
      <c r="F4" s="7">
        <v>0</v>
      </c>
      <c r="G4" s="7">
        <v>2</v>
      </c>
      <c r="H4" s="7">
        <v>2</v>
      </c>
      <c r="I4" s="7">
        <v>1</v>
      </c>
      <c r="J4" s="7">
        <v>1</v>
      </c>
      <c r="K4" s="7">
        <v>1</v>
      </c>
      <c r="L4" s="7">
        <v>2</v>
      </c>
      <c r="M4" s="7"/>
      <c r="N4" s="7"/>
      <c r="O4" s="7"/>
      <c r="P4" s="7">
        <v>1</v>
      </c>
      <c r="Q4" s="7">
        <v>2</v>
      </c>
      <c r="R4" s="7"/>
      <c r="S4" s="7"/>
      <c r="T4" s="7"/>
      <c r="U4" s="7">
        <v>0</v>
      </c>
      <c r="V4" s="7">
        <v>0</v>
      </c>
      <c r="W4" s="11"/>
      <c r="X4" s="11"/>
      <c r="Y4" s="11"/>
      <c r="Z4" s="11"/>
      <c r="AA4" s="11"/>
      <c r="AB4" s="11"/>
      <c r="AC4" s="1">
        <f t="shared" si="0"/>
        <v>14</v>
      </c>
      <c r="AD4" s="1">
        <v>48</v>
      </c>
      <c r="AF4" s="1">
        <v>3</v>
      </c>
    </row>
    <row r="5" spans="1:32 16384:16384" x14ac:dyDescent="0.25">
      <c r="A5" s="1">
        <v>3</v>
      </c>
      <c r="B5" s="9" t="s">
        <v>19</v>
      </c>
      <c r="C5" s="7">
        <v>1</v>
      </c>
      <c r="D5" s="7">
        <v>1</v>
      </c>
      <c r="E5" s="7">
        <v>1</v>
      </c>
      <c r="F5" s="7">
        <v>1</v>
      </c>
      <c r="G5" s="7">
        <v>0</v>
      </c>
      <c r="H5" s="7">
        <v>2</v>
      </c>
      <c r="I5" s="7"/>
      <c r="J5" s="7">
        <v>0</v>
      </c>
      <c r="K5" s="7">
        <v>2</v>
      </c>
      <c r="L5" s="7">
        <v>2</v>
      </c>
      <c r="M5" s="7">
        <v>0</v>
      </c>
      <c r="N5" s="7">
        <v>1</v>
      </c>
      <c r="O5" s="7">
        <v>1</v>
      </c>
      <c r="P5" s="7">
        <v>2</v>
      </c>
      <c r="Q5" s="7">
        <v>0</v>
      </c>
      <c r="R5" s="7"/>
      <c r="S5" s="7"/>
      <c r="T5" s="7">
        <v>1</v>
      </c>
      <c r="U5" s="7">
        <v>0</v>
      </c>
      <c r="V5" s="7">
        <v>1</v>
      </c>
      <c r="W5" s="11">
        <v>0</v>
      </c>
      <c r="X5" s="11">
        <v>2</v>
      </c>
      <c r="Y5" s="11">
        <v>2</v>
      </c>
      <c r="Z5" s="11">
        <v>1</v>
      </c>
      <c r="AA5" s="11">
        <v>1</v>
      </c>
      <c r="AB5" s="11">
        <v>0</v>
      </c>
      <c r="AC5" s="1">
        <f t="shared" si="0"/>
        <v>22</v>
      </c>
      <c r="AD5" s="1">
        <v>61</v>
      </c>
      <c r="AF5" s="1">
        <v>4</v>
      </c>
    </row>
    <row r="6" spans="1:32 16384:16384" x14ac:dyDescent="0.25">
      <c r="A6" s="1">
        <v>4</v>
      </c>
      <c r="B6" s="9" t="s">
        <v>20</v>
      </c>
      <c r="C6" s="3">
        <v>1</v>
      </c>
      <c r="D6" s="3">
        <v>0</v>
      </c>
      <c r="E6" s="3">
        <v>1</v>
      </c>
      <c r="F6" s="3">
        <v>1</v>
      </c>
      <c r="G6" s="3">
        <v>1</v>
      </c>
      <c r="H6" s="3">
        <v>2</v>
      </c>
      <c r="I6" s="3">
        <v>1</v>
      </c>
      <c r="J6" s="3">
        <v>1</v>
      </c>
      <c r="K6" s="3">
        <v>1</v>
      </c>
      <c r="L6" s="3">
        <v>2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2</v>
      </c>
      <c r="U6" s="3">
        <v>1</v>
      </c>
      <c r="V6" s="3">
        <v>1</v>
      </c>
      <c r="W6" s="12"/>
      <c r="X6" s="12">
        <v>2</v>
      </c>
      <c r="Y6" s="12"/>
      <c r="Z6" s="12"/>
      <c r="AA6" s="12"/>
      <c r="AB6" s="12"/>
      <c r="AC6" s="1">
        <f t="shared" si="0"/>
        <v>19</v>
      </c>
      <c r="AD6" s="1">
        <v>56</v>
      </c>
      <c r="AF6" s="1">
        <v>3</v>
      </c>
      <c r="XFD6" s="2"/>
    </row>
    <row r="7" spans="1:32 16384:16384" x14ac:dyDescent="0.25">
      <c r="A7" s="1">
        <v>5</v>
      </c>
      <c r="B7" s="9" t="s">
        <v>21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1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0</v>
      </c>
      <c r="P7" s="7">
        <v>1</v>
      </c>
      <c r="Q7" s="7">
        <v>0</v>
      </c>
      <c r="R7" s="7">
        <v>0</v>
      </c>
      <c r="S7" s="7">
        <v>1</v>
      </c>
      <c r="T7" s="7">
        <v>1</v>
      </c>
      <c r="U7" s="7">
        <v>0</v>
      </c>
      <c r="V7" s="7">
        <v>0</v>
      </c>
      <c r="W7" s="11"/>
      <c r="X7" s="11"/>
      <c r="Y7" s="11">
        <v>0</v>
      </c>
      <c r="Z7" s="11"/>
      <c r="AA7" s="11"/>
      <c r="AB7" s="11"/>
      <c r="AC7" s="1">
        <f t="shared" si="0"/>
        <v>10</v>
      </c>
      <c r="AD7" s="1">
        <v>41</v>
      </c>
      <c r="AF7" s="1">
        <v>2</v>
      </c>
    </row>
    <row r="8" spans="1:32 16384:16384" x14ac:dyDescent="0.25">
      <c r="A8" s="1">
        <v>6</v>
      </c>
      <c r="B8" s="15" t="s">
        <v>7</v>
      </c>
      <c r="C8" s="7">
        <v>1</v>
      </c>
      <c r="D8" s="7">
        <v>0</v>
      </c>
      <c r="E8" s="7">
        <v>1</v>
      </c>
      <c r="F8" s="7">
        <v>1</v>
      </c>
      <c r="G8" s="7">
        <v>2</v>
      </c>
      <c r="H8" s="7">
        <v>2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1</v>
      </c>
      <c r="P8" s="7">
        <v>2</v>
      </c>
      <c r="Q8" s="7">
        <v>0</v>
      </c>
      <c r="R8" s="7">
        <v>1</v>
      </c>
      <c r="S8" s="7">
        <v>2</v>
      </c>
      <c r="T8" s="7">
        <v>1</v>
      </c>
      <c r="U8" s="7">
        <v>1</v>
      </c>
      <c r="V8" s="7">
        <v>1</v>
      </c>
      <c r="W8" s="11">
        <v>0</v>
      </c>
      <c r="X8" s="11">
        <v>2</v>
      </c>
      <c r="Y8" s="11"/>
      <c r="Z8" s="11"/>
      <c r="AA8" s="11"/>
      <c r="AB8" s="11"/>
      <c r="AC8" s="1">
        <f t="shared" si="0"/>
        <v>22</v>
      </c>
      <c r="AD8" s="1">
        <v>61</v>
      </c>
      <c r="AF8" s="1">
        <v>4</v>
      </c>
    </row>
    <row r="9" spans="1:32 16384:16384" x14ac:dyDescent="0.25">
      <c r="A9" s="1">
        <v>7</v>
      </c>
      <c r="B9" s="9" t="s">
        <v>22</v>
      </c>
      <c r="C9" s="7">
        <v>1</v>
      </c>
      <c r="D9" s="7">
        <v>0</v>
      </c>
      <c r="E9" s="7">
        <v>1</v>
      </c>
      <c r="F9" s="7">
        <v>0</v>
      </c>
      <c r="G9" s="7">
        <v>2</v>
      </c>
      <c r="H9" s="7">
        <v>1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0</v>
      </c>
      <c r="O9" s="7">
        <v>1</v>
      </c>
      <c r="P9" s="7">
        <v>1</v>
      </c>
      <c r="Q9" s="7">
        <v>2</v>
      </c>
      <c r="R9" s="7">
        <v>0</v>
      </c>
      <c r="S9" s="7">
        <v>0</v>
      </c>
      <c r="T9" s="7">
        <v>0</v>
      </c>
      <c r="U9" s="7">
        <v>1</v>
      </c>
      <c r="V9" s="7">
        <v>1</v>
      </c>
      <c r="W9" s="11">
        <v>1</v>
      </c>
      <c r="X9" s="11">
        <v>0</v>
      </c>
      <c r="Y9" s="11">
        <v>0</v>
      </c>
      <c r="Z9" s="11"/>
      <c r="AA9" s="11"/>
      <c r="AB9" s="11"/>
      <c r="AC9" s="1">
        <f t="shared" si="0"/>
        <v>14</v>
      </c>
      <c r="AD9" s="1">
        <v>48</v>
      </c>
      <c r="AF9" s="1">
        <v>3</v>
      </c>
    </row>
    <row r="10" spans="1:32 16384:16384" x14ac:dyDescent="0.25">
      <c r="A10" s="1">
        <v>8</v>
      </c>
      <c r="B10" s="9" t="s">
        <v>23</v>
      </c>
      <c r="C10" s="7">
        <v>0</v>
      </c>
      <c r="D10" s="7">
        <v>1</v>
      </c>
      <c r="E10" s="7">
        <v>1</v>
      </c>
      <c r="F10" s="7">
        <v>0</v>
      </c>
      <c r="G10" s="7">
        <v>1</v>
      </c>
      <c r="H10" s="7">
        <v>0</v>
      </c>
      <c r="I10" s="7"/>
      <c r="J10" s="7"/>
      <c r="K10" s="7">
        <v>1</v>
      </c>
      <c r="L10" s="7">
        <v>2</v>
      </c>
      <c r="M10" s="7">
        <v>1</v>
      </c>
      <c r="N10" s="7">
        <v>1</v>
      </c>
      <c r="O10" s="7">
        <v>0</v>
      </c>
      <c r="P10" s="7">
        <v>1</v>
      </c>
      <c r="Q10" s="7">
        <v>2</v>
      </c>
      <c r="R10" s="7">
        <v>0</v>
      </c>
      <c r="S10" s="7">
        <v>0</v>
      </c>
      <c r="T10" s="7">
        <v>1</v>
      </c>
      <c r="U10" s="7">
        <v>1</v>
      </c>
      <c r="V10" s="7">
        <v>1</v>
      </c>
      <c r="W10" s="11">
        <v>2</v>
      </c>
      <c r="X10" s="11">
        <v>1</v>
      </c>
      <c r="Y10" s="11">
        <v>2</v>
      </c>
      <c r="Z10" s="11"/>
      <c r="AA10" s="11">
        <v>0</v>
      </c>
      <c r="AB10" s="11">
        <v>1</v>
      </c>
      <c r="AC10" s="1">
        <f t="shared" si="0"/>
        <v>20</v>
      </c>
      <c r="AD10" s="1">
        <v>58</v>
      </c>
      <c r="AF10" s="1">
        <v>4</v>
      </c>
    </row>
    <row r="11" spans="1:32 16384:16384" x14ac:dyDescent="0.25">
      <c r="A11" s="1">
        <v>9</v>
      </c>
      <c r="B11" s="9" t="s">
        <v>24</v>
      </c>
      <c r="C11" s="7">
        <v>1</v>
      </c>
      <c r="D11" s="7">
        <v>0</v>
      </c>
      <c r="E11" s="7">
        <v>1</v>
      </c>
      <c r="F11" s="7">
        <v>1</v>
      </c>
      <c r="G11" s="7">
        <v>2</v>
      </c>
      <c r="H11" s="7">
        <v>2</v>
      </c>
      <c r="I11" s="7">
        <v>1</v>
      </c>
      <c r="J11" s="7">
        <v>1</v>
      </c>
      <c r="K11" s="7">
        <v>1</v>
      </c>
      <c r="L11" s="7">
        <v>2</v>
      </c>
      <c r="M11" s="7">
        <v>1</v>
      </c>
      <c r="N11" s="7">
        <v>0</v>
      </c>
      <c r="O11" s="7">
        <v>1</v>
      </c>
      <c r="P11" s="7">
        <v>2</v>
      </c>
      <c r="Q11" s="7">
        <v>0</v>
      </c>
      <c r="R11" s="7">
        <v>0</v>
      </c>
      <c r="S11" s="7">
        <v>2</v>
      </c>
      <c r="T11" s="7">
        <v>1</v>
      </c>
      <c r="U11" s="7">
        <v>1</v>
      </c>
      <c r="V11" s="7">
        <v>1</v>
      </c>
      <c r="W11" s="11"/>
      <c r="X11" s="11">
        <v>2</v>
      </c>
      <c r="Y11" s="11"/>
      <c r="Z11" s="11">
        <v>0</v>
      </c>
      <c r="AA11" s="11">
        <v>2</v>
      </c>
      <c r="AB11" s="11"/>
      <c r="AC11" s="1">
        <f t="shared" si="0"/>
        <v>25</v>
      </c>
      <c r="AD11" s="1">
        <v>65</v>
      </c>
      <c r="AF11" s="1">
        <v>4</v>
      </c>
    </row>
    <row r="12" spans="1:32 16384:16384" x14ac:dyDescent="0.25">
      <c r="A12" s="1">
        <v>10</v>
      </c>
      <c r="B12" s="15" t="s">
        <v>8</v>
      </c>
      <c r="C12" s="7">
        <v>1</v>
      </c>
      <c r="D12" s="7">
        <v>0</v>
      </c>
      <c r="E12" s="7">
        <v>0</v>
      </c>
      <c r="F12" s="7">
        <v>0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7">
        <v>1</v>
      </c>
      <c r="N12" s="7">
        <v>1</v>
      </c>
      <c r="O12" s="7">
        <v>0</v>
      </c>
      <c r="P12" s="7">
        <v>1</v>
      </c>
      <c r="Q12" s="7">
        <v>1</v>
      </c>
      <c r="R12" s="7">
        <v>1</v>
      </c>
      <c r="S12" s="7">
        <v>1</v>
      </c>
      <c r="T12" s="7">
        <v>0</v>
      </c>
      <c r="U12" s="7">
        <v>1</v>
      </c>
      <c r="V12" s="7">
        <v>1</v>
      </c>
      <c r="W12" s="11"/>
      <c r="X12" s="11"/>
      <c r="Y12" s="11"/>
      <c r="Z12" s="11"/>
      <c r="AA12" s="11"/>
      <c r="AB12" s="11">
        <v>0</v>
      </c>
      <c r="AC12" s="1">
        <f t="shared" si="0"/>
        <v>16</v>
      </c>
      <c r="AD12" s="1">
        <v>51</v>
      </c>
      <c r="AF12" s="1">
        <v>3</v>
      </c>
    </row>
    <row r="13" spans="1:32 16384:16384" x14ac:dyDescent="0.25">
      <c r="A13" s="1">
        <v>11</v>
      </c>
      <c r="B13" s="9" t="s">
        <v>25</v>
      </c>
      <c r="C13" s="7">
        <v>1</v>
      </c>
      <c r="D13" s="7">
        <v>1</v>
      </c>
      <c r="E13" s="7">
        <v>1</v>
      </c>
      <c r="F13" s="7">
        <v>1</v>
      </c>
      <c r="G13" s="7">
        <v>2</v>
      </c>
      <c r="H13" s="7">
        <v>2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2</v>
      </c>
      <c r="Q13" s="7">
        <v>0</v>
      </c>
      <c r="R13" s="7">
        <v>1</v>
      </c>
      <c r="S13" s="7">
        <v>1</v>
      </c>
      <c r="T13" s="7">
        <v>1</v>
      </c>
      <c r="U13" s="7">
        <v>0</v>
      </c>
      <c r="V13" s="7">
        <v>1</v>
      </c>
      <c r="W13" s="11">
        <v>2</v>
      </c>
      <c r="X13" s="11">
        <v>2</v>
      </c>
      <c r="Y13" s="11">
        <v>1</v>
      </c>
      <c r="Z13" s="11">
        <v>0</v>
      </c>
      <c r="AA13" s="11">
        <v>0</v>
      </c>
      <c r="AB13" s="11">
        <v>2</v>
      </c>
      <c r="AC13" s="1">
        <f t="shared" si="0"/>
        <v>28</v>
      </c>
      <c r="AD13" s="1">
        <v>70</v>
      </c>
      <c r="AF13" s="1">
        <v>5</v>
      </c>
    </row>
    <row r="14" spans="1:32 16384:16384" x14ac:dyDescent="0.25">
      <c r="A14" s="1">
        <v>12</v>
      </c>
      <c r="B14" s="9" t="s">
        <v>26</v>
      </c>
      <c r="C14" s="3">
        <v>1</v>
      </c>
      <c r="D14" s="3">
        <v>0</v>
      </c>
      <c r="E14" s="3">
        <v>0</v>
      </c>
      <c r="F14" s="3">
        <v>0</v>
      </c>
      <c r="G14" s="3">
        <v>2</v>
      </c>
      <c r="H14" s="3">
        <v>1</v>
      </c>
      <c r="I14" s="3">
        <v>0</v>
      </c>
      <c r="J14" s="3">
        <v>1</v>
      </c>
      <c r="K14" s="3">
        <v>1</v>
      </c>
      <c r="L14" s="3">
        <v>2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/>
      <c r="S14" s="3"/>
      <c r="T14" s="3">
        <v>1</v>
      </c>
      <c r="U14" s="3">
        <v>1</v>
      </c>
      <c r="V14" s="3">
        <v>1</v>
      </c>
      <c r="W14" s="12"/>
      <c r="X14" s="12">
        <v>2</v>
      </c>
      <c r="Y14" s="12"/>
      <c r="Z14" s="12"/>
      <c r="AA14" s="12">
        <v>0</v>
      </c>
      <c r="AB14" s="12"/>
      <c r="AC14" s="1">
        <f t="shared" si="0"/>
        <v>15</v>
      </c>
      <c r="AD14" s="1">
        <v>49</v>
      </c>
      <c r="AF14" s="1">
        <v>3</v>
      </c>
    </row>
    <row r="15" spans="1:32 16384:16384" x14ac:dyDescent="0.25">
      <c r="A15" s="1">
        <v>13</v>
      </c>
      <c r="B15" s="9" t="s">
        <v>27</v>
      </c>
      <c r="C15" s="7">
        <v>1</v>
      </c>
      <c r="D15" s="7">
        <v>1</v>
      </c>
      <c r="E15" s="7">
        <v>1</v>
      </c>
      <c r="F15" s="7">
        <v>0</v>
      </c>
      <c r="G15" s="7">
        <v>2</v>
      </c>
      <c r="H15" s="7">
        <v>0</v>
      </c>
      <c r="I15" s="7">
        <v>0</v>
      </c>
      <c r="J15" s="7">
        <v>0</v>
      </c>
      <c r="K15" s="7">
        <v>2</v>
      </c>
      <c r="L15" s="7">
        <v>2</v>
      </c>
      <c r="M15" s="7">
        <v>1</v>
      </c>
      <c r="N15" s="7">
        <v>1</v>
      </c>
      <c r="O15" s="7">
        <v>0</v>
      </c>
      <c r="P15" s="7">
        <v>2</v>
      </c>
      <c r="Q15" s="7">
        <v>1</v>
      </c>
      <c r="R15" s="7">
        <v>1</v>
      </c>
      <c r="S15" s="7"/>
      <c r="T15" s="7">
        <v>2</v>
      </c>
      <c r="U15" s="7">
        <v>1</v>
      </c>
      <c r="V15" s="7">
        <v>1</v>
      </c>
      <c r="W15" s="11"/>
      <c r="X15" s="11">
        <v>2</v>
      </c>
      <c r="Y15" s="11"/>
      <c r="Z15" s="11">
        <v>0</v>
      </c>
      <c r="AA15" s="11"/>
      <c r="AB15" s="11"/>
      <c r="AC15" s="1">
        <f t="shared" si="0"/>
        <v>21</v>
      </c>
      <c r="AD15" s="1">
        <v>61</v>
      </c>
      <c r="AF15" s="1">
        <v>4</v>
      </c>
      <c r="XFD15" s="2"/>
    </row>
    <row r="16" spans="1:32 16384:16384" x14ac:dyDescent="0.25">
      <c r="A16" s="1">
        <v>14</v>
      </c>
      <c r="B16" s="9" t="s">
        <v>28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1</v>
      </c>
      <c r="L16" s="7">
        <v>2</v>
      </c>
      <c r="M16" s="7">
        <v>0</v>
      </c>
      <c r="N16" s="7">
        <v>1</v>
      </c>
      <c r="O16" s="7">
        <v>1</v>
      </c>
      <c r="P16" s="7">
        <v>1</v>
      </c>
      <c r="Q16" s="7">
        <v>2</v>
      </c>
      <c r="R16" s="7">
        <v>0</v>
      </c>
      <c r="S16" s="7">
        <v>2</v>
      </c>
      <c r="T16" s="7">
        <v>2</v>
      </c>
      <c r="U16" s="7">
        <v>1</v>
      </c>
      <c r="V16" s="7">
        <v>1</v>
      </c>
      <c r="W16" s="11"/>
      <c r="X16" s="11"/>
      <c r="Y16" s="11">
        <v>0</v>
      </c>
      <c r="Z16" s="11">
        <v>0</v>
      </c>
      <c r="AA16" s="11"/>
      <c r="AB16" s="11"/>
      <c r="AC16" s="1">
        <f t="shared" si="0"/>
        <v>17</v>
      </c>
      <c r="AD16" s="1">
        <v>53</v>
      </c>
      <c r="AF16" s="1">
        <v>3</v>
      </c>
    </row>
    <row r="17" spans="1:32" x14ac:dyDescent="0.25">
      <c r="A17" s="1">
        <v>15</v>
      </c>
      <c r="B17" s="15" t="s">
        <v>9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1</v>
      </c>
      <c r="N17" s="7">
        <v>1</v>
      </c>
      <c r="O17" s="7">
        <v>0</v>
      </c>
      <c r="P17" s="7">
        <v>0</v>
      </c>
      <c r="Q17" s="7">
        <v>1</v>
      </c>
      <c r="R17" s="7">
        <v>0</v>
      </c>
      <c r="S17" s="7">
        <v>1</v>
      </c>
      <c r="T17" s="7">
        <v>0</v>
      </c>
      <c r="U17" s="7">
        <v>1</v>
      </c>
      <c r="V17" s="7">
        <v>1</v>
      </c>
      <c r="W17" s="11"/>
      <c r="X17" s="11"/>
      <c r="Y17" s="11"/>
      <c r="Z17" s="11"/>
      <c r="AA17" s="11"/>
      <c r="AB17" s="11"/>
      <c r="AC17" s="16">
        <f t="shared" si="0"/>
        <v>8</v>
      </c>
      <c r="AD17" s="1">
        <v>36</v>
      </c>
      <c r="AF17" s="1">
        <v>2</v>
      </c>
    </row>
    <row r="18" spans="1:32" x14ac:dyDescent="0.25">
      <c r="A18" s="1">
        <v>16</v>
      </c>
      <c r="B18" s="9" t="s">
        <v>29</v>
      </c>
      <c r="C18" s="7">
        <v>0</v>
      </c>
      <c r="D18" s="7">
        <v>1</v>
      </c>
      <c r="E18" s="7">
        <v>1</v>
      </c>
      <c r="F18" s="7">
        <v>0</v>
      </c>
      <c r="G18" s="7">
        <v>2</v>
      </c>
      <c r="H18" s="7">
        <v>2</v>
      </c>
      <c r="I18" s="7">
        <v>0</v>
      </c>
      <c r="J18" s="7">
        <v>1</v>
      </c>
      <c r="K18" s="7">
        <v>2</v>
      </c>
      <c r="L18" s="7">
        <v>2</v>
      </c>
      <c r="M18" s="7">
        <v>1</v>
      </c>
      <c r="N18" s="7">
        <v>1</v>
      </c>
      <c r="O18" s="7">
        <v>1</v>
      </c>
      <c r="P18" s="7">
        <v>1</v>
      </c>
      <c r="Q18" s="7">
        <v>2</v>
      </c>
      <c r="R18" s="7">
        <v>0</v>
      </c>
      <c r="S18" s="7">
        <v>0</v>
      </c>
      <c r="T18" s="7">
        <v>1</v>
      </c>
      <c r="U18" s="7">
        <v>0</v>
      </c>
      <c r="V18" s="7">
        <v>1</v>
      </c>
      <c r="W18" s="11"/>
      <c r="X18" s="11">
        <v>2</v>
      </c>
      <c r="Y18" s="11">
        <v>2</v>
      </c>
      <c r="Z18" s="11">
        <v>3</v>
      </c>
      <c r="AA18" s="11">
        <v>0</v>
      </c>
      <c r="AB18" s="11">
        <v>3</v>
      </c>
      <c r="AC18" s="1">
        <f t="shared" si="0"/>
        <v>29</v>
      </c>
      <c r="AD18" s="1">
        <v>88</v>
      </c>
      <c r="AF18" s="1">
        <v>5</v>
      </c>
    </row>
    <row r="19" spans="1:32" x14ac:dyDescent="0.25"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1"/>
      <c r="X19" s="11"/>
      <c r="Y19" s="11"/>
      <c r="Z19" s="11"/>
      <c r="AA19" s="11"/>
      <c r="AB19" s="11"/>
      <c r="AC19" s="1"/>
      <c r="AD19" s="1"/>
      <c r="AF19" s="1"/>
    </row>
    <row r="20" spans="1:32" x14ac:dyDescent="0.25">
      <c r="A20" s="1">
        <v>17</v>
      </c>
      <c r="B20" s="9" t="s">
        <v>30</v>
      </c>
      <c r="C20" s="7">
        <v>1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  <c r="I20" s="7"/>
      <c r="J20" s="7">
        <v>1</v>
      </c>
      <c r="K20" s="7">
        <v>0</v>
      </c>
      <c r="L20" s="7"/>
      <c r="M20" s="7">
        <v>1</v>
      </c>
      <c r="N20" s="7"/>
      <c r="O20" s="7"/>
      <c r="P20" s="7">
        <v>1</v>
      </c>
      <c r="Q20" s="7">
        <v>0</v>
      </c>
      <c r="R20" s="7"/>
      <c r="S20" s="7">
        <v>1</v>
      </c>
      <c r="T20" s="7">
        <v>2</v>
      </c>
      <c r="U20" s="7">
        <v>1</v>
      </c>
      <c r="V20" s="7">
        <v>1</v>
      </c>
      <c r="W20" s="11"/>
      <c r="X20" s="11">
        <v>2</v>
      </c>
      <c r="Y20" s="11"/>
      <c r="Z20" s="11"/>
      <c r="AA20" s="11"/>
      <c r="AB20" s="11"/>
      <c r="AC20" s="1">
        <f t="shared" si="0"/>
        <v>17</v>
      </c>
      <c r="AD20" s="1">
        <v>53</v>
      </c>
      <c r="AE20">
        <f>AVERAGE(AD3:AD20)</f>
        <v>56.882352941176471</v>
      </c>
      <c r="AF20" s="1">
        <v>3</v>
      </c>
    </row>
    <row r="21" spans="1:32" x14ac:dyDescent="0.25">
      <c r="B21" s="6" t="s">
        <v>0</v>
      </c>
      <c r="C21" s="7">
        <v>0</v>
      </c>
      <c r="D21" s="7">
        <v>0</v>
      </c>
      <c r="E21" s="7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1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11"/>
      <c r="X21" s="11"/>
      <c r="Y21" s="11"/>
      <c r="Z21" s="11"/>
      <c r="AA21" s="11"/>
      <c r="AB21" s="11"/>
      <c r="AC21" s="16">
        <f t="shared" si="0"/>
        <v>6</v>
      </c>
      <c r="AD21" s="1">
        <v>27</v>
      </c>
      <c r="AF21" s="1">
        <v>2</v>
      </c>
    </row>
    <row r="22" spans="1:32" x14ac:dyDescent="0.25">
      <c r="B22" s="6" t="s">
        <v>1</v>
      </c>
      <c r="C22" s="7">
        <v>0</v>
      </c>
      <c r="D22" s="7">
        <v>0</v>
      </c>
      <c r="E22" s="7">
        <v>1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2</v>
      </c>
      <c r="L22" s="7">
        <v>1</v>
      </c>
      <c r="M22" s="7">
        <v>1</v>
      </c>
      <c r="N22" s="7">
        <v>0</v>
      </c>
      <c r="O22" s="7">
        <v>1</v>
      </c>
      <c r="P22" s="7">
        <v>0</v>
      </c>
      <c r="Q22" s="7">
        <v>1</v>
      </c>
      <c r="R22" s="7">
        <v>0</v>
      </c>
      <c r="S22" s="7">
        <v>2</v>
      </c>
      <c r="T22" s="7">
        <v>2</v>
      </c>
      <c r="U22" s="7">
        <v>1</v>
      </c>
      <c r="V22" s="7">
        <v>0</v>
      </c>
      <c r="W22" s="11"/>
      <c r="X22" s="11">
        <v>1</v>
      </c>
      <c r="Y22" s="11"/>
      <c r="Z22" s="11"/>
      <c r="AA22" s="11">
        <v>1</v>
      </c>
      <c r="AB22" s="11"/>
      <c r="AC22" s="1">
        <f t="shared" si="0"/>
        <v>16</v>
      </c>
      <c r="AD22" s="1">
        <v>48</v>
      </c>
      <c r="AF22" s="1">
        <v>5</v>
      </c>
    </row>
    <row r="23" spans="1:32" x14ac:dyDescent="0.25">
      <c r="B23" s="6" t="s">
        <v>2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  <c r="J23" s="7">
        <v>1</v>
      </c>
      <c r="K23" s="7">
        <v>1</v>
      </c>
      <c r="L23" s="7">
        <v>0</v>
      </c>
      <c r="M23" s="7">
        <v>1</v>
      </c>
      <c r="N23" s="7">
        <v>0</v>
      </c>
      <c r="O23" s="7">
        <v>1</v>
      </c>
      <c r="P23" s="7">
        <v>1</v>
      </c>
      <c r="Q23" s="7">
        <v>1</v>
      </c>
      <c r="R23" s="7">
        <v>0</v>
      </c>
      <c r="S23" s="7">
        <v>0</v>
      </c>
      <c r="T23" s="7">
        <v>1</v>
      </c>
      <c r="U23" s="7">
        <v>0</v>
      </c>
      <c r="V23" s="7"/>
      <c r="W23" s="11"/>
      <c r="X23" s="11"/>
      <c r="Y23" s="11"/>
      <c r="Z23" s="11"/>
      <c r="AA23" s="11"/>
      <c r="AB23" s="11"/>
      <c r="AC23" s="1">
        <f t="shared" si="0"/>
        <v>11</v>
      </c>
      <c r="AD23" s="1">
        <v>43</v>
      </c>
      <c r="AF23" s="1">
        <v>4</v>
      </c>
    </row>
    <row r="24" spans="1:32" x14ac:dyDescent="0.25">
      <c r="B24" s="6" t="s">
        <v>3</v>
      </c>
      <c r="C24" s="7">
        <v>0</v>
      </c>
      <c r="D24" s="7">
        <v>1</v>
      </c>
      <c r="E24" s="7">
        <v>1</v>
      </c>
      <c r="F24" s="7">
        <v>0</v>
      </c>
      <c r="G24" s="7">
        <v>2</v>
      </c>
      <c r="H24" s="7">
        <v>2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1</v>
      </c>
      <c r="R24" s="7">
        <v>0</v>
      </c>
      <c r="S24" s="7">
        <v>2</v>
      </c>
      <c r="T24" s="7">
        <v>2</v>
      </c>
      <c r="U24" s="7">
        <v>1</v>
      </c>
      <c r="V24" s="7">
        <v>0</v>
      </c>
      <c r="W24" s="11"/>
      <c r="X24" s="11"/>
      <c r="Y24" s="11"/>
      <c r="Z24" s="11"/>
      <c r="AA24" s="11"/>
      <c r="AB24" s="11"/>
      <c r="AC24" s="1">
        <f t="shared" si="0"/>
        <v>15</v>
      </c>
      <c r="AD24" s="1">
        <v>49</v>
      </c>
      <c r="AF24" s="1">
        <v>5</v>
      </c>
    </row>
    <row r="25" spans="1:32" x14ac:dyDescent="0.25">
      <c r="B25" s="6" t="s">
        <v>5</v>
      </c>
      <c r="C25" s="3">
        <v>1</v>
      </c>
      <c r="D25" s="3">
        <v>1</v>
      </c>
      <c r="E25" s="3">
        <v>1</v>
      </c>
      <c r="F25" s="3">
        <v>0</v>
      </c>
      <c r="G25" s="3">
        <v>2</v>
      </c>
      <c r="H25" s="3">
        <v>2</v>
      </c>
      <c r="I25" s="3">
        <v>0</v>
      </c>
      <c r="J25" s="3">
        <v>1</v>
      </c>
      <c r="K25" s="3">
        <v>1</v>
      </c>
      <c r="L25" s="3">
        <v>2</v>
      </c>
      <c r="M25" s="3"/>
      <c r="N25" s="3"/>
      <c r="O25" s="3"/>
      <c r="P25" s="3">
        <v>2</v>
      </c>
      <c r="Q25" s="3"/>
      <c r="R25" s="3"/>
      <c r="S25" s="3"/>
      <c r="T25" s="3">
        <v>1</v>
      </c>
      <c r="U25" s="3">
        <v>1</v>
      </c>
      <c r="V25" s="3"/>
      <c r="W25" s="12"/>
      <c r="X25" s="12"/>
      <c r="Y25" s="12"/>
      <c r="Z25" s="12"/>
      <c r="AA25" s="12"/>
      <c r="AB25" s="12"/>
      <c r="AC25" s="1">
        <f t="shared" si="0"/>
        <v>15</v>
      </c>
      <c r="AD25" s="1">
        <v>49</v>
      </c>
      <c r="AF25" s="1">
        <v>5</v>
      </c>
    </row>
    <row r="26" spans="1:32" x14ac:dyDescent="0.25">
      <c r="B26" s="6" t="s">
        <v>6</v>
      </c>
      <c r="C26" s="7">
        <v>0</v>
      </c>
      <c r="D26" s="7">
        <v>0</v>
      </c>
      <c r="E26" s="7">
        <v>0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0</v>
      </c>
      <c r="L26" s="7">
        <v>2</v>
      </c>
      <c r="M26" s="7">
        <v>1</v>
      </c>
      <c r="N26" s="7">
        <v>0</v>
      </c>
      <c r="O26" s="7">
        <v>1</v>
      </c>
      <c r="P26" s="7">
        <v>1</v>
      </c>
      <c r="Q26" s="7">
        <v>1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11"/>
      <c r="X26" s="11"/>
      <c r="Y26" s="11"/>
      <c r="Z26" s="11"/>
      <c r="AA26" s="11"/>
      <c r="AB26" s="11"/>
      <c r="AC26" s="1">
        <f t="shared" si="0"/>
        <v>9</v>
      </c>
      <c r="AD26" s="1">
        <v>39</v>
      </c>
      <c r="AF26" s="1">
        <v>4</v>
      </c>
    </row>
    <row r="27" spans="1:32" x14ac:dyDescent="0.25">
      <c r="B27" s="6" t="s">
        <v>10</v>
      </c>
      <c r="C27" s="7">
        <v>0</v>
      </c>
      <c r="D27" s="7">
        <v>0</v>
      </c>
      <c r="E27" s="7">
        <v>1</v>
      </c>
      <c r="F27" s="7">
        <v>1</v>
      </c>
      <c r="G27" s="7">
        <v>2</v>
      </c>
      <c r="H27" s="7">
        <v>1</v>
      </c>
      <c r="I27" s="7">
        <v>1</v>
      </c>
      <c r="J27" s="7">
        <v>0</v>
      </c>
      <c r="K27" s="7">
        <v>2</v>
      </c>
      <c r="L27" s="7">
        <v>1</v>
      </c>
      <c r="M27" s="7">
        <v>1</v>
      </c>
      <c r="N27" s="7">
        <v>1</v>
      </c>
      <c r="O27" s="7">
        <v>2</v>
      </c>
      <c r="P27" s="7">
        <v>2</v>
      </c>
      <c r="Q27" s="7">
        <v>0</v>
      </c>
      <c r="R27" s="7">
        <v>0</v>
      </c>
      <c r="S27" s="7">
        <v>1</v>
      </c>
      <c r="T27" s="7">
        <v>1</v>
      </c>
      <c r="U27" s="7">
        <v>1</v>
      </c>
      <c r="V27" s="7">
        <v>0</v>
      </c>
      <c r="W27" s="11"/>
      <c r="X27" s="11"/>
      <c r="Y27" s="11"/>
      <c r="Z27" s="11"/>
      <c r="AA27" s="11"/>
      <c r="AB27" s="11"/>
      <c r="AC27" s="1">
        <f t="shared" si="0"/>
        <v>18</v>
      </c>
      <c r="AD27" s="1">
        <v>54</v>
      </c>
      <c r="AF27" s="1">
        <v>5</v>
      </c>
    </row>
    <row r="28" spans="1:32" x14ac:dyDescent="0.25">
      <c r="B28" s="6" t="s">
        <v>11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1</v>
      </c>
      <c r="Q28" s="3">
        <v>2</v>
      </c>
      <c r="R28" s="3">
        <v>0</v>
      </c>
      <c r="S28" s="3">
        <v>0</v>
      </c>
      <c r="T28" s="3">
        <v>0</v>
      </c>
      <c r="U28" s="3">
        <v>1</v>
      </c>
      <c r="V28" s="3">
        <v>1</v>
      </c>
      <c r="W28" s="12"/>
      <c r="X28" s="12"/>
      <c r="Y28" s="12"/>
      <c r="Z28" s="12"/>
      <c r="AA28" s="12"/>
      <c r="AB28" s="12"/>
      <c r="AC28" s="1">
        <f t="shared" si="0"/>
        <v>9</v>
      </c>
      <c r="AD28" s="1">
        <v>39</v>
      </c>
      <c r="AF28" s="1">
        <v>4</v>
      </c>
    </row>
    <row r="29" spans="1:32" x14ac:dyDescent="0.25">
      <c r="B29" s="6" t="s">
        <v>12</v>
      </c>
      <c r="C29" s="7">
        <v>0</v>
      </c>
      <c r="D29" s="7">
        <v>0</v>
      </c>
      <c r="E29" s="7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2</v>
      </c>
      <c r="M29" s="7">
        <v>0</v>
      </c>
      <c r="N29" s="7">
        <v>1</v>
      </c>
      <c r="O29" s="7">
        <v>1</v>
      </c>
      <c r="P29" s="7">
        <v>2</v>
      </c>
      <c r="Q29" s="7">
        <v>1</v>
      </c>
      <c r="R29" s="7">
        <v>0</v>
      </c>
      <c r="S29" s="7">
        <v>0</v>
      </c>
      <c r="T29" s="7">
        <v>0</v>
      </c>
      <c r="U29" s="7">
        <v>1</v>
      </c>
      <c r="V29" s="7">
        <v>1</v>
      </c>
      <c r="W29" s="11"/>
      <c r="X29" s="11"/>
      <c r="Y29" s="11"/>
      <c r="Z29" s="11"/>
      <c r="AA29" s="11"/>
      <c r="AB29" s="11"/>
      <c r="AC29" s="1">
        <f t="shared" si="0"/>
        <v>11</v>
      </c>
      <c r="AD29" s="1">
        <v>43</v>
      </c>
      <c r="AF29" s="1">
        <v>4</v>
      </c>
    </row>
    <row r="30" spans="1:32" x14ac:dyDescent="0.25">
      <c r="B30" s="8" t="s">
        <v>31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1"/>
      <c r="X30" s="11"/>
      <c r="Y30" s="11"/>
      <c r="Z30" s="11"/>
      <c r="AA30" s="11"/>
      <c r="AB30" s="11"/>
      <c r="AC30" s="1">
        <f t="shared" si="0"/>
        <v>0</v>
      </c>
      <c r="AD30" s="1"/>
      <c r="AF30" s="1"/>
    </row>
    <row r="31" spans="1:32" x14ac:dyDescent="0.25">
      <c r="B31" s="6" t="s">
        <v>13</v>
      </c>
      <c r="C31" s="7">
        <v>1</v>
      </c>
      <c r="D31" s="7">
        <v>0</v>
      </c>
      <c r="E31" s="7">
        <v>0</v>
      </c>
      <c r="F31" s="7"/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11"/>
      <c r="X31" s="11"/>
      <c r="Y31" s="11"/>
      <c r="Z31" s="11"/>
      <c r="AA31" s="11"/>
      <c r="AB31" s="11"/>
      <c r="AC31" s="16">
        <f t="shared" si="0"/>
        <v>6</v>
      </c>
      <c r="AD31" s="1">
        <v>27</v>
      </c>
      <c r="AE31">
        <f>AVERAGE(AD21:AD31)</f>
        <v>41.8</v>
      </c>
      <c r="AF31" s="1">
        <v>2</v>
      </c>
    </row>
    <row r="32" spans="1:32" x14ac:dyDescent="0.25">
      <c r="AD32">
        <f>AVERAGE(AD3:AD31)</f>
        <v>51.296296296296298</v>
      </c>
    </row>
    <row r="34" spans="2:26" x14ac:dyDescent="0.25">
      <c r="B34" t="s">
        <v>34</v>
      </c>
      <c r="X34" s="4">
        <v>3</v>
      </c>
      <c r="Y34">
        <v>4</v>
      </c>
      <c r="Z34">
        <v>5</v>
      </c>
    </row>
    <row r="35" spans="2:26" x14ac:dyDescent="0.25">
      <c r="B35" t="s">
        <v>35</v>
      </c>
      <c r="X35" s="4">
        <v>46</v>
      </c>
      <c r="Y35">
        <v>58</v>
      </c>
      <c r="Z35">
        <v>70</v>
      </c>
    </row>
    <row r="36" spans="2:26" x14ac:dyDescent="0.25">
      <c r="B36" t="s">
        <v>36</v>
      </c>
      <c r="X36" s="4">
        <v>30</v>
      </c>
      <c r="Y36">
        <v>37</v>
      </c>
      <c r="Z36">
        <v>44</v>
      </c>
    </row>
  </sheetData>
  <sortState ref="B3:AD30">
    <sortCondition descending="1" sortBy="fontColor" ref="B3:B30" dxfId="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>
      <selection activeCell="J21" sqref="J21"/>
    </sheetView>
  </sheetViews>
  <sheetFormatPr defaultRowHeight="15" x14ac:dyDescent="0.25"/>
  <cols>
    <col min="1" max="1" width="19.85546875" customWidth="1"/>
    <col min="2" max="28" width="5" style="1" customWidth="1"/>
    <col min="29" max="29" width="15.42578125" style="1" customWidth="1"/>
    <col min="30" max="30" width="14.42578125" style="1" customWidth="1"/>
  </cols>
  <sheetData>
    <row r="1" spans="1:3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 t="s">
        <v>16</v>
      </c>
      <c r="AD1" s="1" t="s">
        <v>17</v>
      </c>
    </row>
    <row r="2" spans="1:30" x14ac:dyDescent="0.25">
      <c r="A2" t="s">
        <v>18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14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14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1">
        <v>8</v>
      </c>
      <c r="AD2" s="1">
        <v>48</v>
      </c>
    </row>
    <row r="3" spans="1:30" x14ac:dyDescent="0.25">
      <c r="A3" t="s">
        <v>19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14</v>
      </c>
      <c r="I3" s="2" t="s">
        <v>15</v>
      </c>
      <c r="J3" s="2" t="s">
        <v>14</v>
      </c>
      <c r="K3" s="2" t="s">
        <v>14</v>
      </c>
      <c r="L3" s="2" t="s">
        <v>14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1">
        <v>4</v>
      </c>
      <c r="AD3" s="1">
        <v>29</v>
      </c>
    </row>
    <row r="4" spans="1:30" x14ac:dyDescent="0.25">
      <c r="A4" t="s">
        <v>20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14</v>
      </c>
      <c r="J4" s="2" t="s">
        <v>15</v>
      </c>
      <c r="K4" s="2" t="s">
        <v>14</v>
      </c>
      <c r="L4" s="2" t="s">
        <v>14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1">
        <v>3</v>
      </c>
      <c r="AD4" s="1">
        <v>22</v>
      </c>
    </row>
    <row r="5" spans="1:30" x14ac:dyDescent="0.25">
      <c r="A5" t="s">
        <v>21</v>
      </c>
    </row>
    <row r="6" spans="1:30" x14ac:dyDescent="0.25">
      <c r="A6" t="s">
        <v>22</v>
      </c>
      <c r="B6" s="2" t="s">
        <v>15</v>
      </c>
      <c r="C6" s="2" t="s">
        <v>15</v>
      </c>
      <c r="D6" s="2" t="s">
        <v>14</v>
      </c>
      <c r="E6" s="2" t="s">
        <v>15</v>
      </c>
      <c r="F6" s="2" t="s">
        <v>15</v>
      </c>
      <c r="G6" s="2" t="s">
        <v>15</v>
      </c>
      <c r="H6" s="2" t="s">
        <v>14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14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15</v>
      </c>
      <c r="AA6" s="2" t="s">
        <v>15</v>
      </c>
      <c r="AB6" s="2" t="s">
        <v>15</v>
      </c>
      <c r="AC6" s="1">
        <v>5</v>
      </c>
      <c r="AD6" s="1">
        <v>37</v>
      </c>
    </row>
    <row r="7" spans="1:30" x14ac:dyDescent="0.25">
      <c r="A7" t="s">
        <v>23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14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14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14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1">
        <v>7</v>
      </c>
      <c r="AD7" s="1">
        <v>46</v>
      </c>
    </row>
    <row r="8" spans="1:30" x14ac:dyDescent="0.25">
      <c r="A8" t="s">
        <v>24</v>
      </c>
      <c r="B8" s="2" t="s">
        <v>14</v>
      </c>
      <c r="C8" s="2" t="s">
        <v>15</v>
      </c>
      <c r="D8" s="2" t="s">
        <v>15</v>
      </c>
      <c r="E8" s="2" t="s">
        <v>14</v>
      </c>
      <c r="F8" s="2" t="s">
        <v>15</v>
      </c>
      <c r="G8" s="2" t="s">
        <v>15</v>
      </c>
      <c r="H8" s="2" t="s">
        <v>14</v>
      </c>
      <c r="I8" s="2" t="s">
        <v>15</v>
      </c>
      <c r="J8" s="2" t="s">
        <v>15</v>
      </c>
      <c r="K8" s="2" t="s">
        <v>15</v>
      </c>
      <c r="L8" s="2" t="s">
        <v>14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1">
        <v>4</v>
      </c>
      <c r="AD8" s="1">
        <v>29</v>
      </c>
    </row>
    <row r="9" spans="1:30" x14ac:dyDescent="0.25">
      <c r="A9" t="s">
        <v>25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14</v>
      </c>
      <c r="T9" s="2" t="s">
        <v>14</v>
      </c>
      <c r="U9" s="2" t="s">
        <v>15</v>
      </c>
      <c r="V9" s="2" t="s">
        <v>14</v>
      </c>
      <c r="W9" s="2" t="s">
        <v>14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1">
        <v>11</v>
      </c>
      <c r="AD9" s="1">
        <v>55</v>
      </c>
    </row>
    <row r="10" spans="1:30" x14ac:dyDescent="0.25">
      <c r="A10" t="s">
        <v>26</v>
      </c>
    </row>
    <row r="11" spans="1:30" x14ac:dyDescent="0.25">
      <c r="A11" t="s">
        <v>27</v>
      </c>
      <c r="B11" s="2" t="s">
        <v>15</v>
      </c>
      <c r="C11" s="2" t="s">
        <v>14</v>
      </c>
      <c r="D11" s="2" t="s">
        <v>15</v>
      </c>
      <c r="E11" s="2" t="s">
        <v>14</v>
      </c>
      <c r="F11" s="2" t="s">
        <v>14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14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1">
        <v>4</v>
      </c>
      <c r="AD11" s="1">
        <v>29</v>
      </c>
    </row>
    <row r="12" spans="1:30" x14ac:dyDescent="0.25">
      <c r="A12" t="s">
        <v>28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14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1">
        <v>5</v>
      </c>
      <c r="AD12" s="1">
        <v>37</v>
      </c>
    </row>
    <row r="13" spans="1:30" x14ac:dyDescent="0.25">
      <c r="A13" t="s">
        <v>29</v>
      </c>
      <c r="B13" s="2" t="s">
        <v>15</v>
      </c>
      <c r="C13" s="2" t="s">
        <v>15</v>
      </c>
      <c r="D13" s="2" t="s">
        <v>15</v>
      </c>
      <c r="E13" s="2" t="s">
        <v>14</v>
      </c>
      <c r="F13" s="2" t="s">
        <v>15</v>
      </c>
      <c r="G13" s="2" t="s">
        <v>15</v>
      </c>
      <c r="H13" s="2" t="s">
        <v>14</v>
      </c>
      <c r="I13" s="2" t="s">
        <v>15</v>
      </c>
      <c r="J13" s="2" t="s">
        <v>15</v>
      </c>
      <c r="K13" s="2" t="s">
        <v>14</v>
      </c>
      <c r="L13" s="2" t="s">
        <v>14</v>
      </c>
      <c r="M13" s="2" t="s">
        <v>15</v>
      </c>
      <c r="N13" s="2" t="s">
        <v>15</v>
      </c>
      <c r="O13" s="2" t="s">
        <v>14</v>
      </c>
      <c r="P13" s="2" t="s">
        <v>15</v>
      </c>
      <c r="Q13" s="2" t="s">
        <v>14</v>
      </c>
      <c r="R13" s="2" t="s">
        <v>15</v>
      </c>
      <c r="S13" s="2" t="s">
        <v>15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1">
        <v>6</v>
      </c>
      <c r="AD13" s="1">
        <v>43</v>
      </c>
    </row>
    <row r="14" spans="1:30" x14ac:dyDescent="0.25">
      <c r="A14" t="s">
        <v>30</v>
      </c>
      <c r="B14" s="2" t="s">
        <v>15</v>
      </c>
      <c r="C14" s="2" t="s">
        <v>15</v>
      </c>
      <c r="D14" s="2" t="s">
        <v>15</v>
      </c>
      <c r="E14" s="2" t="s">
        <v>14</v>
      </c>
      <c r="F14" s="2" t="s">
        <v>14</v>
      </c>
      <c r="G14" s="2" t="s">
        <v>15</v>
      </c>
      <c r="H14" s="2" t="s">
        <v>15</v>
      </c>
      <c r="I14" s="2" t="s">
        <v>14</v>
      </c>
      <c r="J14" s="2" t="s">
        <v>15</v>
      </c>
      <c r="K14" s="2" t="s">
        <v>15</v>
      </c>
      <c r="L14" s="2" t="s">
        <v>14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1">
        <v>4</v>
      </c>
      <c r="AD14" s="1">
        <v>29</v>
      </c>
    </row>
    <row r="15" spans="1:30" x14ac:dyDescent="0.25">
      <c r="A15" t="s">
        <v>31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14</v>
      </c>
      <c r="U15" s="2" t="s">
        <v>14</v>
      </c>
      <c r="V15" s="2" t="s">
        <v>15</v>
      </c>
      <c r="W15" s="2" t="s">
        <v>15</v>
      </c>
      <c r="X15" s="2" t="s">
        <v>15</v>
      </c>
      <c r="Y15" s="2" t="s">
        <v>15</v>
      </c>
      <c r="Z15" s="2" t="s">
        <v>15</v>
      </c>
      <c r="AA15" s="2" t="s">
        <v>15</v>
      </c>
      <c r="AB15" s="2" t="s">
        <v>15</v>
      </c>
      <c r="AC15" s="1">
        <v>2</v>
      </c>
      <c r="AD15" s="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="110" zoomScaleNormal="11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D9" sqref="AD9"/>
    </sheetView>
  </sheetViews>
  <sheetFormatPr defaultRowHeight="15" x14ac:dyDescent="0.25"/>
  <cols>
    <col min="1" max="1" width="3.28515625" style="1" bestFit="1" customWidth="1"/>
    <col min="2" max="2" width="19.42578125" customWidth="1"/>
    <col min="3" max="22" width="3.42578125" customWidth="1"/>
    <col min="23" max="23" width="3.42578125" style="14" customWidth="1"/>
    <col min="24" max="24" width="3.42578125" style="4" customWidth="1"/>
    <col min="25" max="28" width="3.42578125" customWidth="1"/>
    <col min="29" max="29" width="16.5703125" bestFit="1" customWidth="1"/>
    <col min="30" max="30" width="13.7109375" customWidth="1"/>
    <col min="31" max="31" width="5.140625" style="1" customWidth="1"/>
  </cols>
  <sheetData>
    <row r="1" spans="1:32 16384:16384" x14ac:dyDescent="0.25"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13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" t="s">
        <v>16</v>
      </c>
      <c r="AD1" s="1" t="s">
        <v>17</v>
      </c>
      <c r="AE1" s="1" t="s">
        <v>37</v>
      </c>
      <c r="AF1" t="s">
        <v>33</v>
      </c>
    </row>
    <row r="2" spans="1:32 16384:16384" x14ac:dyDescent="0.25">
      <c r="B2" s="1" t="s">
        <v>32</v>
      </c>
      <c r="C2" s="5">
        <v>1</v>
      </c>
      <c r="D2" s="5">
        <v>1</v>
      </c>
      <c r="E2" s="5">
        <v>1</v>
      </c>
      <c r="F2" s="5">
        <v>1</v>
      </c>
      <c r="G2" s="5">
        <v>2</v>
      </c>
      <c r="H2" s="5">
        <v>2</v>
      </c>
      <c r="I2" s="5">
        <v>1</v>
      </c>
      <c r="J2" s="5">
        <v>1</v>
      </c>
      <c r="K2" s="5">
        <v>2</v>
      </c>
      <c r="L2" s="5">
        <v>2</v>
      </c>
      <c r="M2" s="5">
        <v>1</v>
      </c>
      <c r="N2" s="5">
        <v>1</v>
      </c>
      <c r="O2" s="5">
        <v>1</v>
      </c>
      <c r="P2" s="5">
        <v>2</v>
      </c>
      <c r="Q2" s="5">
        <v>2</v>
      </c>
      <c r="R2" s="5">
        <v>1</v>
      </c>
      <c r="S2" s="5">
        <v>2</v>
      </c>
      <c r="T2" s="5">
        <v>2</v>
      </c>
      <c r="U2" s="5">
        <v>1</v>
      </c>
      <c r="V2" s="5">
        <v>1</v>
      </c>
      <c r="W2" s="13">
        <v>3</v>
      </c>
      <c r="X2" s="10">
        <v>2</v>
      </c>
      <c r="Y2" s="10">
        <v>2</v>
      </c>
      <c r="Z2" s="10">
        <v>3</v>
      </c>
      <c r="AA2" s="10">
        <v>3</v>
      </c>
      <c r="AB2" s="10">
        <v>4</v>
      </c>
      <c r="AC2" s="1">
        <v>46</v>
      </c>
      <c r="AD2" s="1">
        <v>100</v>
      </c>
    </row>
    <row r="3" spans="1:32 16384:16384" x14ac:dyDescent="0.25">
      <c r="A3" s="1">
        <v>1</v>
      </c>
      <c r="B3" s="9" t="s">
        <v>18</v>
      </c>
      <c r="C3" s="7">
        <v>1</v>
      </c>
      <c r="D3" s="7">
        <v>1</v>
      </c>
      <c r="E3" s="7">
        <v>1</v>
      </c>
      <c r="F3" s="7">
        <v>1</v>
      </c>
      <c r="G3" s="7">
        <v>2</v>
      </c>
      <c r="H3" s="7">
        <v>2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0</v>
      </c>
      <c r="O3" s="7">
        <v>1</v>
      </c>
      <c r="P3" s="7">
        <v>1</v>
      </c>
      <c r="Q3" s="7">
        <v>0</v>
      </c>
      <c r="R3" s="7">
        <v>1</v>
      </c>
      <c r="S3" s="7">
        <v>1</v>
      </c>
      <c r="T3" s="7">
        <v>2</v>
      </c>
      <c r="U3" s="7">
        <v>1</v>
      </c>
      <c r="V3" s="7">
        <v>1</v>
      </c>
      <c r="W3" s="11">
        <v>0</v>
      </c>
      <c r="X3" s="11">
        <v>0</v>
      </c>
      <c r="Y3" s="11"/>
      <c r="Z3" s="11">
        <v>3</v>
      </c>
      <c r="AA3" s="11"/>
      <c r="AB3" s="11"/>
      <c r="AC3" s="1">
        <f t="shared" ref="AC3:AC20" si="0">SUM(C3:AB3)</f>
        <v>24</v>
      </c>
      <c r="AD3" s="1">
        <v>64</v>
      </c>
      <c r="AE3" s="1">
        <f>AC3-сдающиеФИЗ!AC3</f>
        <v>-3</v>
      </c>
      <c r="AF3" s="1"/>
    </row>
    <row r="4" spans="1:32 16384:16384" x14ac:dyDescent="0.25">
      <c r="A4" s="1">
        <v>2</v>
      </c>
      <c r="B4" s="15" t="s">
        <v>4</v>
      </c>
      <c r="C4" s="7">
        <v>0</v>
      </c>
      <c r="D4" s="7">
        <v>1</v>
      </c>
      <c r="E4" s="7">
        <v>1</v>
      </c>
      <c r="F4" s="7">
        <v>0</v>
      </c>
      <c r="G4" s="7">
        <v>2</v>
      </c>
      <c r="H4" s="7">
        <v>2</v>
      </c>
      <c r="I4" s="7">
        <v>1</v>
      </c>
      <c r="J4" s="7">
        <v>0</v>
      </c>
      <c r="K4" s="7">
        <v>0</v>
      </c>
      <c r="L4" s="7">
        <v>1</v>
      </c>
      <c r="M4" s="7">
        <v>1</v>
      </c>
      <c r="N4" s="7">
        <v>0</v>
      </c>
      <c r="O4" s="7">
        <v>1</v>
      </c>
      <c r="P4" s="7">
        <v>1</v>
      </c>
      <c r="Q4" s="7">
        <v>0</v>
      </c>
      <c r="R4" s="7">
        <v>1</v>
      </c>
      <c r="S4" s="7">
        <v>0</v>
      </c>
      <c r="T4" s="7">
        <v>1</v>
      </c>
      <c r="U4" s="7">
        <v>0</v>
      </c>
      <c r="V4" s="7">
        <v>1</v>
      </c>
      <c r="W4" s="11"/>
      <c r="X4" s="11">
        <v>1</v>
      </c>
      <c r="Y4" s="11"/>
      <c r="Z4" s="11"/>
      <c r="AA4" s="11"/>
      <c r="AB4" s="11"/>
      <c r="AC4" s="1">
        <f t="shared" si="0"/>
        <v>15</v>
      </c>
      <c r="AD4" s="1">
        <v>49</v>
      </c>
      <c r="AE4" s="1">
        <f>AC4-сдающиеФИЗ!AC4</f>
        <v>1</v>
      </c>
      <c r="AF4" s="1"/>
    </row>
    <row r="5" spans="1:32 16384:16384" x14ac:dyDescent="0.25">
      <c r="A5" s="1">
        <v>3</v>
      </c>
      <c r="B5" s="9" t="s">
        <v>19</v>
      </c>
      <c r="C5" s="7">
        <v>1</v>
      </c>
      <c r="D5" s="7">
        <v>1</v>
      </c>
      <c r="E5" s="7">
        <v>1</v>
      </c>
      <c r="F5" s="7">
        <v>1</v>
      </c>
      <c r="G5" s="7">
        <v>2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7">
        <v>1</v>
      </c>
      <c r="N5" s="7">
        <v>1</v>
      </c>
      <c r="O5" s="7">
        <v>1</v>
      </c>
      <c r="P5" s="7">
        <v>2</v>
      </c>
      <c r="Q5" s="7">
        <v>2</v>
      </c>
      <c r="R5" s="7">
        <v>1</v>
      </c>
      <c r="S5" s="7">
        <v>0</v>
      </c>
      <c r="T5" s="7">
        <v>1</v>
      </c>
      <c r="U5" s="7">
        <v>1</v>
      </c>
      <c r="V5" s="7">
        <v>1</v>
      </c>
      <c r="W5" s="11">
        <v>1</v>
      </c>
      <c r="X5" s="11">
        <v>2</v>
      </c>
      <c r="Y5" s="11">
        <v>3</v>
      </c>
      <c r="Z5" s="11">
        <v>1</v>
      </c>
      <c r="AA5" s="11">
        <v>3</v>
      </c>
      <c r="AB5" s="11">
        <v>1</v>
      </c>
      <c r="AC5" s="1">
        <f t="shared" si="0"/>
        <v>34</v>
      </c>
      <c r="AD5" s="1">
        <v>79</v>
      </c>
      <c r="AE5" s="1">
        <f>AC5-сдающиеФИЗ!AC5</f>
        <v>12</v>
      </c>
      <c r="AF5" s="1"/>
    </row>
    <row r="6" spans="1:32 16384:16384" x14ac:dyDescent="0.25">
      <c r="A6" s="1">
        <v>4</v>
      </c>
      <c r="B6" s="9" t="s">
        <v>20</v>
      </c>
      <c r="C6" s="3">
        <v>1</v>
      </c>
      <c r="D6" s="3">
        <v>1</v>
      </c>
      <c r="E6" s="3">
        <v>0</v>
      </c>
      <c r="F6" s="3">
        <v>0</v>
      </c>
      <c r="G6" s="3">
        <v>2</v>
      </c>
      <c r="H6" s="3">
        <v>2</v>
      </c>
      <c r="I6" s="3">
        <v>0</v>
      </c>
      <c r="J6" s="3">
        <v>0</v>
      </c>
      <c r="K6" s="3">
        <v>2</v>
      </c>
      <c r="L6" s="3">
        <v>1</v>
      </c>
      <c r="M6" s="3">
        <v>0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1</v>
      </c>
      <c r="W6" s="12"/>
      <c r="X6" s="12"/>
      <c r="Y6" s="12"/>
      <c r="Z6" s="12"/>
      <c r="AA6" s="12"/>
      <c r="AB6" s="12"/>
      <c r="AC6" s="1">
        <f t="shared" si="0"/>
        <v>15</v>
      </c>
      <c r="AD6" s="1">
        <v>49</v>
      </c>
      <c r="AE6" s="17">
        <f>AC6-сдающиеФИЗ!AC6</f>
        <v>-4</v>
      </c>
      <c r="AF6" s="1"/>
      <c r="XFD6" s="2"/>
    </row>
    <row r="7" spans="1:32 16384:16384" x14ac:dyDescent="0.25">
      <c r="A7" s="1">
        <v>5</v>
      </c>
      <c r="B7" s="9" t="s">
        <v>21</v>
      </c>
      <c r="C7" s="7">
        <v>1</v>
      </c>
      <c r="D7" s="7">
        <v>1</v>
      </c>
      <c r="E7" s="7">
        <v>1</v>
      </c>
      <c r="F7" s="7">
        <v>0</v>
      </c>
      <c r="G7" s="7">
        <v>2</v>
      </c>
      <c r="H7" s="7">
        <v>2</v>
      </c>
      <c r="I7" s="7">
        <v>0</v>
      </c>
      <c r="J7" s="7">
        <v>0</v>
      </c>
      <c r="K7" s="7">
        <v>1</v>
      </c>
      <c r="L7" s="7">
        <v>1</v>
      </c>
      <c r="M7" s="7">
        <v>0</v>
      </c>
      <c r="N7" s="7">
        <v>0</v>
      </c>
      <c r="O7" s="7">
        <v>1</v>
      </c>
      <c r="P7" s="7">
        <v>1</v>
      </c>
      <c r="Q7" s="7">
        <v>0</v>
      </c>
      <c r="R7" s="7">
        <v>1</v>
      </c>
      <c r="S7" s="7">
        <v>1</v>
      </c>
      <c r="T7" s="7">
        <v>1</v>
      </c>
      <c r="U7" s="7">
        <v>0</v>
      </c>
      <c r="V7" s="7">
        <v>0</v>
      </c>
      <c r="W7" s="11"/>
      <c r="X7" s="11"/>
      <c r="Y7" s="11"/>
      <c r="Z7" s="11"/>
      <c r="AA7" s="11">
        <v>1</v>
      </c>
      <c r="AB7" s="11"/>
      <c r="AC7" s="1">
        <f t="shared" si="0"/>
        <v>15</v>
      </c>
      <c r="AD7" s="1">
        <v>49</v>
      </c>
      <c r="AE7" s="1">
        <f>AC7-сдающиеФИЗ!AC7</f>
        <v>5</v>
      </c>
      <c r="AF7" s="1"/>
    </row>
    <row r="8" spans="1:32 16384:16384" x14ac:dyDescent="0.25">
      <c r="A8" s="1">
        <v>6</v>
      </c>
      <c r="B8" s="15" t="s">
        <v>7</v>
      </c>
      <c r="C8" s="7">
        <v>1</v>
      </c>
      <c r="D8" s="7">
        <v>1</v>
      </c>
      <c r="E8" s="7">
        <v>0</v>
      </c>
      <c r="F8" s="7">
        <v>1</v>
      </c>
      <c r="G8" s="7">
        <v>2</v>
      </c>
      <c r="H8" s="7">
        <v>2</v>
      </c>
      <c r="I8" s="7">
        <v>0</v>
      </c>
      <c r="J8" s="7">
        <v>0</v>
      </c>
      <c r="K8" s="7">
        <v>2</v>
      </c>
      <c r="L8" s="7">
        <v>1</v>
      </c>
      <c r="M8" s="7">
        <v>0</v>
      </c>
      <c r="N8" s="7">
        <v>0</v>
      </c>
      <c r="O8" s="7">
        <v>1</v>
      </c>
      <c r="P8" s="7">
        <v>2</v>
      </c>
      <c r="Q8" s="7">
        <v>2</v>
      </c>
      <c r="R8" s="7">
        <v>1</v>
      </c>
      <c r="S8" s="7">
        <v>0</v>
      </c>
      <c r="T8" s="7">
        <v>2</v>
      </c>
      <c r="U8" s="7">
        <v>1</v>
      </c>
      <c r="V8" s="7">
        <v>0</v>
      </c>
      <c r="W8" s="11"/>
      <c r="X8" s="11">
        <v>0</v>
      </c>
      <c r="Y8" s="11"/>
      <c r="Z8" s="11"/>
      <c r="AA8" s="11"/>
      <c r="AB8" s="11"/>
      <c r="AC8" s="1">
        <f t="shared" si="0"/>
        <v>19</v>
      </c>
      <c r="AD8" s="1">
        <v>56</v>
      </c>
      <c r="AE8" s="1">
        <f>AC8-сдающиеФИЗ!AC8</f>
        <v>-3</v>
      </c>
      <c r="AF8" s="1"/>
    </row>
    <row r="9" spans="1:32 16384:16384" x14ac:dyDescent="0.25">
      <c r="A9" s="1">
        <v>7</v>
      </c>
      <c r="B9" s="9" t="s">
        <v>22</v>
      </c>
      <c r="C9" s="7">
        <v>1</v>
      </c>
      <c r="D9" s="7">
        <v>0</v>
      </c>
      <c r="E9" s="7">
        <v>0</v>
      </c>
      <c r="F9" s="7">
        <v>0</v>
      </c>
      <c r="G9" s="7">
        <v>2</v>
      </c>
      <c r="H9" s="7">
        <v>2</v>
      </c>
      <c r="I9" s="7">
        <v>1</v>
      </c>
      <c r="J9" s="7">
        <v>0</v>
      </c>
      <c r="K9" s="7">
        <v>0</v>
      </c>
      <c r="L9" s="7">
        <v>2</v>
      </c>
      <c r="M9" s="7">
        <v>0</v>
      </c>
      <c r="N9" s="7">
        <v>0</v>
      </c>
      <c r="O9" s="7">
        <v>1</v>
      </c>
      <c r="P9" s="7">
        <v>2</v>
      </c>
      <c r="Q9" s="7">
        <v>1</v>
      </c>
      <c r="R9" s="7">
        <v>1</v>
      </c>
      <c r="S9" s="7">
        <v>0</v>
      </c>
      <c r="T9" s="7">
        <v>1</v>
      </c>
      <c r="U9" s="7">
        <v>1</v>
      </c>
      <c r="V9" s="7">
        <v>1</v>
      </c>
      <c r="W9" s="11">
        <v>2</v>
      </c>
      <c r="X9" s="11"/>
      <c r="Y9" s="11">
        <v>3</v>
      </c>
      <c r="Z9" s="11"/>
      <c r="AA9" s="11"/>
      <c r="AB9" s="11"/>
      <c r="AC9" s="1">
        <f t="shared" si="0"/>
        <v>21</v>
      </c>
      <c r="AD9" s="1">
        <v>59</v>
      </c>
      <c r="AE9" s="1">
        <f>AC9-сдающиеФИЗ!AC9</f>
        <v>7</v>
      </c>
      <c r="AF9" s="1"/>
    </row>
    <row r="10" spans="1:32 16384:16384" x14ac:dyDescent="0.25">
      <c r="A10" s="1">
        <v>8</v>
      </c>
      <c r="B10" s="9" t="s">
        <v>23</v>
      </c>
      <c r="C10" s="7">
        <v>0</v>
      </c>
      <c r="D10" s="7">
        <v>1</v>
      </c>
      <c r="E10" s="7">
        <v>0</v>
      </c>
      <c r="F10" s="7">
        <v>1</v>
      </c>
      <c r="G10" s="7">
        <v>1</v>
      </c>
      <c r="H10" s="7">
        <v>2</v>
      </c>
      <c r="I10" s="7">
        <v>1</v>
      </c>
      <c r="J10" s="7">
        <v>1</v>
      </c>
      <c r="K10" s="7">
        <v>2</v>
      </c>
      <c r="L10" s="7">
        <v>0</v>
      </c>
      <c r="M10" s="7">
        <v>1</v>
      </c>
      <c r="N10" s="7">
        <v>1</v>
      </c>
      <c r="O10" s="7">
        <v>1</v>
      </c>
      <c r="P10" s="7">
        <v>1</v>
      </c>
      <c r="Q10" s="7">
        <v>2</v>
      </c>
      <c r="R10" s="7">
        <v>1</v>
      </c>
      <c r="S10" s="7">
        <v>0</v>
      </c>
      <c r="T10" s="7">
        <v>1</v>
      </c>
      <c r="U10" s="7">
        <v>1</v>
      </c>
      <c r="V10" s="7">
        <v>1</v>
      </c>
      <c r="W10" s="11">
        <v>0</v>
      </c>
      <c r="X10" s="11"/>
      <c r="Y10" s="11">
        <v>3</v>
      </c>
      <c r="Z10" s="11"/>
      <c r="AA10" s="11">
        <v>0</v>
      </c>
      <c r="AB10" s="11">
        <v>0</v>
      </c>
      <c r="AC10" s="1">
        <f t="shared" si="0"/>
        <v>22</v>
      </c>
      <c r="AD10" s="1">
        <v>61</v>
      </c>
      <c r="AE10" s="1">
        <f>AC10-сдающиеФИЗ!AC10</f>
        <v>2</v>
      </c>
      <c r="AF10" s="1"/>
    </row>
    <row r="11" spans="1:32 16384:16384" x14ac:dyDescent="0.25">
      <c r="A11" s="1">
        <v>9</v>
      </c>
      <c r="B11" s="9" t="s">
        <v>24</v>
      </c>
      <c r="C11" s="7">
        <v>1</v>
      </c>
      <c r="D11" s="7">
        <v>0</v>
      </c>
      <c r="E11" s="7">
        <v>1</v>
      </c>
      <c r="F11" s="7">
        <v>1</v>
      </c>
      <c r="G11" s="7">
        <v>2</v>
      </c>
      <c r="H11" s="7">
        <v>2</v>
      </c>
      <c r="I11" s="7">
        <v>1</v>
      </c>
      <c r="J11" s="7">
        <v>1</v>
      </c>
      <c r="K11" s="7">
        <v>2</v>
      </c>
      <c r="L11" s="7">
        <v>2</v>
      </c>
      <c r="M11" s="7">
        <v>1</v>
      </c>
      <c r="N11" s="7">
        <v>1</v>
      </c>
      <c r="O11" s="7">
        <v>1</v>
      </c>
      <c r="P11" s="7">
        <v>2</v>
      </c>
      <c r="Q11" s="7">
        <v>0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11">
        <v>1</v>
      </c>
      <c r="X11" s="11">
        <v>0</v>
      </c>
      <c r="Y11" s="11"/>
      <c r="Z11" s="11"/>
      <c r="AA11" s="11">
        <v>0</v>
      </c>
      <c r="AB11" s="11"/>
      <c r="AC11" s="1">
        <f t="shared" si="0"/>
        <v>24</v>
      </c>
      <c r="AD11" s="1">
        <v>64</v>
      </c>
      <c r="AE11" s="1">
        <f>AC11-сдающиеФИЗ!AC11</f>
        <v>-1</v>
      </c>
      <c r="AF11" s="1"/>
    </row>
    <row r="12" spans="1:32 16384:16384" x14ac:dyDescent="0.25">
      <c r="A12" s="1">
        <v>10</v>
      </c>
      <c r="B12" s="15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1"/>
      <c r="X12" s="11"/>
      <c r="Y12" s="11"/>
      <c r="Z12" s="11"/>
      <c r="AA12" s="11"/>
      <c r="AB12" s="11"/>
      <c r="AC12" s="1">
        <f t="shared" si="0"/>
        <v>0</v>
      </c>
      <c r="AD12" s="1"/>
      <c r="AE12" s="1">
        <f>AC12-сдающиеФИЗ!AC12</f>
        <v>-16</v>
      </c>
      <c r="AF12" s="1"/>
    </row>
    <row r="13" spans="1:32 16384:16384" x14ac:dyDescent="0.25">
      <c r="A13" s="1">
        <v>11</v>
      </c>
      <c r="B13" s="9" t="s">
        <v>25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2</v>
      </c>
      <c r="L13" s="7">
        <v>2</v>
      </c>
      <c r="M13" s="7">
        <v>1</v>
      </c>
      <c r="N13" s="7">
        <v>1</v>
      </c>
      <c r="O13" s="7">
        <v>1</v>
      </c>
      <c r="P13" s="7">
        <v>2</v>
      </c>
      <c r="Q13" s="7">
        <v>2</v>
      </c>
      <c r="R13" s="7">
        <v>2</v>
      </c>
      <c r="S13" s="7">
        <v>2</v>
      </c>
      <c r="T13" s="7">
        <v>1</v>
      </c>
      <c r="U13" s="7">
        <v>1</v>
      </c>
      <c r="V13" s="7">
        <v>1</v>
      </c>
      <c r="W13" s="11">
        <v>2</v>
      </c>
      <c r="X13" s="11">
        <v>0</v>
      </c>
      <c r="Y13" s="11">
        <v>3</v>
      </c>
      <c r="Z13" s="11">
        <v>3</v>
      </c>
      <c r="AA13" s="11">
        <v>1</v>
      </c>
      <c r="AB13" s="11">
        <v>1</v>
      </c>
      <c r="AC13" s="1">
        <f t="shared" si="0"/>
        <v>36</v>
      </c>
      <c r="AD13" s="1">
        <v>82</v>
      </c>
      <c r="AE13" s="1">
        <f>AC13-сдающиеФИЗ!AC13</f>
        <v>8</v>
      </c>
      <c r="AF13" s="1"/>
    </row>
    <row r="14" spans="1:32 16384:16384" x14ac:dyDescent="0.25">
      <c r="A14" s="1">
        <v>12</v>
      </c>
      <c r="B14" s="9" t="s">
        <v>26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2</v>
      </c>
      <c r="I14" s="3">
        <v>1</v>
      </c>
      <c r="J14" s="3">
        <v>0</v>
      </c>
      <c r="K14" s="3">
        <v>2</v>
      </c>
      <c r="L14" s="3">
        <v>2</v>
      </c>
      <c r="M14" s="3">
        <v>1</v>
      </c>
      <c r="N14" s="3">
        <v>1</v>
      </c>
      <c r="O14" s="3">
        <v>1</v>
      </c>
      <c r="P14" s="3">
        <v>2</v>
      </c>
      <c r="Q14" s="3">
        <v>1</v>
      </c>
      <c r="R14" s="3">
        <v>1</v>
      </c>
      <c r="S14" s="3">
        <v>0</v>
      </c>
      <c r="T14" s="3">
        <v>1</v>
      </c>
      <c r="U14" s="3">
        <v>1</v>
      </c>
      <c r="V14" s="3">
        <v>1</v>
      </c>
      <c r="W14" s="12">
        <v>2</v>
      </c>
      <c r="X14" s="12">
        <v>0</v>
      </c>
      <c r="Y14" s="12"/>
      <c r="Z14" s="12"/>
      <c r="AA14" s="12">
        <v>0</v>
      </c>
      <c r="AB14" s="12"/>
      <c r="AC14" s="1">
        <f t="shared" si="0"/>
        <v>23</v>
      </c>
      <c r="AD14" s="1">
        <v>62</v>
      </c>
      <c r="AE14" s="1">
        <f>AC14-сдающиеФИЗ!AC14</f>
        <v>8</v>
      </c>
      <c r="AF14" s="1"/>
    </row>
    <row r="15" spans="1:32 16384:16384" x14ac:dyDescent="0.25">
      <c r="A15" s="1">
        <v>13</v>
      </c>
      <c r="B15" s="9" t="s">
        <v>27</v>
      </c>
      <c r="C15" s="7">
        <v>1</v>
      </c>
      <c r="D15" s="7">
        <v>1</v>
      </c>
      <c r="E15" s="7">
        <v>1</v>
      </c>
      <c r="F15" s="7">
        <v>1</v>
      </c>
      <c r="G15" s="7">
        <v>2</v>
      </c>
      <c r="H15" s="7">
        <v>2</v>
      </c>
      <c r="I15" s="7">
        <v>1</v>
      </c>
      <c r="J15" s="7">
        <v>1</v>
      </c>
      <c r="K15" s="7">
        <v>2</v>
      </c>
      <c r="L15" s="7">
        <v>2</v>
      </c>
      <c r="M15" s="7">
        <v>0</v>
      </c>
      <c r="N15" s="7">
        <v>1</v>
      </c>
      <c r="O15" s="7">
        <v>0</v>
      </c>
      <c r="P15" s="7">
        <v>2</v>
      </c>
      <c r="Q15" s="7">
        <v>0</v>
      </c>
      <c r="R15" s="7">
        <v>1</v>
      </c>
      <c r="S15" s="7">
        <v>2</v>
      </c>
      <c r="T15" s="7">
        <v>1</v>
      </c>
      <c r="U15" s="7">
        <v>1</v>
      </c>
      <c r="V15" s="7">
        <v>1</v>
      </c>
      <c r="W15" s="11"/>
      <c r="X15" s="11">
        <v>0</v>
      </c>
      <c r="Y15" s="11"/>
      <c r="Z15" s="11"/>
      <c r="AA15" s="11">
        <v>1</v>
      </c>
      <c r="AB15" s="11"/>
      <c r="AC15" s="1">
        <f t="shared" si="0"/>
        <v>24</v>
      </c>
      <c r="AD15" s="1">
        <v>64</v>
      </c>
      <c r="AE15" s="1">
        <f>AC15-сдающиеФИЗ!AC15</f>
        <v>3</v>
      </c>
      <c r="AF15" s="1"/>
      <c r="XFD15" s="2"/>
    </row>
    <row r="16" spans="1:32 16384:16384" x14ac:dyDescent="0.25">
      <c r="A16" s="1">
        <v>14</v>
      </c>
      <c r="B16" s="9" t="s">
        <v>28</v>
      </c>
      <c r="C16" s="7">
        <v>1</v>
      </c>
      <c r="D16" s="7">
        <v>0</v>
      </c>
      <c r="E16" s="7">
        <v>1</v>
      </c>
      <c r="F16" s="7">
        <v>1</v>
      </c>
      <c r="G16" s="7">
        <v>2</v>
      </c>
      <c r="H16" s="7">
        <v>2</v>
      </c>
      <c r="I16" s="7">
        <v>1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1</v>
      </c>
      <c r="P16" s="7">
        <v>2</v>
      </c>
      <c r="Q16" s="7">
        <v>1</v>
      </c>
      <c r="R16" s="7">
        <v>1</v>
      </c>
      <c r="S16" s="7">
        <v>2</v>
      </c>
      <c r="T16" s="7">
        <v>1</v>
      </c>
      <c r="U16" s="7">
        <v>1</v>
      </c>
      <c r="V16" s="7">
        <v>1</v>
      </c>
      <c r="W16" s="11"/>
      <c r="X16" s="11">
        <v>0</v>
      </c>
      <c r="Y16" s="11"/>
      <c r="Z16" s="11">
        <v>1</v>
      </c>
      <c r="AA16" s="11"/>
      <c r="AB16" s="11"/>
      <c r="AC16" s="1">
        <f t="shared" si="0"/>
        <v>22</v>
      </c>
      <c r="AD16" s="1">
        <v>61</v>
      </c>
      <c r="AE16" s="1">
        <f>AC16-сдающиеФИЗ!AC16</f>
        <v>5</v>
      </c>
      <c r="AF16" s="1"/>
    </row>
    <row r="17" spans="1:32" x14ac:dyDescent="0.25">
      <c r="A17" s="1">
        <v>15</v>
      </c>
      <c r="B17" s="15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1"/>
      <c r="X17" s="11"/>
      <c r="Y17" s="11"/>
      <c r="Z17" s="11"/>
      <c r="AA17" s="11"/>
      <c r="AB17" s="11"/>
      <c r="AC17" s="16">
        <f t="shared" si="0"/>
        <v>0</v>
      </c>
      <c r="AD17" s="1"/>
      <c r="AE17" s="1">
        <f>AC17-сдающиеФИЗ!AC17</f>
        <v>-8</v>
      </c>
      <c r="AF17" s="1"/>
    </row>
    <row r="18" spans="1:32" x14ac:dyDescent="0.25">
      <c r="A18" s="1">
        <v>16</v>
      </c>
      <c r="B18" s="9" t="s">
        <v>29</v>
      </c>
      <c r="C18" s="7">
        <v>1</v>
      </c>
      <c r="D18" s="7">
        <v>1</v>
      </c>
      <c r="E18" s="7">
        <v>1</v>
      </c>
      <c r="F18" s="7">
        <v>1</v>
      </c>
      <c r="G18" s="7">
        <v>2</v>
      </c>
      <c r="H18" s="7">
        <v>2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2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11">
        <v>0</v>
      </c>
      <c r="X18" s="11">
        <v>1</v>
      </c>
      <c r="Y18" s="11">
        <v>3</v>
      </c>
      <c r="Z18" s="11">
        <v>1</v>
      </c>
      <c r="AA18" s="11">
        <v>3</v>
      </c>
      <c r="AB18" s="11">
        <v>1</v>
      </c>
      <c r="AC18" s="1">
        <f t="shared" si="0"/>
        <v>32</v>
      </c>
      <c r="AD18" s="1">
        <v>76</v>
      </c>
      <c r="AE18" s="1">
        <f>AC18-сдающиеФИЗ!AC18</f>
        <v>3</v>
      </c>
      <c r="AF18" s="1"/>
    </row>
    <row r="19" spans="1:32" x14ac:dyDescent="0.25">
      <c r="A19" s="1">
        <v>17</v>
      </c>
      <c r="B19" s="9" t="s">
        <v>31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2</v>
      </c>
      <c r="L19" s="7">
        <v>1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1</v>
      </c>
      <c r="S19" s="7">
        <v>1</v>
      </c>
      <c r="T19" s="7">
        <v>0</v>
      </c>
      <c r="U19" s="7">
        <v>1</v>
      </c>
      <c r="V19" s="7">
        <v>1</v>
      </c>
      <c r="W19" s="11"/>
      <c r="X19" s="11"/>
      <c r="Y19" s="11"/>
      <c r="Z19" s="11"/>
      <c r="AA19" s="11"/>
      <c r="AB19" s="11"/>
      <c r="AC19" s="1">
        <f t="shared" si="0"/>
        <v>15</v>
      </c>
      <c r="AD19" s="1">
        <v>49</v>
      </c>
      <c r="AE19" s="1">
        <f>AC19-сдающиеФИЗ!AC19</f>
        <v>15</v>
      </c>
      <c r="AF19" s="1"/>
    </row>
    <row r="20" spans="1:32" x14ac:dyDescent="0.25">
      <c r="A20" s="1">
        <v>18</v>
      </c>
      <c r="B20" s="9" t="s">
        <v>30</v>
      </c>
      <c r="C20" s="7">
        <v>1</v>
      </c>
      <c r="D20" s="7">
        <v>1</v>
      </c>
      <c r="E20" s="7">
        <v>1</v>
      </c>
      <c r="F20" s="7">
        <v>1</v>
      </c>
      <c r="G20" s="7">
        <v>2</v>
      </c>
      <c r="H20" s="7">
        <v>2</v>
      </c>
      <c r="I20" s="7">
        <v>0</v>
      </c>
      <c r="J20" s="7">
        <v>1</v>
      </c>
      <c r="K20" s="7">
        <v>2</v>
      </c>
      <c r="L20" s="7">
        <v>2</v>
      </c>
      <c r="M20" s="7">
        <v>0</v>
      </c>
      <c r="N20" s="7">
        <v>1</v>
      </c>
      <c r="O20" s="7">
        <v>1</v>
      </c>
      <c r="P20" s="7">
        <v>1</v>
      </c>
      <c r="Q20" s="7">
        <v>0</v>
      </c>
      <c r="R20" s="7">
        <v>1</v>
      </c>
      <c r="S20" s="7">
        <v>0</v>
      </c>
      <c r="T20" s="7">
        <v>1</v>
      </c>
      <c r="U20" s="7">
        <v>1</v>
      </c>
      <c r="V20" s="7">
        <v>0</v>
      </c>
      <c r="W20" s="11"/>
      <c r="X20" s="11"/>
      <c r="Y20" s="11"/>
      <c r="Z20" s="11"/>
      <c r="AA20" s="11"/>
      <c r="AB20" s="11"/>
      <c r="AC20" s="1">
        <f t="shared" si="0"/>
        <v>19</v>
      </c>
      <c r="AD20" s="1">
        <v>56</v>
      </c>
      <c r="AE20" s="1">
        <f>AC20-сдающиеФИЗ!AC20</f>
        <v>2</v>
      </c>
      <c r="AF20" s="1"/>
    </row>
    <row r="21" spans="1:32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1"/>
      <c r="X21" s="11"/>
      <c r="Y21" s="11"/>
      <c r="Z21" s="11"/>
      <c r="AA21" s="11"/>
      <c r="AB21" s="11"/>
      <c r="AC21" s="16"/>
      <c r="AD21" s="1">
        <f>AVERAGE(AD3:AD20)</f>
        <v>61.25</v>
      </c>
      <c r="AF21" s="1"/>
    </row>
    <row r="22" spans="1:32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1"/>
      <c r="X22" s="11"/>
      <c r="Y22" s="11"/>
      <c r="Z22" s="11"/>
      <c r="AA22" s="11"/>
      <c r="AB22" s="11"/>
      <c r="AC22" s="1"/>
      <c r="AD22" s="1"/>
      <c r="AF22" s="1"/>
    </row>
    <row r="23" spans="1:32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1"/>
      <c r="X23" s="11"/>
      <c r="Y23" s="11"/>
      <c r="Z23" s="11"/>
      <c r="AA23" s="11"/>
      <c r="AB23" s="11"/>
      <c r="AC23" s="1"/>
      <c r="AD23" s="1"/>
      <c r="AF23" s="1"/>
    </row>
    <row r="24" spans="1:32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1"/>
      <c r="X24" s="11"/>
      <c r="Y24" s="11"/>
      <c r="Z24" s="11"/>
      <c r="AA24" s="11"/>
      <c r="AB24" s="11"/>
      <c r="AC24" s="1"/>
      <c r="AD24" s="1"/>
      <c r="AF24" s="1"/>
    </row>
    <row r="25" spans="1:32" x14ac:dyDescent="0.25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2"/>
      <c r="X25" s="12"/>
      <c r="Y25" s="12"/>
      <c r="Z25" s="12"/>
      <c r="AA25" s="12"/>
      <c r="AB25" s="12"/>
      <c r="AC25" s="1"/>
      <c r="AD25" s="1"/>
      <c r="AF25" s="1"/>
    </row>
    <row r="26" spans="1:32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1"/>
      <c r="X26" s="11"/>
      <c r="Y26" s="11"/>
      <c r="Z26" s="11"/>
      <c r="AA26" s="11"/>
      <c r="AB26" s="11"/>
      <c r="AC26" s="1"/>
      <c r="AD26" s="1"/>
      <c r="AF26" s="1"/>
    </row>
    <row r="27" spans="1:32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1"/>
      <c r="X27" s="11"/>
      <c r="Y27" s="11"/>
      <c r="Z27" s="11"/>
      <c r="AA27" s="11"/>
      <c r="AB27" s="11"/>
      <c r="AC27" s="1"/>
      <c r="AD27" s="1"/>
      <c r="AF27" s="1"/>
    </row>
    <row r="28" spans="1:32" x14ac:dyDescent="0.25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2"/>
      <c r="X28" s="12"/>
      <c r="Y28" s="12"/>
      <c r="Z28" s="12"/>
      <c r="AA28" s="12"/>
      <c r="AB28" s="12"/>
      <c r="AC28" s="1"/>
      <c r="AD28" s="1"/>
      <c r="AF28" s="1"/>
    </row>
    <row r="29" spans="1:32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1"/>
      <c r="X29" s="11"/>
      <c r="Y29" s="11"/>
      <c r="Z29" s="11"/>
      <c r="AA29" s="11"/>
      <c r="AB29" s="11"/>
      <c r="AC29" s="1"/>
      <c r="AD29" s="1"/>
      <c r="AF29" s="1"/>
    </row>
    <row r="30" spans="1:32" x14ac:dyDescent="0.25"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1"/>
      <c r="X30" s="11"/>
      <c r="Y30" s="11"/>
      <c r="Z30" s="11"/>
      <c r="AA30" s="11"/>
      <c r="AB30" s="11"/>
      <c r="AC30" s="1"/>
      <c r="AD30" s="1"/>
      <c r="AF30" s="1"/>
    </row>
    <row r="31" spans="1:32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1"/>
      <c r="X31" s="11"/>
      <c r="Y31" s="11"/>
      <c r="Z31" s="11"/>
      <c r="AA31" s="11"/>
      <c r="AB31" s="11"/>
      <c r="AC31" s="16"/>
      <c r="AD31" s="1"/>
      <c r="AE31" s="1">
        <f>AVERAGE(AD21:AD31)</f>
        <v>61.25</v>
      </c>
      <c r="AF31" s="1">
        <v>2</v>
      </c>
    </row>
    <row r="32" spans="1:32" x14ac:dyDescent="0.25">
      <c r="AD32">
        <f>AVERAGE(AD3:AD31)</f>
        <v>61.25</v>
      </c>
    </row>
    <row r="34" spans="2:26" x14ac:dyDescent="0.25">
      <c r="B34" t="s">
        <v>34</v>
      </c>
      <c r="X34" s="4">
        <v>3</v>
      </c>
      <c r="Y34">
        <v>4</v>
      </c>
      <c r="Z34">
        <v>5</v>
      </c>
    </row>
    <row r="35" spans="2:26" x14ac:dyDescent="0.25">
      <c r="B35" t="s">
        <v>35</v>
      </c>
      <c r="X35" s="4">
        <v>46</v>
      </c>
      <c r="Y35">
        <v>58</v>
      </c>
      <c r="Z35">
        <v>70</v>
      </c>
    </row>
    <row r="36" spans="2:26" x14ac:dyDescent="0.25">
      <c r="B36" t="s">
        <v>36</v>
      </c>
      <c r="X36" s="4">
        <v>30</v>
      </c>
      <c r="Y36">
        <v>37</v>
      </c>
      <c r="Z36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zoomScale="110" zoomScaleNormal="11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C23" sqref="AC23"/>
    </sheetView>
  </sheetViews>
  <sheetFormatPr defaultRowHeight="15" x14ac:dyDescent="0.25"/>
  <cols>
    <col min="1" max="1" width="3.28515625" style="1" bestFit="1" customWidth="1"/>
    <col min="2" max="2" width="19.42578125" customWidth="1"/>
    <col min="3" max="22" width="3.42578125" customWidth="1"/>
    <col min="23" max="23" width="3.42578125" style="14" customWidth="1"/>
    <col min="24" max="24" width="3.42578125" style="4" customWidth="1"/>
    <col min="25" max="28" width="3.42578125" customWidth="1"/>
    <col min="29" max="29" width="16.5703125" bestFit="1" customWidth="1"/>
    <col min="30" max="30" width="13.7109375" customWidth="1"/>
    <col min="31" max="31" width="5.140625" style="1" customWidth="1"/>
  </cols>
  <sheetData>
    <row r="1" spans="1:33" x14ac:dyDescent="0.25"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13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" t="s">
        <v>16</v>
      </c>
      <c r="AD1" s="1" t="s">
        <v>17</v>
      </c>
      <c r="AE1" s="1" t="s">
        <v>37</v>
      </c>
      <c r="AF1" s="1" t="s">
        <v>37</v>
      </c>
      <c r="AG1" t="s">
        <v>33</v>
      </c>
    </row>
    <row r="2" spans="1:33" x14ac:dyDescent="0.25">
      <c r="B2" s="1" t="s">
        <v>32</v>
      </c>
      <c r="C2" s="5">
        <v>1</v>
      </c>
      <c r="D2" s="5">
        <v>1</v>
      </c>
      <c r="E2" s="5">
        <v>1</v>
      </c>
      <c r="F2" s="5">
        <v>1</v>
      </c>
      <c r="G2" s="5">
        <v>2</v>
      </c>
      <c r="H2" s="5">
        <v>2</v>
      </c>
      <c r="I2" s="5">
        <v>1</v>
      </c>
      <c r="J2" s="5">
        <v>1</v>
      </c>
      <c r="K2" s="5">
        <v>2</v>
      </c>
      <c r="L2" s="5">
        <v>2</v>
      </c>
      <c r="M2" s="5">
        <v>1</v>
      </c>
      <c r="N2" s="5">
        <v>1</v>
      </c>
      <c r="O2" s="5">
        <v>1</v>
      </c>
      <c r="P2" s="5">
        <v>2</v>
      </c>
      <c r="Q2" s="5">
        <v>2</v>
      </c>
      <c r="R2" s="5">
        <v>1</v>
      </c>
      <c r="S2" s="5">
        <v>2</v>
      </c>
      <c r="T2" s="5">
        <v>2</v>
      </c>
      <c r="U2" s="5">
        <v>1</v>
      </c>
      <c r="V2" s="5">
        <v>1</v>
      </c>
      <c r="W2" s="13">
        <v>3</v>
      </c>
      <c r="X2" s="10">
        <v>2</v>
      </c>
      <c r="Y2" s="10">
        <v>2</v>
      </c>
      <c r="Z2" s="10">
        <v>3</v>
      </c>
      <c r="AA2" s="10">
        <v>3</v>
      </c>
      <c r="AB2" s="10">
        <v>4</v>
      </c>
      <c r="AC2" s="1">
        <v>46</v>
      </c>
      <c r="AD2" s="1">
        <v>100</v>
      </c>
      <c r="AE2" s="1" t="s">
        <v>39</v>
      </c>
      <c r="AF2" s="1" t="s">
        <v>40</v>
      </c>
    </row>
    <row r="3" spans="1:33" x14ac:dyDescent="0.25">
      <c r="A3" s="1">
        <v>1</v>
      </c>
      <c r="B3" s="9" t="s">
        <v>18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0</v>
      </c>
      <c r="T3" s="7">
        <v>1</v>
      </c>
      <c r="U3" s="7">
        <v>1</v>
      </c>
      <c r="V3" s="7">
        <v>1</v>
      </c>
      <c r="W3" s="11">
        <v>0</v>
      </c>
      <c r="X3" s="11">
        <v>2</v>
      </c>
      <c r="Y3" s="11"/>
      <c r="Z3" s="11"/>
      <c r="AA3" s="11">
        <v>1</v>
      </c>
      <c r="AB3" s="11">
        <v>3</v>
      </c>
      <c r="AC3" s="1">
        <f t="shared" ref="AC3:AC20" si="0">SUM(C3:AB3)</f>
        <v>23</v>
      </c>
      <c r="AD3" s="1">
        <v>62</v>
      </c>
      <c r="AE3" s="1">
        <f>AC3-сдающиеФИЗ!AC3</f>
        <v>-4</v>
      </c>
      <c r="AF3" s="1">
        <f>AD3-проб14марта!AD3</f>
        <v>-2</v>
      </c>
      <c r="AG3" s="1"/>
    </row>
    <row r="4" spans="1:33" x14ac:dyDescent="0.25">
      <c r="A4" s="1">
        <v>2</v>
      </c>
      <c r="B4" s="15" t="s">
        <v>4</v>
      </c>
      <c r="C4" s="7">
        <v>1</v>
      </c>
      <c r="D4" s="7">
        <v>1</v>
      </c>
      <c r="E4" s="7">
        <v>1</v>
      </c>
      <c r="F4" s="7">
        <v>0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>
        <v>2</v>
      </c>
      <c r="M4" s="7">
        <v>1</v>
      </c>
      <c r="N4" s="7">
        <v>0</v>
      </c>
      <c r="O4" s="7">
        <v>0</v>
      </c>
      <c r="P4" s="7">
        <v>0</v>
      </c>
      <c r="Q4" s="7">
        <v>2</v>
      </c>
      <c r="R4" s="7">
        <v>1</v>
      </c>
      <c r="S4" s="7">
        <v>0</v>
      </c>
      <c r="T4" s="7">
        <v>2</v>
      </c>
      <c r="U4" s="7">
        <v>0</v>
      </c>
      <c r="V4" s="7">
        <v>1</v>
      </c>
      <c r="W4" s="11"/>
      <c r="X4" s="11">
        <v>2</v>
      </c>
      <c r="Y4" s="11"/>
      <c r="Z4" s="11"/>
      <c r="AA4" s="11"/>
      <c r="AB4" s="11"/>
      <c r="AC4" s="1">
        <f t="shared" si="0"/>
        <v>15</v>
      </c>
      <c r="AD4" s="1">
        <v>49</v>
      </c>
      <c r="AE4" s="1">
        <f>AC4-сдающиеФИЗ!AC4</f>
        <v>1</v>
      </c>
      <c r="AF4" s="1">
        <f>AD4-сдающиеФИЗ!AD4</f>
        <v>1</v>
      </c>
      <c r="AG4" s="1"/>
    </row>
    <row r="5" spans="1:33" x14ac:dyDescent="0.25">
      <c r="A5" s="1">
        <v>3</v>
      </c>
      <c r="B5" s="9" t="s">
        <v>19</v>
      </c>
      <c r="C5" s="7">
        <v>1</v>
      </c>
      <c r="D5" s="7">
        <v>1</v>
      </c>
      <c r="E5" s="7">
        <v>1</v>
      </c>
      <c r="F5" s="7">
        <v>1</v>
      </c>
      <c r="G5" s="7">
        <v>2</v>
      </c>
      <c r="H5" s="7">
        <v>1</v>
      </c>
      <c r="I5" s="7">
        <v>1</v>
      </c>
      <c r="J5" s="7">
        <v>1</v>
      </c>
      <c r="K5" s="7">
        <v>2</v>
      </c>
      <c r="L5" s="7">
        <v>2</v>
      </c>
      <c r="M5" s="7">
        <v>1</v>
      </c>
      <c r="N5" s="7">
        <v>1</v>
      </c>
      <c r="O5" s="7">
        <v>1</v>
      </c>
      <c r="P5" s="7">
        <v>2</v>
      </c>
      <c r="Q5" s="7">
        <v>2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11">
        <v>3</v>
      </c>
      <c r="X5" s="11">
        <v>2</v>
      </c>
      <c r="Y5" s="11"/>
      <c r="Z5" s="11">
        <v>1</v>
      </c>
      <c r="AA5" s="11">
        <v>2</v>
      </c>
      <c r="AB5" s="11">
        <v>3</v>
      </c>
      <c r="AC5" s="1">
        <f t="shared" si="0"/>
        <v>36</v>
      </c>
      <c r="AD5" s="1">
        <v>82</v>
      </c>
      <c r="AE5" s="1">
        <f>AC5-сдающиеФИЗ!AC5</f>
        <v>14</v>
      </c>
      <c r="AF5" s="1">
        <f>AD5-сдающиеФИЗ!AD5</f>
        <v>21</v>
      </c>
      <c r="AG5" s="1"/>
    </row>
    <row r="6" spans="1:33" x14ac:dyDescent="0.25">
      <c r="A6" s="1">
        <v>4</v>
      </c>
      <c r="B6" s="9" t="s">
        <v>20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1</v>
      </c>
      <c r="L6" s="3">
        <v>2</v>
      </c>
      <c r="M6" s="3">
        <v>1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12">
        <v>0</v>
      </c>
      <c r="X6" s="12">
        <v>0</v>
      </c>
      <c r="Y6" s="12"/>
      <c r="Z6" s="12"/>
      <c r="AA6" s="12"/>
      <c r="AB6" s="12">
        <v>0</v>
      </c>
      <c r="AC6" s="1">
        <f t="shared" si="0"/>
        <v>11</v>
      </c>
      <c r="AD6" s="1">
        <v>43</v>
      </c>
      <c r="AE6" s="17">
        <f>AC6-сдающиеФИЗ!AC6</f>
        <v>-8</v>
      </c>
      <c r="AF6" s="17">
        <f>AD6-сдающиеФИЗ!AD6</f>
        <v>-13</v>
      </c>
      <c r="AG6" s="1"/>
    </row>
    <row r="7" spans="1:33" x14ac:dyDescent="0.25">
      <c r="A7" s="1">
        <v>5</v>
      </c>
      <c r="B7" s="9" t="s">
        <v>21</v>
      </c>
      <c r="C7" s="7">
        <v>1</v>
      </c>
      <c r="D7" s="7">
        <v>0</v>
      </c>
      <c r="E7" s="7">
        <v>1</v>
      </c>
      <c r="F7" s="7">
        <v>0</v>
      </c>
      <c r="G7" s="7">
        <v>1</v>
      </c>
      <c r="H7" s="7">
        <v>1</v>
      </c>
      <c r="I7" s="7">
        <v>1</v>
      </c>
      <c r="J7" s="7">
        <v>0</v>
      </c>
      <c r="K7" s="7">
        <v>1</v>
      </c>
      <c r="L7" s="7">
        <v>2</v>
      </c>
      <c r="M7" s="7">
        <v>0</v>
      </c>
      <c r="N7" s="7">
        <v>1</v>
      </c>
      <c r="O7" s="7">
        <v>1</v>
      </c>
      <c r="P7" s="7">
        <v>2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11">
        <v>0</v>
      </c>
      <c r="X7" s="11">
        <v>2</v>
      </c>
      <c r="Y7" s="11"/>
      <c r="Z7" s="11"/>
      <c r="AA7" s="11"/>
      <c r="AB7" s="11"/>
      <c r="AC7" s="1">
        <f t="shared" si="0"/>
        <v>17</v>
      </c>
      <c r="AD7" s="1">
        <v>53</v>
      </c>
      <c r="AE7" s="1">
        <f>AC7-сдающиеФИЗ!AC7</f>
        <v>7</v>
      </c>
      <c r="AF7" s="1">
        <f>AD7-сдающиеФИЗ!AD7</f>
        <v>12</v>
      </c>
      <c r="AG7" s="1"/>
    </row>
    <row r="8" spans="1:33" x14ac:dyDescent="0.25">
      <c r="A8" s="1">
        <v>6</v>
      </c>
      <c r="B8" s="15" t="s">
        <v>7</v>
      </c>
      <c r="C8" s="7">
        <v>1</v>
      </c>
      <c r="D8" s="7">
        <v>0</v>
      </c>
      <c r="E8" s="7">
        <v>1</v>
      </c>
      <c r="F8" s="7">
        <v>0</v>
      </c>
      <c r="G8" s="7">
        <v>2</v>
      </c>
      <c r="H8" s="7">
        <v>1</v>
      </c>
      <c r="I8" s="7">
        <v>1</v>
      </c>
      <c r="J8" s="7">
        <v>1</v>
      </c>
      <c r="K8" s="7">
        <v>0</v>
      </c>
      <c r="L8" s="7">
        <v>2</v>
      </c>
      <c r="M8" s="7">
        <v>1</v>
      </c>
      <c r="N8" s="7">
        <v>0</v>
      </c>
      <c r="O8" s="7">
        <v>1</v>
      </c>
      <c r="P8" s="7">
        <v>1</v>
      </c>
      <c r="Q8" s="7">
        <v>0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11">
        <v>1</v>
      </c>
      <c r="X8" s="11">
        <v>0</v>
      </c>
      <c r="Y8" s="11"/>
      <c r="Z8" s="11"/>
      <c r="AA8" s="11"/>
      <c r="AB8" s="11"/>
      <c r="AC8" s="1">
        <f t="shared" si="0"/>
        <v>18</v>
      </c>
      <c r="AD8" s="1">
        <v>54</v>
      </c>
      <c r="AE8" s="1">
        <f>AC8-сдающиеФИЗ!AC8</f>
        <v>-4</v>
      </c>
      <c r="AF8" s="1">
        <f>AD8-сдающиеФИЗ!AD8</f>
        <v>-7</v>
      </c>
      <c r="AG8" s="1"/>
    </row>
    <row r="9" spans="1:33" x14ac:dyDescent="0.25">
      <c r="A9" s="1">
        <v>7</v>
      </c>
      <c r="B9" s="9" t="s">
        <v>22</v>
      </c>
      <c r="C9" s="7">
        <v>1</v>
      </c>
      <c r="D9" s="7">
        <v>1</v>
      </c>
      <c r="E9" s="7">
        <v>1</v>
      </c>
      <c r="F9" s="7">
        <v>0</v>
      </c>
      <c r="G9" s="7">
        <v>2</v>
      </c>
      <c r="H9" s="7">
        <v>1</v>
      </c>
      <c r="I9" s="7">
        <v>1</v>
      </c>
      <c r="J9" s="7">
        <v>0</v>
      </c>
      <c r="K9" s="7">
        <v>1</v>
      </c>
      <c r="L9" s="7">
        <v>1</v>
      </c>
      <c r="M9" s="7">
        <v>1</v>
      </c>
      <c r="N9" s="7">
        <v>0</v>
      </c>
      <c r="O9" s="7">
        <v>1</v>
      </c>
      <c r="P9" s="7">
        <v>2</v>
      </c>
      <c r="Q9" s="7">
        <v>0</v>
      </c>
      <c r="R9" s="7">
        <v>1</v>
      </c>
      <c r="S9" s="7">
        <v>0</v>
      </c>
      <c r="T9" s="7">
        <v>1</v>
      </c>
      <c r="U9" s="7">
        <v>1</v>
      </c>
      <c r="V9" s="7">
        <v>1</v>
      </c>
      <c r="W9" s="11">
        <v>2</v>
      </c>
      <c r="X9" s="11">
        <v>2</v>
      </c>
      <c r="Y9" s="11"/>
      <c r="Z9" s="11"/>
      <c r="AA9" s="11"/>
      <c r="AB9" s="11"/>
      <c r="AC9" s="1">
        <f t="shared" si="0"/>
        <v>21</v>
      </c>
      <c r="AD9" s="1">
        <v>61</v>
      </c>
      <c r="AE9" s="1">
        <f>AC9-сдающиеФИЗ!AC9</f>
        <v>7</v>
      </c>
      <c r="AF9" s="1">
        <f>AD9-сдающиеФИЗ!AD9</f>
        <v>13</v>
      </c>
      <c r="AG9" s="1"/>
    </row>
    <row r="10" spans="1:33" x14ac:dyDescent="0.25">
      <c r="A10" s="1">
        <v>8</v>
      </c>
      <c r="B10" s="9" t="s">
        <v>23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0</v>
      </c>
      <c r="J10" s="7">
        <v>1</v>
      </c>
      <c r="K10" s="7">
        <v>2</v>
      </c>
      <c r="L10" s="7">
        <v>2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0</v>
      </c>
      <c r="T10" s="7">
        <v>1</v>
      </c>
      <c r="U10" s="7">
        <v>1</v>
      </c>
      <c r="V10" s="7">
        <v>1</v>
      </c>
      <c r="W10" s="11">
        <v>1</v>
      </c>
      <c r="X10" s="11">
        <v>1</v>
      </c>
      <c r="Y10" s="11"/>
      <c r="Z10" s="11">
        <v>1</v>
      </c>
      <c r="AA10" s="11"/>
      <c r="AB10" s="11">
        <v>3</v>
      </c>
      <c r="AC10" s="1">
        <f t="shared" si="0"/>
        <v>26</v>
      </c>
      <c r="AD10" s="1">
        <v>67</v>
      </c>
      <c r="AE10" s="1">
        <f>AC10-сдающиеФИЗ!AC10</f>
        <v>6</v>
      </c>
      <c r="AF10" s="1">
        <f>AD10-сдающиеФИЗ!AD10</f>
        <v>9</v>
      </c>
      <c r="AG10" s="1"/>
    </row>
    <row r="11" spans="1:33" x14ac:dyDescent="0.25">
      <c r="A11" s="1">
        <v>9</v>
      </c>
      <c r="B11" s="9" t="s">
        <v>24</v>
      </c>
      <c r="C11" s="7">
        <v>1</v>
      </c>
      <c r="D11" s="7">
        <v>1</v>
      </c>
      <c r="E11" s="7">
        <v>1</v>
      </c>
      <c r="F11" s="7">
        <v>1</v>
      </c>
      <c r="G11" s="7">
        <v>2</v>
      </c>
      <c r="H11" s="7">
        <v>1</v>
      </c>
      <c r="I11" s="7">
        <v>1</v>
      </c>
      <c r="J11" s="7">
        <v>1</v>
      </c>
      <c r="K11" s="7">
        <v>0</v>
      </c>
      <c r="L11" s="7">
        <v>2</v>
      </c>
      <c r="M11" s="7">
        <v>1</v>
      </c>
      <c r="N11" s="7">
        <v>1</v>
      </c>
      <c r="O11" s="7">
        <v>0</v>
      </c>
      <c r="P11" s="7">
        <v>1</v>
      </c>
      <c r="Q11" s="7">
        <v>0</v>
      </c>
      <c r="R11" s="7">
        <v>1</v>
      </c>
      <c r="S11" s="7">
        <v>2</v>
      </c>
      <c r="T11" s="7">
        <v>2</v>
      </c>
      <c r="U11" s="7" t="s">
        <v>38</v>
      </c>
      <c r="V11" s="7" t="s">
        <v>38</v>
      </c>
      <c r="W11" s="11">
        <v>1</v>
      </c>
      <c r="X11" s="11">
        <v>2</v>
      </c>
      <c r="Y11" s="11">
        <v>2</v>
      </c>
      <c r="Z11" s="11"/>
      <c r="AA11" s="11"/>
      <c r="AB11" s="11"/>
      <c r="AC11" s="1">
        <f t="shared" si="0"/>
        <v>24</v>
      </c>
      <c r="AD11" s="1">
        <v>64</v>
      </c>
      <c r="AE11" s="1">
        <f>AC11-сдающиеФИЗ!AC11</f>
        <v>-1</v>
      </c>
      <c r="AF11" s="1">
        <f>AD11-сдающиеФИЗ!AD11</f>
        <v>-1</v>
      </c>
      <c r="AG11" s="1"/>
    </row>
    <row r="12" spans="1:33" x14ac:dyDescent="0.25">
      <c r="A12" s="1">
        <v>10</v>
      </c>
      <c r="B12" s="15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1"/>
      <c r="X12" s="11"/>
      <c r="Y12" s="11"/>
      <c r="Z12" s="11"/>
      <c r="AA12" s="11"/>
      <c r="AB12" s="11"/>
      <c r="AC12" s="1">
        <f t="shared" si="0"/>
        <v>0</v>
      </c>
      <c r="AD12" s="1"/>
      <c r="AE12" s="1">
        <f>AC12-сдающиеФИЗ!AC12</f>
        <v>-16</v>
      </c>
      <c r="AF12" s="1">
        <f>AD12-сдающиеФИЗ!AD12</f>
        <v>-51</v>
      </c>
      <c r="AG12" s="1"/>
    </row>
    <row r="13" spans="1:33" x14ac:dyDescent="0.25">
      <c r="A13" s="1">
        <v>11</v>
      </c>
      <c r="B13" s="9" t="s">
        <v>25</v>
      </c>
      <c r="C13" s="7">
        <v>1</v>
      </c>
      <c r="D13" s="7">
        <v>1</v>
      </c>
      <c r="E13" s="7">
        <v>1</v>
      </c>
      <c r="F13" s="7">
        <v>1</v>
      </c>
      <c r="G13" s="7">
        <v>2</v>
      </c>
      <c r="H13" s="7">
        <v>2</v>
      </c>
      <c r="I13" s="7">
        <v>1</v>
      </c>
      <c r="J13" s="7">
        <v>1</v>
      </c>
      <c r="K13" s="7">
        <v>1</v>
      </c>
      <c r="L13" s="7">
        <v>2</v>
      </c>
      <c r="M13" s="7">
        <v>1</v>
      </c>
      <c r="N13" s="7">
        <v>1</v>
      </c>
      <c r="O13" s="7">
        <v>1</v>
      </c>
      <c r="P13" s="7">
        <v>2</v>
      </c>
      <c r="Q13" s="7">
        <v>2</v>
      </c>
      <c r="R13" s="7">
        <v>1</v>
      </c>
      <c r="S13" s="7">
        <v>2</v>
      </c>
      <c r="T13" s="7">
        <v>2</v>
      </c>
      <c r="U13" s="7">
        <v>1</v>
      </c>
      <c r="V13" s="7">
        <v>1</v>
      </c>
      <c r="W13" s="11">
        <v>3</v>
      </c>
      <c r="X13" s="11">
        <v>1</v>
      </c>
      <c r="Y13" s="11">
        <v>2</v>
      </c>
      <c r="Z13" s="11">
        <v>3</v>
      </c>
      <c r="AA13" s="11">
        <v>2</v>
      </c>
      <c r="AB13" s="11">
        <v>3</v>
      </c>
      <c r="AC13" s="1">
        <f t="shared" si="0"/>
        <v>41</v>
      </c>
      <c r="AD13" s="1">
        <v>92</v>
      </c>
      <c r="AE13" s="1">
        <f>AC13-сдающиеФИЗ!AC13</f>
        <v>13</v>
      </c>
      <c r="AF13" s="1">
        <f>AD13-сдающиеФИЗ!AD13</f>
        <v>22</v>
      </c>
      <c r="AG13" s="1"/>
    </row>
    <row r="14" spans="1:33" x14ac:dyDescent="0.25">
      <c r="A14" s="1">
        <v>12</v>
      </c>
      <c r="B14" s="9" t="s">
        <v>26</v>
      </c>
      <c r="C14" s="3">
        <v>1</v>
      </c>
      <c r="D14" s="3">
        <v>1</v>
      </c>
      <c r="E14" s="3">
        <v>1</v>
      </c>
      <c r="F14" s="3">
        <v>1</v>
      </c>
      <c r="G14" s="3">
        <v>2</v>
      </c>
      <c r="H14" s="3">
        <v>2</v>
      </c>
      <c r="I14" s="3">
        <v>1</v>
      </c>
      <c r="J14" s="3">
        <v>1</v>
      </c>
      <c r="K14" s="3">
        <v>2</v>
      </c>
      <c r="L14" s="3">
        <v>2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1</v>
      </c>
      <c r="S14" s="3">
        <v>1</v>
      </c>
      <c r="T14" s="3">
        <v>2</v>
      </c>
      <c r="U14" s="3">
        <v>1</v>
      </c>
      <c r="V14" s="3">
        <v>1</v>
      </c>
      <c r="W14" s="12">
        <v>0</v>
      </c>
      <c r="X14" s="12">
        <v>0</v>
      </c>
      <c r="Y14" s="12"/>
      <c r="Z14" s="12"/>
      <c r="AA14" s="12">
        <v>0</v>
      </c>
      <c r="AB14" s="12">
        <v>3</v>
      </c>
      <c r="AC14" s="1">
        <f t="shared" si="0"/>
        <v>30</v>
      </c>
      <c r="AD14" s="1">
        <v>73</v>
      </c>
      <c r="AE14" s="1">
        <f>AC14-сдающиеФИЗ!AC14</f>
        <v>15</v>
      </c>
      <c r="AF14" s="1">
        <f>AD14-сдающиеФИЗ!AD14</f>
        <v>24</v>
      </c>
      <c r="AG14" s="1"/>
    </row>
    <row r="15" spans="1:33" x14ac:dyDescent="0.25">
      <c r="A15" s="1">
        <v>13</v>
      </c>
      <c r="B15" s="9" t="s">
        <v>27</v>
      </c>
      <c r="C15" s="7">
        <v>1</v>
      </c>
      <c r="D15" s="7">
        <v>0</v>
      </c>
      <c r="E15" s="7">
        <v>1</v>
      </c>
      <c r="F15" s="7">
        <v>1</v>
      </c>
      <c r="G15" s="7">
        <v>2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7">
        <v>1</v>
      </c>
      <c r="N15" s="7">
        <v>1</v>
      </c>
      <c r="O15" s="7">
        <v>1</v>
      </c>
      <c r="P15" s="7">
        <v>2</v>
      </c>
      <c r="Q15" s="7">
        <v>2</v>
      </c>
      <c r="R15" s="7">
        <v>0</v>
      </c>
      <c r="S15" s="7">
        <v>2</v>
      </c>
      <c r="T15" s="7">
        <v>1</v>
      </c>
      <c r="U15" s="7">
        <v>2</v>
      </c>
      <c r="V15" s="7">
        <v>1</v>
      </c>
      <c r="W15" s="11">
        <v>0</v>
      </c>
      <c r="X15" s="11">
        <v>2</v>
      </c>
      <c r="Y15" s="11">
        <v>0</v>
      </c>
      <c r="Z15" s="11">
        <v>2</v>
      </c>
      <c r="AA15" s="11">
        <v>1</v>
      </c>
      <c r="AB15" s="11">
        <v>1</v>
      </c>
      <c r="AC15" s="1">
        <f t="shared" si="0"/>
        <v>30</v>
      </c>
      <c r="AD15" s="1">
        <v>73</v>
      </c>
      <c r="AE15" s="1">
        <f>AC15-сдающиеФИЗ!AC15</f>
        <v>9</v>
      </c>
      <c r="AF15" s="1">
        <f>AD15-сдающиеФИЗ!AD15</f>
        <v>12</v>
      </c>
      <c r="AG15" s="1"/>
    </row>
    <row r="16" spans="1:33" x14ac:dyDescent="0.25">
      <c r="A16" s="1">
        <v>14</v>
      </c>
      <c r="B16" s="9" t="s">
        <v>28</v>
      </c>
      <c r="C16" s="7">
        <v>1</v>
      </c>
      <c r="D16" s="7">
        <v>1</v>
      </c>
      <c r="E16" s="7">
        <v>1</v>
      </c>
      <c r="F16" s="7">
        <v>1</v>
      </c>
      <c r="G16" s="7">
        <v>2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2</v>
      </c>
      <c r="Q16" s="7">
        <v>2</v>
      </c>
      <c r="R16" s="7">
        <v>1</v>
      </c>
      <c r="S16" s="7">
        <v>2</v>
      </c>
      <c r="T16" s="7">
        <v>1</v>
      </c>
      <c r="U16" s="7">
        <v>1</v>
      </c>
      <c r="V16" s="7">
        <v>1</v>
      </c>
      <c r="W16" s="11">
        <v>0</v>
      </c>
      <c r="X16" s="11">
        <v>2</v>
      </c>
      <c r="Y16" s="11">
        <v>2</v>
      </c>
      <c r="Z16" s="11"/>
      <c r="AA16" s="11"/>
      <c r="AB16" s="11"/>
      <c r="AC16" s="1">
        <f t="shared" si="0"/>
        <v>28</v>
      </c>
      <c r="AD16" s="1">
        <v>70</v>
      </c>
      <c r="AE16" s="1">
        <f>AC16-сдающиеФИЗ!AC16</f>
        <v>11</v>
      </c>
      <c r="AF16" s="1">
        <f>AD16-сдающиеФИЗ!AD16</f>
        <v>17</v>
      </c>
      <c r="AG16" s="1"/>
    </row>
    <row r="17" spans="1:33" x14ac:dyDescent="0.25">
      <c r="A17" s="1">
        <v>15</v>
      </c>
      <c r="B17" s="15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1"/>
      <c r="X17" s="11"/>
      <c r="Y17" s="11"/>
      <c r="Z17" s="11"/>
      <c r="AA17" s="11"/>
      <c r="AB17" s="11"/>
      <c r="AC17" s="16">
        <f t="shared" si="0"/>
        <v>0</v>
      </c>
      <c r="AD17" s="1"/>
      <c r="AE17" s="1">
        <f>AC17-сдающиеФИЗ!AC17</f>
        <v>-8</v>
      </c>
      <c r="AF17" s="1">
        <f>AD17-сдающиеФИЗ!AD17</f>
        <v>-36</v>
      </c>
      <c r="AG17" s="1"/>
    </row>
    <row r="18" spans="1:33" x14ac:dyDescent="0.25">
      <c r="A18" s="1">
        <v>16</v>
      </c>
      <c r="B18" s="9" t="s">
        <v>29</v>
      </c>
      <c r="C18" s="7">
        <v>1</v>
      </c>
      <c r="D18" s="7">
        <v>1</v>
      </c>
      <c r="E18" s="7">
        <v>1</v>
      </c>
      <c r="F18" s="7">
        <v>1</v>
      </c>
      <c r="G18" s="7">
        <v>2</v>
      </c>
      <c r="H18" s="7">
        <v>2</v>
      </c>
      <c r="I18" s="7">
        <v>1</v>
      </c>
      <c r="J18" s="7">
        <v>1</v>
      </c>
      <c r="K18" s="7">
        <v>1</v>
      </c>
      <c r="L18" s="7">
        <v>2</v>
      </c>
      <c r="M18" s="7">
        <v>1</v>
      </c>
      <c r="N18" s="7">
        <v>1</v>
      </c>
      <c r="O18" s="7">
        <v>1</v>
      </c>
      <c r="P18" s="7">
        <v>2</v>
      </c>
      <c r="Q18" s="7">
        <v>2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11">
        <v>2</v>
      </c>
      <c r="X18" s="11">
        <v>2</v>
      </c>
      <c r="Y18" s="11"/>
      <c r="Z18" s="11">
        <v>2</v>
      </c>
      <c r="AA18" s="11">
        <v>2</v>
      </c>
      <c r="AB18" s="11">
        <v>3</v>
      </c>
      <c r="AC18" s="1">
        <f t="shared" si="0"/>
        <v>36</v>
      </c>
      <c r="AD18" s="1">
        <v>82</v>
      </c>
      <c r="AE18" s="1">
        <f>AC18-сдающиеФИЗ!AC18</f>
        <v>7</v>
      </c>
      <c r="AF18" s="1">
        <f>AD18-сдающиеФИЗ!AD18</f>
        <v>-6</v>
      </c>
      <c r="AG18" s="1"/>
    </row>
    <row r="19" spans="1:33" x14ac:dyDescent="0.25">
      <c r="A19" s="1">
        <v>17</v>
      </c>
      <c r="B19" s="9" t="s">
        <v>31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1"/>
      <c r="X19" s="11"/>
      <c r="Y19" s="11"/>
      <c r="Z19" s="11"/>
      <c r="AA19" s="11"/>
      <c r="AB19" s="11"/>
      <c r="AC19" s="1">
        <f t="shared" si="0"/>
        <v>0</v>
      </c>
      <c r="AD19" s="1"/>
      <c r="AE19" s="1">
        <f>AC19-сдающиеФИЗ!AC19</f>
        <v>0</v>
      </c>
      <c r="AF19" s="1">
        <f>AD19-сдающиеФИЗ!AD19</f>
        <v>0</v>
      </c>
      <c r="AG19" s="1"/>
    </row>
    <row r="20" spans="1:33" x14ac:dyDescent="0.25">
      <c r="A20" s="1">
        <v>18</v>
      </c>
      <c r="B20" s="9" t="s">
        <v>30</v>
      </c>
      <c r="C20" s="7">
        <v>1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7">
        <v>1</v>
      </c>
      <c r="N20" s="7">
        <v>0</v>
      </c>
      <c r="O20" s="7">
        <v>1</v>
      </c>
      <c r="P20" s="7">
        <v>1</v>
      </c>
      <c r="Q20" s="7">
        <v>2</v>
      </c>
      <c r="R20" s="7">
        <v>1</v>
      </c>
      <c r="S20" s="7">
        <v>1</v>
      </c>
      <c r="T20" s="7">
        <v>2</v>
      </c>
      <c r="U20" s="7">
        <v>1</v>
      </c>
      <c r="V20" s="7">
        <v>1</v>
      </c>
      <c r="W20" s="11">
        <v>0</v>
      </c>
      <c r="X20" s="11">
        <v>2</v>
      </c>
      <c r="Y20" s="11"/>
      <c r="Z20" s="11"/>
      <c r="AA20" s="11"/>
      <c r="AB20" s="11"/>
      <c r="AC20" s="1">
        <f t="shared" si="0"/>
        <v>25</v>
      </c>
      <c r="AD20" s="1">
        <v>65</v>
      </c>
      <c r="AE20" s="1">
        <f>AC20-сдающиеФИЗ!AC20</f>
        <v>8</v>
      </c>
      <c r="AF20" s="1">
        <f>AD20-сдающиеФИЗ!AD20</f>
        <v>12</v>
      </c>
      <c r="AG20" s="1"/>
    </row>
    <row r="21" spans="1:33" x14ac:dyDescent="0.25">
      <c r="B21" s="6"/>
      <c r="C21" s="7">
        <f>SUM(C3:C20)</f>
        <v>14</v>
      </c>
      <c r="D21" s="7">
        <f t="shared" ref="D21:V21" si="1">SUM(D3:D20)</f>
        <v>11</v>
      </c>
      <c r="E21" s="7">
        <f t="shared" si="1"/>
        <v>14</v>
      </c>
      <c r="F21" s="7">
        <f t="shared" si="1"/>
        <v>10</v>
      </c>
      <c r="G21" s="18">
        <f t="shared" si="1"/>
        <v>23</v>
      </c>
      <c r="H21" s="18">
        <f t="shared" si="1"/>
        <v>18</v>
      </c>
      <c r="I21" s="7">
        <f t="shared" si="1"/>
        <v>12</v>
      </c>
      <c r="J21" s="7">
        <f t="shared" si="1"/>
        <v>12</v>
      </c>
      <c r="K21" s="18">
        <f t="shared" si="1"/>
        <v>15</v>
      </c>
      <c r="L21" s="18">
        <f t="shared" si="1"/>
        <v>27</v>
      </c>
      <c r="M21" s="7">
        <f t="shared" si="1"/>
        <v>14</v>
      </c>
      <c r="N21" s="7">
        <f t="shared" si="1"/>
        <v>10</v>
      </c>
      <c r="O21" s="7">
        <f t="shared" si="1"/>
        <v>13</v>
      </c>
      <c r="P21" s="18">
        <f t="shared" si="1"/>
        <v>22</v>
      </c>
      <c r="Q21" s="18">
        <f t="shared" si="1"/>
        <v>18</v>
      </c>
      <c r="R21" s="7">
        <f t="shared" si="1"/>
        <v>12</v>
      </c>
      <c r="S21" s="18">
        <f t="shared" si="1"/>
        <v>13</v>
      </c>
      <c r="T21" s="18">
        <f t="shared" si="1"/>
        <v>19</v>
      </c>
      <c r="U21" s="7">
        <f t="shared" si="1"/>
        <v>13</v>
      </c>
      <c r="V21" s="7">
        <f t="shared" si="1"/>
        <v>14</v>
      </c>
      <c r="W21" s="11"/>
      <c r="X21" s="11"/>
      <c r="Y21" s="11"/>
      <c r="Z21" s="11"/>
      <c r="AA21" s="11"/>
      <c r="AB21" s="11"/>
      <c r="AC21" s="16"/>
      <c r="AD21" s="1">
        <f>AVERAGE(AD3:AD20)</f>
        <v>66</v>
      </c>
      <c r="AE21" s="1">
        <f>AD21-сдающиеФИЗ!AE20</f>
        <v>9.117647058823529</v>
      </c>
      <c r="AF21" s="1">
        <f>AD21-проб14марта!AD21</f>
        <v>4.75</v>
      </c>
    </row>
    <row r="22" spans="1:33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1"/>
      <c r="X22" s="11"/>
      <c r="Y22" s="11"/>
      <c r="Z22" s="11"/>
      <c r="AA22" s="11"/>
      <c r="AB22" s="11"/>
      <c r="AC22" s="1"/>
      <c r="AD22" s="1">
        <f>AVERAGE(AD3:AD21)</f>
        <v>66</v>
      </c>
      <c r="AF22" s="1"/>
    </row>
    <row r="23" spans="1:33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1"/>
      <c r="X23" s="11"/>
      <c r="Y23" s="11"/>
      <c r="Z23" s="11"/>
      <c r="AA23" s="11"/>
      <c r="AB23" s="11"/>
      <c r="AC23" s="1"/>
      <c r="AD23" s="1"/>
      <c r="AF23" s="1"/>
    </row>
    <row r="24" spans="1:33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1"/>
      <c r="X24" s="11"/>
      <c r="Y24" s="11"/>
      <c r="Z24" s="11"/>
      <c r="AA24" s="11"/>
      <c r="AB24" s="11"/>
      <c r="AC24" s="1"/>
      <c r="AD24" s="1"/>
      <c r="AF24" s="1"/>
    </row>
    <row r="25" spans="1:33" x14ac:dyDescent="0.25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2"/>
      <c r="X25" s="12"/>
      <c r="Y25" s="12"/>
      <c r="Z25" s="12"/>
      <c r="AA25" s="12"/>
      <c r="AB25" s="12"/>
      <c r="AC25" s="1"/>
      <c r="AD25" s="1"/>
      <c r="AF25" s="1"/>
    </row>
    <row r="26" spans="1:33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1"/>
      <c r="X26" s="11"/>
      <c r="Y26" s="11"/>
      <c r="Z26" s="11"/>
      <c r="AA26" s="11"/>
      <c r="AB26" s="11"/>
      <c r="AC26" s="1"/>
      <c r="AD26" s="1"/>
      <c r="AF26" s="1"/>
    </row>
    <row r="27" spans="1:33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1"/>
      <c r="X27" s="11"/>
      <c r="Y27" s="11"/>
      <c r="Z27" s="11"/>
      <c r="AA27" s="11"/>
      <c r="AB27" s="11"/>
      <c r="AC27" s="1"/>
      <c r="AD27" s="1"/>
      <c r="AF27" s="1"/>
    </row>
    <row r="28" spans="1:33" x14ac:dyDescent="0.25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2"/>
      <c r="X28" s="12"/>
      <c r="Y28" s="12"/>
      <c r="Z28" s="12"/>
      <c r="AA28" s="12"/>
      <c r="AB28" s="12"/>
      <c r="AC28" s="1"/>
      <c r="AD28" s="1"/>
      <c r="AF28" s="1"/>
    </row>
    <row r="29" spans="1:33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1"/>
      <c r="X29" s="11"/>
      <c r="Y29" s="11"/>
      <c r="Z29" s="11"/>
      <c r="AA29" s="11"/>
      <c r="AB29" s="11"/>
      <c r="AC29" s="1"/>
      <c r="AD29" s="1"/>
      <c r="AF29" s="1"/>
    </row>
    <row r="30" spans="1:33" x14ac:dyDescent="0.25"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1"/>
      <c r="X30" s="11"/>
      <c r="Y30" s="11"/>
      <c r="Z30" s="11"/>
      <c r="AA30" s="11"/>
      <c r="AB30" s="11"/>
      <c r="AC30" s="1"/>
      <c r="AD30" s="1"/>
      <c r="AF30" s="1"/>
    </row>
    <row r="31" spans="1:33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1"/>
      <c r="X31" s="11"/>
      <c r="Y31" s="11"/>
      <c r="Z31" s="11"/>
      <c r="AA31" s="11"/>
      <c r="AB31" s="11"/>
      <c r="AC31" s="16"/>
      <c r="AD31" s="1"/>
      <c r="AE31" s="1">
        <f>AVERAGE(AD21:AD31)</f>
        <v>66</v>
      </c>
      <c r="AF31" s="1">
        <v>2</v>
      </c>
    </row>
    <row r="32" spans="1:33" x14ac:dyDescent="0.25">
      <c r="AD32">
        <f>AVERAGE(AD3:AD31)</f>
        <v>66</v>
      </c>
    </row>
    <row r="34" spans="2:26" x14ac:dyDescent="0.25">
      <c r="B34" t="s">
        <v>34</v>
      </c>
      <c r="X34" s="4">
        <v>3</v>
      </c>
      <c r="Y34">
        <v>4</v>
      </c>
      <c r="Z34">
        <v>5</v>
      </c>
    </row>
    <row r="35" spans="2:26" x14ac:dyDescent="0.25">
      <c r="B35" t="s">
        <v>35</v>
      </c>
      <c r="X35" s="4">
        <v>46</v>
      </c>
      <c r="Y35">
        <v>58</v>
      </c>
      <c r="Z35">
        <v>70</v>
      </c>
    </row>
    <row r="36" spans="2:26" x14ac:dyDescent="0.25">
      <c r="B36" t="s">
        <v>36</v>
      </c>
      <c r="X36" s="4">
        <v>30</v>
      </c>
      <c r="Y36">
        <v>37</v>
      </c>
      <c r="Z36">
        <v>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zoomScale="110" zoomScaleNormal="11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D6" sqref="AD6"/>
    </sheetView>
  </sheetViews>
  <sheetFormatPr defaultRowHeight="15" x14ac:dyDescent="0.25"/>
  <cols>
    <col min="1" max="1" width="3.28515625" style="1" bestFit="1" customWidth="1"/>
    <col min="2" max="2" width="19.42578125" customWidth="1"/>
    <col min="3" max="22" width="3.42578125" customWidth="1"/>
    <col min="23" max="23" width="3.42578125" style="14" customWidth="1"/>
    <col min="24" max="24" width="3.42578125" style="4" customWidth="1"/>
    <col min="25" max="28" width="3.42578125" customWidth="1"/>
    <col min="29" max="29" width="16.5703125" bestFit="1" customWidth="1"/>
    <col min="30" max="30" width="13.7109375" customWidth="1"/>
    <col min="31" max="31" width="5.140625" style="1" customWidth="1"/>
  </cols>
  <sheetData>
    <row r="1" spans="1:33" x14ac:dyDescent="0.25"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13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" t="s">
        <v>16</v>
      </c>
      <c r="AD1" s="1" t="s">
        <v>17</v>
      </c>
      <c r="AE1" s="1" t="s">
        <v>37</v>
      </c>
      <c r="AF1" s="1" t="s">
        <v>37</v>
      </c>
      <c r="AG1" t="s">
        <v>33</v>
      </c>
    </row>
    <row r="2" spans="1:33" x14ac:dyDescent="0.25">
      <c r="B2" s="1" t="s">
        <v>32</v>
      </c>
      <c r="C2" s="5">
        <v>1</v>
      </c>
      <c r="D2" s="5">
        <v>1</v>
      </c>
      <c r="E2" s="5">
        <v>1</v>
      </c>
      <c r="F2" s="5">
        <v>1</v>
      </c>
      <c r="G2" s="5">
        <v>2</v>
      </c>
      <c r="H2" s="5">
        <v>2</v>
      </c>
      <c r="I2" s="5">
        <v>1</v>
      </c>
      <c r="J2" s="5">
        <v>1</v>
      </c>
      <c r="K2" s="5">
        <v>2</v>
      </c>
      <c r="L2" s="5">
        <v>2</v>
      </c>
      <c r="M2" s="5">
        <v>1</v>
      </c>
      <c r="N2" s="5">
        <v>1</v>
      </c>
      <c r="O2" s="5">
        <v>1</v>
      </c>
      <c r="P2" s="5">
        <v>2</v>
      </c>
      <c r="Q2" s="5">
        <v>2</v>
      </c>
      <c r="R2" s="5">
        <v>1</v>
      </c>
      <c r="S2" s="5">
        <v>2</v>
      </c>
      <c r="T2" s="5">
        <v>2</v>
      </c>
      <c r="U2" s="5">
        <v>1</v>
      </c>
      <c r="V2" s="5">
        <v>1</v>
      </c>
      <c r="W2" s="13">
        <v>3</v>
      </c>
      <c r="X2" s="10">
        <v>2</v>
      </c>
      <c r="Y2" s="10">
        <v>2</v>
      </c>
      <c r="Z2" s="10">
        <v>3</v>
      </c>
      <c r="AA2" s="10">
        <v>3</v>
      </c>
      <c r="AB2" s="10">
        <v>4</v>
      </c>
      <c r="AC2" s="1">
        <v>46</v>
      </c>
      <c r="AD2" s="1">
        <v>100</v>
      </c>
      <c r="AE2" s="1" t="s">
        <v>39</v>
      </c>
      <c r="AF2" s="1" t="s">
        <v>40</v>
      </c>
    </row>
    <row r="3" spans="1:33" x14ac:dyDescent="0.25">
      <c r="A3" s="1">
        <v>1</v>
      </c>
      <c r="B3" s="9" t="s">
        <v>18</v>
      </c>
      <c r="C3" s="7">
        <v>1</v>
      </c>
      <c r="D3" s="7">
        <v>1</v>
      </c>
      <c r="E3" s="7">
        <v>1</v>
      </c>
      <c r="F3" s="7">
        <v>0</v>
      </c>
      <c r="G3" s="7">
        <v>2</v>
      </c>
      <c r="H3" s="7">
        <v>2</v>
      </c>
      <c r="I3" s="7">
        <v>1</v>
      </c>
      <c r="J3" s="7">
        <v>1</v>
      </c>
      <c r="K3" s="7">
        <v>1</v>
      </c>
      <c r="L3" s="7">
        <v>0</v>
      </c>
      <c r="M3" s="7">
        <v>1</v>
      </c>
      <c r="N3" s="7"/>
      <c r="O3" s="7">
        <v>1</v>
      </c>
      <c r="P3" s="7">
        <v>1</v>
      </c>
      <c r="Q3" s="7">
        <v>1</v>
      </c>
      <c r="R3" s="7">
        <v>1</v>
      </c>
      <c r="S3" s="7"/>
      <c r="T3" s="7"/>
      <c r="U3" s="7">
        <v>1</v>
      </c>
      <c r="V3" s="7">
        <v>1</v>
      </c>
      <c r="W3" s="11"/>
      <c r="X3" s="11"/>
      <c r="Y3" s="11"/>
      <c r="Z3" s="11"/>
      <c r="AA3" s="11"/>
      <c r="AB3" s="11"/>
      <c r="AC3" s="1">
        <f t="shared" ref="AC3:AC20" si="0">SUM(C3:AB3)</f>
        <v>17</v>
      </c>
      <c r="AD3" s="1">
        <v>53</v>
      </c>
      <c r="AE3" s="1">
        <f>AC3-сдающиеФИЗ!AC3</f>
        <v>-10</v>
      </c>
      <c r="AF3" s="1">
        <f>AD3-проб14марта!AD3</f>
        <v>-11</v>
      </c>
      <c r="AG3" s="1"/>
    </row>
    <row r="4" spans="1:33" x14ac:dyDescent="0.25">
      <c r="A4" s="1">
        <v>2</v>
      </c>
      <c r="B4" s="15" t="s">
        <v>4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>
        <v>0</v>
      </c>
      <c r="J4" s="7">
        <v>0</v>
      </c>
      <c r="K4" s="7">
        <v>1</v>
      </c>
      <c r="L4" s="7">
        <v>2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/>
      <c r="S4" s="7">
        <v>1</v>
      </c>
      <c r="T4" s="7"/>
      <c r="U4" s="7"/>
      <c r="V4" s="7"/>
      <c r="W4" s="11"/>
      <c r="X4" s="11"/>
      <c r="Y4" s="11"/>
      <c r="Z4" s="11"/>
      <c r="AA4" s="11"/>
      <c r="AB4" s="11"/>
      <c r="AC4" s="1">
        <f t="shared" si="0"/>
        <v>8</v>
      </c>
      <c r="AD4" s="1">
        <v>36</v>
      </c>
      <c r="AE4" s="1">
        <f>AC4-сдающиеФИЗ!AC4</f>
        <v>-6</v>
      </c>
      <c r="AF4" s="1">
        <f>AD4-сдающиеФИЗ!AD4</f>
        <v>-12</v>
      </c>
      <c r="AG4" s="1"/>
    </row>
    <row r="5" spans="1:33" x14ac:dyDescent="0.25">
      <c r="A5" s="1">
        <v>3</v>
      </c>
      <c r="B5" s="9" t="s">
        <v>19</v>
      </c>
      <c r="C5" s="7">
        <v>1</v>
      </c>
      <c r="D5" s="7">
        <v>1</v>
      </c>
      <c r="E5" s="7">
        <v>1</v>
      </c>
      <c r="F5" s="7">
        <v>1</v>
      </c>
      <c r="G5" s="7">
        <v>2</v>
      </c>
      <c r="H5" s="7">
        <v>2</v>
      </c>
      <c r="I5" s="7">
        <v>1</v>
      </c>
      <c r="J5" s="7">
        <v>1</v>
      </c>
      <c r="K5" s="7">
        <v>2</v>
      </c>
      <c r="L5" s="7">
        <v>2</v>
      </c>
      <c r="M5" s="7">
        <v>1</v>
      </c>
      <c r="N5" s="7">
        <v>1</v>
      </c>
      <c r="O5" s="7">
        <v>1</v>
      </c>
      <c r="P5" s="7">
        <v>2</v>
      </c>
      <c r="Q5" s="7">
        <v>1</v>
      </c>
      <c r="R5" s="7">
        <v>1</v>
      </c>
      <c r="S5" s="7">
        <v>2</v>
      </c>
      <c r="T5" s="7">
        <v>1</v>
      </c>
      <c r="U5" s="7">
        <v>1</v>
      </c>
      <c r="V5" s="7">
        <v>1</v>
      </c>
      <c r="W5" s="11"/>
      <c r="X5" s="11"/>
      <c r="Y5" s="11"/>
      <c r="Z5" s="11"/>
      <c r="AA5" s="11"/>
      <c r="AB5" s="11"/>
      <c r="AC5" s="1">
        <f t="shared" si="0"/>
        <v>26</v>
      </c>
      <c r="AD5" s="1">
        <v>67</v>
      </c>
      <c r="AE5" s="1">
        <f>AC5-сдающиеФИЗ!AC5</f>
        <v>4</v>
      </c>
      <c r="AF5" s="1">
        <f>AD5-сдающиеФИЗ!AD5</f>
        <v>6</v>
      </c>
      <c r="AG5" s="1"/>
    </row>
    <row r="6" spans="1:33" x14ac:dyDescent="0.25">
      <c r="A6" s="1">
        <v>4</v>
      </c>
      <c r="B6" s="9" t="s">
        <v>20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2"/>
      <c r="X6" s="12"/>
      <c r="Y6" s="12"/>
      <c r="Z6" s="12"/>
      <c r="AA6" s="12"/>
      <c r="AB6" s="12"/>
      <c r="AC6" s="1">
        <f t="shared" si="0"/>
        <v>0</v>
      </c>
      <c r="AD6" s="1"/>
      <c r="AE6" s="17">
        <f>AC6-сдающиеФИЗ!AC6</f>
        <v>-19</v>
      </c>
      <c r="AF6" s="17">
        <f>AD6-сдающиеФИЗ!AD6</f>
        <v>-56</v>
      </c>
      <c r="AG6" s="1"/>
    </row>
    <row r="7" spans="1:33" x14ac:dyDescent="0.25">
      <c r="A7" s="1">
        <v>5</v>
      </c>
      <c r="B7" s="9" t="s">
        <v>21</v>
      </c>
      <c r="C7" s="7">
        <v>1</v>
      </c>
      <c r="D7" s="7">
        <v>1</v>
      </c>
      <c r="E7" s="7">
        <v>1</v>
      </c>
      <c r="F7" s="7">
        <v>1</v>
      </c>
      <c r="G7" s="7">
        <v>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1"/>
      <c r="X7" s="11"/>
      <c r="Y7" s="11"/>
      <c r="Z7" s="11"/>
      <c r="AA7" s="11"/>
      <c r="AB7" s="11"/>
      <c r="AC7" s="1">
        <f t="shared" si="0"/>
        <v>6</v>
      </c>
      <c r="AD7" s="1">
        <v>27</v>
      </c>
      <c r="AE7" s="1">
        <f>AC7-сдающиеФИЗ!AC7</f>
        <v>-4</v>
      </c>
      <c r="AF7" s="1">
        <f>AD7-сдающиеФИЗ!AD7</f>
        <v>-14</v>
      </c>
      <c r="AG7" s="1"/>
    </row>
    <row r="8" spans="1:33" x14ac:dyDescent="0.25">
      <c r="A8" s="1">
        <v>6</v>
      </c>
      <c r="B8" s="15" t="s">
        <v>7</v>
      </c>
      <c r="C8" s="7" t="s">
        <v>41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1"/>
      <c r="X8" s="11"/>
      <c r="Y8" s="11"/>
      <c r="Z8" s="11"/>
      <c r="AA8" s="11"/>
      <c r="AB8" s="11"/>
      <c r="AC8" s="1">
        <f t="shared" si="0"/>
        <v>0</v>
      </c>
      <c r="AD8" s="1"/>
      <c r="AE8" s="1">
        <f>AC8-сдающиеФИЗ!AC8</f>
        <v>-22</v>
      </c>
      <c r="AF8" s="1">
        <f>AD8-сдающиеФИЗ!AD8</f>
        <v>-61</v>
      </c>
      <c r="AG8" s="1"/>
    </row>
    <row r="9" spans="1:33" x14ac:dyDescent="0.25">
      <c r="A9" s="1">
        <v>7</v>
      </c>
      <c r="B9" s="9" t="s">
        <v>22</v>
      </c>
      <c r="C9" s="7">
        <v>0</v>
      </c>
      <c r="D9" s="7">
        <v>1</v>
      </c>
      <c r="E9" s="7">
        <v>1</v>
      </c>
      <c r="F9" s="7">
        <v>1</v>
      </c>
      <c r="G9" s="7">
        <v>2</v>
      </c>
      <c r="H9" s="7">
        <v>2</v>
      </c>
      <c r="I9" s="7">
        <v>0</v>
      </c>
      <c r="J9" s="7">
        <v>0</v>
      </c>
      <c r="K9" s="7">
        <v>1</v>
      </c>
      <c r="L9" s="7">
        <v>0</v>
      </c>
      <c r="M9" s="7">
        <v>1</v>
      </c>
      <c r="N9" s="7">
        <v>1</v>
      </c>
      <c r="O9" s="7">
        <v>0</v>
      </c>
      <c r="P9" s="7">
        <v>2</v>
      </c>
      <c r="Q9" s="7">
        <v>2</v>
      </c>
      <c r="R9" s="7">
        <v>1</v>
      </c>
      <c r="S9" s="7">
        <v>1</v>
      </c>
      <c r="T9" s="7"/>
      <c r="U9" s="7"/>
      <c r="V9" s="7"/>
      <c r="W9" s="11"/>
      <c r="X9" s="11"/>
      <c r="Y9" s="11"/>
      <c r="Z9" s="11"/>
      <c r="AA9" s="11"/>
      <c r="AB9" s="11"/>
      <c r="AC9" s="1">
        <f t="shared" si="0"/>
        <v>16</v>
      </c>
      <c r="AD9" s="1">
        <v>51</v>
      </c>
      <c r="AE9" s="1">
        <f>AC9-сдающиеФИЗ!AC9</f>
        <v>2</v>
      </c>
      <c r="AF9" s="1">
        <f>AD9-сдающиеФИЗ!AD9</f>
        <v>3</v>
      </c>
      <c r="AG9" s="1"/>
    </row>
    <row r="10" spans="1:33" x14ac:dyDescent="0.25">
      <c r="A10" s="1">
        <v>8</v>
      </c>
      <c r="B10" s="9" t="s">
        <v>23</v>
      </c>
      <c r="C10" s="7">
        <v>0</v>
      </c>
      <c r="D10" s="7">
        <v>1</v>
      </c>
      <c r="E10" s="7">
        <v>1</v>
      </c>
      <c r="F10" s="7">
        <v>0</v>
      </c>
      <c r="G10" s="7"/>
      <c r="H10" s="7">
        <v>1</v>
      </c>
      <c r="I10" s="7">
        <v>1</v>
      </c>
      <c r="J10" s="7">
        <v>0</v>
      </c>
      <c r="K10" s="7">
        <v>0</v>
      </c>
      <c r="L10" s="7">
        <v>2</v>
      </c>
      <c r="M10" s="7">
        <v>1</v>
      </c>
      <c r="N10" s="7">
        <v>1</v>
      </c>
      <c r="O10" s="7">
        <v>0</v>
      </c>
      <c r="P10" s="7">
        <v>2</v>
      </c>
      <c r="Q10" s="7">
        <v>2</v>
      </c>
      <c r="R10" s="7">
        <v>1</v>
      </c>
      <c r="S10" s="7">
        <v>2</v>
      </c>
      <c r="T10" s="7"/>
      <c r="U10" s="7">
        <v>1</v>
      </c>
      <c r="V10" s="7">
        <v>1</v>
      </c>
      <c r="W10" s="11"/>
      <c r="X10" s="11"/>
      <c r="Y10" s="11"/>
      <c r="Z10" s="11"/>
      <c r="AA10" s="11"/>
      <c r="AB10" s="11"/>
      <c r="AC10" s="1">
        <f t="shared" si="0"/>
        <v>17</v>
      </c>
      <c r="AD10" s="1">
        <v>53</v>
      </c>
      <c r="AE10" s="1">
        <f>AC10-сдающиеФИЗ!AC10</f>
        <v>-3</v>
      </c>
      <c r="AF10" s="1">
        <f>AD10-сдающиеФИЗ!AD10</f>
        <v>-5</v>
      </c>
      <c r="AG10" s="1"/>
    </row>
    <row r="11" spans="1:33" x14ac:dyDescent="0.25">
      <c r="A11" s="1">
        <v>9</v>
      </c>
      <c r="B11" s="9" t="s">
        <v>24</v>
      </c>
      <c r="C11" s="7">
        <v>1</v>
      </c>
      <c r="D11" s="7">
        <v>1</v>
      </c>
      <c r="E11" s="7">
        <v>1</v>
      </c>
      <c r="F11" s="7">
        <v>1</v>
      </c>
      <c r="G11" s="7">
        <v>2</v>
      </c>
      <c r="H11" s="7">
        <v>2</v>
      </c>
      <c r="I11" s="7">
        <v>1</v>
      </c>
      <c r="J11" s="7">
        <v>1</v>
      </c>
      <c r="K11" s="7">
        <v>1</v>
      </c>
      <c r="L11" s="7">
        <v>2</v>
      </c>
      <c r="M11" s="7">
        <v>1</v>
      </c>
      <c r="N11" s="7">
        <v>0</v>
      </c>
      <c r="O11" s="7">
        <v>1</v>
      </c>
      <c r="P11" s="7">
        <v>2</v>
      </c>
      <c r="Q11" s="7">
        <v>2</v>
      </c>
      <c r="R11" s="7">
        <v>1</v>
      </c>
      <c r="S11" s="7">
        <v>1</v>
      </c>
      <c r="T11" s="7">
        <v>0</v>
      </c>
      <c r="U11" s="7">
        <v>1</v>
      </c>
      <c r="V11" s="7">
        <v>0</v>
      </c>
      <c r="W11" s="11"/>
      <c r="X11" s="11"/>
      <c r="Y11" s="11"/>
      <c r="Z11" s="11"/>
      <c r="AA11" s="11"/>
      <c r="AB11" s="11"/>
      <c r="AC11" s="1">
        <f t="shared" si="0"/>
        <v>22</v>
      </c>
      <c r="AD11" s="1">
        <v>63</v>
      </c>
      <c r="AE11" s="1">
        <f>AC11-сдающиеФИЗ!AC11</f>
        <v>-3</v>
      </c>
      <c r="AF11" s="1">
        <f>AD11-сдающиеФИЗ!AD11</f>
        <v>-2</v>
      </c>
      <c r="AG11" s="1"/>
    </row>
    <row r="12" spans="1:33" x14ac:dyDescent="0.25">
      <c r="A12" s="1">
        <v>10</v>
      </c>
      <c r="B12" s="15" t="s">
        <v>8</v>
      </c>
      <c r="C12" s="7">
        <v>0</v>
      </c>
      <c r="D12" s="7">
        <v>1</v>
      </c>
      <c r="E12" s="7">
        <v>1</v>
      </c>
      <c r="F12" s="7">
        <v>0</v>
      </c>
      <c r="G12" s="7">
        <v>1</v>
      </c>
      <c r="H12" s="7">
        <v>1</v>
      </c>
      <c r="I12" s="7">
        <v>0</v>
      </c>
      <c r="J12" s="7">
        <v>0</v>
      </c>
      <c r="K12" s="7">
        <v>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1"/>
      <c r="X12" s="11"/>
      <c r="Y12" s="11"/>
      <c r="Z12" s="11"/>
      <c r="AA12" s="11"/>
      <c r="AB12" s="11"/>
      <c r="AC12" s="1">
        <f t="shared" si="0"/>
        <v>5</v>
      </c>
      <c r="AD12" s="1">
        <v>20</v>
      </c>
      <c r="AE12" s="1">
        <f>AC12-сдающиеФИЗ!AC12</f>
        <v>-11</v>
      </c>
      <c r="AF12" s="1">
        <f>AD12-сдающиеФИЗ!AD12</f>
        <v>-31</v>
      </c>
      <c r="AG12" s="1"/>
    </row>
    <row r="13" spans="1:33" x14ac:dyDescent="0.25">
      <c r="A13" s="1">
        <v>11</v>
      </c>
      <c r="B13" s="9" t="s">
        <v>25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1"/>
      <c r="X13" s="11"/>
      <c r="Y13" s="11"/>
      <c r="Z13" s="11"/>
      <c r="AA13" s="11"/>
      <c r="AB13" s="11"/>
      <c r="AC13" s="1">
        <f t="shared" si="0"/>
        <v>0</v>
      </c>
      <c r="AD13" s="1"/>
      <c r="AE13" s="1">
        <f>AC13-сдающиеФИЗ!AC13</f>
        <v>-28</v>
      </c>
      <c r="AF13" s="1">
        <f>AD13-сдающиеФИЗ!AD13</f>
        <v>-70</v>
      </c>
      <c r="AG13" s="1"/>
    </row>
    <row r="14" spans="1:33" x14ac:dyDescent="0.25">
      <c r="A14" s="1">
        <v>12</v>
      </c>
      <c r="B14" s="9" t="s">
        <v>26</v>
      </c>
      <c r="C14" s="3">
        <v>0</v>
      </c>
      <c r="D14" s="3">
        <v>1</v>
      </c>
      <c r="E14" s="3">
        <v>0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1</v>
      </c>
      <c r="S14" s="3"/>
      <c r="T14" s="3"/>
      <c r="U14" s="3"/>
      <c r="V14" s="3"/>
      <c r="W14" s="12"/>
      <c r="X14" s="12"/>
      <c r="Y14" s="12"/>
      <c r="Z14" s="12"/>
      <c r="AA14" s="12"/>
      <c r="AB14" s="12"/>
      <c r="AC14" s="1">
        <f t="shared" si="0"/>
        <v>16</v>
      </c>
      <c r="AD14" s="1">
        <v>51</v>
      </c>
      <c r="AE14" s="1">
        <f>AC14-сдающиеФИЗ!AC14</f>
        <v>1</v>
      </c>
      <c r="AF14" s="1">
        <f>AD14-сдающиеФИЗ!AD14</f>
        <v>2</v>
      </c>
      <c r="AG14" s="1"/>
    </row>
    <row r="15" spans="1:33" x14ac:dyDescent="0.25">
      <c r="A15" s="1">
        <v>13</v>
      </c>
      <c r="B15" s="9" t="s">
        <v>27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/>
      <c r="I15" s="7"/>
      <c r="J15" s="7">
        <v>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1"/>
      <c r="X15" s="11"/>
      <c r="Y15" s="11"/>
      <c r="Z15" s="11"/>
      <c r="AA15" s="11"/>
      <c r="AB15" s="11"/>
      <c r="AC15" s="1">
        <f t="shared" si="0"/>
        <v>6</v>
      </c>
      <c r="AD15" s="1">
        <v>27</v>
      </c>
      <c r="AE15" s="1">
        <f>AC15-сдающиеФИЗ!AC15</f>
        <v>-15</v>
      </c>
      <c r="AF15" s="1">
        <f>AD15-сдающиеФИЗ!AD15</f>
        <v>-34</v>
      </c>
      <c r="AG15" s="1"/>
    </row>
    <row r="16" spans="1:33" x14ac:dyDescent="0.25">
      <c r="A16" s="1">
        <v>14</v>
      </c>
      <c r="B16" s="9" t="s">
        <v>28</v>
      </c>
      <c r="C16" s="7">
        <v>0</v>
      </c>
      <c r="D16" s="7">
        <v>1</v>
      </c>
      <c r="E16" s="7">
        <v>1</v>
      </c>
      <c r="F16" s="7">
        <v>1</v>
      </c>
      <c r="G16" s="7">
        <v>2</v>
      </c>
      <c r="H16" s="7">
        <v>2</v>
      </c>
      <c r="I16" s="7">
        <v>1</v>
      </c>
      <c r="J16" s="7">
        <v>1</v>
      </c>
      <c r="K16" s="7">
        <v>2</v>
      </c>
      <c r="L16" s="7">
        <v>2</v>
      </c>
      <c r="M16" s="7">
        <v>1</v>
      </c>
      <c r="N16" s="7">
        <v>1</v>
      </c>
      <c r="O16" s="7">
        <v>0</v>
      </c>
      <c r="P16" s="7">
        <v>1</v>
      </c>
      <c r="Q16" s="7">
        <v>0</v>
      </c>
      <c r="R16" s="7">
        <v>1</v>
      </c>
      <c r="S16" s="7">
        <v>1</v>
      </c>
      <c r="T16" s="7">
        <v>1</v>
      </c>
      <c r="U16" s="7">
        <v>0</v>
      </c>
      <c r="V16" s="7">
        <v>0</v>
      </c>
      <c r="W16" s="11"/>
      <c r="X16" s="11"/>
      <c r="Y16" s="11"/>
      <c r="Z16" s="11"/>
      <c r="AA16" s="11"/>
      <c r="AB16" s="11"/>
      <c r="AC16" s="1">
        <f t="shared" si="0"/>
        <v>19</v>
      </c>
      <c r="AD16" s="1">
        <v>56</v>
      </c>
      <c r="AE16" s="1">
        <f>AC16-сдающиеФИЗ!AC16</f>
        <v>2</v>
      </c>
      <c r="AF16" s="1">
        <f>AD16-сдающиеФИЗ!AD16</f>
        <v>3</v>
      </c>
      <c r="AG16" s="1"/>
    </row>
    <row r="17" spans="1:33" x14ac:dyDescent="0.25">
      <c r="A17" s="1">
        <v>15</v>
      </c>
      <c r="B17" s="15" t="s">
        <v>9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1"/>
      <c r="X17" s="11"/>
      <c r="Y17" s="11"/>
      <c r="Z17" s="11"/>
      <c r="AA17" s="11"/>
      <c r="AB17" s="11"/>
      <c r="AC17" s="16">
        <f t="shared" si="0"/>
        <v>0</v>
      </c>
      <c r="AD17" s="1"/>
      <c r="AE17" s="1">
        <f>AC17-сдающиеФИЗ!AC17</f>
        <v>-8</v>
      </c>
      <c r="AF17" s="1">
        <f>AD17-сдающиеФИЗ!AD17</f>
        <v>-36</v>
      </c>
      <c r="AG17" s="1"/>
    </row>
    <row r="18" spans="1:33" x14ac:dyDescent="0.25">
      <c r="A18" s="1">
        <v>16</v>
      </c>
      <c r="B18" s="9" t="s">
        <v>29</v>
      </c>
      <c r="C18" s="7" t="s">
        <v>41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1"/>
      <c r="X18" s="11"/>
      <c r="Y18" s="11"/>
      <c r="Z18" s="11"/>
      <c r="AA18" s="11"/>
      <c r="AB18" s="11"/>
      <c r="AC18" s="1">
        <f t="shared" si="0"/>
        <v>0</v>
      </c>
      <c r="AD18" s="1"/>
      <c r="AE18" s="1">
        <f>AC18-сдающиеФИЗ!AC18</f>
        <v>-29</v>
      </c>
      <c r="AF18" s="1">
        <f>AD18-сдающиеФИЗ!AD18</f>
        <v>-88</v>
      </c>
      <c r="AG18" s="1"/>
    </row>
    <row r="19" spans="1:33" x14ac:dyDescent="0.25">
      <c r="A19" s="1">
        <v>17</v>
      </c>
      <c r="B19" s="9" t="s">
        <v>31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1"/>
      <c r="X19" s="11"/>
      <c r="Y19" s="11"/>
      <c r="Z19" s="11"/>
      <c r="AA19" s="11"/>
      <c r="AB19" s="11"/>
      <c r="AC19" s="1">
        <f t="shared" si="0"/>
        <v>0</v>
      </c>
      <c r="AD19" s="1"/>
      <c r="AE19" s="1">
        <f>AC19-сдающиеФИЗ!AC19</f>
        <v>0</v>
      </c>
      <c r="AF19" s="1">
        <f>AD19-сдающиеФИЗ!AD19</f>
        <v>0</v>
      </c>
      <c r="AG19" s="1"/>
    </row>
    <row r="20" spans="1:33" x14ac:dyDescent="0.25">
      <c r="A20" s="1">
        <v>18</v>
      </c>
      <c r="B20" s="9" t="s">
        <v>30</v>
      </c>
      <c r="C20" s="7">
        <v>1</v>
      </c>
      <c r="D20" s="7">
        <v>1</v>
      </c>
      <c r="E20" s="7">
        <v>1</v>
      </c>
      <c r="F20" s="7">
        <v>0</v>
      </c>
      <c r="G20" s="7">
        <v>2</v>
      </c>
      <c r="H20" s="7">
        <v>1</v>
      </c>
      <c r="I20" s="7">
        <v>0</v>
      </c>
      <c r="J20" s="7">
        <v>1</v>
      </c>
      <c r="K20" s="7">
        <v>2</v>
      </c>
      <c r="L20" s="7">
        <v>0</v>
      </c>
      <c r="M20" s="7">
        <v>1</v>
      </c>
      <c r="N20" s="7"/>
      <c r="O20" s="7">
        <v>1</v>
      </c>
      <c r="P20" s="7"/>
      <c r="Q20" s="7"/>
      <c r="R20" s="7"/>
      <c r="S20" s="7"/>
      <c r="T20" s="7"/>
      <c r="U20" s="7"/>
      <c r="V20" s="7"/>
      <c r="W20" s="11"/>
      <c r="X20" s="11"/>
      <c r="Y20" s="11"/>
      <c r="Z20" s="11"/>
      <c r="AA20" s="11"/>
      <c r="AB20" s="11"/>
      <c r="AC20" s="1">
        <f t="shared" si="0"/>
        <v>11</v>
      </c>
      <c r="AD20" s="1">
        <v>43</v>
      </c>
      <c r="AE20" s="1">
        <f>AC20-сдающиеФИЗ!AC20</f>
        <v>-6</v>
      </c>
      <c r="AF20" s="1">
        <f>AD20-сдающиеФИЗ!AD20</f>
        <v>-10</v>
      </c>
      <c r="AG20" s="1"/>
    </row>
    <row r="21" spans="1:33" x14ac:dyDescent="0.25">
      <c r="B21" s="6"/>
      <c r="C21" s="7">
        <f>SUM(C3:C20)</f>
        <v>6</v>
      </c>
      <c r="D21" s="7">
        <f t="shared" ref="D21:V21" si="1">SUM(D3:D20)</f>
        <v>12</v>
      </c>
      <c r="E21" s="7">
        <f t="shared" si="1"/>
        <v>10</v>
      </c>
      <c r="F21" s="7">
        <f t="shared" si="1"/>
        <v>7</v>
      </c>
      <c r="G21" s="18">
        <f t="shared" si="1"/>
        <v>19</v>
      </c>
      <c r="H21" s="18">
        <f t="shared" si="1"/>
        <v>15</v>
      </c>
      <c r="I21" s="7">
        <f t="shared" si="1"/>
        <v>6</v>
      </c>
      <c r="J21" s="7">
        <f t="shared" si="1"/>
        <v>7</v>
      </c>
      <c r="K21" s="18">
        <f t="shared" si="1"/>
        <v>11</v>
      </c>
      <c r="L21" s="18">
        <f t="shared" si="1"/>
        <v>11</v>
      </c>
      <c r="M21" s="7">
        <f t="shared" si="1"/>
        <v>9</v>
      </c>
      <c r="N21" s="7">
        <f t="shared" si="1"/>
        <v>5</v>
      </c>
      <c r="O21" s="7">
        <f t="shared" si="1"/>
        <v>5</v>
      </c>
      <c r="P21" s="18">
        <f t="shared" si="1"/>
        <v>12</v>
      </c>
      <c r="Q21" s="18">
        <f t="shared" si="1"/>
        <v>10</v>
      </c>
      <c r="R21" s="7">
        <f t="shared" si="1"/>
        <v>7</v>
      </c>
      <c r="S21" s="18">
        <f t="shared" si="1"/>
        <v>8</v>
      </c>
      <c r="T21" s="18">
        <f t="shared" si="1"/>
        <v>2</v>
      </c>
      <c r="U21" s="7">
        <f t="shared" si="1"/>
        <v>4</v>
      </c>
      <c r="V21" s="7">
        <f t="shared" si="1"/>
        <v>3</v>
      </c>
      <c r="W21" s="11"/>
      <c r="X21" s="11"/>
      <c r="Y21" s="11"/>
      <c r="Z21" s="11"/>
      <c r="AA21" s="11"/>
      <c r="AB21" s="11"/>
      <c r="AC21" s="16"/>
      <c r="AD21" s="1">
        <f>AVERAGE(AD3:AD20)</f>
        <v>45.583333333333336</v>
      </c>
      <c r="AE21" s="1">
        <f>AD21-сдающиеФИЗ!AE20</f>
        <v>-11.299019607843135</v>
      </c>
      <c r="AF21" s="1">
        <f>AD21-проб14марта!AD21</f>
        <v>-15.666666666666664</v>
      </c>
    </row>
    <row r="22" spans="1:33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1"/>
      <c r="X22" s="11"/>
      <c r="Y22" s="11"/>
      <c r="Z22" s="11"/>
      <c r="AA22" s="11"/>
      <c r="AB22" s="11"/>
      <c r="AC22" s="1"/>
      <c r="AD22" s="1"/>
      <c r="AF22" s="1"/>
    </row>
    <row r="23" spans="1:33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1"/>
      <c r="X23" s="11"/>
      <c r="Y23" s="11"/>
      <c r="Z23" s="11"/>
      <c r="AA23" s="11"/>
      <c r="AB23" s="11"/>
      <c r="AC23" s="1"/>
      <c r="AD23" s="1"/>
      <c r="AF23" s="1"/>
    </row>
    <row r="24" spans="1:33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1"/>
      <c r="X24" s="11"/>
      <c r="Y24" s="11"/>
      <c r="Z24" s="11"/>
      <c r="AA24" s="11"/>
      <c r="AB24" s="11"/>
      <c r="AC24" s="1"/>
      <c r="AD24" s="1"/>
      <c r="AF24" s="1"/>
    </row>
    <row r="25" spans="1:33" x14ac:dyDescent="0.25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2"/>
      <c r="X25" s="12"/>
      <c r="Y25" s="12"/>
      <c r="Z25" s="12"/>
      <c r="AA25" s="12"/>
      <c r="AB25" s="12"/>
      <c r="AC25" s="1"/>
      <c r="AD25" s="1"/>
      <c r="AF25" s="1"/>
    </row>
    <row r="26" spans="1:33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1"/>
      <c r="X26" s="11"/>
      <c r="Y26" s="11"/>
      <c r="Z26" s="11"/>
      <c r="AA26" s="11"/>
      <c r="AB26" s="11"/>
      <c r="AC26" s="1"/>
      <c r="AD26" s="1"/>
      <c r="AF26" s="1"/>
    </row>
    <row r="27" spans="1:33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1"/>
      <c r="X27" s="11"/>
      <c r="Y27" s="11"/>
      <c r="Z27" s="11"/>
      <c r="AA27" s="11"/>
      <c r="AB27" s="11"/>
      <c r="AC27" s="1"/>
      <c r="AD27" s="1"/>
      <c r="AF27" s="1"/>
    </row>
    <row r="28" spans="1:33" x14ac:dyDescent="0.25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2"/>
      <c r="X28" s="12"/>
      <c r="Y28" s="12"/>
      <c r="Z28" s="12"/>
      <c r="AA28" s="12"/>
      <c r="AB28" s="12"/>
      <c r="AC28" s="1"/>
      <c r="AD28" s="1"/>
      <c r="AF28" s="1"/>
    </row>
    <row r="29" spans="1:33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1"/>
      <c r="X29" s="11"/>
      <c r="Y29" s="11"/>
      <c r="Z29" s="11"/>
      <c r="AA29" s="11"/>
      <c r="AB29" s="11"/>
      <c r="AC29" s="1"/>
      <c r="AD29" s="1"/>
      <c r="AF29" s="1"/>
    </row>
    <row r="30" spans="1:33" x14ac:dyDescent="0.25"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1"/>
      <c r="X30" s="11"/>
      <c r="Y30" s="11"/>
      <c r="Z30" s="11"/>
      <c r="AA30" s="11"/>
      <c r="AB30" s="11"/>
      <c r="AC30" s="1"/>
      <c r="AD30" s="1"/>
      <c r="AF30" s="1"/>
    </row>
    <row r="31" spans="1:33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1"/>
      <c r="X31" s="11"/>
      <c r="Y31" s="11"/>
      <c r="Z31" s="11"/>
      <c r="AA31" s="11"/>
      <c r="AB31" s="11"/>
      <c r="AC31" s="16"/>
      <c r="AD31" s="1"/>
      <c r="AE31" s="1">
        <f>AVERAGE(AD21:AD31)</f>
        <v>45.583333333333336</v>
      </c>
      <c r="AF31" s="1">
        <v>2</v>
      </c>
    </row>
    <row r="32" spans="1:33" x14ac:dyDescent="0.25">
      <c r="AD32">
        <f>AVERAGE(AD3:AD31)</f>
        <v>45.583333333333336</v>
      </c>
    </row>
    <row r="34" spans="2:26" x14ac:dyDescent="0.25">
      <c r="B34" t="s">
        <v>34</v>
      </c>
      <c r="X34" s="4">
        <v>3</v>
      </c>
      <c r="Y34">
        <v>4</v>
      </c>
      <c r="Z34">
        <v>5</v>
      </c>
    </row>
    <row r="35" spans="2:26" x14ac:dyDescent="0.25">
      <c r="B35" t="s">
        <v>35</v>
      </c>
      <c r="X35" s="4">
        <v>46</v>
      </c>
      <c r="Y35">
        <v>58</v>
      </c>
      <c r="Z35">
        <v>70</v>
      </c>
    </row>
    <row r="36" spans="2:26" x14ac:dyDescent="0.25">
      <c r="B36" t="s">
        <v>36</v>
      </c>
      <c r="X36" s="4">
        <v>30</v>
      </c>
      <c r="Y36">
        <v>37</v>
      </c>
      <c r="Z36">
        <v>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11-25 сент 25 физ</vt:lpstr>
      <vt:lpstr>срез 24окт</vt:lpstr>
      <vt:lpstr>Сдающие</vt:lpstr>
      <vt:lpstr>сдающиеФИЗ</vt:lpstr>
      <vt:lpstr>Не сдающие</vt:lpstr>
      <vt:lpstr>проб14марта</vt:lpstr>
      <vt:lpstr>проб16мая</vt:lpstr>
      <vt:lpstr>срез май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Учитель</cp:lastModifiedBy>
  <dcterms:created xsi:type="dcterms:W3CDTF">2024-12-17T12:48:45Z</dcterms:created>
  <dcterms:modified xsi:type="dcterms:W3CDTF">2025-10-24T11:35:59Z</dcterms:modified>
</cp:coreProperties>
</file>