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620" yWindow="465" windowWidth="24075" windowHeight="13065" activeTab="1"/>
  </bookViews>
  <sheets>
    <sheet name="推荐报表需求" sheetId="1" r:id="rId1"/>
    <sheet name="取数规则" sheetId="2" r:id="rId2"/>
    <sheet name="数据分析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 l="1"/>
  <c r="H69" i="1"/>
  <c r="H70" i="1"/>
  <c r="H71" i="1"/>
  <c r="H72" i="1"/>
  <c r="H73" i="1"/>
  <c r="H74" i="1"/>
  <c r="H75" i="1"/>
  <c r="H77" i="1"/>
  <c r="G68" i="1"/>
  <c r="G69" i="1"/>
  <c r="G70" i="1"/>
  <c r="G71" i="1"/>
  <c r="G72" i="1"/>
  <c r="G73" i="1"/>
  <c r="G74" i="1"/>
  <c r="G75" i="1"/>
  <c r="G77" i="1"/>
  <c r="H76" i="1"/>
  <c r="G76" i="1"/>
  <c r="I76" i="1"/>
  <c r="H60" i="1"/>
  <c r="H61" i="1"/>
  <c r="H62" i="1"/>
  <c r="H63" i="1"/>
  <c r="H64" i="1"/>
  <c r="H65" i="1"/>
  <c r="H66" i="1"/>
  <c r="G60" i="1"/>
  <c r="G61" i="1"/>
  <c r="G62" i="1"/>
  <c r="G63" i="1"/>
  <c r="G64" i="1"/>
  <c r="G65" i="1"/>
  <c r="G66" i="1"/>
  <c r="I66" i="1"/>
  <c r="S26" i="1"/>
  <c r="R26" i="1"/>
  <c r="O26" i="1"/>
  <c r="N26" i="1"/>
  <c r="K26" i="1"/>
  <c r="J26" i="1"/>
  <c r="S25" i="1"/>
  <c r="R25" i="1"/>
  <c r="O25" i="1"/>
  <c r="N25" i="1"/>
  <c r="K25" i="1"/>
  <c r="J25" i="1"/>
  <c r="S24" i="1"/>
  <c r="R24" i="1"/>
  <c r="O24" i="1"/>
  <c r="N24" i="1"/>
  <c r="K24" i="1"/>
  <c r="J24" i="1"/>
  <c r="S23" i="1"/>
  <c r="R23" i="1"/>
  <c r="O23" i="1"/>
  <c r="N23" i="1"/>
  <c r="K23" i="1"/>
  <c r="J23" i="1"/>
  <c r="S22" i="1"/>
  <c r="R22" i="1"/>
  <c r="O22" i="1"/>
  <c r="N22" i="1"/>
  <c r="K22" i="1"/>
  <c r="J22" i="1"/>
  <c r="S21" i="1"/>
  <c r="R21" i="1"/>
  <c r="O21" i="1"/>
  <c r="N21" i="1"/>
  <c r="K21" i="1"/>
  <c r="J21" i="1"/>
  <c r="S20" i="1"/>
  <c r="R20" i="1"/>
  <c r="O20" i="1"/>
  <c r="N20" i="1"/>
  <c r="K20" i="1"/>
  <c r="J20" i="1"/>
  <c r="S19" i="1"/>
  <c r="R19" i="1"/>
  <c r="O19" i="1"/>
  <c r="N19" i="1"/>
  <c r="K19" i="1"/>
  <c r="J19" i="1"/>
  <c r="S18" i="1"/>
  <c r="R18" i="1"/>
  <c r="O18" i="1"/>
  <c r="N18" i="1"/>
  <c r="K18" i="1"/>
  <c r="J18" i="1"/>
  <c r="S17" i="1"/>
  <c r="R17" i="1"/>
  <c r="O17" i="1"/>
  <c r="N17" i="1"/>
  <c r="K17" i="1"/>
  <c r="J17" i="1"/>
  <c r="S16" i="1"/>
  <c r="R16" i="1"/>
  <c r="O16" i="1"/>
  <c r="N16" i="1"/>
  <c r="K16" i="1"/>
  <c r="J16" i="1"/>
  <c r="S15" i="1"/>
  <c r="R15" i="1"/>
  <c r="O15" i="1"/>
  <c r="N15" i="1"/>
  <c r="K15" i="1"/>
  <c r="J15" i="1"/>
</calcChain>
</file>

<file path=xl/sharedStrings.xml><?xml version="1.0" encoding="utf-8"?>
<sst xmlns="http://schemas.openxmlformats.org/spreadsheetml/2006/main" count="155" uniqueCount="102">
  <si>
    <t>ZAFUL分类列表页排序AB测试数据报表需求</t>
  </si>
  <si>
    <t>版本：V1.0 撰写人：殷铨均 撰写日期：18/8/16</t>
  </si>
  <si>
    <t>一、AB-TEST数据报表</t>
  </si>
  <si>
    <t>筛选项</t>
  </si>
  <si>
    <t>日期</t>
  </si>
  <si>
    <t>按天导数据</t>
  </si>
  <si>
    <t>国家</t>
  </si>
  <si>
    <t>可以区分国家查看数据</t>
  </si>
  <si>
    <t>AB页面说明：A页面：旧的recommend排序，B页面：新的recommend排序</t>
  </si>
  <si>
    <t>列表页总UV</t>
  </si>
  <si>
    <t>分类列表页recommend
排序总UV（样本量）</t>
  </si>
  <si>
    <t>商品曝光数</t>
  </si>
  <si>
    <t>商品点击数</t>
  </si>
  <si>
    <t>曝光点击率</t>
  </si>
  <si>
    <t>商品加购数</t>
  </si>
  <si>
    <t>加购率</t>
  </si>
  <si>
    <t>销量</t>
  </si>
  <si>
    <t>购买转化率</t>
  </si>
  <si>
    <t>销售额</t>
  </si>
  <si>
    <t>*</t>
  </si>
  <si>
    <t>A</t>
  </si>
  <si>
    <t>B</t>
  </si>
  <si>
    <t>20%：20%</t>
  </si>
  <si>
    <t>50%：50%</t>
  </si>
  <si>
    <t>曝光数</t>
  </si>
  <si>
    <t>点击数</t>
  </si>
  <si>
    <t>点击率</t>
  </si>
  <si>
    <t>时间</t>
  </si>
  <si>
    <t>A算法</t>
  </si>
  <si>
    <t>B算法</t>
  </si>
  <si>
    <t>取数规则</t>
  </si>
  <si>
    <t>埋点表，year，month，day</t>
  </si>
  <si>
    <t xml:space="preserve">埋点表，country_code字段 </t>
  </si>
  <si>
    <t>数据项</t>
  </si>
  <si>
    <t>备注</t>
  </si>
  <si>
    <t>sql</t>
  </si>
  <si>
    <t>分类列表页总UV</t>
  </si>
  <si>
    <t>glb_s='b01',glb_plf='pc',统计glb_od去重后的数量</t>
  </si>
  <si>
    <t>分类列表页recommend排序总UV</t>
  </si>
  <si>
    <t>glb_s='b01',glb_plf='pc',glb_filter的jason字段sort='Recommend',统计glb_od去重后的数量</t>
  </si>
  <si>
    <t>实验样本量</t>
  </si>
  <si>
    <t>A：glb_s='b01',glb_plf='pc',glb_filter的jason字段sort='Recommend',且glb_bts的jason字段policy='A',统计glb_od去重后的数量</t>
  </si>
  <si>
    <t>A：glb_s='b01',glb_plf='pc',glb_filter的jason字段sort='Recommend',且glb_bts的jason字段policy='A',glb_t='ie'，统计glb_ubcta的jason字段sku的数量</t>
  </si>
  <si>
    <t>A：glb_s='b01',glb_plf='pc',glb_filter的jason字段sort='Recommend',且glb_bts的jason字段policy='B',glb_t='ie'，统计glb_ubcta的jason字段sku的数量</t>
  </si>
  <si>
    <t>A：glb_s='b01',glb_plf='pc',glb_filter的jason字段sort='Recommend',且glb_bts的jason字段policy='A',glb_t='ic'，glb_x=sku或者=addtobag，且glb_ubcta字段中没有sckw字段值，统计glb_od的数量（不去重）</t>
  </si>
  <si>
    <t>A：glb_s='b01',glb_plf='pc',glb_filter的jason字段sort='Recommend',且glb_bts的jason字段policy='B',glb_t='ic'，glb_x=sku或者=addtobag，且glb_ubcta字段中没有sckw字段值，统计glb_od的数量（不去重）</t>
  </si>
  <si>
    <t>A:A商品点击数/A商品曝光数，精确到小数点后3位
B:B商品点击数/B商品曝光数，精确到小数点后3位</t>
  </si>
  <si>
    <t>A：A商品加购数/A商品曝光数，精确到小数点后3位</t>
  </si>
  <si>
    <t>B：B商品加购数/B商品曝光数，精确到小数点后3位</t>
  </si>
  <si>
    <t>A：A销量/A商品曝光数</t>
  </si>
  <si>
    <t>B：B销量/B商品曝光数</t>
  </si>
  <si>
    <t>备注：bts字段信息格式如下：glb_bts:{"plancode":"rgcart","versionid":"46","bucketid":"1","planid":"20","policy":"0"}</t>
  </si>
  <si>
    <t>policy为A的是A版本，policy为B的是B版本</t>
  </si>
  <si>
    <t>1、显著性检验和置信区间检验（常见第三方平台使用的检验）</t>
  </si>
  <si>
    <t>成对样本检验</t>
  </si>
  <si>
    <t>成对差分</t>
  </si>
  <si>
    <t>t</t>
  </si>
  <si>
    <t>df</t>
  </si>
  <si>
    <t>Sig.(双侧)</t>
  </si>
  <si>
    <t>均值</t>
  </si>
  <si>
    <t>标准差</t>
  </si>
  <si>
    <t>均值的标准误</t>
  </si>
  <si>
    <t>差分的 95% 置信区间</t>
  </si>
  <si>
    <t>下限</t>
  </si>
  <si>
    <t>上限</t>
  </si>
  <si>
    <t>对 1</t>
  </si>
  <si>
    <t>A - B</t>
  </si>
  <si>
    <t>原假设</t>
  </si>
  <si>
    <t>B算法与A算法不存在显著性差异</t>
  </si>
  <si>
    <t>备择假设</t>
  </si>
  <si>
    <t>B算法与A算法存在显著性差异</t>
  </si>
  <si>
    <t>显著性检验</t>
  </si>
  <si>
    <t>p=0.000&lt;0.05，拒绝原假设</t>
  </si>
  <si>
    <t>置信区间检验</t>
  </si>
  <si>
    <t>置信区间是（-0.096%,-0.044%），说明A比B在95%置信水平下数据小0.044%~0.096%之间。</t>
  </si>
  <si>
    <t>说明：第一对数据是此例AB测试的点击率检验结果，显著性检验和置信区间检验通过，B版本时间序列数据优于A版本是具有统计显著性的。</t>
  </si>
  <si>
    <t>2、效应量检验</t>
  </si>
  <si>
    <t>成对样本统计量</t>
  </si>
  <si>
    <t>N</t>
  </si>
  <si>
    <t>效应量d</t>
  </si>
  <si>
    <t>说明：d的绝对值&gt;0.8，说明A版本和B版本差异具有大效应。</t>
  </si>
  <si>
    <t>3、平稳性检验（不重要，只是针对两个时间序列各自能否拿来做预测做判断）</t>
  </si>
  <si>
    <t>序列A</t>
  </si>
  <si>
    <t>序列B</t>
  </si>
  <si>
    <t>序列有单位根</t>
  </si>
  <si>
    <t>序列没有单位根</t>
  </si>
  <si>
    <t>平稳性判断</t>
  </si>
  <si>
    <t>序列A或B的单位根检验都&gt;0.05，故接受原假设，说明序列并不平稳</t>
  </si>
  <si>
    <t>该序列是白噪声序列</t>
  </si>
  <si>
    <t>该序列不是白噪声序列</t>
  </si>
  <si>
    <t>白噪声判断</t>
  </si>
  <si>
    <t>自相关系数7天数据看p大概率&gt;0.05，接受原假设，A、B序列是随机序列；但是目前只有8天数据，自由度为6，无法判断延期20期以后的情况，所以暂时不做白噪声判断结论。</t>
  </si>
  <si>
    <t>说明</t>
  </si>
  <si>
    <t>时间序列A和B都不平稳，都是可能包含趋势、季节性或周期性的序列</t>
  </si>
  <si>
    <t>GMV</t>
    <phoneticPr fontId="11" type="noConversion"/>
  </si>
  <si>
    <t>B：glb_s='b01',glb_plf='pc',glb_filter的jason字段sort='Recommend',且glb_bts的jason字段policy='B',统计glb_od去重后的数量</t>
    <phoneticPr fontId="11" type="noConversion"/>
  </si>
  <si>
    <t>A：glb_t=ic,glb_x=ADT,glb_ubcta中jason字段fmd=mp且jason字段没有sckw值,glb_ubcta的jason字段sort='Recommend'，glb_plf=pc，glb_bts的jason字段policy='A'，计算glb_skuinfo中jason字段pam的总数（pam是加购的数量，要把数值相加）</t>
    <phoneticPr fontId="11" type="noConversion"/>
  </si>
  <si>
    <t>A：glb_t=ic,glb_x=ADT,glb_ubcta中jason字段fmd=mp且jason字段没有sckw值,glb_ubcta的jason字段sort='Recommend'，glb_plf=pc，glb_bts的jason字段policy='B'，计算glb_skuinfo中jason字段pam的总数（pam是加购的数量，要把数值相加）</t>
    <phoneticPr fontId="11" type="noConversion"/>
  </si>
  <si>
    <t>A：
1、先查表zf_pc_event_info，查询每个glb_od的加购事件：glb_t=ic,glb_x=ADT,glb_ubcta中jason字段fmd=mp且jason字段没有sckw值,glb_ubcta的jason字段sort='Recommend'，glb_plf=pc，glb_bts的jason字段policy='A'，取出这些事件中的glb_skuinfo中的sku；
2、再使历史od和user_id的映射，查出这些glb_od对应的user id；
3、使用每个glb_od最近7天内对应的加购sku，查询这些glb_od对应的user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，然后将所有sku加总</t>
    <phoneticPr fontId="11" type="noConversion"/>
  </si>
  <si>
    <t>B：
1、先查表zf_pc_event_info，查询每个glb_od的加购事件：glb_t=ic,glb_x=ADT,glb_ubcta中jason字段fmd=mp且jason字段没有sckw值,glb_ubcta的jason字段sort='Recommend'，glb_plf=pc，glb_bts的jason字段policy='B'，取出这些事件中的glb_skuinfo中的sku；
2、再使历史od和user_id的映射，查出这些glb_od对应的user id；（详细取值可咨询詹芮）
3、使用每个glb_od最近7天内对应的加购sku，查询这些glb_od对应的user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，然后将所有sku加总</t>
    <phoneticPr fontId="11" type="noConversion"/>
  </si>
  <si>
    <t>表zf_pc_event_info、zaful_eload_order_info、zaful_eload_order_goods
条件：1、先查表zf_pc_event_info，查询每个glb_od的加购事件：glb_t=ic,glb_x=ADT,glb_ubcta中jason字段fmd=mp且jason字段没有sckw值,glb_ubcta的jason字段sort='Recommend'，glb_plf=pc，glb_bts的jason字段policy='B'，取出这些事件中的glb_skuinfo中的sku；
2、再使历史od和user_id的映射，查出这些glb_od对应的user id；（详细取值可咨询詹芮）
3、使用每个glb_od最近7天内对应的加购sku，查询这些glb_od对应的user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phoneticPr fontId="11" type="noConversion"/>
  </si>
  <si>
    <t>表zf_pc_event_info、zaful_eload_order_info、zaful_eload_order_goods
条件：1、先查表zf_pc_event_info，查询每个glb_od的加购事件：glb_t=ic,glb_x=ADT,glb_ubcta中jason字段fmd=mp且jason字段没有sckw值,glb_ubcta的jason字段sort='Recommend'，glb_plf=pc，glb_bts的jason字段policy='B'，取出这些事件中的glb_skuinfo中的sku；
2、再使历史od和user_id的映射，查出这些glb_od对应的user id；（详细取值可咨询詹芮）
3、使用每个glb_od最近7天内对应的加购sku，查询这些glb_od对应的user，若sku有匹配的，则计算该sku在表zaful_eload_order_goods中goods_pay_amount字段计算这个sku在订单中的金额，然后将所有sku的金额加总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</si>
</sst>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%"/>
  </numFmts>
  <fonts count="12" x14ac:knownFonts="1">
    <font>
      <sz val="11"/>
      <color theme="1"/>
      <name val="宋体"/>
      <charset val="134"/>
      <scheme val="minor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8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4"/>
      <color theme="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7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/>
    <xf numFmtId="176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8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 wrapText="1"/>
    </xf>
    <xf numFmtId="177" fontId="8" fillId="2" borderId="6" xfId="0" applyNumberFormat="1" applyFont="1" applyFill="1" applyBorder="1" applyAlignment="1">
      <alignment horizontal="center" vertical="center"/>
    </xf>
    <xf numFmtId="177" fontId="8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推荐报表需求!$J$14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推荐报表需求!$J$20:$J$26</c:f>
              <c:numCache>
                <c:formatCode>0.000%</c:formatCode>
                <c:ptCount val="7"/>
                <c:pt idx="0">
                  <c:v>7.9264884257380323E-3</c:v>
                </c:pt>
                <c:pt idx="1">
                  <c:v>7.9099200215216412E-3</c:v>
                </c:pt>
                <c:pt idx="2">
                  <c:v>8.2494156572524291E-3</c:v>
                </c:pt>
                <c:pt idx="3">
                  <c:v>8.451498662263017E-3</c:v>
                </c:pt>
                <c:pt idx="4">
                  <c:v>8.2552310374891021E-3</c:v>
                </c:pt>
                <c:pt idx="5">
                  <c:v>7.81642362904242E-3</c:v>
                </c:pt>
                <c:pt idx="6">
                  <c:v>8.0187651884866713E-3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推荐报表需求!$K$14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推荐报表需求!$K$20:$K$26</c:f>
              <c:numCache>
                <c:formatCode>0.000%</c:formatCode>
                <c:ptCount val="7"/>
                <c:pt idx="0">
                  <c:v>8.7669645278248692E-3</c:v>
                </c:pt>
                <c:pt idx="1">
                  <c:v>8.7029445018495452E-3</c:v>
                </c:pt>
                <c:pt idx="2">
                  <c:v>8.6695308779171296E-3</c:v>
                </c:pt>
                <c:pt idx="3">
                  <c:v>8.5041539751176468E-3</c:v>
                </c:pt>
                <c:pt idx="4">
                  <c:v>9.0495975201741827E-3</c:v>
                </c:pt>
                <c:pt idx="5">
                  <c:v>8.9069156210287732E-3</c:v>
                </c:pt>
                <c:pt idx="6">
                  <c:v>8.7303613824217339E-3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74464"/>
        <c:axId val="101776000"/>
      </c:lineChart>
      <c:catAx>
        <c:axId val="1017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76000"/>
        <c:crosses val="autoZero"/>
        <c:auto val="1"/>
        <c:lblAlgn val="ctr"/>
        <c:lblOffset val="100"/>
        <c:tickMarkSkip val="1"/>
        <c:noMultiLvlLbl val="0"/>
      </c:catAx>
      <c:valAx>
        <c:axId val="1017760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744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推荐报表需求!$H$14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推荐报表需求!$H$20:$H$26</c:f>
              <c:numCache>
                <c:formatCode>General</c:formatCode>
                <c:ptCount val="7"/>
                <c:pt idx="0">
                  <c:v>27538</c:v>
                </c:pt>
                <c:pt idx="1">
                  <c:v>28697</c:v>
                </c:pt>
                <c:pt idx="2">
                  <c:v>26329</c:v>
                </c:pt>
                <c:pt idx="3">
                  <c:v>53881</c:v>
                </c:pt>
                <c:pt idx="4">
                  <c:v>41814</c:v>
                </c:pt>
                <c:pt idx="5">
                  <c:v>35236</c:v>
                </c:pt>
                <c:pt idx="6">
                  <c:v>35013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推荐报表需求!$I$14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推荐报表需求!$I$20:$I$26</c:f>
              <c:numCache>
                <c:formatCode>General</c:formatCode>
                <c:ptCount val="7"/>
                <c:pt idx="0">
                  <c:v>30682</c:v>
                </c:pt>
                <c:pt idx="1">
                  <c:v>30936</c:v>
                </c:pt>
                <c:pt idx="2">
                  <c:v>27960</c:v>
                </c:pt>
                <c:pt idx="3">
                  <c:v>51232</c:v>
                </c:pt>
                <c:pt idx="4">
                  <c:v>45076</c:v>
                </c:pt>
                <c:pt idx="5">
                  <c:v>39958</c:v>
                </c:pt>
                <c:pt idx="6">
                  <c:v>36721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00896"/>
        <c:axId val="184410880"/>
      </c:lineChart>
      <c:catAx>
        <c:axId val="1844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10880"/>
        <c:crosses val="autoZero"/>
        <c:auto val="1"/>
        <c:lblAlgn val="ctr"/>
        <c:lblOffset val="100"/>
        <c:tickMarkSkip val="1"/>
        <c:noMultiLvlLbl val="0"/>
      </c:catAx>
      <c:valAx>
        <c:axId val="1844108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008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推荐报表需求!$F$14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推荐报表需求!$F$20:$F$26</c:f>
              <c:numCache>
                <c:formatCode>General</c:formatCode>
                <c:ptCount val="7"/>
                <c:pt idx="0">
                  <c:v>3474174</c:v>
                </c:pt>
                <c:pt idx="1">
                  <c:v>3627976</c:v>
                </c:pt>
                <c:pt idx="2">
                  <c:v>3191620</c:v>
                </c:pt>
                <c:pt idx="3">
                  <c:v>6375319</c:v>
                </c:pt>
                <c:pt idx="4">
                  <c:v>5065152</c:v>
                </c:pt>
                <c:pt idx="5">
                  <c:v>4507944</c:v>
                </c:pt>
                <c:pt idx="6">
                  <c:v>4366383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推荐报表需求!$G$14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推荐报表需求!$G$20:$G$26</c:f>
              <c:numCache>
                <c:formatCode>General</c:formatCode>
                <c:ptCount val="7"/>
                <c:pt idx="0">
                  <c:v>3499729</c:v>
                </c:pt>
                <c:pt idx="1">
                  <c:v>3554659</c:v>
                </c:pt>
                <c:pt idx="2">
                  <c:v>3225088</c:v>
                </c:pt>
                <c:pt idx="3">
                  <c:v>6024350</c:v>
                </c:pt>
                <c:pt idx="4">
                  <c:v>4980995</c:v>
                </c:pt>
                <c:pt idx="5">
                  <c:v>4486177</c:v>
                </c:pt>
                <c:pt idx="6">
                  <c:v>4206126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71008"/>
        <c:axId val="184572544"/>
      </c:lineChart>
      <c:catAx>
        <c:axId val="1845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72544"/>
        <c:crosses val="autoZero"/>
        <c:auto val="1"/>
        <c:lblAlgn val="ctr"/>
        <c:lblOffset val="100"/>
        <c:tickMarkSkip val="1"/>
        <c:noMultiLvlLbl val="0"/>
      </c:catAx>
      <c:valAx>
        <c:axId val="184572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710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推荐报表需求!$N$14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推荐报表需求!$N$20:$N$26</c:f>
              <c:numCache>
                <c:formatCode>0.000%</c:formatCode>
                <c:ptCount val="7"/>
                <c:pt idx="0">
                  <c:v>6.9570493590706745E-4</c:v>
                </c:pt>
                <c:pt idx="1">
                  <c:v>7.260246484541243E-4</c:v>
                </c:pt>
                <c:pt idx="2">
                  <c:v>9.1771576816788969E-4</c:v>
                </c:pt>
                <c:pt idx="3">
                  <c:v>7.519623723926599E-4</c:v>
                </c:pt>
                <c:pt idx="4">
                  <c:v>7.2633555715603403E-4</c:v>
                </c:pt>
                <c:pt idx="5">
                  <c:v>6.9033688084856417E-4</c:v>
                </c:pt>
                <c:pt idx="6">
                  <c:v>7.14550235286277E-4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推荐报表需求!$O$14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推荐报表需求!$O$20:$O$26</c:f>
              <c:numCache>
                <c:formatCode>0.000%</c:formatCode>
                <c:ptCount val="7"/>
                <c:pt idx="0">
                  <c:v>7.7806024409318546E-4</c:v>
                </c:pt>
                <c:pt idx="1">
                  <c:v>8.0176466997256273E-4</c:v>
                </c:pt>
                <c:pt idx="2">
                  <c:v>8.4152742498809334E-4</c:v>
                </c:pt>
                <c:pt idx="3">
                  <c:v>7.6937760920265253E-4</c:v>
                </c:pt>
                <c:pt idx="4">
                  <c:v>8.0104477117523705E-4</c:v>
                </c:pt>
                <c:pt idx="5">
                  <c:v>8.330032453021805E-4</c:v>
                </c:pt>
                <c:pt idx="6">
                  <c:v>8.6278917940166321E-4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01600"/>
        <c:axId val="184607488"/>
      </c:lineChart>
      <c:catAx>
        <c:axId val="1846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07488"/>
        <c:crosses val="autoZero"/>
        <c:auto val="1"/>
        <c:lblAlgn val="ctr"/>
        <c:lblOffset val="100"/>
        <c:tickMarkSkip val="1"/>
        <c:noMultiLvlLbl val="0"/>
      </c:catAx>
      <c:valAx>
        <c:axId val="18460748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016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推荐报表需求!$C$59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推荐报表需求!$C$68:$C$72</c:f>
              <c:numCache>
                <c:formatCode>General</c:formatCode>
                <c:ptCount val="5"/>
                <c:pt idx="0">
                  <c:v>3513251</c:v>
                </c:pt>
                <c:pt idx="1">
                  <c:v>3655063</c:v>
                </c:pt>
                <c:pt idx="2">
                  <c:v>3201010</c:v>
                </c:pt>
                <c:pt idx="3">
                  <c:v>4031995</c:v>
                </c:pt>
                <c:pt idx="4">
                  <c:v>4602458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推荐报表需求!$D$59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推荐报表需求!$D$68:$D$72</c:f>
              <c:numCache>
                <c:formatCode>General</c:formatCode>
                <c:ptCount val="5"/>
                <c:pt idx="0">
                  <c:v>3549456</c:v>
                </c:pt>
                <c:pt idx="1">
                  <c:v>3596044</c:v>
                </c:pt>
                <c:pt idx="2">
                  <c:v>3236242</c:v>
                </c:pt>
                <c:pt idx="3">
                  <c:v>3800151</c:v>
                </c:pt>
                <c:pt idx="4">
                  <c:v>4499834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14368"/>
        <c:axId val="184715904"/>
      </c:lineChart>
      <c:catAx>
        <c:axId val="18471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15904"/>
        <c:crosses val="autoZero"/>
        <c:auto val="1"/>
        <c:lblAlgn val="ctr"/>
        <c:lblOffset val="100"/>
        <c:tickMarkSkip val="1"/>
        <c:noMultiLvlLbl val="0"/>
      </c:catAx>
      <c:valAx>
        <c:axId val="1847159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1436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推荐报表需求!$E$59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推荐报表需求!$E$68:$E$72</c:f>
              <c:numCache>
                <c:formatCode>General</c:formatCode>
                <c:ptCount val="5"/>
                <c:pt idx="0">
                  <c:v>28266</c:v>
                </c:pt>
                <c:pt idx="1">
                  <c:v>29318</c:v>
                </c:pt>
                <c:pt idx="2">
                  <c:v>26748</c:v>
                </c:pt>
                <c:pt idx="3">
                  <c:v>34478</c:v>
                </c:pt>
                <c:pt idx="4">
                  <c:v>38098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推荐报表需求!$F$59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val>
            <c:numRef>
              <c:f>推荐报表需求!$F$68:$F$72</c:f>
              <c:numCache>
                <c:formatCode>General</c:formatCode>
                <c:ptCount val="5"/>
                <c:pt idx="0">
                  <c:v>31342</c:v>
                </c:pt>
                <c:pt idx="1">
                  <c:v>31660</c:v>
                </c:pt>
                <c:pt idx="2">
                  <c:v>28364</c:v>
                </c:pt>
                <c:pt idx="3">
                  <c:v>32978</c:v>
                </c:pt>
                <c:pt idx="4">
                  <c:v>40898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24864"/>
        <c:axId val="184738944"/>
      </c:lineChart>
      <c:catAx>
        <c:axId val="1847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38944"/>
        <c:crosses val="autoZero"/>
        <c:auto val="1"/>
        <c:lblAlgn val="ctr"/>
        <c:lblOffset val="100"/>
        <c:tickMarkSkip val="1"/>
        <c:noMultiLvlLbl val="0"/>
      </c:catAx>
      <c:valAx>
        <c:axId val="1847389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2486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推荐报表需求!$B$68:$B$75</c:f>
              <c:numCache>
                <c:formatCode>m/d/yyyy</c:formatCode>
                <c:ptCount val="8"/>
                <c:pt idx="0">
                  <c:v>43335</c:v>
                </c:pt>
                <c:pt idx="1">
                  <c:v>43336</c:v>
                </c:pt>
                <c:pt idx="2">
                  <c:v>43337</c:v>
                </c:pt>
                <c:pt idx="3">
                  <c:v>43338</c:v>
                </c:pt>
                <c:pt idx="4">
                  <c:v>43339</c:v>
                </c:pt>
                <c:pt idx="5">
                  <c:v>43340</c:v>
                </c:pt>
                <c:pt idx="6">
                  <c:v>43341</c:v>
                </c:pt>
                <c:pt idx="7">
                  <c:v>43342</c:v>
                </c:pt>
              </c:numCache>
            </c:numRef>
          </c:cat>
          <c:val>
            <c:numRef>
              <c:f>推荐报表需求!$G$68:$G$75</c:f>
              <c:numCache>
                <c:formatCode>0.0000_ </c:formatCode>
                <c:ptCount val="8"/>
                <c:pt idx="0">
                  <c:v>8.0455395871231513E-3</c:v>
                </c:pt>
                <c:pt idx="1">
                  <c:v>8.0212023705200156E-3</c:v>
                </c:pt>
                <c:pt idx="2">
                  <c:v>8.3561126019600068E-3</c:v>
                </c:pt>
                <c:pt idx="3">
                  <c:v>8.5511018738862517E-3</c:v>
                </c:pt>
                <c:pt idx="4">
                  <c:v>8.2777507149440575E-3</c:v>
                </c:pt>
                <c:pt idx="5">
                  <c:v>7.908468438275312E-3</c:v>
                </c:pt>
                <c:pt idx="6">
                  <c:v>8.100073534955227E-3</c:v>
                </c:pt>
                <c:pt idx="7">
                  <c:v>7.8687491473517727E-3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推荐报表需求!$B$68:$B$75</c:f>
              <c:numCache>
                <c:formatCode>m/d/yyyy</c:formatCode>
                <c:ptCount val="8"/>
                <c:pt idx="0">
                  <c:v>43335</c:v>
                </c:pt>
                <c:pt idx="1">
                  <c:v>43336</c:v>
                </c:pt>
                <c:pt idx="2">
                  <c:v>43337</c:v>
                </c:pt>
                <c:pt idx="3">
                  <c:v>43338</c:v>
                </c:pt>
                <c:pt idx="4">
                  <c:v>43339</c:v>
                </c:pt>
                <c:pt idx="5">
                  <c:v>43340</c:v>
                </c:pt>
                <c:pt idx="6">
                  <c:v>43341</c:v>
                </c:pt>
                <c:pt idx="7">
                  <c:v>43342</c:v>
                </c:pt>
              </c:numCache>
            </c:numRef>
          </c:cat>
          <c:val>
            <c:numRef>
              <c:f>推荐报表需求!$H$68:$H$75</c:f>
              <c:numCache>
                <c:formatCode>0.0000_ </c:formatCode>
                <c:ptCount val="8"/>
                <c:pt idx="0">
                  <c:v>8.8300855116953125E-3</c:v>
                </c:pt>
                <c:pt idx="1">
                  <c:v>8.8041191932023075E-3</c:v>
                </c:pt>
                <c:pt idx="2">
                  <c:v>8.7644867102027596E-3</c:v>
                </c:pt>
                <c:pt idx="3">
                  <c:v>8.6780762132873147E-3</c:v>
                </c:pt>
                <c:pt idx="4">
                  <c:v>9.0887797194296495E-3</c:v>
                </c:pt>
                <c:pt idx="5">
                  <c:v>8.9928998734068698E-3</c:v>
                </c:pt>
                <c:pt idx="6">
                  <c:v>8.8218770945149814E-3</c:v>
                </c:pt>
                <c:pt idx="7">
                  <c:v>8.8437956291643176E-3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79904"/>
        <c:axId val="184781440"/>
      </c:lineChart>
      <c:dateAx>
        <c:axId val="184779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81440"/>
        <c:crosses val="autoZero"/>
        <c:auto val="1"/>
        <c:lblOffset val="100"/>
        <c:baseTimeUnit val="days"/>
      </c:dateAx>
      <c:valAx>
        <c:axId val="18478144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7799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算法A</c:v>
          </c:tx>
          <c:spPr>
            <a:ln w="28575">
              <a:solidFill>
                <a:schemeClr val="accent1"/>
              </a:solidFill>
            </a:ln>
            <a:effectLst/>
          </c:spPr>
          <c:marker>
            <c:symbol val="none"/>
          </c:marker>
          <c:cat>
            <c:numRef>
              <c:f>推荐报表需求!$B$60:$B$65</c:f>
              <c:numCache>
                <c:formatCode>m/d/yyyy</c:formatCode>
                <c:ptCount val="6"/>
                <c:pt idx="0">
                  <c:v>43329</c:v>
                </c:pt>
                <c:pt idx="1">
                  <c:v>43330</c:v>
                </c:pt>
                <c:pt idx="2">
                  <c:v>43331</c:v>
                </c:pt>
                <c:pt idx="3">
                  <c:v>43332</c:v>
                </c:pt>
                <c:pt idx="4">
                  <c:v>43333</c:v>
                </c:pt>
                <c:pt idx="5">
                  <c:v>43334</c:v>
                </c:pt>
              </c:numCache>
            </c:numRef>
          </c:cat>
          <c:val>
            <c:numRef>
              <c:f>推荐报表需求!$G$60:$G$65</c:f>
              <c:numCache>
                <c:formatCode>0.0000_ </c:formatCode>
                <c:ptCount val="6"/>
                <c:pt idx="0">
                  <c:v>1.1017433985865806E-2</c:v>
                </c:pt>
                <c:pt idx="1">
                  <c:v>1.0818512793872111E-2</c:v>
                </c:pt>
                <c:pt idx="2">
                  <c:v>1.145961103262994E-2</c:v>
                </c:pt>
                <c:pt idx="3">
                  <c:v>9.6984996678860253E-3</c:v>
                </c:pt>
                <c:pt idx="4">
                  <c:v>7.9979779687600738E-3</c:v>
                </c:pt>
                <c:pt idx="5">
                  <c:v>7.8847572848999535E-3</c:v>
                </c:pt>
              </c:numCache>
            </c:numRef>
          </c:val>
          <c:smooth val="0"/>
        </c:ser>
        <c:ser>
          <c:idx val="1"/>
          <c:order val="1"/>
          <c:tx>
            <c:v>算法B</c:v>
          </c:tx>
          <c:spPr>
            <a:ln w="28575">
              <a:solidFill>
                <a:schemeClr val="accent2"/>
              </a:solidFill>
            </a:ln>
            <a:effectLst/>
          </c:spPr>
          <c:marker>
            <c:symbol val="none"/>
          </c:marker>
          <c:cat>
            <c:numRef>
              <c:f>推荐报表需求!$B$60:$B$65</c:f>
              <c:numCache>
                <c:formatCode>m/d/yyyy</c:formatCode>
                <c:ptCount val="6"/>
                <c:pt idx="0">
                  <c:v>43329</c:v>
                </c:pt>
                <c:pt idx="1">
                  <c:v>43330</c:v>
                </c:pt>
                <c:pt idx="2">
                  <c:v>43331</c:v>
                </c:pt>
                <c:pt idx="3">
                  <c:v>43332</c:v>
                </c:pt>
                <c:pt idx="4">
                  <c:v>43333</c:v>
                </c:pt>
                <c:pt idx="5">
                  <c:v>43334</c:v>
                </c:pt>
              </c:numCache>
            </c:numRef>
          </c:cat>
          <c:val>
            <c:numRef>
              <c:f>推荐报表需求!$H$60:$H$65</c:f>
              <c:numCache>
                <c:formatCode>0.0000_ </c:formatCode>
                <c:ptCount val="6"/>
                <c:pt idx="0">
                  <c:v>1.1626403016485444E-2</c:v>
                </c:pt>
                <c:pt idx="1">
                  <c:v>1.056990234896958E-2</c:v>
                </c:pt>
                <c:pt idx="2">
                  <c:v>1.1426314570934397E-2</c:v>
                </c:pt>
                <c:pt idx="3">
                  <c:v>1.0092446504973089E-2</c:v>
                </c:pt>
                <c:pt idx="4">
                  <c:v>8.7129676826504347E-3</c:v>
                </c:pt>
                <c:pt idx="5">
                  <c:v>8.2979185216792914E-3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02304"/>
        <c:axId val="185025280"/>
      </c:lineChart>
      <c:dateAx>
        <c:axId val="184802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25280"/>
        <c:crosses val="autoZero"/>
        <c:auto val="1"/>
        <c:lblOffset val="100"/>
        <c:baseTimeUnit val="days"/>
      </c:dateAx>
      <c:valAx>
        <c:axId val="18502528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00_ 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8023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67236</xdr:colOff>
      <xdr:row>28</xdr:row>
      <xdr:rowOff>45944</xdr:rowOff>
    </xdr:from>
    <xdr:to>
      <xdr:col>20</xdr:col>
      <xdr:colOff>56030</xdr:colOff>
      <xdr:row>39</xdr:row>
      <xdr:rowOff>77320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504264</xdr:colOff>
      <xdr:row>28</xdr:row>
      <xdr:rowOff>79561</xdr:rowOff>
    </xdr:from>
    <xdr:to>
      <xdr:col>13</xdr:col>
      <xdr:colOff>638735</xdr:colOff>
      <xdr:row>39</xdr:row>
      <xdr:rowOff>110937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806824</xdr:colOff>
      <xdr:row>28</xdr:row>
      <xdr:rowOff>79562</xdr:rowOff>
    </xdr:from>
    <xdr:to>
      <xdr:col>7</xdr:col>
      <xdr:colOff>392206</xdr:colOff>
      <xdr:row>39</xdr:row>
      <xdr:rowOff>110938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112059</xdr:colOff>
      <xdr:row>28</xdr:row>
      <xdr:rowOff>45944</xdr:rowOff>
    </xdr:from>
    <xdr:to>
      <xdr:col>26</xdr:col>
      <xdr:colOff>246529</xdr:colOff>
      <xdr:row>39</xdr:row>
      <xdr:rowOff>77320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829235</xdr:colOff>
      <xdr:row>40</xdr:row>
      <xdr:rowOff>169208</xdr:rowOff>
    </xdr:from>
    <xdr:to>
      <xdr:col>7</xdr:col>
      <xdr:colOff>414617</xdr:colOff>
      <xdr:row>51</xdr:row>
      <xdr:rowOff>200584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526676</xdr:colOff>
      <xdr:row>40</xdr:row>
      <xdr:rowOff>180415</xdr:rowOff>
    </xdr:from>
    <xdr:to>
      <xdr:col>13</xdr:col>
      <xdr:colOff>661147</xdr:colOff>
      <xdr:row>51</xdr:row>
      <xdr:rowOff>211791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448234</xdr:colOff>
      <xdr:row>76</xdr:row>
      <xdr:rowOff>12324</xdr:rowOff>
    </xdr:from>
    <xdr:to>
      <xdr:col>24</xdr:col>
      <xdr:colOff>22411</xdr:colOff>
      <xdr:row>102</xdr:row>
      <xdr:rowOff>145675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705970</xdr:colOff>
      <xdr:row>76</xdr:row>
      <xdr:rowOff>23529</xdr:rowOff>
    </xdr:from>
    <xdr:to>
      <xdr:col>13</xdr:col>
      <xdr:colOff>381000</xdr:colOff>
      <xdr:row>102</xdr:row>
      <xdr:rowOff>156882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23</xdr:row>
      <xdr:rowOff>38100</xdr:rowOff>
    </xdr:from>
    <xdr:to>
      <xdr:col>5</xdr:col>
      <xdr:colOff>913865</xdr:colOff>
      <xdr:row>32</xdr:row>
      <xdr:rowOff>161712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857750"/>
          <a:ext cx="4276090" cy="1704340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23</xdr:row>
      <xdr:rowOff>76200</xdr:rowOff>
    </xdr:from>
    <xdr:to>
      <xdr:col>12</xdr:col>
      <xdr:colOff>75681</xdr:colOff>
      <xdr:row>32</xdr:row>
      <xdr:rowOff>95050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4375" y="4895850"/>
          <a:ext cx="4152265" cy="1599565"/>
        </a:xfrm>
        <a:prstGeom prst="rect">
          <a:avLst/>
        </a:prstGeom>
      </xdr:spPr>
    </xdr:pic>
    <xdr:clientData/>
  </xdr:twoCellAnchor>
  <xdr:twoCellAnchor editAs="oneCell">
    <xdr:from>
      <xdr:col>5</xdr:col>
      <xdr:colOff>1038225</xdr:colOff>
      <xdr:row>33</xdr:row>
      <xdr:rowOff>161925</xdr:rowOff>
    </xdr:from>
    <xdr:to>
      <xdr:col>12</xdr:col>
      <xdr:colOff>104245</xdr:colOff>
      <xdr:row>42</xdr:row>
      <xdr:rowOff>133156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7225" y="6734175"/>
          <a:ext cx="4237990" cy="15519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5</xdr:col>
      <xdr:colOff>799571</xdr:colOff>
      <xdr:row>42</xdr:row>
      <xdr:rowOff>180781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781800"/>
          <a:ext cx="4228465" cy="1551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9"/>
  <sheetViews>
    <sheetView topLeftCell="A8" zoomScale="85" zoomScaleNormal="85" zoomScalePageLayoutView="85" workbookViewId="0">
      <selection activeCell="N14" sqref="N14"/>
    </sheetView>
  </sheetViews>
  <sheetFormatPr defaultColWidth="9" defaultRowHeight="13.5" x14ac:dyDescent="0.15"/>
  <cols>
    <col min="1" max="1" width="13.5" style="6" customWidth="1"/>
    <col min="2" max="2" width="12.5" style="6" customWidth="1"/>
    <col min="3" max="5" width="11.125" style="6" customWidth="1"/>
    <col min="6" max="9" width="9.625" style="6" customWidth="1"/>
    <col min="10" max="11" width="9.625" style="15" customWidth="1"/>
    <col min="12" max="17" width="9.625" style="6" customWidth="1"/>
    <col min="18" max="18" width="11.625" style="6" customWidth="1"/>
    <col min="19" max="27" width="9.625" style="6" customWidth="1"/>
    <col min="28" max="16384" width="9" style="6"/>
  </cols>
  <sheetData>
    <row r="2" spans="1:27" ht="36.75" customHeight="1" x14ac:dyDescent="0.15">
      <c r="B2" s="41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7" ht="36.75" customHeight="1" x14ac:dyDescent="0.15">
      <c r="B3" s="42" t="s">
        <v>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</row>
    <row r="4" spans="1:27" ht="20.100000000000001" customHeight="1" x14ac:dyDescent="0.15"/>
    <row r="5" spans="1:27" ht="20.100000000000001" customHeight="1" x14ac:dyDescent="0.15">
      <c r="B5" s="16"/>
      <c r="C5" s="16"/>
      <c r="D5" s="16"/>
      <c r="E5" s="16"/>
      <c r="F5" s="16"/>
      <c r="G5" s="16"/>
      <c r="H5" s="16"/>
      <c r="I5" s="16"/>
      <c r="J5" s="23"/>
      <c r="K5" s="23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7" ht="20.100000000000001" customHeight="1" x14ac:dyDescent="0.15">
      <c r="B6" s="43" t="s">
        <v>2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spans="1:27" ht="20.100000000000001" customHeight="1" x14ac:dyDescent="0.15">
      <c r="B7" s="17" t="s">
        <v>3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7" ht="20.100000000000001" customHeight="1" x14ac:dyDescent="0.15">
      <c r="B8" s="10" t="s">
        <v>4</v>
      </c>
      <c r="C8" s="33" t="s">
        <v>5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4"/>
    </row>
    <row r="9" spans="1:27" ht="20.100000000000001" customHeight="1" x14ac:dyDescent="0.15">
      <c r="B9" s="10" t="s">
        <v>6</v>
      </c>
      <c r="C9" s="33" t="s">
        <v>7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4"/>
    </row>
    <row r="10" spans="1:27" ht="20.100000000000001" customHeight="1" x14ac:dyDescent="0.15"/>
    <row r="11" spans="1:27" ht="20.100000000000001" customHeight="1" x14ac:dyDescent="0.15">
      <c r="B11" s="35" t="s">
        <v>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</row>
    <row r="12" spans="1:27" ht="20.100000000000001" customHeight="1" x14ac:dyDescent="0.15"/>
    <row r="13" spans="1:27" ht="34.5" customHeight="1" x14ac:dyDescent="0.15">
      <c r="B13" s="32" t="s">
        <v>4</v>
      </c>
      <c r="C13" s="18" t="s">
        <v>9</v>
      </c>
      <c r="D13" s="38" t="s">
        <v>10</v>
      </c>
      <c r="E13" s="31"/>
      <c r="F13" s="30" t="s">
        <v>11</v>
      </c>
      <c r="G13" s="31"/>
      <c r="H13" s="30" t="s">
        <v>12</v>
      </c>
      <c r="I13" s="31"/>
      <c r="J13" s="39" t="s">
        <v>13</v>
      </c>
      <c r="K13" s="40"/>
      <c r="L13" s="30" t="s">
        <v>14</v>
      </c>
      <c r="M13" s="31"/>
      <c r="N13" s="30" t="s">
        <v>15</v>
      </c>
      <c r="O13" s="31"/>
      <c r="P13" s="30" t="s">
        <v>16</v>
      </c>
      <c r="Q13" s="31"/>
      <c r="R13" s="30" t="s">
        <v>17</v>
      </c>
      <c r="S13" s="31"/>
      <c r="T13" s="30" t="s">
        <v>18</v>
      </c>
      <c r="U13" s="31"/>
      <c r="V13" s="38"/>
      <c r="W13" s="31"/>
      <c r="X13" s="30"/>
      <c r="Y13" s="31"/>
      <c r="Z13" s="30"/>
      <c r="AA13" s="31"/>
    </row>
    <row r="14" spans="1:27" ht="20.100000000000001" customHeight="1" x14ac:dyDescent="0.15">
      <c r="B14" s="32"/>
      <c r="C14" s="17" t="s">
        <v>19</v>
      </c>
      <c r="D14" s="17" t="s">
        <v>20</v>
      </c>
      <c r="E14" s="17" t="s">
        <v>21</v>
      </c>
      <c r="F14" s="17" t="s">
        <v>20</v>
      </c>
      <c r="G14" s="17" t="s">
        <v>21</v>
      </c>
      <c r="H14" s="17" t="s">
        <v>20</v>
      </c>
      <c r="I14" s="17" t="s">
        <v>21</v>
      </c>
      <c r="J14" s="24" t="s">
        <v>20</v>
      </c>
      <c r="K14" s="24" t="s">
        <v>21</v>
      </c>
      <c r="L14" s="17" t="s">
        <v>20</v>
      </c>
      <c r="M14" s="17" t="s">
        <v>21</v>
      </c>
      <c r="N14" s="17" t="s">
        <v>20</v>
      </c>
      <c r="O14" s="17" t="s">
        <v>21</v>
      </c>
      <c r="P14" s="17" t="s">
        <v>20</v>
      </c>
      <c r="Q14" s="17" t="s">
        <v>21</v>
      </c>
      <c r="R14" s="17" t="s">
        <v>20</v>
      </c>
      <c r="S14" s="17" t="s">
        <v>21</v>
      </c>
      <c r="T14" s="17" t="s">
        <v>20</v>
      </c>
      <c r="U14" s="17" t="s">
        <v>21</v>
      </c>
      <c r="V14" s="17"/>
      <c r="W14" s="17"/>
      <c r="X14" s="17"/>
      <c r="Y14" s="17"/>
      <c r="Z14" s="27"/>
      <c r="AA14" s="27"/>
    </row>
    <row r="15" spans="1:27" ht="20.100000000000001" customHeight="1" x14ac:dyDescent="0.15">
      <c r="A15" s="6" t="s">
        <v>22</v>
      </c>
      <c r="B15" s="19">
        <v>43330</v>
      </c>
      <c r="C15" s="10"/>
      <c r="D15" s="10">
        <v>8374</v>
      </c>
      <c r="E15" s="10">
        <v>8620</v>
      </c>
      <c r="F15" s="10">
        <v>936470</v>
      </c>
      <c r="G15" s="10">
        <v>977030</v>
      </c>
      <c r="H15" s="10">
        <v>9999</v>
      </c>
      <c r="I15" s="10">
        <v>10205</v>
      </c>
      <c r="J15" s="25">
        <f t="shared" ref="J15" si="0">H15/F15</f>
        <v>1.0677330827469113E-2</v>
      </c>
      <c r="K15" s="25">
        <f t="shared" ref="K15" si="1">I15/G15</f>
        <v>1.0444919807989519E-2</v>
      </c>
      <c r="L15" s="10">
        <v>640</v>
      </c>
      <c r="M15" s="10">
        <v>762</v>
      </c>
      <c r="N15" s="25">
        <f t="shared" ref="N15" si="2">L15/F15</f>
        <v>6.8341751470949418E-4</v>
      </c>
      <c r="O15" s="25">
        <f t="shared" ref="O15" si="3">M15/G15</f>
        <v>7.7991463926389154E-4</v>
      </c>
      <c r="P15" s="10">
        <v>55</v>
      </c>
      <c r="Q15" s="10">
        <v>107</v>
      </c>
      <c r="R15" s="25">
        <f t="shared" ref="R15" si="4">P15/F15</f>
        <v>5.8731192670347156E-5</v>
      </c>
      <c r="S15" s="25">
        <f t="shared" ref="S15" si="5">Q15/G15</f>
        <v>1.0951557270503465E-4</v>
      </c>
      <c r="T15" s="10">
        <v>688.49</v>
      </c>
      <c r="U15" s="10">
        <v>1503.19</v>
      </c>
      <c r="V15" s="10"/>
      <c r="W15" s="10"/>
      <c r="X15" s="10"/>
      <c r="Y15" s="10"/>
      <c r="Z15" s="10"/>
      <c r="AA15" s="10"/>
    </row>
    <row r="16" spans="1:27" ht="20.100000000000001" customHeight="1" x14ac:dyDescent="0.15">
      <c r="A16" s="6" t="s">
        <v>22</v>
      </c>
      <c r="B16" s="19">
        <v>43331</v>
      </c>
      <c r="C16" s="10"/>
      <c r="D16" s="10">
        <v>11831</v>
      </c>
      <c r="E16" s="10">
        <v>10793</v>
      </c>
      <c r="F16" s="10">
        <v>1207927</v>
      </c>
      <c r="G16" s="10">
        <v>1158489</v>
      </c>
      <c r="H16" s="10">
        <v>13031</v>
      </c>
      <c r="I16" s="10">
        <v>12496</v>
      </c>
      <c r="J16" s="25">
        <f t="shared" ref="J16:J26" si="6">H16/F16</f>
        <v>1.0787903573643108E-2</v>
      </c>
      <c r="K16" s="25">
        <f t="shared" ref="K16:K26" si="7">I16/G16</f>
        <v>1.078646409245146E-2</v>
      </c>
      <c r="L16" s="10">
        <v>902</v>
      </c>
      <c r="M16" s="10">
        <v>760</v>
      </c>
      <c r="N16" s="25">
        <f t="shared" ref="N16:N26" si="8">L16/F16</f>
        <v>7.4673386719561693E-4</v>
      </c>
      <c r="O16" s="25">
        <f t="shared" ref="O16:O26" si="9">M16/G16</f>
        <v>6.560269454435907E-4</v>
      </c>
      <c r="P16" s="10">
        <v>50</v>
      </c>
      <c r="Q16" s="10">
        <v>41</v>
      </c>
      <c r="R16" s="25">
        <f t="shared" ref="R16:R26" si="10">P16/F16</f>
        <v>4.1393229888892294E-5</v>
      </c>
      <c r="S16" s="25">
        <f t="shared" ref="S16:S26" si="11">Q16/G16</f>
        <v>3.5390927319983183E-5</v>
      </c>
      <c r="T16" s="10">
        <v>713.69</v>
      </c>
      <c r="U16" s="10">
        <v>501.52</v>
      </c>
      <c r="V16" s="10"/>
      <c r="W16" s="10"/>
      <c r="X16" s="10"/>
      <c r="Y16" s="10"/>
      <c r="Z16" s="10"/>
      <c r="AA16" s="10"/>
    </row>
    <row r="17" spans="1:27" ht="20.100000000000001" customHeight="1" x14ac:dyDescent="0.15">
      <c r="A17" s="6" t="s">
        <v>22</v>
      </c>
      <c r="B17" s="19">
        <v>43332</v>
      </c>
      <c r="C17" s="10"/>
      <c r="D17" s="10">
        <v>12678</v>
      </c>
      <c r="E17" s="10">
        <v>11853</v>
      </c>
      <c r="F17" s="10">
        <v>1546472</v>
      </c>
      <c r="G17" s="10">
        <v>1431468</v>
      </c>
      <c r="H17" s="10">
        <v>14178</v>
      </c>
      <c r="I17" s="10">
        <v>13706</v>
      </c>
      <c r="J17" s="25">
        <f t="shared" si="6"/>
        <v>9.1679642437755091E-3</v>
      </c>
      <c r="K17" s="25">
        <f t="shared" si="7"/>
        <v>9.5747861635747354E-3</v>
      </c>
      <c r="L17" s="10">
        <v>992</v>
      </c>
      <c r="M17" s="10">
        <v>1088</v>
      </c>
      <c r="N17" s="25">
        <f t="shared" si="8"/>
        <v>6.4146004583335485E-4</v>
      </c>
      <c r="O17" s="25">
        <f t="shared" si="9"/>
        <v>7.6005890456510379E-4</v>
      </c>
      <c r="P17" s="10">
        <v>58</v>
      </c>
      <c r="Q17" s="10">
        <v>33</v>
      </c>
      <c r="R17" s="25">
        <f t="shared" si="10"/>
        <v>3.750472042170825E-5</v>
      </c>
      <c r="S17" s="25">
        <f t="shared" si="11"/>
        <v>2.3053257215669507E-5</v>
      </c>
      <c r="T17" s="10">
        <v>762.3</v>
      </c>
      <c r="U17" s="10">
        <v>322.39999999999998</v>
      </c>
      <c r="V17" s="10"/>
      <c r="W17" s="10"/>
      <c r="X17" s="10"/>
      <c r="Y17" s="10"/>
      <c r="Z17" s="10"/>
      <c r="AA17" s="10"/>
    </row>
    <row r="18" spans="1:27" ht="20.100000000000001" customHeight="1" x14ac:dyDescent="0.15">
      <c r="A18" s="6" t="s">
        <v>22</v>
      </c>
      <c r="B18" s="19">
        <v>43333</v>
      </c>
      <c r="C18" s="10"/>
      <c r="D18" s="10">
        <v>24672</v>
      </c>
      <c r="E18" s="10">
        <v>26695</v>
      </c>
      <c r="F18" s="10">
        <v>1882002</v>
      </c>
      <c r="G18" s="10">
        <v>1831155</v>
      </c>
      <c r="H18" s="10">
        <v>13406</v>
      </c>
      <c r="I18" s="10">
        <v>14323</v>
      </c>
      <c r="J18" s="25">
        <f t="shared" si="6"/>
        <v>7.1232655438198261E-3</v>
      </c>
      <c r="K18" s="25">
        <f t="shared" si="7"/>
        <v>7.8218392216934125E-3</v>
      </c>
      <c r="L18" s="10">
        <v>1006</v>
      </c>
      <c r="M18" s="10">
        <v>1147</v>
      </c>
      <c r="N18" s="25">
        <f t="shared" si="8"/>
        <v>5.3453715777135205E-4</v>
      </c>
      <c r="O18" s="25">
        <f t="shared" si="9"/>
        <v>6.2638061769757338E-4</v>
      </c>
      <c r="P18" s="10">
        <v>56</v>
      </c>
      <c r="Q18" s="10">
        <v>70</v>
      </c>
      <c r="R18" s="25">
        <f t="shared" si="10"/>
        <v>2.9755547549896332E-5</v>
      </c>
      <c r="S18" s="25">
        <f t="shared" si="11"/>
        <v>3.8227239092266905E-5</v>
      </c>
      <c r="T18" s="10">
        <v>727.99</v>
      </c>
      <c r="U18" s="10">
        <v>771.79</v>
      </c>
      <c r="V18" s="10"/>
      <c r="W18" s="10"/>
      <c r="X18" s="10"/>
      <c r="Y18" s="10"/>
      <c r="Z18" s="10"/>
      <c r="AA18" s="10"/>
    </row>
    <row r="19" spans="1:27" ht="20.100000000000001" customHeight="1" x14ac:dyDescent="0.15">
      <c r="A19" s="6" t="s">
        <v>22</v>
      </c>
      <c r="B19" s="19">
        <v>43334</v>
      </c>
      <c r="C19" s="10"/>
      <c r="D19" s="10">
        <v>23927</v>
      </c>
      <c r="E19" s="10">
        <v>23623</v>
      </c>
      <c r="F19" s="10">
        <v>1834723</v>
      </c>
      <c r="G19" s="10">
        <v>1744210</v>
      </c>
      <c r="H19" s="10">
        <v>13206</v>
      </c>
      <c r="I19" s="10">
        <v>13078</v>
      </c>
      <c r="J19" s="25">
        <f t="shared" si="6"/>
        <v>7.1978167821518564E-3</v>
      </c>
      <c r="K19" s="25">
        <f t="shared" si="7"/>
        <v>7.497950361481702E-3</v>
      </c>
      <c r="L19" s="10">
        <v>3486</v>
      </c>
      <c r="M19" s="10">
        <v>1041</v>
      </c>
      <c r="N19" s="25">
        <f t="shared" si="8"/>
        <v>1.9000143345889271E-3</v>
      </c>
      <c r="O19" s="25">
        <f t="shared" si="9"/>
        <v>5.9683180350989852E-4</v>
      </c>
      <c r="P19" s="10">
        <v>77</v>
      </c>
      <c r="Q19" s="10">
        <v>80</v>
      </c>
      <c r="R19" s="25">
        <f t="shared" si="10"/>
        <v>4.1968188113410037E-5</v>
      </c>
      <c r="S19" s="25">
        <f t="shared" si="11"/>
        <v>4.5866036773094983E-5</v>
      </c>
      <c r="T19" s="10">
        <v>1149.98</v>
      </c>
      <c r="U19" s="10">
        <v>1156.0999999999999</v>
      </c>
      <c r="V19" s="10"/>
      <c r="W19" s="10"/>
      <c r="X19" s="10"/>
      <c r="Y19" s="10"/>
      <c r="Z19" s="10"/>
      <c r="AA19" s="10"/>
    </row>
    <row r="20" spans="1:27" ht="20.100000000000001" customHeight="1" x14ac:dyDescent="0.15">
      <c r="A20" s="6" t="s">
        <v>23</v>
      </c>
      <c r="B20" s="19">
        <v>43335</v>
      </c>
      <c r="C20" s="10"/>
      <c r="D20" s="10">
        <v>20578</v>
      </c>
      <c r="E20" s="10">
        <v>19836</v>
      </c>
      <c r="F20" s="10">
        <v>3474174</v>
      </c>
      <c r="G20" s="10">
        <v>3499729</v>
      </c>
      <c r="H20" s="10">
        <v>27538</v>
      </c>
      <c r="I20" s="10">
        <v>30682</v>
      </c>
      <c r="J20" s="25">
        <f t="shared" si="6"/>
        <v>7.9264884257380323E-3</v>
      </c>
      <c r="K20" s="25">
        <f t="shared" si="7"/>
        <v>8.7669645278248692E-3</v>
      </c>
      <c r="L20" s="10">
        <v>2417</v>
      </c>
      <c r="M20" s="10">
        <v>2723</v>
      </c>
      <c r="N20" s="25">
        <f t="shared" si="8"/>
        <v>6.9570493590706745E-4</v>
      </c>
      <c r="O20" s="25">
        <f t="shared" si="9"/>
        <v>7.7806024409318546E-4</v>
      </c>
      <c r="P20" s="10">
        <v>142</v>
      </c>
      <c r="Q20" s="10">
        <v>160</v>
      </c>
      <c r="R20" s="25">
        <f t="shared" si="10"/>
        <v>4.0873024782293574E-5</v>
      </c>
      <c r="S20" s="25">
        <f t="shared" si="11"/>
        <v>4.5717825580209213E-5</v>
      </c>
      <c r="T20" s="10">
        <v>1846.71</v>
      </c>
      <c r="U20" s="10">
        <v>1980.71</v>
      </c>
      <c r="V20" s="10"/>
      <c r="W20" s="10"/>
      <c r="X20" s="10"/>
      <c r="Y20" s="10"/>
      <c r="Z20" s="10"/>
      <c r="AA20" s="10"/>
    </row>
    <row r="21" spans="1:27" ht="20.100000000000001" customHeight="1" x14ac:dyDescent="0.15">
      <c r="A21" s="6" t="s">
        <v>23</v>
      </c>
      <c r="B21" s="19">
        <v>43336</v>
      </c>
      <c r="C21" s="10"/>
      <c r="D21" s="10">
        <v>21844</v>
      </c>
      <c r="E21" s="10">
        <v>21602</v>
      </c>
      <c r="F21" s="10">
        <v>3627976</v>
      </c>
      <c r="G21" s="10">
        <v>3554659</v>
      </c>
      <c r="H21" s="10">
        <v>28697</v>
      </c>
      <c r="I21" s="10">
        <v>30936</v>
      </c>
      <c r="J21" s="25">
        <f t="shared" si="6"/>
        <v>7.9099200215216412E-3</v>
      </c>
      <c r="K21" s="25">
        <f t="shared" si="7"/>
        <v>8.7029445018495452E-3</v>
      </c>
      <c r="L21" s="10">
        <v>2634</v>
      </c>
      <c r="M21" s="10">
        <v>2850</v>
      </c>
      <c r="N21" s="25">
        <f t="shared" si="8"/>
        <v>7.260246484541243E-4</v>
      </c>
      <c r="O21" s="25">
        <f t="shared" si="9"/>
        <v>8.0176466997256273E-4</v>
      </c>
      <c r="P21" s="10">
        <v>186</v>
      </c>
      <c r="Q21" s="10">
        <v>179</v>
      </c>
      <c r="R21" s="25">
        <f t="shared" si="10"/>
        <v>5.1268255357808322E-5</v>
      </c>
      <c r="S21" s="25">
        <f t="shared" si="11"/>
        <v>5.0356447693013592E-5</v>
      </c>
      <c r="T21" s="10">
        <v>2064.11</v>
      </c>
      <c r="U21" s="10">
        <v>2558.66</v>
      </c>
      <c r="V21" s="10"/>
      <c r="W21" s="10"/>
      <c r="X21" s="10"/>
      <c r="Y21" s="10"/>
      <c r="Z21" s="10"/>
      <c r="AA21" s="10"/>
    </row>
    <row r="22" spans="1:27" ht="20.100000000000001" customHeight="1" x14ac:dyDescent="0.15">
      <c r="A22" s="6" t="s">
        <v>23</v>
      </c>
      <c r="B22" s="19">
        <v>43337</v>
      </c>
      <c r="C22" s="10"/>
      <c r="D22" s="10">
        <v>21627</v>
      </c>
      <c r="E22" s="10">
        <v>22636</v>
      </c>
      <c r="F22" s="10">
        <v>3191620</v>
      </c>
      <c r="G22" s="10">
        <v>3225088</v>
      </c>
      <c r="H22" s="10">
        <v>26329</v>
      </c>
      <c r="I22" s="10">
        <v>27960</v>
      </c>
      <c r="J22" s="25">
        <f t="shared" si="6"/>
        <v>8.2494156572524291E-3</v>
      </c>
      <c r="K22" s="25">
        <f t="shared" si="7"/>
        <v>8.6695308779171296E-3</v>
      </c>
      <c r="L22" s="10">
        <v>2929</v>
      </c>
      <c r="M22" s="10">
        <v>2714</v>
      </c>
      <c r="N22" s="25">
        <f t="shared" si="8"/>
        <v>9.1771576816788969E-4</v>
      </c>
      <c r="O22" s="25">
        <f t="shared" si="9"/>
        <v>8.4152742498809334E-4</v>
      </c>
      <c r="P22" s="10">
        <v>121</v>
      </c>
      <c r="Q22" s="10">
        <v>200</v>
      </c>
      <c r="R22" s="25">
        <f t="shared" si="10"/>
        <v>3.7911781477744844E-5</v>
      </c>
      <c r="S22" s="25">
        <f t="shared" si="11"/>
        <v>6.2013811716145421E-5</v>
      </c>
      <c r="T22" s="10">
        <v>1478.01</v>
      </c>
      <c r="U22" s="10">
        <v>2169.4</v>
      </c>
      <c r="V22" s="10"/>
      <c r="W22" s="10"/>
      <c r="X22" s="10"/>
      <c r="Y22" s="10"/>
      <c r="Z22" s="10"/>
      <c r="AA22" s="10"/>
    </row>
    <row r="23" spans="1:27" ht="20.100000000000001" customHeight="1" x14ac:dyDescent="0.15">
      <c r="A23" s="6" t="s">
        <v>23</v>
      </c>
      <c r="B23" s="19">
        <v>43338</v>
      </c>
      <c r="C23" s="10"/>
      <c r="D23" s="10">
        <v>23588</v>
      </c>
      <c r="E23" s="10">
        <v>23244</v>
      </c>
      <c r="F23" s="10">
        <v>6375319</v>
      </c>
      <c r="G23" s="10">
        <v>6024350</v>
      </c>
      <c r="H23" s="10">
        <v>53881</v>
      </c>
      <c r="I23" s="10">
        <v>51232</v>
      </c>
      <c r="J23" s="25">
        <f t="shared" si="6"/>
        <v>8.451498662263017E-3</v>
      </c>
      <c r="K23" s="25">
        <f t="shared" si="7"/>
        <v>8.5041539751176468E-3</v>
      </c>
      <c r="L23" s="10">
        <v>4794</v>
      </c>
      <c r="M23" s="10">
        <v>4635</v>
      </c>
      <c r="N23" s="25">
        <f t="shared" si="8"/>
        <v>7.519623723926599E-4</v>
      </c>
      <c r="O23" s="25">
        <f t="shared" si="9"/>
        <v>7.6937760920265253E-4</v>
      </c>
      <c r="P23" s="10">
        <v>268</v>
      </c>
      <c r="Q23" s="10">
        <v>197</v>
      </c>
      <c r="R23" s="25">
        <f t="shared" si="10"/>
        <v>4.20371121821512E-5</v>
      </c>
      <c r="S23" s="25">
        <f t="shared" si="11"/>
        <v>3.270062330375891E-5</v>
      </c>
      <c r="T23" s="10">
        <v>3401.73</v>
      </c>
      <c r="U23" s="10">
        <v>2669.06</v>
      </c>
      <c r="V23" s="10"/>
      <c r="W23" s="10"/>
      <c r="X23" s="10"/>
      <c r="Y23" s="10"/>
      <c r="Z23" s="10"/>
      <c r="AA23" s="10"/>
    </row>
    <row r="24" spans="1:27" ht="20.100000000000001" customHeight="1" x14ac:dyDescent="0.15">
      <c r="A24" s="6" t="s">
        <v>23</v>
      </c>
      <c r="B24" s="19">
        <v>43339</v>
      </c>
      <c r="C24" s="10"/>
      <c r="D24" s="10">
        <v>25920</v>
      </c>
      <c r="E24" s="10">
        <v>24542</v>
      </c>
      <c r="F24" s="10">
        <v>5065152</v>
      </c>
      <c r="G24" s="10">
        <v>4980995</v>
      </c>
      <c r="H24" s="10">
        <v>41814</v>
      </c>
      <c r="I24" s="10">
        <v>45076</v>
      </c>
      <c r="J24" s="25">
        <f t="shared" si="6"/>
        <v>8.2552310374891021E-3</v>
      </c>
      <c r="K24" s="25">
        <f t="shared" si="7"/>
        <v>9.0495975201741827E-3</v>
      </c>
      <c r="L24" s="10">
        <v>3679</v>
      </c>
      <c r="M24" s="10">
        <v>3990</v>
      </c>
      <c r="N24" s="25">
        <f t="shared" si="8"/>
        <v>7.2633555715603403E-4</v>
      </c>
      <c r="O24" s="25">
        <f t="shared" si="9"/>
        <v>8.0104477117523705E-4</v>
      </c>
      <c r="P24" s="10">
        <v>183</v>
      </c>
      <c r="Q24" s="10">
        <v>305</v>
      </c>
      <c r="R24" s="25">
        <f t="shared" si="10"/>
        <v>3.6129221788408324E-5</v>
      </c>
      <c r="S24" s="25">
        <f t="shared" si="11"/>
        <v>6.1232745666277516E-5</v>
      </c>
      <c r="T24" s="10">
        <v>2555.42</v>
      </c>
      <c r="U24" s="10">
        <v>4743.05</v>
      </c>
      <c r="V24" s="10"/>
      <c r="W24" s="10"/>
      <c r="X24" s="10"/>
      <c r="Y24" s="10"/>
      <c r="Z24" s="10"/>
      <c r="AA24" s="10"/>
    </row>
    <row r="25" spans="1:27" ht="20.100000000000001" customHeight="1" x14ac:dyDescent="0.15">
      <c r="A25" s="6" t="s">
        <v>23</v>
      </c>
      <c r="B25" s="19">
        <v>43340</v>
      </c>
      <c r="C25" s="10"/>
      <c r="D25" s="10">
        <v>24256</v>
      </c>
      <c r="E25" s="10">
        <v>24591</v>
      </c>
      <c r="F25" s="10">
        <v>4507944</v>
      </c>
      <c r="G25" s="10">
        <v>4486177</v>
      </c>
      <c r="H25" s="10">
        <v>35236</v>
      </c>
      <c r="I25" s="10">
        <v>39958</v>
      </c>
      <c r="J25" s="25">
        <f t="shared" si="6"/>
        <v>7.81642362904242E-3</v>
      </c>
      <c r="K25" s="25">
        <f t="shared" si="7"/>
        <v>8.9069156210287732E-3</v>
      </c>
      <c r="L25" s="10">
        <v>3112</v>
      </c>
      <c r="M25" s="10">
        <v>3737</v>
      </c>
      <c r="N25" s="25">
        <f t="shared" si="8"/>
        <v>6.9033688084856417E-4</v>
      </c>
      <c r="O25" s="25">
        <f t="shared" si="9"/>
        <v>8.330032453021805E-4</v>
      </c>
      <c r="P25" s="10">
        <v>291</v>
      </c>
      <c r="Q25" s="10">
        <v>262</v>
      </c>
      <c r="R25" s="25">
        <f t="shared" si="10"/>
        <v>6.4552709616623452E-5</v>
      </c>
      <c r="S25" s="25">
        <f t="shared" si="11"/>
        <v>5.840161901770706E-5</v>
      </c>
      <c r="T25" s="10">
        <v>3900.49</v>
      </c>
      <c r="U25" s="10">
        <v>3688.6</v>
      </c>
      <c r="V25" s="10"/>
      <c r="W25" s="10"/>
      <c r="X25" s="10"/>
      <c r="Y25" s="10"/>
      <c r="Z25" s="10"/>
      <c r="AA25" s="10"/>
    </row>
    <row r="26" spans="1:27" ht="20.100000000000001" customHeight="1" x14ac:dyDescent="0.15">
      <c r="A26" s="6" t="s">
        <v>23</v>
      </c>
      <c r="B26" s="19">
        <v>43341</v>
      </c>
      <c r="C26" s="10"/>
      <c r="D26" s="10">
        <v>23573</v>
      </c>
      <c r="E26" s="10">
        <v>22914</v>
      </c>
      <c r="F26" s="10">
        <v>4366383</v>
      </c>
      <c r="G26" s="10">
        <v>4206126</v>
      </c>
      <c r="H26" s="10">
        <v>35013</v>
      </c>
      <c r="I26" s="10">
        <v>36721</v>
      </c>
      <c r="J26" s="25">
        <f t="shared" si="6"/>
        <v>8.0187651884866713E-3</v>
      </c>
      <c r="K26" s="25">
        <f t="shared" si="7"/>
        <v>8.7303613824217339E-3</v>
      </c>
      <c r="L26" s="10">
        <v>3120</v>
      </c>
      <c r="M26" s="10">
        <v>3629</v>
      </c>
      <c r="N26" s="25">
        <f t="shared" si="8"/>
        <v>7.14550235286277E-4</v>
      </c>
      <c r="O26" s="25">
        <f t="shared" si="9"/>
        <v>8.6278917940166321E-4</v>
      </c>
      <c r="P26" s="10">
        <v>292</v>
      </c>
      <c r="Q26" s="10">
        <v>238</v>
      </c>
      <c r="R26" s="25">
        <f t="shared" si="10"/>
        <v>6.6874573302433613E-5</v>
      </c>
      <c r="S26" s="25">
        <f t="shared" si="11"/>
        <v>5.6584134664534541E-5</v>
      </c>
      <c r="T26" s="10">
        <v>4211.7700000000004</v>
      </c>
      <c r="U26" s="10">
        <v>3133.42</v>
      </c>
      <c r="V26" s="10"/>
      <c r="W26" s="10"/>
      <c r="X26" s="10"/>
      <c r="Y26" s="10"/>
      <c r="Z26" s="10"/>
      <c r="AA26" s="10"/>
    </row>
    <row r="27" spans="1:27" ht="20.100000000000001" customHeight="1" x14ac:dyDescent="0.15"/>
    <row r="28" spans="1:27" ht="20.100000000000001" customHeight="1" x14ac:dyDescent="0.15"/>
    <row r="29" spans="1:27" ht="20.100000000000001" customHeight="1" x14ac:dyDescent="0.15"/>
    <row r="30" spans="1:27" ht="20.100000000000001" customHeight="1" x14ac:dyDescent="0.15"/>
    <row r="31" spans="1:27" ht="20.100000000000001" customHeight="1" x14ac:dyDescent="0.15"/>
    <row r="32" spans="1:27" ht="20.100000000000001" customHeight="1" x14ac:dyDescent="0.15"/>
    <row r="33" spans="2:23" ht="20.100000000000001" customHeight="1" x14ac:dyDescent="0.15"/>
    <row r="34" spans="2:23" ht="20.100000000000001" customHeight="1" x14ac:dyDescent="0.15"/>
    <row r="35" spans="2:23" ht="20.100000000000001" customHeight="1" x14ac:dyDescent="0.15"/>
    <row r="36" spans="2:23" ht="20.100000000000001" customHeight="1" x14ac:dyDescent="0.15"/>
    <row r="37" spans="2:23" ht="20.100000000000001" customHeight="1" x14ac:dyDescent="0.15"/>
    <row r="38" spans="2:23" ht="20.100000000000001" customHeight="1" x14ac:dyDescent="0.15"/>
    <row r="39" spans="2:23" ht="20.100000000000001" customHeight="1" x14ac:dyDescent="0.15"/>
    <row r="40" spans="2:23" ht="20.100000000000001" customHeight="1" x14ac:dyDescent="0.15">
      <c r="B40" s="20"/>
      <c r="C40" s="20"/>
      <c r="D40" s="20"/>
      <c r="E40" s="20"/>
      <c r="F40" s="20"/>
      <c r="G40" s="20"/>
      <c r="H40" s="20"/>
      <c r="I40" s="20"/>
      <c r="J40" s="26"/>
      <c r="K40" s="26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2:23" ht="20.100000000000001" customHeight="1" x14ac:dyDescent="0.15"/>
    <row r="42" spans="2:23" ht="20.100000000000001" customHeight="1" x14ac:dyDescent="0.15">
      <c r="J42" s="6"/>
    </row>
    <row r="43" spans="2:23" ht="20.100000000000001" customHeight="1" x14ac:dyDescent="0.15">
      <c r="J43" s="6"/>
    </row>
    <row r="44" spans="2:23" ht="20.100000000000001" customHeight="1" x14ac:dyDescent="0.15">
      <c r="J44" s="6"/>
    </row>
    <row r="45" spans="2:23" ht="20.100000000000001" customHeight="1" x14ac:dyDescent="0.15">
      <c r="J45" s="6"/>
    </row>
    <row r="46" spans="2:23" ht="20.100000000000001" customHeight="1" x14ac:dyDescent="0.15">
      <c r="J46" s="6"/>
    </row>
    <row r="47" spans="2:23" ht="20.100000000000001" customHeight="1" x14ac:dyDescent="0.15">
      <c r="J47" s="6"/>
    </row>
    <row r="48" spans="2:23" ht="20.100000000000001" customHeight="1" x14ac:dyDescent="0.15">
      <c r="J48" s="6"/>
    </row>
    <row r="49" spans="2:11" ht="20.100000000000001" customHeight="1" x14ac:dyDescent="0.15">
      <c r="J49" s="6"/>
    </row>
    <row r="50" spans="2:11" ht="20.100000000000001" customHeight="1" x14ac:dyDescent="0.15">
      <c r="J50" s="6"/>
    </row>
    <row r="51" spans="2:11" ht="20.100000000000001" customHeight="1" x14ac:dyDescent="0.15">
      <c r="J51" s="6"/>
    </row>
    <row r="52" spans="2:11" ht="20.100000000000001" customHeight="1" x14ac:dyDescent="0.15">
      <c r="J52" s="6"/>
    </row>
    <row r="53" spans="2:11" ht="20.100000000000001" customHeight="1" x14ac:dyDescent="0.15">
      <c r="J53" s="6"/>
    </row>
    <row r="54" spans="2:11" ht="20.100000000000001" customHeight="1" x14ac:dyDescent="0.15">
      <c r="J54" s="6"/>
    </row>
    <row r="55" spans="2:11" ht="20.100000000000001" customHeight="1" x14ac:dyDescent="0.15">
      <c r="D55" s="21"/>
      <c r="E55"/>
      <c r="F55"/>
      <c r="G55"/>
      <c r="H55"/>
    </row>
    <row r="56" spans="2:11" ht="20.100000000000001" customHeight="1" x14ac:dyDescent="0.15"/>
    <row r="57" spans="2:11" ht="20.100000000000001" customHeight="1" x14ac:dyDescent="0.15"/>
    <row r="58" spans="2:11" ht="20.100000000000001" customHeight="1" x14ac:dyDescent="0.15">
      <c r="B58"/>
      <c r="C58" t="s">
        <v>24</v>
      </c>
      <c r="D58"/>
      <c r="E58" t="s">
        <v>25</v>
      </c>
      <c r="F58"/>
      <c r="G58" s="6" t="s">
        <v>26</v>
      </c>
      <c r="H58" s="15"/>
    </row>
    <row r="59" spans="2:11" ht="20.100000000000001" customHeight="1" x14ac:dyDescent="0.15">
      <c r="B59" s="6" t="s">
        <v>27</v>
      </c>
      <c r="C59" s="6" t="s">
        <v>20</v>
      </c>
      <c r="D59" s="6" t="s">
        <v>21</v>
      </c>
      <c r="E59" s="6" t="s">
        <v>20</v>
      </c>
      <c r="F59" s="6" t="s">
        <v>21</v>
      </c>
      <c r="G59" s="6" t="s">
        <v>28</v>
      </c>
      <c r="H59" s="15" t="s">
        <v>29</v>
      </c>
      <c r="K59" s="6"/>
    </row>
    <row r="60" spans="2:11" ht="20.100000000000001" customHeight="1" x14ac:dyDescent="0.15">
      <c r="B60" s="21">
        <v>43329</v>
      </c>
      <c r="C60">
        <v>956121</v>
      </c>
      <c r="D60">
        <v>912320</v>
      </c>
      <c r="E60">
        <v>10534</v>
      </c>
      <c r="F60">
        <v>10607</v>
      </c>
      <c r="G60" s="22">
        <f>E60/C60</f>
        <v>1.1017433985865806E-2</v>
      </c>
      <c r="H60" s="22">
        <f>F60/D60</f>
        <v>1.1626403016485444E-2</v>
      </c>
      <c r="K60" s="6"/>
    </row>
    <row r="61" spans="2:11" ht="20.100000000000001" customHeight="1" x14ac:dyDescent="0.15">
      <c r="B61" s="21">
        <v>43330</v>
      </c>
      <c r="C61">
        <v>935526</v>
      </c>
      <c r="D61">
        <v>976641</v>
      </c>
      <c r="E61">
        <v>10121</v>
      </c>
      <c r="F61">
        <v>10323</v>
      </c>
      <c r="G61" s="22">
        <f t="shared" ref="G61:G75" si="12">E61/C61</f>
        <v>1.0818512793872111E-2</v>
      </c>
      <c r="H61" s="22">
        <f t="shared" ref="H61:H75" si="13">F61/D61</f>
        <v>1.056990234896958E-2</v>
      </c>
      <c r="K61" s="6"/>
    </row>
    <row r="62" spans="2:11" ht="20.100000000000001" customHeight="1" x14ac:dyDescent="0.15">
      <c r="B62" s="21">
        <v>43331</v>
      </c>
      <c r="C62">
        <v>1225347</v>
      </c>
      <c r="D62">
        <v>1174832</v>
      </c>
      <c r="E62">
        <v>14042</v>
      </c>
      <c r="F62">
        <v>13424</v>
      </c>
      <c r="G62" s="22">
        <f t="shared" si="12"/>
        <v>1.145961103262994E-2</v>
      </c>
      <c r="H62" s="22">
        <f t="shared" si="13"/>
        <v>1.1426314570934397E-2</v>
      </c>
      <c r="K62" s="6"/>
    </row>
    <row r="63" spans="2:11" ht="20.100000000000001" customHeight="1" x14ac:dyDescent="0.15">
      <c r="B63" s="21">
        <v>43332</v>
      </c>
      <c r="C63">
        <v>1555189</v>
      </c>
      <c r="D63">
        <v>1442564</v>
      </c>
      <c r="E63">
        <v>15083</v>
      </c>
      <c r="F63">
        <v>14559</v>
      </c>
      <c r="G63" s="22">
        <f t="shared" si="12"/>
        <v>9.6984996678860253E-3</v>
      </c>
      <c r="H63" s="22">
        <f t="shared" si="13"/>
        <v>1.0092446504973089E-2</v>
      </c>
      <c r="K63" s="6"/>
    </row>
    <row r="64" spans="2:11" ht="20.100000000000001" customHeight="1" x14ac:dyDescent="0.15">
      <c r="B64" s="21">
        <v>43333</v>
      </c>
      <c r="C64">
        <v>1752693</v>
      </c>
      <c r="D64">
        <v>1700913</v>
      </c>
      <c r="E64">
        <v>14018</v>
      </c>
      <c r="F64">
        <v>14820</v>
      </c>
      <c r="G64" s="22">
        <f t="shared" si="12"/>
        <v>7.9979779687600738E-3</v>
      </c>
      <c r="H64" s="22">
        <f t="shared" si="13"/>
        <v>8.7129676826504347E-3</v>
      </c>
      <c r="K64" s="6"/>
    </row>
    <row r="65" spans="2:15" ht="20.100000000000001" customHeight="1" x14ac:dyDescent="0.15">
      <c r="B65" s="21">
        <v>43334</v>
      </c>
      <c r="C65">
        <v>1711657</v>
      </c>
      <c r="D65">
        <v>1621732</v>
      </c>
      <c r="E65">
        <v>13496</v>
      </c>
      <c r="F65">
        <v>13457</v>
      </c>
      <c r="G65" s="22">
        <f t="shared" si="12"/>
        <v>7.8847572848999535E-3</v>
      </c>
      <c r="H65" s="22">
        <f t="shared" si="13"/>
        <v>8.2979185216792914E-3</v>
      </c>
      <c r="K65" s="6"/>
    </row>
    <row r="66" spans="2:15" ht="20.100000000000001" customHeight="1" x14ac:dyDescent="0.15">
      <c r="B66" s="21"/>
      <c r="C66"/>
      <c r="D66"/>
      <c r="E66"/>
      <c r="F66"/>
      <c r="G66" s="22">
        <f>AVERAGE(G60:G65)</f>
        <v>9.8127987889856522E-3</v>
      </c>
      <c r="H66" s="22">
        <f>AVERAGE(H60:H65)</f>
        <v>1.0120992107615372E-2</v>
      </c>
      <c r="I66" s="15">
        <f>(H66-G66)/G66</f>
        <v>3.1407279947047374E-2</v>
      </c>
      <c r="K66" s="6"/>
    </row>
    <row r="67" spans="2:15" ht="20.100000000000001" customHeight="1" x14ac:dyDescent="0.15">
      <c r="B67" s="21"/>
      <c r="C67"/>
      <c r="D67"/>
      <c r="E67"/>
      <c r="F67"/>
      <c r="G67" s="22"/>
      <c r="H67" s="22"/>
      <c r="I67" s="15"/>
      <c r="K67" s="6"/>
    </row>
    <row r="68" spans="2:15" ht="20.100000000000001" customHeight="1" x14ac:dyDescent="0.15">
      <c r="B68" s="21">
        <v>43335</v>
      </c>
      <c r="C68">
        <v>3513251</v>
      </c>
      <c r="D68">
        <v>3549456</v>
      </c>
      <c r="E68">
        <v>28266</v>
      </c>
      <c r="F68">
        <v>31342</v>
      </c>
      <c r="G68" s="22">
        <f t="shared" si="12"/>
        <v>8.0455395871231513E-3</v>
      </c>
      <c r="H68" s="22">
        <f t="shared" si="13"/>
        <v>8.8300855116953125E-3</v>
      </c>
      <c r="K68" s="6"/>
      <c r="L68" s="10">
        <v>3474174</v>
      </c>
      <c r="M68" s="10">
        <v>3499729</v>
      </c>
      <c r="N68" s="10">
        <v>27538</v>
      </c>
      <c r="O68" s="10">
        <v>30682</v>
      </c>
    </row>
    <row r="69" spans="2:15" ht="20.100000000000001" customHeight="1" x14ac:dyDescent="0.15">
      <c r="B69" s="21">
        <v>43336</v>
      </c>
      <c r="C69">
        <v>3655063</v>
      </c>
      <c r="D69">
        <v>3596044</v>
      </c>
      <c r="E69">
        <v>29318</v>
      </c>
      <c r="F69">
        <v>31660</v>
      </c>
      <c r="G69" s="22">
        <f t="shared" si="12"/>
        <v>8.0212023705200156E-3</v>
      </c>
      <c r="H69" s="22">
        <f t="shared" si="13"/>
        <v>8.8041191932023075E-3</v>
      </c>
      <c r="K69" s="6"/>
      <c r="L69" s="10">
        <v>3627976</v>
      </c>
      <c r="M69" s="10">
        <v>3554659</v>
      </c>
      <c r="N69" s="10">
        <v>28697</v>
      </c>
      <c r="O69" s="10">
        <v>30936</v>
      </c>
    </row>
    <row r="70" spans="2:15" ht="20.100000000000001" customHeight="1" x14ac:dyDescent="0.15">
      <c r="B70" s="21">
        <v>43337</v>
      </c>
      <c r="C70">
        <v>3201010</v>
      </c>
      <c r="D70">
        <v>3236242</v>
      </c>
      <c r="E70">
        <v>26748</v>
      </c>
      <c r="F70">
        <v>28364</v>
      </c>
      <c r="G70" s="22">
        <f t="shared" si="12"/>
        <v>8.3561126019600068E-3</v>
      </c>
      <c r="H70" s="22">
        <f t="shared" si="13"/>
        <v>8.7644867102027596E-3</v>
      </c>
      <c r="K70" s="6"/>
      <c r="L70" s="10">
        <v>3191620</v>
      </c>
      <c r="M70" s="10">
        <v>3225088</v>
      </c>
      <c r="N70" s="10">
        <v>26329</v>
      </c>
      <c r="O70" s="10">
        <v>27960</v>
      </c>
    </row>
    <row r="71" spans="2:15" ht="20.100000000000001" customHeight="1" x14ac:dyDescent="0.15">
      <c r="B71" s="21">
        <v>43338</v>
      </c>
      <c r="C71">
        <v>4031995</v>
      </c>
      <c r="D71">
        <v>3800151</v>
      </c>
      <c r="E71">
        <v>34478</v>
      </c>
      <c r="F71">
        <v>32978</v>
      </c>
      <c r="G71" s="22">
        <f t="shared" si="12"/>
        <v>8.5511018738862517E-3</v>
      </c>
      <c r="H71" s="22">
        <f t="shared" si="13"/>
        <v>8.6780762132873147E-3</v>
      </c>
      <c r="L71" s="10">
        <v>6375319</v>
      </c>
      <c r="M71" s="10">
        <v>6024350</v>
      </c>
      <c r="N71" s="10">
        <v>53881</v>
      </c>
      <c r="O71" s="10">
        <v>51232</v>
      </c>
    </row>
    <row r="72" spans="2:15" ht="20.100000000000001" customHeight="1" x14ac:dyDescent="0.15">
      <c r="B72" s="21">
        <v>43339</v>
      </c>
      <c r="C72">
        <v>4602458</v>
      </c>
      <c r="D72">
        <v>4499834</v>
      </c>
      <c r="E72">
        <v>38098</v>
      </c>
      <c r="F72">
        <v>40898</v>
      </c>
      <c r="G72" s="22">
        <f t="shared" si="12"/>
        <v>8.2777507149440575E-3</v>
      </c>
      <c r="H72" s="22">
        <f t="shared" si="13"/>
        <v>9.0887797194296495E-3</v>
      </c>
      <c r="L72" s="10">
        <v>5065152</v>
      </c>
      <c r="M72" s="10">
        <v>4980995</v>
      </c>
      <c r="N72" s="10">
        <v>41814</v>
      </c>
      <c r="O72" s="10">
        <v>45076</v>
      </c>
    </row>
    <row r="73" spans="2:15" ht="20.100000000000001" customHeight="1" x14ac:dyDescent="0.15">
      <c r="B73" s="21">
        <v>43340</v>
      </c>
      <c r="C73" s="6">
        <v>4511493</v>
      </c>
      <c r="D73" s="6">
        <v>4490765</v>
      </c>
      <c r="E73" s="6">
        <v>35679</v>
      </c>
      <c r="F73" s="6">
        <v>40385</v>
      </c>
      <c r="G73" s="22">
        <f t="shared" si="12"/>
        <v>7.908468438275312E-3</v>
      </c>
      <c r="H73" s="22">
        <f t="shared" si="13"/>
        <v>8.9928998734068698E-3</v>
      </c>
      <c r="L73" s="10">
        <v>4507944</v>
      </c>
      <c r="M73" s="10">
        <v>4486177</v>
      </c>
      <c r="N73" s="10">
        <v>35236</v>
      </c>
      <c r="O73" s="10">
        <v>39958</v>
      </c>
    </row>
    <row r="74" spans="2:15" ht="20.100000000000001" customHeight="1" x14ac:dyDescent="0.15">
      <c r="B74" s="21">
        <v>43341</v>
      </c>
      <c r="C74" s="6">
        <v>4363911</v>
      </c>
      <c r="D74" s="6">
        <v>4204434</v>
      </c>
      <c r="E74" s="6">
        <v>35348</v>
      </c>
      <c r="F74" s="6">
        <v>37091</v>
      </c>
      <c r="G74" s="22">
        <f t="shared" si="12"/>
        <v>8.100073534955227E-3</v>
      </c>
      <c r="H74" s="22">
        <f t="shared" si="13"/>
        <v>8.8218770945149814E-3</v>
      </c>
      <c r="L74" s="10">
        <v>4366383</v>
      </c>
      <c r="M74" s="10">
        <v>4206126</v>
      </c>
      <c r="N74" s="10">
        <v>35013</v>
      </c>
      <c r="O74" s="10">
        <v>36721</v>
      </c>
    </row>
    <row r="75" spans="2:15" ht="20.100000000000001" customHeight="1" x14ac:dyDescent="0.15">
      <c r="B75" s="21">
        <v>43342</v>
      </c>
      <c r="C75" s="6">
        <v>4449373</v>
      </c>
      <c r="D75" s="6">
        <v>4349603</v>
      </c>
      <c r="E75" s="6">
        <v>35011</v>
      </c>
      <c r="F75" s="6">
        <v>38467</v>
      </c>
      <c r="G75" s="22">
        <f t="shared" si="12"/>
        <v>7.8687491473517727E-3</v>
      </c>
      <c r="H75" s="22">
        <f t="shared" si="13"/>
        <v>8.8437956291643176E-3</v>
      </c>
      <c r="L75" s="16"/>
      <c r="M75" s="16"/>
      <c r="N75" s="16"/>
      <c r="O75" s="16"/>
    </row>
    <row r="76" spans="2:15" ht="20.100000000000001" customHeight="1" x14ac:dyDescent="0.15">
      <c r="B76" s="21"/>
      <c r="G76" s="22">
        <f>AVERAGE(G68:G75)</f>
        <v>8.1411247836269754E-3</v>
      </c>
      <c r="H76" s="22">
        <f>AVERAGE(H68:H75)</f>
        <v>8.8530149931129402E-3</v>
      </c>
      <c r="I76" s="15">
        <f>(H76-G76)/G76</f>
        <v>8.7443716735270155E-2</v>
      </c>
    </row>
    <row r="77" spans="2:15" ht="20.100000000000001" customHeight="1" x14ac:dyDescent="0.15">
      <c r="G77" s="15">
        <f>AVERAGE(G68:G75)</f>
        <v>8.1411247836269754E-3</v>
      </c>
      <c r="H77" s="15">
        <f>AVERAGE(H68:H75)</f>
        <v>8.8530149931129402E-3</v>
      </c>
    </row>
    <row r="78" spans="2:15" ht="20.100000000000001" customHeight="1" x14ac:dyDescent="0.15"/>
    <row r="79" spans="2:15" ht="20.100000000000001" customHeight="1" x14ac:dyDescent="0.15"/>
    <row r="80" spans="2:15" ht="20.100000000000001" customHeight="1" x14ac:dyDescent="0.15"/>
    <row r="81" spans="10:11" ht="20.100000000000001" customHeight="1" x14ac:dyDescent="0.15"/>
    <row r="82" spans="10:11" ht="20.100000000000001" customHeight="1" x14ac:dyDescent="0.15"/>
    <row r="83" spans="10:11" x14ac:dyDescent="0.15">
      <c r="J83" s="6"/>
      <c r="K83" s="6"/>
    </row>
    <row r="84" spans="10:11" x14ac:dyDescent="0.15">
      <c r="J84" s="6"/>
      <c r="K84" s="6"/>
    </row>
    <row r="85" spans="10:11" x14ac:dyDescent="0.15">
      <c r="J85" s="6"/>
      <c r="K85" s="6"/>
    </row>
    <row r="86" spans="10:11" x14ac:dyDescent="0.15">
      <c r="J86" s="6"/>
      <c r="K86" s="6"/>
    </row>
    <row r="87" spans="10:11" x14ac:dyDescent="0.15">
      <c r="J87" s="6"/>
      <c r="K87" s="6"/>
    </row>
    <row r="88" spans="10:11" x14ac:dyDescent="0.15">
      <c r="J88" s="6"/>
      <c r="K88" s="6"/>
    </row>
    <row r="89" spans="10:11" x14ac:dyDescent="0.15">
      <c r="J89" s="6"/>
      <c r="K89" s="6"/>
    </row>
    <row r="90" spans="10:11" x14ac:dyDescent="0.15">
      <c r="J90" s="6"/>
      <c r="K90" s="6"/>
    </row>
    <row r="91" spans="10:11" x14ac:dyDescent="0.15">
      <c r="J91" s="6"/>
      <c r="K91" s="6"/>
    </row>
    <row r="92" spans="10:11" x14ac:dyDescent="0.15">
      <c r="J92" s="6"/>
      <c r="K92" s="6"/>
    </row>
    <row r="93" spans="10:11" x14ac:dyDescent="0.15">
      <c r="J93" s="6"/>
      <c r="K93" s="6"/>
    </row>
    <row r="94" spans="10:11" x14ac:dyDescent="0.15">
      <c r="J94" s="6"/>
      <c r="K94" s="6"/>
    </row>
    <row r="95" spans="10:11" x14ac:dyDescent="0.15">
      <c r="J95" s="6"/>
      <c r="K95" s="6"/>
    </row>
    <row r="96" spans="10:11" x14ac:dyDescent="0.15">
      <c r="J96" s="6"/>
      <c r="K96" s="6"/>
    </row>
    <row r="97" spans="10:11" x14ac:dyDescent="0.15">
      <c r="J97" s="6"/>
      <c r="K97" s="6"/>
    </row>
    <row r="98" spans="10:11" x14ac:dyDescent="0.15">
      <c r="J98" s="6"/>
      <c r="K98" s="6"/>
    </row>
    <row r="99" spans="10:11" x14ac:dyDescent="0.15">
      <c r="J99" s="6"/>
      <c r="K99" s="6"/>
    </row>
    <row r="100" spans="10:11" x14ac:dyDescent="0.15">
      <c r="J100" s="6"/>
      <c r="K100" s="6"/>
    </row>
    <row r="101" spans="10:11" x14ac:dyDescent="0.15">
      <c r="J101" s="6"/>
      <c r="K101" s="6"/>
    </row>
    <row r="102" spans="10:11" x14ac:dyDescent="0.15">
      <c r="J102" s="6"/>
      <c r="K102" s="6"/>
    </row>
    <row r="103" spans="10:11" x14ac:dyDescent="0.15">
      <c r="J103" s="6"/>
      <c r="K103" s="6"/>
    </row>
    <row r="104" spans="10:11" x14ac:dyDescent="0.15">
      <c r="J104" s="6"/>
      <c r="K104" s="6"/>
    </row>
    <row r="105" spans="10:11" x14ac:dyDescent="0.15">
      <c r="J105" s="6"/>
      <c r="K105" s="6"/>
    </row>
    <row r="106" spans="10:11" x14ac:dyDescent="0.15">
      <c r="J106" s="6"/>
      <c r="K106" s="6"/>
    </row>
    <row r="107" spans="10:11" x14ac:dyDescent="0.15">
      <c r="J107" s="6"/>
      <c r="K107" s="6"/>
    </row>
    <row r="108" spans="10:11" x14ac:dyDescent="0.15">
      <c r="J108" s="6"/>
      <c r="K108" s="6"/>
    </row>
    <row r="109" spans="10:11" x14ac:dyDescent="0.15">
      <c r="J109" s="6"/>
      <c r="K109" s="6"/>
    </row>
  </sheetData>
  <mergeCells count="20">
    <mergeCell ref="B2:W2"/>
    <mergeCell ref="B3:W3"/>
    <mergeCell ref="B6:W6"/>
    <mergeCell ref="C7:W7"/>
    <mergeCell ref="C8:W8"/>
    <mergeCell ref="X13:Y13"/>
    <mergeCell ref="Z13:AA13"/>
    <mergeCell ref="B13:B14"/>
    <mergeCell ref="C9:W9"/>
    <mergeCell ref="B11:W11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</mergeCells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abSelected="1" topLeftCell="A22" workbookViewId="0">
      <selection activeCell="B31" sqref="B31"/>
    </sheetView>
  </sheetViews>
  <sheetFormatPr defaultColWidth="9" defaultRowHeight="13.5" x14ac:dyDescent="0.15"/>
  <cols>
    <col min="1" max="1" width="27.375" style="6" customWidth="1"/>
    <col min="2" max="2" width="94.5" style="7" customWidth="1"/>
    <col min="3" max="3" width="20.625" style="6" customWidth="1"/>
    <col min="4" max="4" width="89" style="6" customWidth="1"/>
    <col min="5" max="16384" width="9" style="6"/>
  </cols>
  <sheetData>
    <row r="2" spans="1:4" ht="22.5" x14ac:dyDescent="0.15">
      <c r="A2" s="8" t="s">
        <v>3</v>
      </c>
      <c r="B2" s="9" t="s">
        <v>30</v>
      </c>
    </row>
    <row r="3" spans="1:4" x14ac:dyDescent="0.15">
      <c r="A3" s="10" t="s">
        <v>4</v>
      </c>
      <c r="B3" s="11" t="s">
        <v>31</v>
      </c>
    </row>
    <row r="4" spans="1:4" x14ac:dyDescent="0.15">
      <c r="A4" s="10" t="s">
        <v>6</v>
      </c>
      <c r="B4" s="11" t="s">
        <v>32</v>
      </c>
    </row>
    <row r="8" spans="1:4" ht="22.5" x14ac:dyDescent="0.15">
      <c r="A8" s="8" t="s">
        <v>33</v>
      </c>
      <c r="B8" s="9" t="s">
        <v>30</v>
      </c>
      <c r="C8" s="9" t="s">
        <v>34</v>
      </c>
      <c r="D8" s="9" t="s">
        <v>35</v>
      </c>
    </row>
    <row r="9" spans="1:4" x14ac:dyDescent="0.15">
      <c r="A9" s="10" t="s">
        <v>36</v>
      </c>
      <c r="B9" s="11" t="s">
        <v>37</v>
      </c>
      <c r="C9" s="11"/>
      <c r="D9" s="11"/>
    </row>
    <row r="10" spans="1:4" x14ac:dyDescent="0.15">
      <c r="A10" s="12" t="s">
        <v>38</v>
      </c>
      <c r="B10" s="11" t="s">
        <v>39</v>
      </c>
      <c r="C10" s="11"/>
      <c r="D10" s="11"/>
    </row>
    <row r="11" spans="1:4" ht="27" x14ac:dyDescent="0.15">
      <c r="A11" s="46" t="s">
        <v>40</v>
      </c>
      <c r="B11" s="13" t="s">
        <v>41</v>
      </c>
      <c r="C11" s="11"/>
      <c r="D11" s="11"/>
    </row>
    <row r="12" spans="1:4" ht="27" x14ac:dyDescent="0.15">
      <c r="A12" s="47"/>
      <c r="B12" s="13" t="s">
        <v>95</v>
      </c>
      <c r="C12" s="11"/>
      <c r="D12" s="11"/>
    </row>
    <row r="13" spans="1:4" ht="27" x14ac:dyDescent="0.15">
      <c r="A13" s="46" t="s">
        <v>11</v>
      </c>
      <c r="B13" s="13" t="s">
        <v>42</v>
      </c>
      <c r="C13" s="11"/>
      <c r="D13" s="11"/>
    </row>
    <row r="14" spans="1:4" ht="27" x14ac:dyDescent="0.15">
      <c r="A14" s="47"/>
      <c r="B14" s="13" t="s">
        <v>43</v>
      </c>
      <c r="C14" s="13"/>
      <c r="D14" s="11"/>
    </row>
    <row r="15" spans="1:4" ht="40.5" x14ac:dyDescent="0.15">
      <c r="A15" s="46" t="s">
        <v>12</v>
      </c>
      <c r="B15" s="13" t="s">
        <v>44</v>
      </c>
      <c r="C15" s="13"/>
      <c r="D15" s="11"/>
    </row>
    <row r="16" spans="1:4" ht="40.5" x14ac:dyDescent="0.15">
      <c r="A16" s="47"/>
      <c r="B16" s="13" t="s">
        <v>45</v>
      </c>
      <c r="C16" s="13"/>
      <c r="D16" s="11"/>
    </row>
    <row r="17" spans="1:4" ht="27" x14ac:dyDescent="0.15">
      <c r="A17" s="28" t="s">
        <v>13</v>
      </c>
      <c r="B17" s="13" t="s">
        <v>46</v>
      </c>
      <c r="C17" s="13"/>
      <c r="D17" s="11"/>
    </row>
    <row r="18" spans="1:4" ht="40.5" x14ac:dyDescent="0.15">
      <c r="A18" s="46" t="s">
        <v>14</v>
      </c>
      <c r="B18" s="13" t="s">
        <v>96</v>
      </c>
      <c r="C18" s="13"/>
      <c r="D18" s="11"/>
    </row>
    <row r="19" spans="1:4" ht="40.5" x14ac:dyDescent="0.15">
      <c r="A19" s="47"/>
      <c r="B19" s="13" t="s">
        <v>97</v>
      </c>
      <c r="C19" s="13"/>
      <c r="D19" s="11"/>
    </row>
    <row r="20" spans="1:4" x14ac:dyDescent="0.15">
      <c r="A20" s="46" t="s">
        <v>15</v>
      </c>
      <c r="B20" s="13" t="s">
        <v>47</v>
      </c>
      <c r="C20" s="13"/>
      <c r="D20" s="11"/>
    </row>
    <row r="21" spans="1:4" x14ac:dyDescent="0.15">
      <c r="A21" s="47"/>
      <c r="B21" s="13" t="s">
        <v>48</v>
      </c>
      <c r="C21" s="13"/>
      <c r="D21" s="11"/>
    </row>
    <row r="22" spans="1:4" ht="121.5" x14ac:dyDescent="0.15">
      <c r="A22" s="46" t="s">
        <v>16</v>
      </c>
      <c r="B22" s="13" t="s">
        <v>98</v>
      </c>
      <c r="C22" s="13"/>
      <c r="D22" s="11"/>
    </row>
    <row r="23" spans="1:4" ht="121.5" x14ac:dyDescent="0.15">
      <c r="A23" s="47"/>
      <c r="B23" s="13" t="s">
        <v>99</v>
      </c>
      <c r="C23" s="13"/>
      <c r="D23" s="11"/>
    </row>
    <row r="24" spans="1:4" x14ac:dyDescent="0.15">
      <c r="A24" s="46" t="s">
        <v>17</v>
      </c>
      <c r="B24" s="13" t="s">
        <v>49</v>
      </c>
      <c r="C24" s="13"/>
      <c r="D24" s="11"/>
    </row>
    <row r="25" spans="1:4" x14ac:dyDescent="0.15">
      <c r="A25" s="47"/>
      <c r="B25" s="13" t="s">
        <v>50</v>
      </c>
      <c r="C25" s="13"/>
      <c r="D25" s="11"/>
    </row>
    <row r="26" spans="1:4" ht="121.5" x14ac:dyDescent="0.15">
      <c r="A26" s="28" t="s">
        <v>18</v>
      </c>
      <c r="B26" s="14" t="s">
        <v>100</v>
      </c>
      <c r="C26" s="13"/>
      <c r="D26" s="11"/>
    </row>
    <row r="27" spans="1:4" ht="94.5" x14ac:dyDescent="0.15">
      <c r="A27" s="28" t="s">
        <v>94</v>
      </c>
      <c r="B27" s="29" t="s">
        <v>101</v>
      </c>
      <c r="C27" s="13"/>
      <c r="D27" s="11"/>
    </row>
    <row r="28" spans="1:4" x14ac:dyDescent="0.15">
      <c r="A28" s="10"/>
      <c r="B28" s="13"/>
      <c r="C28" s="13"/>
      <c r="D28" s="11"/>
    </row>
    <row r="29" spans="1:4" x14ac:dyDescent="0.15">
      <c r="C29" s="7"/>
    </row>
    <row r="30" spans="1:4" x14ac:dyDescent="0.15">
      <c r="A30" s="7" t="s">
        <v>51</v>
      </c>
    </row>
    <row r="31" spans="1:4" x14ac:dyDescent="0.15">
      <c r="B31" s="7" t="s">
        <v>52</v>
      </c>
    </row>
  </sheetData>
  <mergeCells count="7">
    <mergeCell ref="A22:A23"/>
    <mergeCell ref="A24:A25"/>
    <mergeCell ref="A11:A12"/>
    <mergeCell ref="A13:A14"/>
    <mergeCell ref="A15:A16"/>
    <mergeCell ref="A18:A19"/>
    <mergeCell ref="A20:A21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9" workbookViewId="0">
      <selection activeCell="I55" sqref="I55"/>
    </sheetView>
  </sheetViews>
  <sheetFormatPr defaultColWidth="9" defaultRowHeight="13.5" x14ac:dyDescent="0.15"/>
  <cols>
    <col min="6" max="6" width="13.875" customWidth="1"/>
  </cols>
  <sheetData>
    <row r="1" spans="1:12" ht="16.5" x14ac:dyDescent="0.35">
      <c r="A1" s="1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.5" x14ac:dyDescent="0.35">
      <c r="A2" s="3" t="s">
        <v>54</v>
      </c>
      <c r="B2" s="3"/>
      <c r="C2" s="3"/>
      <c r="D2" s="3"/>
      <c r="E2" s="3"/>
      <c r="F2" s="3"/>
      <c r="G2" s="3"/>
      <c r="H2" s="3"/>
      <c r="I2" s="3"/>
      <c r="J2" s="3"/>
      <c r="K2" s="2"/>
      <c r="L2" s="2"/>
    </row>
    <row r="3" spans="1:12" ht="16.5" x14ac:dyDescent="0.35">
      <c r="A3" s="3"/>
      <c r="B3" s="3"/>
      <c r="C3" s="3" t="s">
        <v>55</v>
      </c>
      <c r="D3" s="3"/>
      <c r="E3" s="3"/>
      <c r="F3" s="3"/>
      <c r="G3" s="3"/>
      <c r="H3" s="3" t="s">
        <v>56</v>
      </c>
      <c r="I3" s="3" t="s">
        <v>57</v>
      </c>
      <c r="J3" s="3" t="s">
        <v>58</v>
      </c>
      <c r="K3" s="2"/>
      <c r="L3" s="2"/>
    </row>
    <row r="4" spans="1:12" ht="16.5" x14ac:dyDescent="0.35">
      <c r="A4" s="3"/>
      <c r="B4" s="3"/>
      <c r="C4" s="3" t="s">
        <v>59</v>
      </c>
      <c r="D4" s="3" t="s">
        <v>60</v>
      </c>
      <c r="E4" s="3" t="s">
        <v>61</v>
      </c>
      <c r="F4" s="3" t="s">
        <v>62</v>
      </c>
      <c r="G4" s="3"/>
      <c r="H4" s="3"/>
      <c r="I4" s="3"/>
      <c r="J4" s="3"/>
      <c r="K4" s="2"/>
      <c r="L4" s="2"/>
    </row>
    <row r="5" spans="1:12" ht="16.5" x14ac:dyDescent="0.35">
      <c r="A5" s="3"/>
      <c r="B5" s="3"/>
      <c r="C5" s="3"/>
      <c r="D5" s="3"/>
      <c r="E5" s="3"/>
      <c r="F5" s="3" t="s">
        <v>63</v>
      </c>
      <c r="G5" s="3" t="s">
        <v>64</v>
      </c>
      <c r="H5" s="3"/>
      <c r="I5" s="3"/>
      <c r="J5" s="3"/>
      <c r="K5" s="2"/>
      <c r="L5" s="2"/>
    </row>
    <row r="6" spans="1:12" ht="16.5" x14ac:dyDescent="0.35">
      <c r="A6" s="3" t="s">
        <v>65</v>
      </c>
      <c r="B6" s="3" t="s">
        <v>66</v>
      </c>
      <c r="C6" s="3">
        <v>-6.9999999999999999E-4</v>
      </c>
      <c r="D6" s="3">
        <v>3.1169999999999999E-4</v>
      </c>
      <c r="E6" s="3">
        <v>1.102E-4</v>
      </c>
      <c r="F6" s="3">
        <v>-9.6060000000000004E-4</v>
      </c>
      <c r="G6" s="3">
        <v>-4.394E-4</v>
      </c>
      <c r="H6" s="3">
        <v>-6.3520000000000003</v>
      </c>
      <c r="I6" s="3">
        <v>7</v>
      </c>
      <c r="J6" s="5">
        <v>0</v>
      </c>
      <c r="K6" s="2"/>
      <c r="L6" s="2"/>
    </row>
    <row r="7" spans="1:12" ht="16.5" x14ac:dyDescent="0.35">
      <c r="A7" s="2" t="s">
        <v>67</v>
      </c>
      <c r="B7" s="2" t="s">
        <v>68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6.5" x14ac:dyDescent="0.35">
      <c r="A8" s="2" t="s">
        <v>69</v>
      </c>
      <c r="B8" s="2" t="s">
        <v>70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6.5" x14ac:dyDescent="0.35">
      <c r="A9" s="2" t="s">
        <v>71</v>
      </c>
      <c r="B9" s="2" t="s">
        <v>72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6.5" x14ac:dyDescent="0.35">
      <c r="A10" s="2" t="s">
        <v>73</v>
      </c>
      <c r="B10" s="2" t="s">
        <v>74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6.5" x14ac:dyDescent="0.35">
      <c r="A11" s="2" t="s">
        <v>75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6.5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6.5" x14ac:dyDescent="0.35">
      <c r="A13" s="1" t="s">
        <v>76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6.5" x14ac:dyDescent="0.35">
      <c r="A14" s="3" t="s">
        <v>77</v>
      </c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</row>
    <row r="15" spans="1:12" ht="16.5" x14ac:dyDescent="0.35">
      <c r="A15" s="3"/>
      <c r="B15" s="3"/>
      <c r="C15" s="3" t="s">
        <v>59</v>
      </c>
      <c r="D15" s="3" t="s">
        <v>78</v>
      </c>
      <c r="E15" s="3" t="s">
        <v>60</v>
      </c>
      <c r="F15" s="3" t="s">
        <v>61</v>
      </c>
      <c r="G15" s="2"/>
      <c r="H15" s="2"/>
      <c r="I15" s="2"/>
      <c r="J15" s="2"/>
      <c r="K15" s="2"/>
      <c r="L15" s="2"/>
    </row>
    <row r="16" spans="1:12" ht="16.5" x14ac:dyDescent="0.35">
      <c r="A16" s="3" t="s">
        <v>65</v>
      </c>
      <c r="B16" s="3" t="s">
        <v>20</v>
      </c>
      <c r="C16" s="3">
        <v>8.1499999999999993E-3</v>
      </c>
      <c r="D16" s="3">
        <v>8</v>
      </c>
      <c r="E16" s="3">
        <v>2.563E-4</v>
      </c>
      <c r="F16" s="3">
        <v>9.0600000000000007E-5</v>
      </c>
      <c r="G16" s="2"/>
      <c r="H16" s="2"/>
      <c r="I16" s="2"/>
      <c r="J16" s="2"/>
      <c r="K16" s="2"/>
      <c r="L16" s="2"/>
    </row>
    <row r="17" spans="1:12" ht="16.5" x14ac:dyDescent="0.35">
      <c r="A17" s="3"/>
      <c r="B17" s="3" t="s">
        <v>21</v>
      </c>
      <c r="C17" s="3">
        <v>8.8500000000000002E-3</v>
      </c>
      <c r="D17" s="3">
        <v>8</v>
      </c>
      <c r="E17" s="3">
        <v>1.3090000000000001E-4</v>
      </c>
      <c r="F17" s="3">
        <v>4.6300000000000001E-5</v>
      </c>
      <c r="G17" s="2"/>
      <c r="H17" s="2"/>
      <c r="I17" s="2"/>
      <c r="J17" s="2"/>
      <c r="K17" s="2"/>
      <c r="L17" s="2"/>
    </row>
    <row r="18" spans="1:12" ht="16.5" x14ac:dyDescent="0.35">
      <c r="A18" s="2" t="s">
        <v>79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6.5" x14ac:dyDescent="0.35">
      <c r="A19" s="2">
        <v>-2.2457491177414202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6.5" x14ac:dyDescent="0.35">
      <c r="A20" s="2" t="s">
        <v>80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6.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6.5" x14ac:dyDescent="0.35">
      <c r="A22" s="1" t="s">
        <v>81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ht="16.5" x14ac:dyDescent="0.35">
      <c r="A23" s="2" t="s">
        <v>82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6.5" x14ac:dyDescent="0.35">
      <c r="A24" s="2"/>
    </row>
    <row r="34" spans="1:10" ht="16.5" x14ac:dyDescent="0.35">
      <c r="A34" s="2" t="s">
        <v>83</v>
      </c>
    </row>
    <row r="43" spans="1:10" ht="16.5" x14ac:dyDescent="0.35">
      <c r="A43" s="2"/>
      <c r="B43" s="2"/>
      <c r="C43" s="2"/>
      <c r="H43" s="2"/>
      <c r="I43" s="2"/>
      <c r="J43" s="2"/>
    </row>
    <row r="44" spans="1:10" ht="16.5" x14ac:dyDescent="0.35">
      <c r="A44" s="2"/>
      <c r="B44" s="4"/>
      <c r="C44" s="2"/>
    </row>
    <row r="45" spans="1:10" ht="16.5" x14ac:dyDescent="0.35">
      <c r="A45" s="2" t="s">
        <v>67</v>
      </c>
      <c r="B45" s="4" t="s">
        <v>84</v>
      </c>
      <c r="C45" s="2"/>
    </row>
    <row r="46" spans="1:10" ht="16.5" x14ac:dyDescent="0.35">
      <c r="A46" s="2" t="s">
        <v>69</v>
      </c>
      <c r="B46" s="4" t="s">
        <v>85</v>
      </c>
      <c r="C46" s="2"/>
    </row>
    <row r="47" spans="1:10" ht="16.5" x14ac:dyDescent="0.35">
      <c r="A47" s="2" t="s">
        <v>86</v>
      </c>
      <c r="B47" s="4" t="s">
        <v>87</v>
      </c>
      <c r="C47" s="2"/>
    </row>
    <row r="48" spans="1:10" ht="16.5" x14ac:dyDescent="0.35">
      <c r="A48" s="2" t="s">
        <v>67</v>
      </c>
      <c r="B48" s="2" t="s">
        <v>88</v>
      </c>
      <c r="C48" s="2"/>
    </row>
    <row r="49" spans="1:3" ht="16.5" x14ac:dyDescent="0.35">
      <c r="A49" s="2" t="s">
        <v>69</v>
      </c>
      <c r="B49" s="2" t="s">
        <v>89</v>
      </c>
      <c r="C49" s="2"/>
    </row>
    <row r="50" spans="1:3" ht="16.5" x14ac:dyDescent="0.35">
      <c r="A50" s="2" t="s">
        <v>90</v>
      </c>
      <c r="B50" s="2" t="s">
        <v>91</v>
      </c>
      <c r="C50" s="2"/>
    </row>
    <row r="51" spans="1:3" ht="16.5" x14ac:dyDescent="0.35">
      <c r="A51" s="2" t="s">
        <v>92</v>
      </c>
      <c r="B51" s="2" t="s">
        <v>93</v>
      </c>
    </row>
  </sheetData>
  <phoneticPr fontId="11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推荐报表需求</vt:lpstr>
      <vt:lpstr>取数规则</vt:lpstr>
      <vt:lpstr>数据分析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谢海滨</cp:lastModifiedBy>
  <dcterms:created xsi:type="dcterms:W3CDTF">2006-09-16T00:00:00Z</dcterms:created>
  <dcterms:modified xsi:type="dcterms:W3CDTF">2018-10-26T09:34:05Z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