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ur\OneDrive\Documentos\"/>
    </mc:Choice>
  </mc:AlternateContent>
  <xr:revisionPtr revIDLastSave="0" documentId="8_{C5CBD6C0-D3FC-463A-8A9A-8B761FE534F7}" xr6:coauthVersionLast="47" xr6:coauthVersionMax="47" xr10:uidLastSave="{00000000-0000-0000-0000-000000000000}"/>
  <bookViews>
    <workbookView xWindow="-120" yWindow="-120" windowWidth="29040" windowHeight="15720" activeTab="5" xr2:uid="{A20562FB-583F-4EE7-A07A-2CF5D1E79F1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  <sheet name="Лист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9" i="6"/>
  <c r="N8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9" i="6"/>
  <c r="M8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9" i="6"/>
  <c r="L8" i="6"/>
  <c r="D4" i="5"/>
  <c r="D5" i="5"/>
  <c r="D6" i="5"/>
  <c r="D7" i="5"/>
  <c r="D8" i="5"/>
  <c r="D9" i="5"/>
  <c r="D3" i="5"/>
  <c r="D2" i="5"/>
  <c r="C5" i="4"/>
  <c r="C4" i="4"/>
  <c r="C6" i="4"/>
  <c r="C7" i="4"/>
  <c r="C8" i="4"/>
  <c r="C3" i="4"/>
  <c r="C2" i="4"/>
  <c r="B3" i="3"/>
  <c r="B2" i="3"/>
  <c r="F5" i="2"/>
  <c r="F6" i="2"/>
  <c r="F7" i="2"/>
  <c r="F8" i="2"/>
  <c r="F9" i="2"/>
  <c r="F10" i="2"/>
  <c r="F11" i="2"/>
  <c r="F12" i="2"/>
  <c r="E5" i="2"/>
  <c r="E6" i="2"/>
  <c r="E7" i="2"/>
  <c r="E8" i="2"/>
  <c r="E9" i="2"/>
  <c r="E10" i="2"/>
  <c r="E11" i="2"/>
  <c r="E12" i="2"/>
  <c r="F4" i="2"/>
  <c r="E4" i="2"/>
  <c r="F3" i="2"/>
  <c r="E3" i="2"/>
  <c r="B2" i="1"/>
  <c r="B8" i="1"/>
  <c r="B1" i="1"/>
  <c r="B3" i="1"/>
  <c r="B4" i="1"/>
  <c r="B5" i="1"/>
  <c r="B6" i="1"/>
  <c r="B7" i="1"/>
  <c r="B9" i="1"/>
  <c r="B10" i="1"/>
</calcChain>
</file>

<file path=xl/sharedStrings.xml><?xml version="1.0" encoding="utf-8"?>
<sst xmlns="http://schemas.openxmlformats.org/spreadsheetml/2006/main" count="90" uniqueCount="80">
  <si>
    <t>№</t>
  </si>
  <si>
    <t>Список класса</t>
  </si>
  <si>
    <t xml:space="preserve">Предмет </t>
  </si>
  <si>
    <t>п/п</t>
  </si>
  <si>
    <t>алгебра</t>
  </si>
  <si>
    <t>геометрия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</si>
  <si>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</si>
  <si>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</si>
  <si>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</si>
  <si>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</si>
  <si>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</si>
  <si>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</si>
  <si>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</si>
  <si>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</si>
  <si>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</si>
  <si>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</si>
  <si>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Средений балл</t>
  </si>
  <si>
    <t>Результат зачета</t>
  </si>
  <si>
    <t>Сигнал</t>
  </si>
  <si>
    <t>Красный</t>
  </si>
  <si>
    <t>Зеленый</t>
  </si>
  <si>
    <t>Действие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</si>
  <si>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</si>
  <si>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</si>
  <si>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</si>
  <si>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</si>
  <si>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</si>
  <si>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</si>
  <si>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</si>
  <si>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</si>
  <si>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</si>
  <si>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</si>
  <si>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</si>
  <si>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</si>
  <si>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</si>
  <si>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</si>
  <si>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</si>
  <si>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</si>
  <si>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Итого к оплате</t>
  </si>
  <si>
    <t>Наличные карты</t>
  </si>
  <si>
    <t>Молочные продукты</t>
  </si>
  <si>
    <t>Керамическиее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</si>
  <si>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</si>
  <si>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</si>
  <si>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</si>
  <si>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</si>
  <si>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</si>
  <si>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</si>
  <si>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</si>
  <si>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</si>
  <si>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Ведомость перевода учащихся в следующий класс</t>
  </si>
  <si>
    <t>Класс -9а</t>
  </si>
  <si>
    <t>Классный руководитель - Мезенцева М.И.</t>
  </si>
  <si>
    <t>Фамилия, имя учащегося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</si>
  <si>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</si>
  <si>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</si>
  <si>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</si>
  <si>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</si>
  <si>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</si>
  <si>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Губницкий Леонид</t>
  </si>
  <si>
    <t>Иовенко Екатерина</t>
  </si>
  <si>
    <t>Кзелкова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</si>
  <si>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</si>
  <si>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</si>
  <si>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</si>
  <si>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</si>
  <si>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Сотникова Елизавета</t>
  </si>
  <si>
    <t>Тананыкин Никита</t>
  </si>
  <si>
    <t>Ярослава Анна</t>
  </si>
  <si>
    <t>Алгебра</t>
  </si>
  <si>
    <t>Оценки</t>
  </si>
  <si>
    <t>Русский язык</t>
  </si>
  <si>
    <t>Физика</t>
  </si>
  <si>
    <t>Химия</t>
  </si>
  <si>
    <t>Английский язык</t>
  </si>
  <si>
    <t>Физкультура</t>
  </si>
  <si>
    <t>Информатика</t>
  </si>
  <si>
    <t>Средний балл</t>
  </si>
  <si>
    <t>Количество "2"</t>
  </si>
  <si>
    <t>Перевод в следующий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</si>
</sst>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44" fontId="0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718A-D101-4DEA-B2BC-C351A99537FF}">
  <dimension ref="A1:B10"/>
  <sheetViews>
    <sheetView workbookViewId="0">
      <selection activeCell="F23" sqref="F23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>IF(A2&gt;0,1,0)</f>
        <v>1</v>
      </c>
    </row>
    <row r="3" spans="1:2" x14ac:dyDescent="0.25">
      <c r="A3">
        <v>2</v>
      </c>
      <c r="B3">
        <f t="shared" ref="B3:B10" si="0">IF(A3&gt;0,1,0)</f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>IF(A8&gt;0,1,0)</f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6163-2186-454B-AEAB-989EE89FC428}">
  <dimension ref="A1:F12"/>
  <sheetViews>
    <sheetView workbookViewId="0">
      <selection activeCell="A13" sqref="A13"/>
    </sheetView>
  </sheetViews>
  <sheetFormatPr defaultRowHeight="15" x14ac:dyDescent="0.25"/>
  <cols>
    <col min="1" max="1" width="4.42578125" customWidth="1"/>
    <col min="2" max="2" width="36.5703125" customWidth="1"/>
    <col min="3" max="3" width="18.28515625" customWidth="1"/>
    <col min="4" max="4" width="18.140625" customWidth="1"/>
    <col min="5" max="6" width="18.7109375" customWidth="1"/>
  </cols>
  <sheetData>
    <row r="1" spans="1:6" x14ac:dyDescent="0.25">
      <c r="A1" s="1" t="s">
        <v>0</v>
      </c>
      <c r="B1" s="19" t="s">
        <v>1</v>
      </c>
      <c r="C1" s="19" t="s">
        <v>2</v>
      </c>
      <c r="D1" s="19"/>
      <c r="E1" s="19" t="s">
        <v>16</v>
      </c>
      <c r="F1" s="19" t="s">
        <v>17</v>
      </c>
    </row>
    <row r="2" spans="1:6" x14ac:dyDescent="0.25">
      <c r="A2" t="s">
        <v>3</v>
      </c>
      <c r="B2" s="19"/>
      <c r="C2" s="2" t="s">
        <v>4</v>
      </c>
      <c r="D2" s="2" t="s">
        <v>5</v>
      </c>
      <c r="E2" s="19"/>
      <c r="F2" s="19"/>
    </row>
    <row r="3" spans="1:6" x14ac:dyDescent="0.25">
      <c r="A3" s="2">
        <v>1</v>
      </c>
      <c r="B3" t="s">
        <v>6</v>
      </c>
      <c r="C3">
        <v>4</v>
      </c>
      <c r="D3">
        <v>4</v>
      </c>
      <c r="E3">
        <f xml:space="preserve"> AVERAGE(C3:D3)</f>
        <v>4</v>
      </c>
      <c r="F3" s="3" t="str">
        <f xml:space="preserve"> IF(E3&gt;4,"Зачтено","Не зачтено")</f>
        <v>Не зачтено</v>
      </c>
    </row>
    <row r="4" spans="1:6" x14ac:dyDescent="0.25">
      <c r="A4" s="2">
        <v>2</v>
      </c>
      <c r="B4" t="s">
        <v>7</v>
      </c>
      <c r="C4">
        <v>3</v>
      </c>
      <c r="D4">
        <v>4</v>
      </c>
      <c r="E4">
        <f xml:space="preserve"> AVERAGE(C4:D4)</f>
        <v>3.5</v>
      </c>
      <c r="F4" s="3" t="str">
        <f xml:space="preserve"> IF(E4&gt;4,"Зачтено","Не зачтено")</f>
        <v>Не зачтено</v>
      </c>
    </row>
    <row r="5" spans="1:6" x14ac:dyDescent="0.25">
      <c r="A5" s="2">
        <v>3</v>
      </c>
      <c r="B5" t="s">
        <v>8</v>
      </c>
      <c r="C5">
        <v>4</v>
      </c>
      <c r="D5">
        <v>5</v>
      </c>
      <c r="E5">
        <f t="shared" ref="E5:E12" si="0" xml:space="preserve"> AVERAGE(C5:D5)</f>
        <v>4.5</v>
      </c>
      <c r="F5" s="3" t="str">
        <f t="shared" ref="F5:F12" si="1" xml:space="preserve"> IF(E5&gt;4,"Зачтено","Не зачтено")</f>
        <v>Зачтено</v>
      </c>
    </row>
    <row r="6" spans="1:6" x14ac:dyDescent="0.25">
      <c r="A6" s="2">
        <v>4</v>
      </c>
      <c r="B6" t="s">
        <v>9</v>
      </c>
      <c r="C6">
        <v>5</v>
      </c>
      <c r="D6">
        <v>5</v>
      </c>
      <c r="E6">
        <f t="shared" si="0"/>
        <v>5</v>
      </c>
      <c r="F6" s="3" t="str">
        <f t="shared" si="1"/>
        <v>Зачтено</v>
      </c>
    </row>
    <row r="7" spans="1:6" x14ac:dyDescent="0.25">
      <c r="A7" s="2">
        <v>5</v>
      </c>
      <c r="B7" t="s">
        <v>10</v>
      </c>
      <c r="C7">
        <v>3</v>
      </c>
      <c r="D7">
        <v>3</v>
      </c>
      <c r="E7">
        <f t="shared" si="0"/>
        <v>3</v>
      </c>
      <c r="F7" s="3" t="str">
        <f t="shared" si="1"/>
        <v>Не зачтено</v>
      </c>
    </row>
    <row r="8" spans="1:6" x14ac:dyDescent="0.25">
      <c r="A8" s="2">
        <v>6</v>
      </c>
      <c r="B8" t="s">
        <v>11</v>
      </c>
      <c r="C8">
        <v>4</v>
      </c>
      <c r="D8">
        <v>3</v>
      </c>
      <c r="E8">
        <f t="shared" si="0"/>
        <v>3.5</v>
      </c>
      <c r="F8" s="3" t="str">
        <f t="shared" si="1"/>
        <v>Не зачтено</v>
      </c>
    </row>
    <row r="9" spans="1:6" x14ac:dyDescent="0.25">
      <c r="A9" s="2">
        <v>7</v>
      </c>
      <c r="B9" t="s">
        <v>12</v>
      </c>
      <c r="C9">
        <v>5</v>
      </c>
      <c r="D9">
        <v>5</v>
      </c>
      <c r="E9">
        <f t="shared" si="0"/>
        <v>5</v>
      </c>
      <c r="F9" s="3" t="str">
        <f t="shared" si="1"/>
        <v>Зачтено</v>
      </c>
    </row>
    <row r="10" spans="1:6" x14ac:dyDescent="0.25">
      <c r="A10" s="2">
        <v>8</v>
      </c>
      <c r="B10" t="s">
        <v>13</v>
      </c>
      <c r="C10">
        <v>4</v>
      </c>
      <c r="D10">
        <v>5</v>
      </c>
      <c r="E10">
        <f t="shared" si="0"/>
        <v>4.5</v>
      </c>
      <c r="F10" s="3" t="str">
        <f t="shared" si="1"/>
        <v>Зачтено</v>
      </c>
    </row>
    <row r="11" spans="1:6" x14ac:dyDescent="0.25">
      <c r="A11" s="2">
        <v>9</v>
      </c>
      <c r="B11" t="s">
        <v>14</v>
      </c>
      <c r="C11">
        <v>5</v>
      </c>
      <c r="D11">
        <v>3</v>
      </c>
      <c r="E11">
        <f t="shared" si="0"/>
        <v>4</v>
      </c>
      <c r="F11" s="3" t="str">
        <f t="shared" si="1"/>
        <v>Не зачтено</v>
      </c>
    </row>
    <row r="12" spans="1:6" x14ac:dyDescent="0.25">
      <c r="A12" s="2">
        <v>10</v>
      </c>
      <c r="B12" t="s">
        <v>15</v>
      </c>
      <c r="C12">
        <v>3</v>
      </c>
      <c r="D12">
        <v>3</v>
      </c>
      <c r="E12">
        <f t="shared" si="0"/>
        <v>3</v>
      </c>
      <c r="F12" s="3" t="str">
        <f t="shared" si="1"/>
        <v>Не зачтено</v>
      </c>
    </row>
  </sheetData>
  <mergeCells count="4"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04D9-4615-40B8-8623-B88A7DA0191F}">
  <dimension ref="A1:B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2" ht="30.75" customHeight="1" x14ac:dyDescent="0.25">
      <c r="A1" s="4" t="s">
        <v>18</v>
      </c>
      <c r="B1" s="7" t="s">
        <v>21</v>
      </c>
    </row>
    <row r="2" spans="1:2" x14ac:dyDescent="0.25">
      <c r="A2" s="5" t="s">
        <v>19</v>
      </c>
      <c r="B2" t="str">
        <f>IF(A2="КРАСНЫЙ","СТОИМ","ПЕРЕХОДИМ ДОРОГУ")</f>
        <v>СТОИМ</v>
      </c>
    </row>
    <row r="3" spans="1:2" x14ac:dyDescent="0.25">
      <c r="A3" s="6" t="s">
        <v>20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A4AC-2FC7-430B-8F2C-800638C7FF11}">
  <dimension ref="A1:C8"/>
  <sheetViews>
    <sheetView workbookViewId="0">
      <selection activeCell="C5" sqref="C5"/>
    </sheetView>
  </sheetViews>
  <sheetFormatPr defaultRowHeight="15" x14ac:dyDescent="0.25"/>
  <cols>
    <col min="1" max="2" width="18.28515625" customWidth="1"/>
    <col min="3" max="3" width="27.5703125" customWidth="1"/>
  </cols>
  <sheetData>
    <row r="1" spans="1:3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25</v>
      </c>
      <c r="B2" t="s">
        <v>32</v>
      </c>
      <c r="C2" t="str">
        <f>IF(B2="Пасмурно","Возьми зонт"," Посмотри температуру")</f>
        <v>Возьми зонт</v>
      </c>
    </row>
    <row r="3" spans="1:3" x14ac:dyDescent="0.25">
      <c r="A3" t="s">
        <v>26</v>
      </c>
      <c r="B3" t="s">
        <v>33</v>
      </c>
      <c r="C3" t="str">
        <f>IF(B3="Пасмурно","Возьми зонт"," Посмотри температуру")</f>
        <v xml:space="preserve"> Посмотри температуру</v>
      </c>
    </row>
    <row r="4" spans="1:3" x14ac:dyDescent="0.25">
      <c r="A4" t="s">
        <v>27</v>
      </c>
      <c r="B4" t="s">
        <v>34</v>
      </c>
      <c r="C4" t="str">
        <f t="shared" ref="C4:C8" si="0">IF(B4="Пасмурно","Возьми зонт"," Посмотри температуру")</f>
        <v xml:space="preserve"> Посмотри температуру</v>
      </c>
    </row>
    <row r="5" spans="1:3" x14ac:dyDescent="0.25">
      <c r="A5" t="s">
        <v>28</v>
      </c>
      <c r="B5" t="s">
        <v>32</v>
      </c>
      <c r="C5" t="str">
        <f t="shared" si="0"/>
        <v>Возьми зонт</v>
      </c>
    </row>
    <row r="6" spans="1:3" x14ac:dyDescent="0.25">
      <c r="A6" t="s">
        <v>29</v>
      </c>
      <c r="B6" t="s">
        <v>35</v>
      </c>
      <c r="C6" t="str">
        <f t="shared" si="0"/>
        <v xml:space="preserve"> Посмотри температуру</v>
      </c>
    </row>
    <row r="7" spans="1:3" x14ac:dyDescent="0.25">
      <c r="A7" t="s">
        <v>30</v>
      </c>
      <c r="B7" t="s">
        <v>32</v>
      </c>
      <c r="C7" t="str">
        <f t="shared" si="0"/>
        <v>Возьми зонт</v>
      </c>
    </row>
    <row r="8" spans="1:3" x14ac:dyDescent="0.25">
      <c r="A8" t="s">
        <v>31</v>
      </c>
      <c r="B8" t="s">
        <v>33</v>
      </c>
      <c r="C8" t="str">
        <f t="shared" si="0"/>
        <v xml:space="preserve"> Посмотри температуру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7645-57B2-4A15-9517-CAA4F4822378}">
  <dimension ref="A1:D9"/>
  <sheetViews>
    <sheetView workbookViewId="0">
      <selection activeCell="D14" sqref="D14"/>
    </sheetView>
  </sheetViews>
  <sheetFormatPr defaultRowHeight="15" x14ac:dyDescent="0.25"/>
  <cols>
    <col min="1" max="1" width="27.7109375" customWidth="1"/>
    <col min="2" max="2" width="18.42578125" customWidth="1"/>
    <col min="3" max="4" width="18.28515625" customWidth="1"/>
  </cols>
  <sheetData>
    <row r="1" spans="1:4" ht="30" customHeight="1" x14ac:dyDescent="0.25">
      <c r="A1" s="8" t="s">
        <v>36</v>
      </c>
      <c r="B1" s="8" t="s">
        <v>37</v>
      </c>
      <c r="C1" s="4" t="s">
        <v>39</v>
      </c>
      <c r="D1" s="4" t="s">
        <v>38</v>
      </c>
    </row>
    <row r="2" spans="1:4" x14ac:dyDescent="0.25">
      <c r="A2" t="s">
        <v>40</v>
      </c>
      <c r="B2" s="9">
        <v>25</v>
      </c>
      <c r="C2" t="s">
        <v>48</v>
      </c>
      <c r="D2">
        <f>IF(C2="да",B2-B2*0.05,B2)</f>
        <v>25</v>
      </c>
    </row>
    <row r="3" spans="1:4" x14ac:dyDescent="0.25">
      <c r="A3" t="s">
        <v>41</v>
      </c>
      <c r="B3" s="9">
        <v>255</v>
      </c>
      <c r="C3" t="s">
        <v>49</v>
      </c>
      <c r="D3">
        <f>IF(C3="да",B3-B3*0.05,B3)</f>
        <v>242.25</v>
      </c>
    </row>
    <row r="4" spans="1:4" x14ac:dyDescent="0.25">
      <c r="A4" t="s">
        <v>42</v>
      </c>
      <c r="B4" s="9">
        <v>1100</v>
      </c>
      <c r="C4" t="s">
        <v>48</v>
      </c>
      <c r="D4">
        <f t="shared" ref="D4:D9" si="0">IF(C4="да",B4-B4*0.05,B4)</f>
        <v>1100</v>
      </c>
    </row>
    <row r="5" spans="1:4" x14ac:dyDescent="0.25">
      <c r="A5" t="s">
        <v>43</v>
      </c>
      <c r="B5" s="9">
        <v>562</v>
      </c>
      <c r="C5" t="s">
        <v>49</v>
      </c>
      <c r="D5">
        <f t="shared" si="0"/>
        <v>533.9</v>
      </c>
    </row>
    <row r="6" spans="1:4" x14ac:dyDescent="0.25">
      <c r="A6" t="s">
        <v>44</v>
      </c>
      <c r="B6" s="9">
        <v>123</v>
      </c>
      <c r="C6" t="s">
        <v>49</v>
      </c>
      <c r="D6">
        <f t="shared" si="0"/>
        <v>116.85</v>
      </c>
    </row>
    <row r="7" spans="1:4" x14ac:dyDescent="0.25">
      <c r="A7" t="s">
        <v>45</v>
      </c>
      <c r="B7" s="9">
        <v>95.3</v>
      </c>
      <c r="C7" t="s">
        <v>48</v>
      </c>
      <c r="D7">
        <f t="shared" si="0"/>
        <v>95.3</v>
      </c>
    </row>
    <row r="8" spans="1:4" x14ac:dyDescent="0.25">
      <c r="A8" t="s">
        <v>46</v>
      </c>
      <c r="B8" s="9">
        <v>12.3</v>
      </c>
      <c r="C8" t="s">
        <v>48</v>
      </c>
      <c r="D8">
        <f t="shared" si="0"/>
        <v>12.3</v>
      </c>
    </row>
    <row r="9" spans="1:4" x14ac:dyDescent="0.25">
      <c r="A9" t="s">
        <v>47</v>
      </c>
      <c r="B9" s="9">
        <v>250</v>
      </c>
      <c r="C9" t="s">
        <v>49</v>
      </c>
      <c r="D9">
        <f t="shared" si="0"/>
        <v>237.5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1B9C-1497-467A-BE85-7494441E464F}">
  <dimension ref="C2:N39"/>
  <sheetViews>
    <sheetView tabSelected="1" zoomScale="85" zoomScaleNormal="85" workbookViewId="0">
      <selection activeCell="N12" sqref="N12"/>
    </sheetView>
  </sheetViews>
  <sheetFormatPr defaultRowHeight="15" x14ac:dyDescent="0.25"/>
  <cols>
    <col min="3" max="3" width="18.28515625" customWidth="1"/>
    <col min="4" max="4" width="27.140625" customWidth="1"/>
    <col min="5" max="5" width="2.85546875" customWidth="1"/>
    <col min="6" max="6" width="3.85546875" customWidth="1"/>
    <col min="7" max="8" width="3.7109375" customWidth="1"/>
    <col min="9" max="11" width="3.28515625" customWidth="1"/>
    <col min="12" max="12" width="9.140625" customWidth="1"/>
    <col min="14" max="14" width="27.42578125" customWidth="1"/>
  </cols>
  <sheetData>
    <row r="2" spans="3:14" x14ac:dyDescent="0.25">
      <c r="C2" s="10" t="s">
        <v>50</v>
      </c>
    </row>
    <row r="3" spans="3:14" x14ac:dyDescent="0.25">
      <c r="C3" s="11" t="s">
        <v>51</v>
      </c>
    </row>
    <row r="5" spans="3:14" x14ac:dyDescent="0.25">
      <c r="C5" s="12" t="s">
        <v>52</v>
      </c>
      <c r="E5" s="19" t="s">
        <v>70</v>
      </c>
      <c r="F5" s="19"/>
      <c r="G5" s="19"/>
      <c r="H5" s="19"/>
      <c r="I5" s="19"/>
      <c r="J5" s="19"/>
      <c r="K5" s="19"/>
    </row>
    <row r="6" spans="3:14" x14ac:dyDescent="0.25">
      <c r="E6" s="19"/>
      <c r="F6" s="19"/>
      <c r="G6" s="19"/>
      <c r="H6" s="19"/>
      <c r="I6" s="19"/>
      <c r="J6" s="19"/>
      <c r="K6" s="19"/>
    </row>
    <row r="7" spans="3:14" ht="105" customHeight="1" x14ac:dyDescent="0.25">
      <c r="C7" s="14" t="s">
        <v>0</v>
      </c>
      <c r="D7" s="14" t="s">
        <v>53</v>
      </c>
      <c r="E7" s="15" t="s">
        <v>69</v>
      </c>
      <c r="F7" s="15" t="s">
        <v>71</v>
      </c>
      <c r="G7" s="15" t="s">
        <v>72</v>
      </c>
      <c r="H7" s="15" t="s">
        <v>73</v>
      </c>
      <c r="I7" s="15" t="s">
        <v>74</v>
      </c>
      <c r="J7" s="15" t="s">
        <v>75</v>
      </c>
      <c r="K7" s="15" t="s">
        <v>76</v>
      </c>
      <c r="L7" s="16" t="s">
        <v>77</v>
      </c>
      <c r="M7" s="16" t="s">
        <v>78</v>
      </c>
      <c r="N7" s="16" t="s">
        <v>79</v>
      </c>
    </row>
    <row r="8" spans="3:14" x14ac:dyDescent="0.25">
      <c r="C8" s="17">
        <v>1</v>
      </c>
      <c r="D8" s="17" t="s">
        <v>54</v>
      </c>
      <c r="E8" s="14">
        <v>2</v>
      </c>
      <c r="F8" s="14">
        <v>4</v>
      </c>
      <c r="G8" s="14">
        <v>5</v>
      </c>
      <c r="H8" s="14">
        <v>5</v>
      </c>
      <c r="I8" s="14">
        <v>3</v>
      </c>
      <c r="J8" s="14">
        <v>4</v>
      </c>
      <c r="K8" s="14">
        <v>3</v>
      </c>
      <c r="L8" s="18">
        <f>AVERAGE(E8,F8,G8,H8,I8,J8,K8)</f>
        <v>3.7142857142857144</v>
      </c>
      <c r="M8" s="14">
        <f>COUNTIF(E8:K8,2)</f>
        <v>1</v>
      </c>
      <c r="N8" s="17" t="str">
        <f>IF(M8=0,"Переведен", IF(M8&gt;2, "Оставлен на второй год", "Оставлен на осень"))</f>
        <v>Оставлен на осень</v>
      </c>
    </row>
    <row r="9" spans="3:14" x14ac:dyDescent="0.25">
      <c r="C9" s="17">
        <v>2</v>
      </c>
      <c r="D9" s="17" t="s">
        <v>55</v>
      </c>
      <c r="E9" s="14">
        <v>5</v>
      </c>
      <c r="F9" s="14">
        <v>2</v>
      </c>
      <c r="G9" s="14">
        <v>3</v>
      </c>
      <c r="H9" s="14">
        <v>4</v>
      </c>
      <c r="I9" s="14">
        <v>2</v>
      </c>
      <c r="J9" s="14">
        <v>3</v>
      </c>
      <c r="K9" s="14">
        <v>2</v>
      </c>
      <c r="L9" s="18">
        <f>AVERAGE(E9,F9,G9,H9,I9,J9,K9)</f>
        <v>3</v>
      </c>
      <c r="M9" s="14">
        <f>COUNTIF(E9:K9,2)</f>
        <v>3</v>
      </c>
      <c r="N9" s="17" t="str">
        <f>IF(M9=0,"Переведен", IF(M9&gt;2, "Оставлен на второй год", "Оставлен на осень"))</f>
        <v>Оставлен на второй год</v>
      </c>
    </row>
    <row r="10" spans="3:14" x14ac:dyDescent="0.25">
      <c r="C10" s="17">
        <v>3</v>
      </c>
      <c r="D10" s="17" t="s">
        <v>56</v>
      </c>
      <c r="E10" s="14">
        <v>3</v>
      </c>
      <c r="F10" s="14">
        <v>4</v>
      </c>
      <c r="G10" s="14">
        <v>2</v>
      </c>
      <c r="H10" s="14">
        <v>2</v>
      </c>
      <c r="I10" s="14">
        <v>4</v>
      </c>
      <c r="J10" s="14">
        <v>4</v>
      </c>
      <c r="K10" s="14">
        <v>3</v>
      </c>
      <c r="L10" s="18">
        <f t="shared" ref="L10:L22" si="0">AVERAGE(E10,F10,G10,H10,I10,J10,K10)</f>
        <v>3.1428571428571428</v>
      </c>
      <c r="M10" s="14">
        <f t="shared" ref="M10:M22" si="1">COUNTIF(E10:K10,2)</f>
        <v>2</v>
      </c>
      <c r="N10" s="17" t="str">
        <f t="shared" ref="N10:N22" si="2">IF(M10=0,"Переведен", IF(M10&gt;2, "Оставлен на второй год", "Оставлен на осень"))</f>
        <v>Оставлен на осень</v>
      </c>
    </row>
    <row r="11" spans="3:14" x14ac:dyDescent="0.25">
      <c r="C11" s="17">
        <v>4</v>
      </c>
      <c r="D11" s="17" t="s">
        <v>57</v>
      </c>
      <c r="E11" s="14">
        <v>4</v>
      </c>
      <c r="F11" s="14">
        <v>3</v>
      </c>
      <c r="G11" s="14">
        <v>5</v>
      </c>
      <c r="H11" s="14">
        <v>5</v>
      </c>
      <c r="I11" s="14">
        <v>4</v>
      </c>
      <c r="J11" s="14">
        <v>5</v>
      </c>
      <c r="K11" s="14">
        <v>4</v>
      </c>
      <c r="L11" s="18">
        <f t="shared" si="0"/>
        <v>4.2857142857142856</v>
      </c>
      <c r="M11" s="14">
        <f t="shared" si="1"/>
        <v>0</v>
      </c>
      <c r="N11" s="17" t="str">
        <f t="shared" si="2"/>
        <v>Переведен</v>
      </c>
    </row>
    <row r="12" spans="3:14" x14ac:dyDescent="0.25">
      <c r="C12" s="17">
        <v>5</v>
      </c>
      <c r="D12" s="17" t="s">
        <v>58</v>
      </c>
      <c r="E12" s="14">
        <v>3</v>
      </c>
      <c r="F12" s="14">
        <v>4</v>
      </c>
      <c r="G12" s="14">
        <v>4</v>
      </c>
      <c r="H12" s="14">
        <v>4</v>
      </c>
      <c r="I12" s="14">
        <v>5</v>
      </c>
      <c r="J12" s="14">
        <v>4</v>
      </c>
      <c r="K12" s="14">
        <v>3</v>
      </c>
      <c r="L12" s="18">
        <f t="shared" si="0"/>
        <v>3.8571428571428572</v>
      </c>
      <c r="M12" s="14">
        <f t="shared" si="1"/>
        <v>0</v>
      </c>
      <c r="N12" s="17" t="str">
        <f t="shared" si="2"/>
        <v>Переведен</v>
      </c>
    </row>
    <row r="13" spans="3:14" x14ac:dyDescent="0.25">
      <c r="C13" s="17">
        <v>6</v>
      </c>
      <c r="D13" s="17" t="s">
        <v>59</v>
      </c>
      <c r="E13" s="14">
        <v>5</v>
      </c>
      <c r="F13" s="14">
        <v>4</v>
      </c>
      <c r="G13" s="14">
        <v>5</v>
      </c>
      <c r="H13" s="14">
        <v>5</v>
      </c>
      <c r="I13" s="14">
        <v>4</v>
      </c>
      <c r="J13" s="14">
        <v>5</v>
      </c>
      <c r="K13" s="14">
        <v>4</v>
      </c>
      <c r="L13" s="18">
        <f t="shared" si="0"/>
        <v>4.5714285714285712</v>
      </c>
      <c r="M13" s="14">
        <f t="shared" si="1"/>
        <v>0</v>
      </c>
      <c r="N13" s="17" t="str">
        <f t="shared" si="2"/>
        <v>Переведен</v>
      </c>
    </row>
    <row r="14" spans="3:14" x14ac:dyDescent="0.25">
      <c r="C14" s="17">
        <v>7</v>
      </c>
      <c r="D14" s="17" t="s">
        <v>60</v>
      </c>
      <c r="E14" s="14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8">
        <f t="shared" si="0"/>
        <v>5</v>
      </c>
      <c r="M14" s="14">
        <f t="shared" si="1"/>
        <v>0</v>
      </c>
      <c r="N14" s="17" t="str">
        <f t="shared" si="2"/>
        <v>Переведен</v>
      </c>
    </row>
    <row r="15" spans="3:14" x14ac:dyDescent="0.25">
      <c r="C15" s="17">
        <v>8</v>
      </c>
      <c r="D15" s="17" t="s">
        <v>61</v>
      </c>
      <c r="E15" s="14">
        <v>5</v>
      </c>
      <c r="F15" s="14">
        <v>4</v>
      </c>
      <c r="G15" s="14">
        <v>3</v>
      </c>
      <c r="H15" s="14">
        <v>5</v>
      </c>
      <c r="I15" s="14">
        <v>5</v>
      </c>
      <c r="J15" s="14">
        <v>4</v>
      </c>
      <c r="K15" s="14">
        <v>4</v>
      </c>
      <c r="L15" s="18">
        <f t="shared" si="0"/>
        <v>4.2857142857142856</v>
      </c>
      <c r="M15" s="14">
        <f t="shared" si="1"/>
        <v>0</v>
      </c>
      <c r="N15" s="17" t="str">
        <f t="shared" si="2"/>
        <v>Переведен</v>
      </c>
    </row>
    <row r="16" spans="3:14" x14ac:dyDescent="0.25">
      <c r="C16" s="17">
        <v>9</v>
      </c>
      <c r="D16" s="17" t="s">
        <v>62</v>
      </c>
      <c r="E16" s="14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8">
        <f t="shared" si="0"/>
        <v>5</v>
      </c>
      <c r="M16" s="14">
        <f t="shared" si="1"/>
        <v>0</v>
      </c>
      <c r="N16" s="17" t="str">
        <f t="shared" si="2"/>
        <v>Переведен</v>
      </c>
    </row>
    <row r="17" spans="3:14" x14ac:dyDescent="0.25">
      <c r="C17" s="17">
        <v>10</v>
      </c>
      <c r="D17" s="17" t="s">
        <v>63</v>
      </c>
      <c r="E17" s="14">
        <v>5</v>
      </c>
      <c r="F17" s="14">
        <v>5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8">
        <f t="shared" si="0"/>
        <v>5</v>
      </c>
      <c r="M17" s="14">
        <f t="shared" si="1"/>
        <v>0</v>
      </c>
      <c r="N17" s="17" t="str">
        <f t="shared" si="2"/>
        <v>Переведен</v>
      </c>
    </row>
    <row r="18" spans="3:14" x14ac:dyDescent="0.25">
      <c r="C18" s="17">
        <v>11</v>
      </c>
      <c r="D18" s="17" t="s">
        <v>64</v>
      </c>
      <c r="E18" s="14">
        <v>3</v>
      </c>
      <c r="F18" s="14">
        <v>2</v>
      </c>
      <c r="G18" s="14">
        <v>3</v>
      </c>
      <c r="H18" s="14">
        <v>4</v>
      </c>
      <c r="I18" s="14">
        <v>3</v>
      </c>
      <c r="J18" s="14">
        <v>4</v>
      </c>
      <c r="K18" s="14">
        <v>2</v>
      </c>
      <c r="L18" s="18">
        <f t="shared" si="0"/>
        <v>3</v>
      </c>
      <c r="M18" s="14">
        <f t="shared" si="1"/>
        <v>2</v>
      </c>
      <c r="N18" s="17" t="str">
        <f t="shared" si="2"/>
        <v>Оставлен на осень</v>
      </c>
    </row>
    <row r="19" spans="3:14" x14ac:dyDescent="0.25">
      <c r="C19" s="17">
        <v>12</v>
      </c>
      <c r="D19" s="17" t="s">
        <v>65</v>
      </c>
      <c r="E19" s="14">
        <v>3</v>
      </c>
      <c r="F19" s="14">
        <v>4</v>
      </c>
      <c r="G19" s="14">
        <v>4</v>
      </c>
      <c r="H19" s="14">
        <v>5</v>
      </c>
      <c r="I19" s="14">
        <v>5</v>
      </c>
      <c r="J19" s="14">
        <v>4</v>
      </c>
      <c r="K19" s="14">
        <v>3</v>
      </c>
      <c r="L19" s="18">
        <f t="shared" si="0"/>
        <v>4</v>
      </c>
      <c r="M19" s="14">
        <f t="shared" si="1"/>
        <v>0</v>
      </c>
      <c r="N19" s="17" t="str">
        <f t="shared" si="2"/>
        <v>Переведен</v>
      </c>
    </row>
    <row r="20" spans="3:14" x14ac:dyDescent="0.25">
      <c r="C20" s="17">
        <v>13</v>
      </c>
      <c r="D20" s="17" t="s">
        <v>66</v>
      </c>
      <c r="E20" s="14">
        <v>2</v>
      </c>
      <c r="F20" s="14">
        <v>3</v>
      </c>
      <c r="G20" s="14">
        <v>2</v>
      </c>
      <c r="H20" s="14">
        <v>3</v>
      </c>
      <c r="I20" s="14">
        <v>2</v>
      </c>
      <c r="J20" s="14">
        <v>4</v>
      </c>
      <c r="K20" s="14">
        <v>3</v>
      </c>
      <c r="L20" s="18">
        <f t="shared" si="0"/>
        <v>2.7142857142857144</v>
      </c>
      <c r="M20" s="14">
        <f t="shared" si="1"/>
        <v>3</v>
      </c>
      <c r="N20" s="17" t="str">
        <f t="shared" si="2"/>
        <v>Оставлен на второй год</v>
      </c>
    </row>
    <row r="21" spans="3:14" x14ac:dyDescent="0.25">
      <c r="C21" s="17">
        <v>14</v>
      </c>
      <c r="D21" s="17" t="s">
        <v>67</v>
      </c>
      <c r="E21" s="14">
        <v>5</v>
      </c>
      <c r="F21" s="14">
        <v>4</v>
      </c>
      <c r="G21" s="14">
        <v>5</v>
      </c>
      <c r="H21" s="14">
        <v>4</v>
      </c>
      <c r="I21" s="14">
        <v>5</v>
      </c>
      <c r="J21" s="14">
        <v>5</v>
      </c>
      <c r="K21" s="14">
        <v>4</v>
      </c>
      <c r="L21" s="18">
        <f t="shared" si="0"/>
        <v>4.5714285714285712</v>
      </c>
      <c r="M21" s="14">
        <f t="shared" si="1"/>
        <v>0</v>
      </c>
      <c r="N21" s="17" t="str">
        <f t="shared" si="2"/>
        <v>Переведен</v>
      </c>
    </row>
    <row r="22" spans="3:14" x14ac:dyDescent="0.25">
      <c r="C22" s="17">
        <v>15</v>
      </c>
      <c r="D22" s="17" t="s">
        <v>68</v>
      </c>
      <c r="E22" s="14">
        <v>5</v>
      </c>
      <c r="F22" s="14">
        <v>5</v>
      </c>
      <c r="G22" s="14">
        <v>4</v>
      </c>
      <c r="H22" s="14">
        <v>5</v>
      </c>
      <c r="I22" s="14">
        <v>5</v>
      </c>
      <c r="J22" s="14">
        <v>4</v>
      </c>
      <c r="K22" s="14">
        <v>5</v>
      </c>
      <c r="L22" s="18">
        <f t="shared" si="0"/>
        <v>4.7142857142857144</v>
      </c>
      <c r="M22" s="14">
        <f t="shared" si="1"/>
        <v>0</v>
      </c>
      <c r="N22" s="17" t="str">
        <f t="shared" si="2"/>
        <v>Переведен</v>
      </c>
    </row>
    <row r="39" spans="4:4" x14ac:dyDescent="0.25">
      <c r="D39" s="13"/>
    </row>
  </sheetData>
  <mergeCells count="1">
    <mergeCell ref="E5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3688-B1AB-4820-A996-3F0EF1BF8FD7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Didur Daniil</dc:creator>
  <cp:lastModifiedBy>Didur Daniil</cp:lastModifiedBy>
  <dcterms:created xsi:type="dcterms:W3CDTF">2024-02-13T16:35:14Z</dcterms:created>
  <dcterms:modified xsi:type="dcterms:W3CDTF">2024-02-13T18:56:49Z</dcterms:modified>
</cp:coreProperties>
</file>