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AA3C700-5D07-4F18-B1FC-2A7C46FC0F3E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测距" sheetId="1" r:id="rId1"/>
    <sheet name="避障调速" sheetId="4" r:id="rId2"/>
    <sheet name="PID" sheetId="3" r:id="rId3"/>
  </sheets>
  <definedNames>
    <definedName name="ExternalData_1" localSheetId="2" hidden="1">PID!$C$1:$F$115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2" i="1"/>
  <c r="D2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3" i="3"/>
  <c r="E103" i="3" l="1"/>
  <c r="E104" i="3"/>
  <c r="E105" i="3"/>
  <c r="E106" i="3"/>
  <c r="E107" i="3"/>
  <c r="E108" i="3"/>
  <c r="E109" i="3"/>
  <c r="E110" i="3"/>
  <c r="E111" i="3"/>
  <c r="E112" i="3"/>
  <c r="E113" i="3"/>
  <c r="E114" i="3"/>
  <c r="E115" i="3"/>
  <c r="E92" i="3"/>
  <c r="E93" i="3"/>
  <c r="E94" i="3"/>
  <c r="E95" i="3"/>
  <c r="E96" i="3"/>
  <c r="E97" i="3"/>
  <c r="E98" i="3"/>
  <c r="E99" i="3"/>
  <c r="E100" i="3"/>
  <c r="E101" i="3"/>
  <c r="E10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" i="3"/>
  <c r="C12" i="3"/>
  <c r="C13" i="3"/>
  <c r="C14" i="3"/>
  <c r="C15" i="3"/>
  <c r="C16" i="3"/>
  <c r="C17" i="3"/>
  <c r="C18" i="3"/>
  <c r="C19" i="3"/>
  <c r="C20" i="3"/>
  <c r="C21" i="3"/>
  <c r="C7" i="3"/>
  <c r="C8" i="3"/>
  <c r="C9" i="3"/>
  <c r="C10" i="3"/>
  <c r="C3" i="3"/>
  <c r="C4" i="3"/>
  <c r="C5" i="3"/>
  <c r="C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串口数据" description="与工作簿中“串口数据”查询的连接。" type="5" refreshedVersion="6" background="1" saveData="1">
    <dbPr connection="Provider=Microsoft.Mashup.OleDb.1;Data Source=$Workbook$;Location=串口数据;Extended Properties=&quot;&quot;" command="SELECT * FROM [串口数据]"/>
  </connection>
</connections>
</file>

<file path=xl/sharedStrings.xml><?xml version="1.0" encoding="utf-8"?>
<sst xmlns="http://schemas.openxmlformats.org/spreadsheetml/2006/main" count="41" uniqueCount="30">
  <si>
    <t>参考距离</t>
    <phoneticPr fontId="1" type="noConversion"/>
  </si>
  <si>
    <t>测试1</t>
    <phoneticPr fontId="1" type="noConversion"/>
  </si>
  <si>
    <t>测试2</t>
    <phoneticPr fontId="1" type="noConversion"/>
  </si>
  <si>
    <t>L_HEX</t>
    <phoneticPr fontId="1" type="noConversion"/>
  </si>
  <si>
    <t>R_HEX</t>
    <phoneticPr fontId="1" type="noConversion"/>
  </si>
  <si>
    <t>R</t>
    <phoneticPr fontId="1" type="noConversion"/>
  </si>
  <si>
    <t>L</t>
    <phoneticPr fontId="1" type="noConversion"/>
  </si>
  <si>
    <t>2C</t>
  </si>
  <si>
    <t>3D</t>
  </si>
  <si>
    <t>3E</t>
  </si>
  <si>
    <t>4A</t>
  </si>
  <si>
    <t>4C</t>
  </si>
  <si>
    <t>4D</t>
  </si>
  <si>
    <t>4F</t>
  </si>
  <si>
    <t>5B</t>
  </si>
  <si>
    <t>5A</t>
  </si>
  <si>
    <t>2B</t>
  </si>
  <si>
    <t>1E</t>
  </si>
  <si>
    <t>3C</t>
  </si>
  <si>
    <t>3A</t>
  </si>
  <si>
    <t>2F</t>
  </si>
  <si>
    <t>2E</t>
  </si>
  <si>
    <t>2c</t>
    <phoneticPr fontId="1" type="noConversion"/>
  </si>
  <si>
    <t>左轮转速</t>
    <phoneticPr fontId="1" type="noConversion"/>
  </si>
  <si>
    <t>右轮转速</t>
    <phoneticPr fontId="1" type="noConversion"/>
  </si>
  <si>
    <t>时间/ms</t>
    <phoneticPr fontId="1" type="noConversion"/>
  </si>
  <si>
    <t>误差率1</t>
    <phoneticPr fontId="1" type="noConversion"/>
  </si>
  <si>
    <t>误差率2</t>
    <phoneticPr fontId="1" type="noConversion"/>
  </si>
  <si>
    <t>距离</t>
    <phoneticPr fontId="1" type="noConversion"/>
  </si>
  <si>
    <t>比例系数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</si>
</sst>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3" fillId="0" borderId="0" xfId="0" applyFont="1"/>
    <xf numFmtId="176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2"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测距测试折线图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52752554980849"/>
          <c:y val="0.17956706992452984"/>
          <c:w val="0.71718951670260644"/>
          <c:h val="0.6259241954355993"/>
        </c:manualLayout>
      </c:layout>
      <c:lineChart>
        <c:grouping val="standard"/>
        <c:varyColors val="0"/>
        <c:ser>
          <c:idx val="2"/>
          <c:order val="0"/>
          <c:tx>
            <c:strRef>
              <c:f>测距!$B$1</c:f>
              <c:strCache>
                <c:ptCount val="1"/>
                <c:pt idx="0">
                  <c:v>测试1</c:v>
                </c:pt>
              </c:strCache>
            </c:strRef>
          </c:tx>
          <c:marker>
            <c:symbol val="plus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94-4CB8-940F-7727B37A3DE3}"/>
            </c:ext>
          </c:extLst>
        </c:ser>
        <c:ser>
          <c:idx val="3"/>
          <c:order val="1"/>
          <c:tx>
            <c:strRef>
              <c:f>测距!$C$1</c:f>
              <c:strCache>
                <c:ptCount val="1"/>
                <c:pt idx="0">
                  <c:v>测试2</c:v>
                </c:pt>
              </c:strCache>
            </c:strRef>
          </c:tx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94-4CB8-940F-7727B37A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44655"/>
        <c:axId val="1213526127"/>
      </c:lineChart>
      <c:lineChart>
        <c:grouping val="standard"/>
        <c:varyColors val="0"/>
        <c:ser>
          <c:idx val="0"/>
          <c:order val="2"/>
          <c:tx>
            <c:strRef>
              <c:f>测距!$D$1</c:f>
              <c:strCache>
                <c:ptCount val="1"/>
                <c:pt idx="0">
                  <c:v>误差率1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4-4CB8-940F-7727B37A3DE3}"/>
            </c:ext>
          </c:extLst>
        </c:ser>
        <c:ser>
          <c:idx val="1"/>
          <c:order val="3"/>
          <c:tx>
            <c:strRef>
              <c:f>测距!$E$1</c:f>
              <c:strCache>
                <c:ptCount val="1"/>
                <c:pt idx="0">
                  <c:v>误差率2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94-4CB8-940F-7727B37A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644591"/>
        <c:axId val="1209508879"/>
      </c:lineChart>
      <c:catAx>
        <c:axId val="109554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实际距离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8213974355506024"/>
              <c:y val="0.892330621020969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526127"/>
        <c:crosses val="autoZero"/>
        <c:auto val="1"/>
        <c:lblAlgn val="ctr"/>
        <c:lblOffset val="100"/>
        <c:noMultiLvlLbl val="0"/>
      </c:catAx>
      <c:valAx>
        <c:axId val="121352612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测距读数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478253319009791E-2"/>
              <c:y val="0.18086417362659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44655"/>
        <c:crosses val="autoZero"/>
        <c:crossBetween val="between"/>
        <c:majorUnit val="20"/>
      </c:valAx>
      <c:valAx>
        <c:axId val="120950887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误差率</a:t>
                </a:r>
                <a:r>
                  <a:rPr lang="en-US" altLang="zh-CN"/>
                  <a:t>/%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2643657948911728"/>
              <c:y val="0.160249489790194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5644591"/>
        <c:crosses val="max"/>
        <c:crossBetween val="between"/>
      </c:valAx>
      <c:catAx>
        <c:axId val="123564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9508879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1.3611365399568373E-2"/>
          <c:y val="0.90405124138687309"/>
          <c:w val="0.67907751904836289"/>
          <c:h val="7.7563471764650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避障变速比例系数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避障调速!$B$1</c:f>
              <c:strCache>
                <c:ptCount val="1"/>
                <c:pt idx="0">
                  <c:v>比例系数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避障调速!$A$2:$A$6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避障调速!$B$2:$B$6</c:f>
              <c:numCache>
                <c:formatCode>0%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A-42C4-BA59-97E35D92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88896"/>
        <c:axId val="2038416576"/>
      </c:scatterChart>
      <c:valAx>
        <c:axId val="20393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障碍物距离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416576"/>
        <c:crosses val="autoZero"/>
        <c:crossBetween val="midCat"/>
      </c:valAx>
      <c:valAx>
        <c:axId val="2038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设定速率输出比例系数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3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PID</a:t>
            </a:r>
            <a:r>
              <a:rPr lang="zh-CN" altLang="en-US"/>
              <a:t>调试折线图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8648293963255"/>
          <c:y val="0.18039370078740158"/>
          <c:w val="0.82755796150481187"/>
          <c:h val="0.54685914260717405"/>
        </c:manualLayout>
      </c:layout>
      <c:lineChart>
        <c:grouping val="standard"/>
        <c:varyColors val="0"/>
        <c:ser>
          <c:idx val="0"/>
          <c:order val="0"/>
          <c:tx>
            <c:strRef>
              <c:f>PID!$C$2</c:f>
              <c:strCache>
                <c:ptCount val="1"/>
                <c:pt idx="0">
                  <c:v>左轮转速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PID!$B$3:$B$115</c:f>
              <c:numCache>
                <c:formatCode>0_ </c:formatCode>
                <c:ptCount val="113"/>
                <c:pt idx="0">
                  <c:v>13.888888888888889</c:v>
                </c:pt>
                <c:pt idx="1">
                  <c:v>27.777777777777779</c:v>
                </c:pt>
                <c:pt idx="2">
                  <c:v>41.666666666666664</c:v>
                </c:pt>
                <c:pt idx="3">
                  <c:v>55.555555555555557</c:v>
                </c:pt>
                <c:pt idx="4">
                  <c:v>69.444444444444443</c:v>
                </c:pt>
                <c:pt idx="5">
                  <c:v>83.333333333333329</c:v>
                </c:pt>
                <c:pt idx="6">
                  <c:v>97.222222222222229</c:v>
                </c:pt>
                <c:pt idx="7">
                  <c:v>111.11111111111111</c:v>
                </c:pt>
                <c:pt idx="8">
                  <c:v>125</c:v>
                </c:pt>
                <c:pt idx="9">
                  <c:v>138.88888888888889</c:v>
                </c:pt>
                <c:pt idx="10">
                  <c:v>152.77777777777777</c:v>
                </c:pt>
                <c:pt idx="11">
                  <c:v>166.66666666666666</c:v>
                </c:pt>
                <c:pt idx="12">
                  <c:v>180.55555555555554</c:v>
                </c:pt>
                <c:pt idx="13">
                  <c:v>194.44444444444446</c:v>
                </c:pt>
                <c:pt idx="14">
                  <c:v>208.33333333333334</c:v>
                </c:pt>
                <c:pt idx="15">
                  <c:v>222.22222222222223</c:v>
                </c:pt>
                <c:pt idx="16">
                  <c:v>236.11111111111111</c:v>
                </c:pt>
                <c:pt idx="17">
                  <c:v>250</c:v>
                </c:pt>
                <c:pt idx="18">
                  <c:v>263.88888888888891</c:v>
                </c:pt>
                <c:pt idx="19">
                  <c:v>277.77777777777777</c:v>
                </c:pt>
                <c:pt idx="20">
                  <c:v>291.66666666666669</c:v>
                </c:pt>
                <c:pt idx="21">
                  <c:v>305.55555555555554</c:v>
                </c:pt>
                <c:pt idx="22">
                  <c:v>319.44444444444446</c:v>
                </c:pt>
                <c:pt idx="23">
                  <c:v>333.33333333333331</c:v>
                </c:pt>
                <c:pt idx="24">
                  <c:v>347.22222222222223</c:v>
                </c:pt>
                <c:pt idx="25">
                  <c:v>361.11111111111109</c:v>
                </c:pt>
                <c:pt idx="26">
                  <c:v>375</c:v>
                </c:pt>
                <c:pt idx="27">
                  <c:v>388.88888888888891</c:v>
                </c:pt>
                <c:pt idx="28">
                  <c:v>402.77777777777777</c:v>
                </c:pt>
                <c:pt idx="29">
                  <c:v>416.66666666666669</c:v>
                </c:pt>
                <c:pt idx="30">
                  <c:v>430.55555555555554</c:v>
                </c:pt>
                <c:pt idx="31">
                  <c:v>444.44444444444446</c:v>
                </c:pt>
                <c:pt idx="32">
                  <c:v>458.33333333333331</c:v>
                </c:pt>
                <c:pt idx="33">
                  <c:v>472.22222222222223</c:v>
                </c:pt>
                <c:pt idx="34">
                  <c:v>486.11111111111109</c:v>
                </c:pt>
                <c:pt idx="35">
                  <c:v>500</c:v>
                </c:pt>
                <c:pt idx="36">
                  <c:v>513.88888888888891</c:v>
                </c:pt>
                <c:pt idx="37">
                  <c:v>527.77777777777783</c:v>
                </c:pt>
                <c:pt idx="38">
                  <c:v>541.66666666666663</c:v>
                </c:pt>
                <c:pt idx="39">
                  <c:v>555.55555555555554</c:v>
                </c:pt>
                <c:pt idx="40">
                  <c:v>569.44444444444446</c:v>
                </c:pt>
                <c:pt idx="41">
                  <c:v>583.33333333333337</c:v>
                </c:pt>
                <c:pt idx="42">
                  <c:v>597.22222222222217</c:v>
                </c:pt>
                <c:pt idx="43">
                  <c:v>611.11111111111109</c:v>
                </c:pt>
                <c:pt idx="44">
                  <c:v>625</c:v>
                </c:pt>
                <c:pt idx="45">
                  <c:v>638.88888888888891</c:v>
                </c:pt>
                <c:pt idx="46">
                  <c:v>652.77777777777783</c:v>
                </c:pt>
                <c:pt idx="47">
                  <c:v>666.66666666666663</c:v>
                </c:pt>
                <c:pt idx="48">
                  <c:v>680.55555555555554</c:v>
                </c:pt>
                <c:pt idx="49">
                  <c:v>694.44444444444446</c:v>
                </c:pt>
                <c:pt idx="50">
                  <c:v>708.33333333333337</c:v>
                </c:pt>
                <c:pt idx="51">
                  <c:v>722.22222222222217</c:v>
                </c:pt>
                <c:pt idx="52">
                  <c:v>736.11111111111109</c:v>
                </c:pt>
                <c:pt idx="53">
                  <c:v>750</c:v>
                </c:pt>
                <c:pt idx="54">
                  <c:v>763.88888888888891</c:v>
                </c:pt>
                <c:pt idx="55">
                  <c:v>777.77777777777783</c:v>
                </c:pt>
                <c:pt idx="56">
                  <c:v>791.66666666666663</c:v>
                </c:pt>
                <c:pt idx="57">
                  <c:v>805.55555555555554</c:v>
                </c:pt>
                <c:pt idx="58">
                  <c:v>819.44444444444446</c:v>
                </c:pt>
                <c:pt idx="59">
                  <c:v>833.33333333333337</c:v>
                </c:pt>
                <c:pt idx="60">
                  <c:v>847.22222222222217</c:v>
                </c:pt>
                <c:pt idx="61">
                  <c:v>861.11111111111109</c:v>
                </c:pt>
                <c:pt idx="62">
                  <c:v>875</c:v>
                </c:pt>
                <c:pt idx="63">
                  <c:v>888.88888888888891</c:v>
                </c:pt>
                <c:pt idx="64">
                  <c:v>902.77777777777783</c:v>
                </c:pt>
                <c:pt idx="65">
                  <c:v>916.66666666666663</c:v>
                </c:pt>
                <c:pt idx="66">
                  <c:v>930.55555555555554</c:v>
                </c:pt>
                <c:pt idx="67">
                  <c:v>944.44444444444446</c:v>
                </c:pt>
                <c:pt idx="68">
                  <c:v>958.33333333333337</c:v>
                </c:pt>
                <c:pt idx="69">
                  <c:v>972.22222222222217</c:v>
                </c:pt>
                <c:pt idx="70">
                  <c:v>986.11111111111109</c:v>
                </c:pt>
                <c:pt idx="71">
                  <c:v>1000</c:v>
                </c:pt>
                <c:pt idx="72">
                  <c:v>1013.8888888888889</c:v>
                </c:pt>
                <c:pt idx="73">
                  <c:v>1027.7777777777778</c:v>
                </c:pt>
                <c:pt idx="74">
                  <c:v>1041.6666666666667</c:v>
                </c:pt>
                <c:pt idx="75">
                  <c:v>1055.5555555555557</c:v>
                </c:pt>
                <c:pt idx="76">
                  <c:v>1069.4444444444443</c:v>
                </c:pt>
                <c:pt idx="77">
                  <c:v>1083.3333333333333</c:v>
                </c:pt>
                <c:pt idx="78">
                  <c:v>1097.2222222222222</c:v>
                </c:pt>
                <c:pt idx="79">
                  <c:v>1111.1111111111111</c:v>
                </c:pt>
                <c:pt idx="80">
                  <c:v>1125</c:v>
                </c:pt>
                <c:pt idx="81">
                  <c:v>1138.8888888888889</c:v>
                </c:pt>
                <c:pt idx="82">
                  <c:v>1152.7777777777778</c:v>
                </c:pt>
                <c:pt idx="83">
                  <c:v>1166.6666666666667</c:v>
                </c:pt>
                <c:pt idx="84">
                  <c:v>1180.5555555555557</c:v>
                </c:pt>
                <c:pt idx="85">
                  <c:v>1194.4444444444443</c:v>
                </c:pt>
                <c:pt idx="86">
                  <c:v>1208.3333333333333</c:v>
                </c:pt>
                <c:pt idx="87">
                  <c:v>1222.2222222222222</c:v>
                </c:pt>
                <c:pt idx="88">
                  <c:v>1236.1111111111111</c:v>
                </c:pt>
                <c:pt idx="89">
                  <c:v>1250</c:v>
                </c:pt>
                <c:pt idx="90">
                  <c:v>1263.8888888888889</c:v>
                </c:pt>
                <c:pt idx="91">
                  <c:v>1277.7777777777778</c:v>
                </c:pt>
                <c:pt idx="92">
                  <c:v>1291.6666666666667</c:v>
                </c:pt>
                <c:pt idx="93">
                  <c:v>1305.5555555555557</c:v>
                </c:pt>
                <c:pt idx="94">
                  <c:v>1319.4444444444443</c:v>
                </c:pt>
                <c:pt idx="95">
                  <c:v>1333.3333333333333</c:v>
                </c:pt>
                <c:pt idx="96">
                  <c:v>1347.2222222222222</c:v>
                </c:pt>
                <c:pt idx="97">
                  <c:v>1361.1111111111111</c:v>
                </c:pt>
                <c:pt idx="98">
                  <c:v>1375</c:v>
                </c:pt>
                <c:pt idx="99">
                  <c:v>1388.8888888888889</c:v>
                </c:pt>
                <c:pt idx="100">
                  <c:v>1402.7777777777778</c:v>
                </c:pt>
                <c:pt idx="101">
                  <c:v>1416.6666666666667</c:v>
                </c:pt>
                <c:pt idx="102">
                  <c:v>1430.5555555555557</c:v>
                </c:pt>
                <c:pt idx="103">
                  <c:v>1444.4444444444443</c:v>
                </c:pt>
                <c:pt idx="104">
                  <c:v>1458.3333333333333</c:v>
                </c:pt>
                <c:pt idx="105">
                  <c:v>1472.2222222222222</c:v>
                </c:pt>
                <c:pt idx="106">
                  <c:v>1486.1111111111111</c:v>
                </c:pt>
                <c:pt idx="107">
                  <c:v>1500</c:v>
                </c:pt>
                <c:pt idx="108">
                  <c:v>1513.8888888888889</c:v>
                </c:pt>
                <c:pt idx="109">
                  <c:v>1527.7777777777778</c:v>
                </c:pt>
                <c:pt idx="110">
                  <c:v>1541.6666666666667</c:v>
                </c:pt>
                <c:pt idx="111">
                  <c:v>1555.5555555555557</c:v>
                </c:pt>
                <c:pt idx="112">
                  <c:v>1569.4444444444443</c:v>
                </c:pt>
              </c:numCache>
            </c:numRef>
          </c:cat>
          <c:val>
            <c:numRef>
              <c:f>PID!$C$3:$C$115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19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50</c:v>
                </c:pt>
                <c:pt idx="15">
                  <c:v>61</c:v>
                </c:pt>
                <c:pt idx="16">
                  <c:v>65</c:v>
                </c:pt>
                <c:pt idx="17">
                  <c:v>74</c:v>
                </c:pt>
                <c:pt idx="18">
                  <c:v>77</c:v>
                </c:pt>
                <c:pt idx="19">
                  <c:v>84</c:v>
                </c:pt>
                <c:pt idx="20">
                  <c:v>87</c:v>
                </c:pt>
                <c:pt idx="21">
                  <c:v>88</c:v>
                </c:pt>
                <c:pt idx="22">
                  <c:v>91</c:v>
                </c:pt>
                <c:pt idx="23">
                  <c:v>87</c:v>
                </c:pt>
                <c:pt idx="24">
                  <c:v>71</c:v>
                </c:pt>
                <c:pt idx="25">
                  <c:v>61</c:v>
                </c:pt>
                <c:pt idx="26">
                  <c:v>43</c:v>
                </c:pt>
                <c:pt idx="27">
                  <c:v>37</c:v>
                </c:pt>
                <c:pt idx="28">
                  <c:v>30</c:v>
                </c:pt>
                <c:pt idx="29">
                  <c:v>32</c:v>
                </c:pt>
                <c:pt idx="30">
                  <c:v>37</c:v>
                </c:pt>
                <c:pt idx="31">
                  <c:v>48</c:v>
                </c:pt>
                <c:pt idx="32">
                  <c:v>53</c:v>
                </c:pt>
                <c:pt idx="33">
                  <c:v>60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55</c:v>
                </c:pt>
                <c:pt idx="38">
                  <c:v>51</c:v>
                </c:pt>
                <c:pt idx="39">
                  <c:v>49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51</c:v>
                </c:pt>
                <c:pt idx="83">
                  <c:v>53</c:v>
                </c:pt>
                <c:pt idx="84">
                  <c:v>52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3D0-B56A-7F2D69F06609}"/>
            </c:ext>
          </c:extLst>
        </c:ser>
        <c:ser>
          <c:idx val="1"/>
          <c:order val="1"/>
          <c:tx>
            <c:strRef>
              <c:f>PID!$E$2</c:f>
              <c:strCache>
                <c:ptCount val="1"/>
                <c:pt idx="0">
                  <c:v>右轮转速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PID!$B$3:$B$115</c:f>
              <c:numCache>
                <c:formatCode>0_ </c:formatCode>
                <c:ptCount val="113"/>
                <c:pt idx="0">
                  <c:v>13.888888888888889</c:v>
                </c:pt>
                <c:pt idx="1">
                  <c:v>27.777777777777779</c:v>
                </c:pt>
                <c:pt idx="2">
                  <c:v>41.666666666666664</c:v>
                </c:pt>
                <c:pt idx="3">
                  <c:v>55.555555555555557</c:v>
                </c:pt>
                <c:pt idx="4">
                  <c:v>69.444444444444443</c:v>
                </c:pt>
                <c:pt idx="5">
                  <c:v>83.333333333333329</c:v>
                </c:pt>
                <c:pt idx="6">
                  <c:v>97.222222222222229</c:v>
                </c:pt>
                <c:pt idx="7">
                  <c:v>111.11111111111111</c:v>
                </c:pt>
                <c:pt idx="8">
                  <c:v>125</c:v>
                </c:pt>
                <c:pt idx="9">
                  <c:v>138.88888888888889</c:v>
                </c:pt>
                <c:pt idx="10">
                  <c:v>152.77777777777777</c:v>
                </c:pt>
                <c:pt idx="11">
                  <c:v>166.66666666666666</c:v>
                </c:pt>
                <c:pt idx="12">
                  <c:v>180.55555555555554</c:v>
                </c:pt>
                <c:pt idx="13">
                  <c:v>194.44444444444446</c:v>
                </c:pt>
                <c:pt idx="14">
                  <c:v>208.33333333333334</c:v>
                </c:pt>
                <c:pt idx="15">
                  <c:v>222.22222222222223</c:v>
                </c:pt>
                <c:pt idx="16">
                  <c:v>236.11111111111111</c:v>
                </c:pt>
                <c:pt idx="17">
                  <c:v>250</c:v>
                </c:pt>
                <c:pt idx="18">
                  <c:v>263.88888888888891</c:v>
                </c:pt>
                <c:pt idx="19">
                  <c:v>277.77777777777777</c:v>
                </c:pt>
                <c:pt idx="20">
                  <c:v>291.66666666666669</c:v>
                </c:pt>
                <c:pt idx="21">
                  <c:v>305.55555555555554</c:v>
                </c:pt>
                <c:pt idx="22">
                  <c:v>319.44444444444446</c:v>
                </c:pt>
                <c:pt idx="23">
                  <c:v>333.33333333333331</c:v>
                </c:pt>
                <c:pt idx="24">
                  <c:v>347.22222222222223</c:v>
                </c:pt>
                <c:pt idx="25">
                  <c:v>361.11111111111109</c:v>
                </c:pt>
                <c:pt idx="26">
                  <c:v>375</c:v>
                </c:pt>
                <c:pt idx="27">
                  <c:v>388.88888888888891</c:v>
                </c:pt>
                <c:pt idx="28">
                  <c:v>402.77777777777777</c:v>
                </c:pt>
                <c:pt idx="29">
                  <c:v>416.66666666666669</c:v>
                </c:pt>
                <c:pt idx="30">
                  <c:v>430.55555555555554</c:v>
                </c:pt>
                <c:pt idx="31">
                  <c:v>444.44444444444446</c:v>
                </c:pt>
                <c:pt idx="32">
                  <c:v>458.33333333333331</c:v>
                </c:pt>
                <c:pt idx="33">
                  <c:v>472.22222222222223</c:v>
                </c:pt>
                <c:pt idx="34">
                  <c:v>486.11111111111109</c:v>
                </c:pt>
                <c:pt idx="35">
                  <c:v>500</c:v>
                </c:pt>
                <c:pt idx="36">
                  <c:v>513.88888888888891</c:v>
                </c:pt>
                <c:pt idx="37">
                  <c:v>527.77777777777783</c:v>
                </c:pt>
                <c:pt idx="38">
                  <c:v>541.66666666666663</c:v>
                </c:pt>
                <c:pt idx="39">
                  <c:v>555.55555555555554</c:v>
                </c:pt>
                <c:pt idx="40">
                  <c:v>569.44444444444446</c:v>
                </c:pt>
                <c:pt idx="41">
                  <c:v>583.33333333333337</c:v>
                </c:pt>
                <c:pt idx="42">
                  <c:v>597.22222222222217</c:v>
                </c:pt>
                <c:pt idx="43">
                  <c:v>611.11111111111109</c:v>
                </c:pt>
                <c:pt idx="44">
                  <c:v>625</c:v>
                </c:pt>
                <c:pt idx="45">
                  <c:v>638.88888888888891</c:v>
                </c:pt>
                <c:pt idx="46">
                  <c:v>652.77777777777783</c:v>
                </c:pt>
                <c:pt idx="47">
                  <c:v>666.66666666666663</c:v>
                </c:pt>
                <c:pt idx="48">
                  <c:v>680.55555555555554</c:v>
                </c:pt>
                <c:pt idx="49">
                  <c:v>694.44444444444446</c:v>
                </c:pt>
                <c:pt idx="50">
                  <c:v>708.33333333333337</c:v>
                </c:pt>
                <c:pt idx="51">
                  <c:v>722.22222222222217</c:v>
                </c:pt>
                <c:pt idx="52">
                  <c:v>736.11111111111109</c:v>
                </c:pt>
                <c:pt idx="53">
                  <c:v>750</c:v>
                </c:pt>
                <c:pt idx="54">
                  <c:v>763.88888888888891</c:v>
                </c:pt>
                <c:pt idx="55">
                  <c:v>777.77777777777783</c:v>
                </c:pt>
                <c:pt idx="56">
                  <c:v>791.66666666666663</c:v>
                </c:pt>
                <c:pt idx="57">
                  <c:v>805.55555555555554</c:v>
                </c:pt>
                <c:pt idx="58">
                  <c:v>819.44444444444446</c:v>
                </c:pt>
                <c:pt idx="59">
                  <c:v>833.33333333333337</c:v>
                </c:pt>
                <c:pt idx="60">
                  <c:v>847.22222222222217</c:v>
                </c:pt>
                <c:pt idx="61">
                  <c:v>861.11111111111109</c:v>
                </c:pt>
                <c:pt idx="62">
                  <c:v>875</c:v>
                </c:pt>
                <c:pt idx="63">
                  <c:v>888.88888888888891</c:v>
                </c:pt>
                <c:pt idx="64">
                  <c:v>902.77777777777783</c:v>
                </c:pt>
                <c:pt idx="65">
                  <c:v>916.66666666666663</c:v>
                </c:pt>
                <c:pt idx="66">
                  <c:v>930.55555555555554</c:v>
                </c:pt>
                <c:pt idx="67">
                  <c:v>944.44444444444446</c:v>
                </c:pt>
                <c:pt idx="68">
                  <c:v>958.33333333333337</c:v>
                </c:pt>
                <c:pt idx="69">
                  <c:v>972.22222222222217</c:v>
                </c:pt>
                <c:pt idx="70">
                  <c:v>986.11111111111109</c:v>
                </c:pt>
                <c:pt idx="71">
                  <c:v>1000</c:v>
                </c:pt>
                <c:pt idx="72">
                  <c:v>1013.8888888888889</c:v>
                </c:pt>
                <c:pt idx="73">
                  <c:v>1027.7777777777778</c:v>
                </c:pt>
                <c:pt idx="74">
                  <c:v>1041.6666666666667</c:v>
                </c:pt>
                <c:pt idx="75">
                  <c:v>1055.5555555555557</c:v>
                </c:pt>
                <c:pt idx="76">
                  <c:v>1069.4444444444443</c:v>
                </c:pt>
                <c:pt idx="77">
                  <c:v>1083.3333333333333</c:v>
                </c:pt>
                <c:pt idx="78">
                  <c:v>1097.2222222222222</c:v>
                </c:pt>
                <c:pt idx="79">
                  <c:v>1111.1111111111111</c:v>
                </c:pt>
                <c:pt idx="80">
                  <c:v>1125</c:v>
                </c:pt>
                <c:pt idx="81">
                  <c:v>1138.8888888888889</c:v>
                </c:pt>
                <c:pt idx="82">
                  <c:v>1152.7777777777778</c:v>
                </c:pt>
                <c:pt idx="83">
                  <c:v>1166.6666666666667</c:v>
                </c:pt>
                <c:pt idx="84">
                  <c:v>1180.5555555555557</c:v>
                </c:pt>
                <c:pt idx="85">
                  <c:v>1194.4444444444443</c:v>
                </c:pt>
                <c:pt idx="86">
                  <c:v>1208.3333333333333</c:v>
                </c:pt>
                <c:pt idx="87">
                  <c:v>1222.2222222222222</c:v>
                </c:pt>
                <c:pt idx="88">
                  <c:v>1236.1111111111111</c:v>
                </c:pt>
                <c:pt idx="89">
                  <c:v>1250</c:v>
                </c:pt>
                <c:pt idx="90">
                  <c:v>1263.8888888888889</c:v>
                </c:pt>
                <c:pt idx="91">
                  <c:v>1277.7777777777778</c:v>
                </c:pt>
                <c:pt idx="92">
                  <c:v>1291.6666666666667</c:v>
                </c:pt>
                <c:pt idx="93">
                  <c:v>1305.5555555555557</c:v>
                </c:pt>
                <c:pt idx="94">
                  <c:v>1319.4444444444443</c:v>
                </c:pt>
                <c:pt idx="95">
                  <c:v>1333.3333333333333</c:v>
                </c:pt>
                <c:pt idx="96">
                  <c:v>1347.2222222222222</c:v>
                </c:pt>
                <c:pt idx="97">
                  <c:v>1361.1111111111111</c:v>
                </c:pt>
                <c:pt idx="98">
                  <c:v>1375</c:v>
                </c:pt>
                <c:pt idx="99">
                  <c:v>1388.8888888888889</c:v>
                </c:pt>
                <c:pt idx="100">
                  <c:v>1402.7777777777778</c:v>
                </c:pt>
                <c:pt idx="101">
                  <c:v>1416.6666666666667</c:v>
                </c:pt>
                <c:pt idx="102">
                  <c:v>1430.5555555555557</c:v>
                </c:pt>
                <c:pt idx="103">
                  <c:v>1444.4444444444443</c:v>
                </c:pt>
                <c:pt idx="104">
                  <c:v>1458.3333333333333</c:v>
                </c:pt>
                <c:pt idx="105">
                  <c:v>1472.2222222222222</c:v>
                </c:pt>
                <c:pt idx="106">
                  <c:v>1486.1111111111111</c:v>
                </c:pt>
                <c:pt idx="107">
                  <c:v>1500</c:v>
                </c:pt>
                <c:pt idx="108">
                  <c:v>1513.8888888888889</c:v>
                </c:pt>
                <c:pt idx="109">
                  <c:v>1527.7777777777778</c:v>
                </c:pt>
                <c:pt idx="110">
                  <c:v>1541.6666666666667</c:v>
                </c:pt>
                <c:pt idx="111">
                  <c:v>1555.5555555555557</c:v>
                </c:pt>
                <c:pt idx="112">
                  <c:v>1569.4444444444443</c:v>
                </c:pt>
              </c:numCache>
            </c:numRef>
          </c:cat>
          <c:val>
            <c:numRef>
              <c:f>PID!$E$3:$E$115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18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62</c:v>
                </c:pt>
                <c:pt idx="16">
                  <c:v>67</c:v>
                </c:pt>
                <c:pt idx="17">
                  <c:v>76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91</c:v>
                </c:pt>
                <c:pt idx="22">
                  <c:v>90</c:v>
                </c:pt>
                <c:pt idx="23">
                  <c:v>83</c:v>
                </c:pt>
                <c:pt idx="24">
                  <c:v>66</c:v>
                </c:pt>
                <c:pt idx="25">
                  <c:v>57</c:v>
                </c:pt>
                <c:pt idx="26">
                  <c:v>39</c:v>
                </c:pt>
                <c:pt idx="27">
                  <c:v>33</c:v>
                </c:pt>
                <c:pt idx="28">
                  <c:v>30</c:v>
                </c:pt>
                <c:pt idx="29">
                  <c:v>34</c:v>
                </c:pt>
                <c:pt idx="30">
                  <c:v>39</c:v>
                </c:pt>
                <c:pt idx="31">
                  <c:v>50</c:v>
                </c:pt>
                <c:pt idx="32">
                  <c:v>55</c:v>
                </c:pt>
                <c:pt idx="33">
                  <c:v>62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48</c:v>
                </c:pt>
                <c:pt idx="41">
                  <c:v>47</c:v>
                </c:pt>
                <c:pt idx="42">
                  <c:v>49</c:v>
                </c:pt>
                <c:pt idx="43">
                  <c:v>52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</c:v>
                </c:pt>
                <c:pt idx="88">
                  <c:v>53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52</c:v>
                </c:pt>
                <c:pt idx="102">
                  <c:v>53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3D0-B56A-7F2D69F0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2607"/>
        <c:axId val="1206348943"/>
      </c:lineChart>
      <c:catAx>
        <c:axId val="15390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766535433070866"/>
              <c:y val="0.85914297171186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348943"/>
        <c:crosses val="autoZero"/>
        <c:auto val="1"/>
        <c:lblAlgn val="ctr"/>
        <c:lblOffset val="100"/>
        <c:noMultiLvlLbl val="0"/>
      </c:catAx>
      <c:valAx>
        <c:axId val="12063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66936424613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0.87557815689705432"/>
          <c:w val="0.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323435</xdr:colOff>
      <xdr:row>2</xdr:row>
      <xdr:rowOff>176211</xdr:rowOff>
    </xdr:from>
    <xdr:to>
      <xdr:col>12</xdr:col>
      <xdr:colOff>94836</xdr:colOff>
      <xdr:row>18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2F8DEF-D818-453E-9F3B-DC2D8AB1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</xdr:row>
      <xdr:rowOff>138112</xdr:rowOff>
    </xdr:from>
    <xdr:to>
      <xdr:col>11</xdr:col>
      <xdr:colOff>300037</xdr:colOff>
      <xdr:row>17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5CE133-B492-435F-9A59-EF5AE053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166687</xdr:rowOff>
    </xdr:from>
    <xdr:to>
      <xdr:col>13</xdr:col>
      <xdr:colOff>152400</xdr:colOff>
      <xdr:row>19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355D3F-D8C0-4EFC-A977-05E931926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8D783-AD3F-4CC7-B6E2-35CBAD921555}" name="串口数据" displayName="串口数据" ref="C1:F115" tableType="queryTable" totalsRowShown="0">
  <autoFilter ref="C1:F115" xr:uid="{2B23E252-3D2A-4A41-8D9B-A4558FD00102}"/>
  <tableColumns count="4">
    <tableColumn id="1" xr3:uid="{6D624418-95A7-4823-B2B4-93FB622C3CF4}" uniqueName="1" name="L" queryTableFieldId="1"/>
    <tableColumn id="2" xr3:uid="{4FCBB826-446C-424B-9567-B67B2ED7079B}" uniqueName="2" name="L_HEX" queryTableFieldId="2" dataDxfId="1"/>
    <tableColumn id="3" xr3:uid="{DAEB208A-EEBF-4443-85EC-74D04F3B15F6}" uniqueName="3" name="R" queryTableFieldId="3"/>
    <tableColumn id="4" xr3:uid="{E01CEC9B-2787-49D7-890F-0E2858F8E127}" uniqueName="4" name="R_HEX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B1" zoomScale="115" zoomScaleNormal="115" workbookViewId="0">
      <selection activeCell="G2" sqref="G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26</v>
      </c>
      <c r="E1" t="s">
        <v>27</v>
      </c>
    </row>
    <row r="2" spans="1:5" x14ac:dyDescent="0.2">
      <c r="A2">
        <v>10</v>
      </c>
      <c r="B2">
        <v>10</v>
      </c>
      <c r="C2">
        <v>10</v>
      </c>
      <c r="D2">
        <f>ABS(B2-A2)*100/A2</f>
        <v>0</v>
      </c>
      <c r="E2">
        <f>ABS(C2-A2)*100/A2</f>
        <v>0</v>
      </c>
    </row>
    <row r="3" spans="1:5" x14ac:dyDescent="0.2">
      <c r="A3">
        <v>20</v>
      </c>
      <c r="B3">
        <v>20</v>
      </c>
      <c r="C3">
        <v>20</v>
      </c>
      <c r="D3">
        <f t="shared" ref="D3:D21" si="0">ABS(B3-A3)*100/A3</f>
        <v>0</v>
      </c>
      <c r="E3">
        <f t="shared" ref="E3:E21" si="1">ABS(C3-A3)*100/A3</f>
        <v>0</v>
      </c>
    </row>
    <row r="4" spans="1:5" x14ac:dyDescent="0.2">
      <c r="A4">
        <v>30</v>
      </c>
      <c r="B4">
        <v>30</v>
      </c>
      <c r="C4">
        <v>30</v>
      </c>
      <c r="D4">
        <f t="shared" si="0"/>
        <v>0</v>
      </c>
      <c r="E4">
        <f t="shared" si="1"/>
        <v>0</v>
      </c>
    </row>
    <row r="5" spans="1:5" x14ac:dyDescent="0.2">
      <c r="A5">
        <v>40</v>
      </c>
      <c r="B5">
        <v>40</v>
      </c>
      <c r="C5">
        <v>40</v>
      </c>
      <c r="D5">
        <f t="shared" si="0"/>
        <v>0</v>
      </c>
      <c r="E5">
        <f t="shared" si="1"/>
        <v>0</v>
      </c>
    </row>
    <row r="6" spans="1:5" x14ac:dyDescent="0.2">
      <c r="A6">
        <v>50</v>
      </c>
      <c r="B6">
        <v>50</v>
      </c>
      <c r="C6">
        <v>50</v>
      </c>
      <c r="D6">
        <f t="shared" si="0"/>
        <v>0</v>
      </c>
      <c r="E6">
        <f t="shared" si="1"/>
        <v>0</v>
      </c>
    </row>
    <row r="7" spans="1:5" x14ac:dyDescent="0.2">
      <c r="A7">
        <v>60</v>
      </c>
      <c r="B7">
        <v>60</v>
      </c>
      <c r="C7">
        <v>60</v>
      </c>
      <c r="D7">
        <f t="shared" si="0"/>
        <v>0</v>
      </c>
      <c r="E7">
        <f t="shared" si="1"/>
        <v>0</v>
      </c>
    </row>
    <row r="8" spans="1:5" x14ac:dyDescent="0.2">
      <c r="A8">
        <v>70</v>
      </c>
      <c r="B8">
        <v>69</v>
      </c>
      <c r="C8">
        <v>70</v>
      </c>
      <c r="D8">
        <f t="shared" si="0"/>
        <v>1.4285714285714286</v>
      </c>
      <c r="E8">
        <f t="shared" si="1"/>
        <v>0</v>
      </c>
    </row>
    <row r="9" spans="1:5" x14ac:dyDescent="0.2">
      <c r="A9">
        <v>80</v>
      </c>
      <c r="B9">
        <v>79</v>
      </c>
      <c r="C9">
        <v>80</v>
      </c>
      <c r="D9">
        <f t="shared" si="0"/>
        <v>1.25</v>
      </c>
      <c r="E9">
        <f t="shared" si="1"/>
        <v>0</v>
      </c>
    </row>
    <row r="10" spans="1:5" x14ac:dyDescent="0.2">
      <c r="A10">
        <v>90</v>
      </c>
      <c r="B10">
        <v>89</v>
      </c>
      <c r="C10">
        <v>90</v>
      </c>
      <c r="D10">
        <f t="shared" si="0"/>
        <v>1.1111111111111112</v>
      </c>
      <c r="E10">
        <f t="shared" si="1"/>
        <v>0</v>
      </c>
    </row>
    <row r="11" spans="1:5" x14ac:dyDescent="0.2">
      <c r="A11">
        <v>100</v>
      </c>
      <c r="B11">
        <v>98</v>
      </c>
      <c r="C11">
        <v>100</v>
      </c>
      <c r="D11">
        <f t="shared" si="0"/>
        <v>2</v>
      </c>
      <c r="E11">
        <f t="shared" si="1"/>
        <v>0</v>
      </c>
    </row>
    <row r="12" spans="1:5" x14ac:dyDescent="0.2">
      <c r="A12">
        <v>110</v>
      </c>
      <c r="B12">
        <v>108</v>
      </c>
      <c r="C12">
        <v>109</v>
      </c>
      <c r="D12">
        <f t="shared" si="0"/>
        <v>1.8181818181818181</v>
      </c>
      <c r="E12">
        <f t="shared" si="1"/>
        <v>0.90909090909090906</v>
      </c>
    </row>
    <row r="13" spans="1:5" x14ac:dyDescent="0.2">
      <c r="A13">
        <v>120</v>
      </c>
      <c r="B13">
        <v>118</v>
      </c>
      <c r="C13">
        <v>119</v>
      </c>
      <c r="D13">
        <f t="shared" si="0"/>
        <v>1.6666666666666667</v>
      </c>
      <c r="E13">
        <f t="shared" si="1"/>
        <v>0.83333333333333337</v>
      </c>
    </row>
    <row r="14" spans="1:5" x14ac:dyDescent="0.2">
      <c r="A14">
        <v>130</v>
      </c>
      <c r="B14">
        <v>128</v>
      </c>
      <c r="C14">
        <v>129</v>
      </c>
      <c r="D14">
        <f t="shared" si="0"/>
        <v>1.5384615384615385</v>
      </c>
      <c r="E14">
        <f t="shared" si="1"/>
        <v>0.76923076923076927</v>
      </c>
    </row>
    <row r="15" spans="1:5" x14ac:dyDescent="0.2">
      <c r="A15">
        <v>140</v>
      </c>
      <c r="B15">
        <v>138</v>
      </c>
      <c r="C15">
        <v>139</v>
      </c>
      <c r="D15">
        <f t="shared" si="0"/>
        <v>1.4285714285714286</v>
      </c>
      <c r="E15">
        <f t="shared" si="1"/>
        <v>0.7142857142857143</v>
      </c>
    </row>
    <row r="16" spans="1:5" x14ac:dyDescent="0.2">
      <c r="A16">
        <v>150</v>
      </c>
      <c r="B16">
        <v>148</v>
      </c>
      <c r="C16">
        <v>149</v>
      </c>
      <c r="D16">
        <f t="shared" si="0"/>
        <v>1.3333333333333333</v>
      </c>
      <c r="E16">
        <f t="shared" si="1"/>
        <v>0.66666666666666663</v>
      </c>
    </row>
    <row r="17" spans="1:5" x14ac:dyDescent="0.2">
      <c r="A17">
        <v>160</v>
      </c>
      <c r="B17">
        <v>158</v>
      </c>
      <c r="C17">
        <v>159</v>
      </c>
      <c r="D17">
        <f t="shared" si="0"/>
        <v>1.25</v>
      </c>
      <c r="E17">
        <f t="shared" si="1"/>
        <v>0.625</v>
      </c>
    </row>
    <row r="18" spans="1:5" x14ac:dyDescent="0.2">
      <c r="A18">
        <v>170</v>
      </c>
      <c r="B18">
        <v>168</v>
      </c>
      <c r="C18">
        <v>169</v>
      </c>
      <c r="D18">
        <f t="shared" si="0"/>
        <v>1.1764705882352942</v>
      </c>
      <c r="E18">
        <f t="shared" si="1"/>
        <v>0.58823529411764708</v>
      </c>
    </row>
    <row r="19" spans="1:5" x14ac:dyDescent="0.2">
      <c r="A19">
        <v>180</v>
      </c>
      <c r="B19">
        <v>178</v>
      </c>
      <c r="C19">
        <v>179</v>
      </c>
      <c r="D19">
        <f t="shared" si="0"/>
        <v>1.1111111111111112</v>
      </c>
      <c r="E19">
        <f t="shared" si="1"/>
        <v>0.55555555555555558</v>
      </c>
    </row>
    <row r="20" spans="1:5" x14ac:dyDescent="0.2">
      <c r="A20">
        <v>190</v>
      </c>
      <c r="B20">
        <v>188</v>
      </c>
      <c r="C20">
        <v>189</v>
      </c>
      <c r="D20">
        <f t="shared" si="0"/>
        <v>1.0526315789473684</v>
      </c>
      <c r="E20">
        <f t="shared" si="1"/>
        <v>0.52631578947368418</v>
      </c>
    </row>
    <row r="21" spans="1:5" x14ac:dyDescent="0.2">
      <c r="A21">
        <v>200</v>
      </c>
      <c r="B21">
        <v>198</v>
      </c>
      <c r="C21">
        <v>199</v>
      </c>
      <c r="D21">
        <f t="shared" si="0"/>
        <v>1</v>
      </c>
      <c r="E21">
        <f t="shared" si="1"/>
        <v>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00AD-2BC6-4C8F-A0A3-5A9CDA04E1FF}">
  <dimension ref="A1:B6"/>
  <sheetViews>
    <sheetView tabSelected="1" workbookViewId="0">
      <selection activeCell="C12" sqref="C12"/>
    </sheetView>
  </sheetViews>
  <sheetFormatPr defaultRowHeight="14.25" x14ac:dyDescent="0.2"/>
  <cols>
    <col min="2" max="2" width="9" style="6"/>
  </cols>
  <sheetData>
    <row r="1" spans="1:2" x14ac:dyDescent="0.2">
      <c r="A1" t="s">
        <v>28</v>
      </c>
      <c r="B1" s="6" t="s">
        <v>29</v>
      </c>
    </row>
    <row r="2" spans="1:2" x14ac:dyDescent="0.2">
      <c r="A2">
        <v>3</v>
      </c>
      <c r="B2" s="6">
        <v>-1</v>
      </c>
    </row>
    <row r="3" spans="1:2" x14ac:dyDescent="0.2">
      <c r="A3">
        <v>10</v>
      </c>
      <c r="B3" s="6">
        <v>-1</v>
      </c>
    </row>
    <row r="4" spans="1:2" x14ac:dyDescent="0.2">
      <c r="A4">
        <v>20</v>
      </c>
      <c r="B4" s="6">
        <v>0</v>
      </c>
    </row>
    <row r="5" spans="1:2" x14ac:dyDescent="0.2">
      <c r="A5">
        <v>50</v>
      </c>
      <c r="B5" s="6">
        <v>1</v>
      </c>
    </row>
    <row r="6" spans="1:2" x14ac:dyDescent="0.2">
      <c r="A6">
        <v>60</v>
      </c>
      <c r="B6" s="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2C63-111B-42E6-9391-C86EFEB0F8C5}">
  <dimension ref="A1:F115"/>
  <sheetViews>
    <sheetView topLeftCell="B1" workbookViewId="0">
      <selection activeCell="H3" sqref="H3"/>
    </sheetView>
  </sheetViews>
  <sheetFormatPr defaultRowHeight="14.25" x14ac:dyDescent="0.2"/>
  <cols>
    <col min="2" max="2" width="9" style="5"/>
    <col min="3" max="3" width="14.75" customWidth="1"/>
    <col min="4" max="6" width="11.125" bestFit="1" customWidth="1"/>
  </cols>
  <sheetData>
    <row r="1" spans="1:6" x14ac:dyDescent="0.2">
      <c r="C1" t="s">
        <v>6</v>
      </c>
      <c r="D1" t="s">
        <v>3</v>
      </c>
      <c r="E1" t="s">
        <v>5</v>
      </c>
      <c r="F1" t="s">
        <v>4</v>
      </c>
    </row>
    <row r="2" spans="1:6" ht="16.5" x14ac:dyDescent="0.35">
      <c r="B2" s="5" t="s">
        <v>25</v>
      </c>
      <c r="C2" s="4" t="s">
        <v>23</v>
      </c>
      <c r="D2" s="2"/>
      <c r="E2" t="s">
        <v>24</v>
      </c>
      <c r="F2" s="3"/>
    </row>
    <row r="3" spans="1:6" x14ac:dyDescent="0.2">
      <c r="A3">
        <v>1</v>
      </c>
      <c r="B3" s="5">
        <f>A3*1000/72</f>
        <v>13.888888888888889</v>
      </c>
      <c r="C3" s="1">
        <f>HEX2DEC(串口数据[[#This Row],[L_HEX]])</f>
        <v>0</v>
      </c>
      <c r="D3" s="2">
        <v>0</v>
      </c>
      <c r="E3">
        <f>HEX2DEC(串口数据[[#This Row],[R_HEX]])</f>
        <v>0</v>
      </c>
      <c r="F3" s="3">
        <v>0</v>
      </c>
    </row>
    <row r="4" spans="1:6" x14ac:dyDescent="0.2">
      <c r="A4">
        <v>2</v>
      </c>
      <c r="B4" s="5">
        <f t="shared" ref="B4:B67" si="0">A4*1000/72</f>
        <v>27.777777777777779</v>
      </c>
      <c r="C4" s="1">
        <f>HEX2DEC(串口数据[[#This Row],[L_HEX]])</f>
        <v>0</v>
      </c>
      <c r="D4" s="2">
        <v>0</v>
      </c>
      <c r="E4">
        <f>HEX2DEC(串口数据[[#This Row],[R_HEX]])</f>
        <v>0</v>
      </c>
      <c r="F4" s="3">
        <v>0</v>
      </c>
    </row>
    <row r="5" spans="1:6" x14ac:dyDescent="0.2">
      <c r="A5">
        <v>3</v>
      </c>
      <c r="B5" s="5">
        <f t="shared" si="0"/>
        <v>41.666666666666664</v>
      </c>
      <c r="C5" s="1">
        <f>HEX2DEC(串口数据[[#This Row],[L_HEX]])</f>
        <v>0</v>
      </c>
      <c r="D5" s="2">
        <v>0</v>
      </c>
      <c r="E5">
        <f>HEX2DEC(串口数据[[#This Row],[R_HEX]])</f>
        <v>0</v>
      </c>
      <c r="F5" s="3">
        <v>0</v>
      </c>
    </row>
    <row r="6" spans="1:6" x14ac:dyDescent="0.2">
      <c r="A6">
        <v>4</v>
      </c>
      <c r="B6" s="5">
        <f t="shared" si="0"/>
        <v>55.555555555555557</v>
      </c>
      <c r="C6" s="1">
        <f>HEX2DEC(串口数据[[#This Row],[L_HEX]])</f>
        <v>0</v>
      </c>
      <c r="D6" s="2">
        <v>0</v>
      </c>
      <c r="E6">
        <f>HEX2DEC(串口数据[[#This Row],[R_HEX]])</f>
        <v>0</v>
      </c>
      <c r="F6" s="3">
        <v>0</v>
      </c>
    </row>
    <row r="7" spans="1:6" x14ac:dyDescent="0.2">
      <c r="A7">
        <v>5</v>
      </c>
      <c r="B7" s="5">
        <f t="shared" si="0"/>
        <v>69.444444444444443</v>
      </c>
      <c r="C7" s="1">
        <f>HEX2DEC(串口数据[[#This Row],[L_HEX]])</f>
        <v>0</v>
      </c>
      <c r="D7" s="2">
        <v>0</v>
      </c>
      <c r="E7">
        <f>HEX2DEC(串口数据[[#This Row],[R_HEX]])</f>
        <v>0</v>
      </c>
      <c r="F7" s="3">
        <v>0</v>
      </c>
    </row>
    <row r="8" spans="1:6" x14ac:dyDescent="0.2">
      <c r="A8">
        <v>6</v>
      </c>
      <c r="B8" s="5">
        <f t="shared" si="0"/>
        <v>83.333333333333329</v>
      </c>
      <c r="C8" s="1">
        <f>HEX2DEC(串口数据[[#This Row],[L_HEX]])</f>
        <v>0</v>
      </c>
      <c r="D8" s="2">
        <v>0</v>
      </c>
      <c r="E8">
        <f>HEX2DEC(串口数据[[#This Row],[R_HEX]])</f>
        <v>0</v>
      </c>
      <c r="F8" s="3">
        <v>0</v>
      </c>
    </row>
    <row r="9" spans="1:6" x14ac:dyDescent="0.2">
      <c r="A9">
        <v>7</v>
      </c>
      <c r="B9" s="5">
        <f t="shared" si="0"/>
        <v>97.222222222222229</v>
      </c>
      <c r="C9" s="1">
        <f>HEX2DEC(串口数据[[#This Row],[L_HEX]])</f>
        <v>0</v>
      </c>
      <c r="D9" s="2">
        <v>0</v>
      </c>
      <c r="E9">
        <f>HEX2DEC(串口数据[[#This Row],[R_HEX]])</f>
        <v>0</v>
      </c>
      <c r="F9" s="3">
        <v>0</v>
      </c>
    </row>
    <row r="10" spans="1:6" x14ac:dyDescent="0.2">
      <c r="A10">
        <v>8</v>
      </c>
      <c r="B10" s="5">
        <f t="shared" si="0"/>
        <v>111.11111111111111</v>
      </c>
      <c r="C10" s="1">
        <f>HEX2DEC(串口数据[[#This Row],[L_HEX]])</f>
        <v>0</v>
      </c>
      <c r="D10" s="2">
        <v>0</v>
      </c>
      <c r="E10">
        <f>HEX2DEC(串口数据[[#This Row],[R_HEX]])</f>
        <v>0</v>
      </c>
      <c r="F10" s="3">
        <v>0</v>
      </c>
    </row>
    <row r="11" spans="1:6" x14ac:dyDescent="0.2">
      <c r="A11">
        <v>9</v>
      </c>
      <c r="B11" s="5">
        <f t="shared" si="0"/>
        <v>125</v>
      </c>
      <c r="C11" s="1">
        <f>HEX2DEC(串口数据[[#This Row],[L_HEX]])</f>
        <v>0</v>
      </c>
      <c r="D11" s="2">
        <v>0</v>
      </c>
      <c r="E11">
        <f>HEX2DEC(串口数据[[#This Row],[R_HEX]])</f>
        <v>0</v>
      </c>
      <c r="F11" s="3">
        <v>0</v>
      </c>
    </row>
    <row r="12" spans="1:6" x14ac:dyDescent="0.2">
      <c r="A12">
        <v>10</v>
      </c>
      <c r="B12" s="5">
        <f t="shared" si="0"/>
        <v>138.88888888888889</v>
      </c>
      <c r="C12" s="1">
        <f>HEX2DEC(串口数据[[#This Row],[L_HEX]])</f>
        <v>4</v>
      </c>
      <c r="D12" s="2">
        <v>4</v>
      </c>
      <c r="E12">
        <f>HEX2DEC(串口数据[[#This Row],[R_HEX]])</f>
        <v>4</v>
      </c>
      <c r="F12" s="3">
        <v>4</v>
      </c>
    </row>
    <row r="13" spans="1:6" x14ac:dyDescent="0.2">
      <c r="A13">
        <v>11</v>
      </c>
      <c r="B13" s="5">
        <f t="shared" si="0"/>
        <v>152.77777777777777</v>
      </c>
      <c r="C13" s="1">
        <f>HEX2DEC(串口数据[[#This Row],[L_HEX]])</f>
        <v>19</v>
      </c>
      <c r="D13" s="2">
        <v>13</v>
      </c>
      <c r="E13">
        <f>HEX2DEC(串口数据[[#This Row],[R_HEX]])</f>
        <v>18</v>
      </c>
      <c r="F13" s="3">
        <v>12</v>
      </c>
    </row>
    <row r="14" spans="1:6" x14ac:dyDescent="0.2">
      <c r="A14">
        <v>12</v>
      </c>
      <c r="B14" s="5">
        <f t="shared" si="0"/>
        <v>166.66666666666666</v>
      </c>
      <c r="C14" s="1">
        <f>HEX2DEC(串口数据[[#This Row],[L_HEX]])</f>
        <v>25</v>
      </c>
      <c r="D14" s="2">
        <v>19</v>
      </c>
      <c r="E14">
        <f>HEX2DEC(串口数据[[#This Row],[R_HEX]])</f>
        <v>25</v>
      </c>
      <c r="F14" s="3">
        <v>19</v>
      </c>
    </row>
    <row r="15" spans="1:6" x14ac:dyDescent="0.2">
      <c r="A15">
        <v>13</v>
      </c>
      <c r="B15" s="5">
        <f t="shared" si="0"/>
        <v>180.55555555555554</v>
      </c>
      <c r="C15" s="1">
        <f>HEX2DEC(串口数据[[#This Row],[L_HEX]])</f>
        <v>38</v>
      </c>
      <c r="D15" s="2">
        <v>26</v>
      </c>
      <c r="E15">
        <f>HEX2DEC(串口数据[[#This Row],[R_HEX]])</f>
        <v>38</v>
      </c>
      <c r="F15" s="3">
        <v>26</v>
      </c>
    </row>
    <row r="16" spans="1:6" x14ac:dyDescent="0.2">
      <c r="A16">
        <v>14</v>
      </c>
      <c r="B16" s="5">
        <f t="shared" si="0"/>
        <v>194.44444444444446</v>
      </c>
      <c r="C16" s="1">
        <f>HEX2DEC(串口数据[[#This Row],[L_HEX]])</f>
        <v>44</v>
      </c>
      <c r="D16" s="2" t="s">
        <v>22</v>
      </c>
      <c r="E16">
        <f>HEX2DEC(串口数据[[#This Row],[R_HEX]])</f>
        <v>44</v>
      </c>
      <c r="F16" s="3" t="s">
        <v>7</v>
      </c>
    </row>
    <row r="17" spans="1:6" x14ac:dyDescent="0.2">
      <c r="A17">
        <v>15</v>
      </c>
      <c r="B17" s="5">
        <f t="shared" si="0"/>
        <v>208.33333333333334</v>
      </c>
      <c r="C17" s="1">
        <f>HEX2DEC(串口数据[[#This Row],[L_HEX]])</f>
        <v>50</v>
      </c>
      <c r="D17" s="2">
        <v>32</v>
      </c>
      <c r="E17">
        <f>HEX2DEC(串口数据[[#This Row],[R_HEX]])</f>
        <v>51</v>
      </c>
      <c r="F17" s="3">
        <v>33</v>
      </c>
    </row>
    <row r="18" spans="1:6" x14ac:dyDescent="0.2">
      <c r="A18">
        <v>16</v>
      </c>
      <c r="B18" s="5">
        <f t="shared" si="0"/>
        <v>222.22222222222223</v>
      </c>
      <c r="C18" s="1">
        <f>HEX2DEC(串口数据[[#This Row],[L_HEX]])</f>
        <v>61</v>
      </c>
      <c r="D18" s="2" t="s">
        <v>8</v>
      </c>
      <c r="E18">
        <f>HEX2DEC(串口数据[[#This Row],[R_HEX]])</f>
        <v>62</v>
      </c>
      <c r="F18" s="3" t="s">
        <v>9</v>
      </c>
    </row>
    <row r="19" spans="1:6" x14ac:dyDescent="0.2">
      <c r="A19">
        <v>17</v>
      </c>
      <c r="B19" s="5">
        <f t="shared" si="0"/>
        <v>236.11111111111111</v>
      </c>
      <c r="C19" s="1">
        <f>HEX2DEC(串口数据[[#This Row],[L_HEX]])</f>
        <v>65</v>
      </c>
      <c r="D19" s="2">
        <v>41</v>
      </c>
      <c r="E19">
        <f>HEX2DEC(串口数据[[#This Row],[R_HEX]])</f>
        <v>67</v>
      </c>
      <c r="F19" s="3">
        <v>43</v>
      </c>
    </row>
    <row r="20" spans="1:6" x14ac:dyDescent="0.2">
      <c r="A20">
        <v>18</v>
      </c>
      <c r="B20" s="5">
        <f t="shared" si="0"/>
        <v>250</v>
      </c>
      <c r="C20" s="1">
        <f>HEX2DEC(串口数据[[#This Row],[L_HEX]])</f>
        <v>74</v>
      </c>
      <c r="D20" s="2" t="s">
        <v>10</v>
      </c>
      <c r="E20">
        <f>HEX2DEC(串口数据[[#This Row],[R_HEX]])</f>
        <v>76</v>
      </c>
      <c r="F20" s="3" t="s">
        <v>11</v>
      </c>
    </row>
    <row r="21" spans="1:6" x14ac:dyDescent="0.2">
      <c r="A21">
        <v>19</v>
      </c>
      <c r="B21" s="5">
        <f t="shared" si="0"/>
        <v>263.88888888888891</v>
      </c>
      <c r="C21" s="1">
        <f>HEX2DEC(串口数据[[#This Row],[L_HEX]])</f>
        <v>77</v>
      </c>
      <c r="D21" s="2" t="s">
        <v>12</v>
      </c>
      <c r="E21">
        <f>HEX2DEC(串口数据[[#This Row],[R_HEX]])</f>
        <v>79</v>
      </c>
      <c r="F21" s="3" t="s">
        <v>13</v>
      </c>
    </row>
    <row r="22" spans="1:6" x14ac:dyDescent="0.2">
      <c r="A22">
        <v>20</v>
      </c>
      <c r="B22" s="5">
        <f t="shared" si="0"/>
        <v>277.77777777777777</v>
      </c>
      <c r="C22" s="1">
        <f>HEX2DEC(串口数据[[#This Row],[L_HEX]])</f>
        <v>84</v>
      </c>
      <c r="D22" s="2">
        <v>54</v>
      </c>
      <c r="E22">
        <f>HEX2DEC(串口数据[[#This Row],[R_HEX]])</f>
        <v>86</v>
      </c>
      <c r="F22" s="3">
        <v>56</v>
      </c>
    </row>
    <row r="23" spans="1:6" x14ac:dyDescent="0.2">
      <c r="A23">
        <v>21</v>
      </c>
      <c r="B23" s="5">
        <f t="shared" si="0"/>
        <v>291.66666666666669</v>
      </c>
      <c r="C23" s="1">
        <f>HEX2DEC(串口数据[[#This Row],[L_HEX]])</f>
        <v>87</v>
      </c>
      <c r="D23" s="2">
        <v>57</v>
      </c>
      <c r="E23">
        <f>HEX2DEC(串口数据[[#This Row],[R_HEX]])</f>
        <v>89</v>
      </c>
      <c r="F23" s="3">
        <v>59</v>
      </c>
    </row>
    <row r="24" spans="1:6" x14ac:dyDescent="0.2">
      <c r="A24">
        <v>22</v>
      </c>
      <c r="B24" s="5">
        <f t="shared" si="0"/>
        <v>305.55555555555554</v>
      </c>
      <c r="C24" s="1">
        <f>HEX2DEC(串口数据[[#This Row],[L_HEX]])</f>
        <v>88</v>
      </c>
      <c r="D24" s="2">
        <v>58</v>
      </c>
      <c r="E24">
        <f>HEX2DEC(串口数据[[#This Row],[R_HEX]])</f>
        <v>91</v>
      </c>
      <c r="F24" s="3" t="s">
        <v>14</v>
      </c>
    </row>
    <row r="25" spans="1:6" x14ac:dyDescent="0.2">
      <c r="A25">
        <v>23</v>
      </c>
      <c r="B25" s="5">
        <f t="shared" si="0"/>
        <v>319.44444444444446</v>
      </c>
      <c r="C25" s="1">
        <f>HEX2DEC(串口数据[[#This Row],[L_HEX]])</f>
        <v>91</v>
      </c>
      <c r="D25" s="2" t="s">
        <v>14</v>
      </c>
      <c r="E25">
        <f>HEX2DEC(串口数据[[#This Row],[R_HEX]])</f>
        <v>90</v>
      </c>
      <c r="F25" s="3" t="s">
        <v>15</v>
      </c>
    </row>
    <row r="26" spans="1:6" x14ac:dyDescent="0.2">
      <c r="A26">
        <v>24</v>
      </c>
      <c r="B26" s="5">
        <f t="shared" si="0"/>
        <v>333.33333333333331</v>
      </c>
      <c r="C26" s="1">
        <f>HEX2DEC(串口数据[[#This Row],[L_HEX]])</f>
        <v>87</v>
      </c>
      <c r="D26" s="2">
        <v>57</v>
      </c>
      <c r="E26">
        <f>HEX2DEC(串口数据[[#This Row],[R_HEX]])</f>
        <v>83</v>
      </c>
      <c r="F26" s="3">
        <v>53</v>
      </c>
    </row>
    <row r="27" spans="1:6" x14ac:dyDescent="0.2">
      <c r="A27">
        <v>25</v>
      </c>
      <c r="B27" s="5">
        <f t="shared" si="0"/>
        <v>347.22222222222223</v>
      </c>
      <c r="C27" s="1">
        <f>HEX2DEC(串口数据[[#This Row],[L_HEX]])</f>
        <v>71</v>
      </c>
      <c r="D27" s="2">
        <v>47</v>
      </c>
      <c r="E27">
        <f>HEX2DEC(串口数据[[#This Row],[R_HEX]])</f>
        <v>66</v>
      </c>
      <c r="F27" s="3">
        <v>42</v>
      </c>
    </row>
    <row r="28" spans="1:6" x14ac:dyDescent="0.2">
      <c r="A28">
        <v>26</v>
      </c>
      <c r="B28" s="5">
        <f t="shared" si="0"/>
        <v>361.11111111111109</v>
      </c>
      <c r="C28" s="1">
        <f>HEX2DEC(串口数据[[#This Row],[L_HEX]])</f>
        <v>61</v>
      </c>
      <c r="D28" s="2" t="s">
        <v>8</v>
      </c>
      <c r="E28">
        <f>HEX2DEC(串口数据[[#This Row],[R_HEX]])</f>
        <v>57</v>
      </c>
      <c r="F28" s="3">
        <v>39</v>
      </c>
    </row>
    <row r="29" spans="1:6" x14ac:dyDescent="0.2">
      <c r="A29">
        <v>27</v>
      </c>
      <c r="B29" s="5">
        <f t="shared" si="0"/>
        <v>375</v>
      </c>
      <c r="C29" s="1">
        <f>HEX2DEC(串口数据[[#This Row],[L_HEX]])</f>
        <v>43</v>
      </c>
      <c r="D29" s="2" t="s">
        <v>16</v>
      </c>
      <c r="E29">
        <f>HEX2DEC(串口数据[[#This Row],[R_HEX]])</f>
        <v>39</v>
      </c>
      <c r="F29" s="3">
        <v>27</v>
      </c>
    </row>
    <row r="30" spans="1:6" x14ac:dyDescent="0.2">
      <c r="A30">
        <v>28</v>
      </c>
      <c r="B30" s="5">
        <f t="shared" si="0"/>
        <v>388.88888888888891</v>
      </c>
      <c r="C30" s="1">
        <f>HEX2DEC(串口数据[[#This Row],[L_HEX]])</f>
        <v>37</v>
      </c>
      <c r="D30" s="2">
        <v>25</v>
      </c>
      <c r="E30">
        <f>HEX2DEC(串口数据[[#This Row],[R_HEX]])</f>
        <v>33</v>
      </c>
      <c r="F30" s="3">
        <v>21</v>
      </c>
    </row>
    <row r="31" spans="1:6" x14ac:dyDescent="0.2">
      <c r="A31">
        <v>29</v>
      </c>
      <c r="B31" s="5">
        <f t="shared" si="0"/>
        <v>402.77777777777777</v>
      </c>
      <c r="C31" s="1">
        <f>HEX2DEC(串口数据[[#This Row],[L_HEX]])</f>
        <v>30</v>
      </c>
      <c r="D31" s="2" t="s">
        <v>17</v>
      </c>
      <c r="E31">
        <f>HEX2DEC(串口数据[[#This Row],[R_HEX]])</f>
        <v>30</v>
      </c>
      <c r="F31" s="3" t="s">
        <v>17</v>
      </c>
    </row>
    <row r="32" spans="1:6" x14ac:dyDescent="0.2">
      <c r="A32">
        <v>30</v>
      </c>
      <c r="B32" s="5">
        <f t="shared" si="0"/>
        <v>416.66666666666669</v>
      </c>
      <c r="C32" s="1">
        <f>HEX2DEC(串口数据[[#This Row],[L_HEX]])</f>
        <v>32</v>
      </c>
      <c r="D32" s="2">
        <v>20</v>
      </c>
      <c r="E32">
        <f>HEX2DEC(串口数据[[#This Row],[R_HEX]])</f>
        <v>34</v>
      </c>
      <c r="F32" s="3">
        <v>22</v>
      </c>
    </row>
    <row r="33" spans="1:6" x14ac:dyDescent="0.2">
      <c r="A33">
        <v>31</v>
      </c>
      <c r="B33" s="5">
        <f t="shared" si="0"/>
        <v>430.55555555555554</v>
      </c>
      <c r="C33" s="1">
        <f>HEX2DEC(串口数据[[#This Row],[L_HEX]])</f>
        <v>37</v>
      </c>
      <c r="D33" s="2">
        <v>25</v>
      </c>
      <c r="E33">
        <f>HEX2DEC(串口数据[[#This Row],[R_HEX]])</f>
        <v>39</v>
      </c>
      <c r="F33" s="3">
        <v>27</v>
      </c>
    </row>
    <row r="34" spans="1:6" x14ac:dyDescent="0.2">
      <c r="A34">
        <v>32</v>
      </c>
      <c r="B34" s="5">
        <f t="shared" si="0"/>
        <v>444.44444444444446</v>
      </c>
      <c r="C34" s="1">
        <f>HEX2DEC(串口数据[[#This Row],[L_HEX]])</f>
        <v>48</v>
      </c>
      <c r="D34" s="2">
        <v>30</v>
      </c>
      <c r="E34">
        <f>HEX2DEC(串口数据[[#This Row],[R_HEX]])</f>
        <v>50</v>
      </c>
      <c r="F34" s="3">
        <v>32</v>
      </c>
    </row>
    <row r="35" spans="1:6" x14ac:dyDescent="0.2">
      <c r="A35">
        <v>33</v>
      </c>
      <c r="B35" s="5">
        <f t="shared" si="0"/>
        <v>458.33333333333331</v>
      </c>
      <c r="C35" s="1">
        <f>HEX2DEC(串口数据[[#This Row],[L_HEX]])</f>
        <v>53</v>
      </c>
      <c r="D35" s="2">
        <v>35</v>
      </c>
      <c r="E35">
        <f>HEX2DEC(串口数据[[#This Row],[R_HEX]])</f>
        <v>55</v>
      </c>
      <c r="F35" s="3">
        <v>37</v>
      </c>
    </row>
    <row r="36" spans="1:6" x14ac:dyDescent="0.2">
      <c r="A36">
        <v>34</v>
      </c>
      <c r="B36" s="5">
        <f t="shared" si="0"/>
        <v>472.22222222222223</v>
      </c>
      <c r="C36" s="1">
        <f>HEX2DEC(串口数据[[#This Row],[L_HEX]])</f>
        <v>60</v>
      </c>
      <c r="D36" s="2" t="s">
        <v>18</v>
      </c>
      <c r="E36">
        <f>HEX2DEC(串口数据[[#This Row],[R_HEX]])</f>
        <v>62</v>
      </c>
      <c r="F36" s="3" t="s">
        <v>9</v>
      </c>
    </row>
    <row r="37" spans="1:6" x14ac:dyDescent="0.2">
      <c r="A37">
        <v>35</v>
      </c>
      <c r="B37" s="5">
        <f t="shared" si="0"/>
        <v>486.11111111111109</v>
      </c>
      <c r="C37" s="1">
        <f>HEX2DEC(串口数据[[#This Row],[L_HEX]])</f>
        <v>62</v>
      </c>
      <c r="D37" s="2" t="s">
        <v>9</v>
      </c>
      <c r="E37">
        <f>HEX2DEC(串口数据[[#This Row],[R_HEX]])</f>
        <v>62</v>
      </c>
      <c r="F37" s="3" t="s">
        <v>9</v>
      </c>
    </row>
    <row r="38" spans="1:6" x14ac:dyDescent="0.2">
      <c r="A38">
        <v>36</v>
      </c>
      <c r="B38" s="5">
        <f t="shared" si="0"/>
        <v>500</v>
      </c>
      <c r="C38" s="1">
        <f>HEX2DEC(串口数据[[#This Row],[L_HEX]])</f>
        <v>61</v>
      </c>
      <c r="D38" s="2" t="s">
        <v>8</v>
      </c>
      <c r="E38">
        <f>HEX2DEC(串口数据[[#This Row],[R_HEX]])</f>
        <v>60</v>
      </c>
      <c r="F38" s="3" t="s">
        <v>18</v>
      </c>
    </row>
    <row r="39" spans="1:6" x14ac:dyDescent="0.2">
      <c r="A39">
        <v>37</v>
      </c>
      <c r="B39" s="5">
        <f t="shared" si="0"/>
        <v>513.88888888888891</v>
      </c>
      <c r="C39" s="1">
        <f>HEX2DEC(串口数据[[#This Row],[L_HEX]])</f>
        <v>60</v>
      </c>
      <c r="D39" s="2" t="s">
        <v>18</v>
      </c>
      <c r="E39">
        <f>HEX2DEC(串口数据[[#This Row],[R_HEX]])</f>
        <v>58</v>
      </c>
      <c r="F39" s="3" t="s">
        <v>19</v>
      </c>
    </row>
    <row r="40" spans="1:6" x14ac:dyDescent="0.2">
      <c r="A40">
        <v>38</v>
      </c>
      <c r="B40" s="5">
        <f t="shared" si="0"/>
        <v>527.77777777777783</v>
      </c>
      <c r="C40" s="1">
        <f>HEX2DEC(串口数据[[#This Row],[L_HEX]])</f>
        <v>55</v>
      </c>
      <c r="D40" s="2">
        <v>37</v>
      </c>
      <c r="E40">
        <f>HEX2DEC(串口数据[[#This Row],[R_HEX]])</f>
        <v>51</v>
      </c>
      <c r="F40" s="3">
        <v>33</v>
      </c>
    </row>
    <row r="41" spans="1:6" x14ac:dyDescent="0.2">
      <c r="A41">
        <v>39</v>
      </c>
      <c r="B41" s="5">
        <f t="shared" si="0"/>
        <v>541.66666666666663</v>
      </c>
      <c r="C41" s="1">
        <f>HEX2DEC(串口数据[[#This Row],[L_HEX]])</f>
        <v>51</v>
      </c>
      <c r="D41" s="2">
        <v>33</v>
      </c>
      <c r="E41">
        <f>HEX2DEC(串口数据[[#This Row],[R_HEX]])</f>
        <v>50</v>
      </c>
      <c r="F41" s="3">
        <v>32</v>
      </c>
    </row>
    <row r="42" spans="1:6" x14ac:dyDescent="0.2">
      <c r="A42">
        <v>40</v>
      </c>
      <c r="B42" s="5">
        <f t="shared" si="0"/>
        <v>555.55555555555554</v>
      </c>
      <c r="C42" s="1">
        <f>HEX2DEC(串口数据[[#This Row],[L_HEX]])</f>
        <v>49</v>
      </c>
      <c r="D42" s="2">
        <v>31</v>
      </c>
      <c r="E42">
        <f>HEX2DEC(串口数据[[#This Row],[R_HEX]])</f>
        <v>47</v>
      </c>
      <c r="F42" s="3" t="s">
        <v>20</v>
      </c>
    </row>
    <row r="43" spans="1:6" x14ac:dyDescent="0.2">
      <c r="A43">
        <v>41</v>
      </c>
      <c r="B43" s="5">
        <f t="shared" si="0"/>
        <v>569.44444444444446</v>
      </c>
      <c r="C43" s="1">
        <f>HEX2DEC(串口数据[[#This Row],[L_HEX]])</f>
        <v>46</v>
      </c>
      <c r="D43" s="2" t="s">
        <v>21</v>
      </c>
      <c r="E43">
        <f>HEX2DEC(串口数据[[#This Row],[R_HEX]])</f>
        <v>48</v>
      </c>
      <c r="F43" s="3">
        <v>30</v>
      </c>
    </row>
    <row r="44" spans="1:6" x14ac:dyDescent="0.2">
      <c r="A44">
        <v>42</v>
      </c>
      <c r="B44" s="5">
        <f t="shared" si="0"/>
        <v>583.33333333333337</v>
      </c>
      <c r="C44" s="1">
        <f>HEX2DEC(串口数据[[#This Row],[L_HEX]])</f>
        <v>47</v>
      </c>
      <c r="D44" s="2" t="s">
        <v>20</v>
      </c>
      <c r="E44">
        <f>HEX2DEC(串口数据[[#This Row],[R_HEX]])</f>
        <v>47</v>
      </c>
      <c r="F44" s="3" t="s">
        <v>20</v>
      </c>
    </row>
    <row r="45" spans="1:6" x14ac:dyDescent="0.2">
      <c r="A45">
        <v>43</v>
      </c>
      <c r="B45" s="5">
        <f t="shared" si="0"/>
        <v>597.22222222222217</v>
      </c>
      <c r="C45" s="1">
        <f>HEX2DEC(串口数据[[#This Row],[L_HEX]])</f>
        <v>48</v>
      </c>
      <c r="D45" s="2">
        <v>30</v>
      </c>
      <c r="E45">
        <f>HEX2DEC(串口数据[[#This Row],[R_HEX]])</f>
        <v>49</v>
      </c>
      <c r="F45" s="3">
        <v>31</v>
      </c>
    </row>
    <row r="46" spans="1:6" x14ac:dyDescent="0.2">
      <c r="A46">
        <v>44</v>
      </c>
      <c r="B46" s="5">
        <f t="shared" si="0"/>
        <v>611.11111111111109</v>
      </c>
      <c r="C46" s="1">
        <f>HEX2DEC(串口数据[[#This Row],[L_HEX]])</f>
        <v>50</v>
      </c>
      <c r="D46" s="2">
        <v>32</v>
      </c>
      <c r="E46">
        <f>HEX2DEC(串口数据[[#This Row],[R_HEX]])</f>
        <v>52</v>
      </c>
      <c r="F46" s="3">
        <v>34</v>
      </c>
    </row>
    <row r="47" spans="1:6" x14ac:dyDescent="0.2">
      <c r="A47">
        <v>45</v>
      </c>
      <c r="B47" s="5">
        <f t="shared" si="0"/>
        <v>625</v>
      </c>
      <c r="C47" s="1">
        <f>HEX2DEC(串口数据[[#This Row],[L_HEX]])</f>
        <v>52</v>
      </c>
      <c r="D47" s="2">
        <v>34</v>
      </c>
      <c r="E47">
        <f>HEX2DEC(串口数据[[#This Row],[R_HEX]])</f>
        <v>54</v>
      </c>
      <c r="F47" s="3">
        <v>36</v>
      </c>
    </row>
    <row r="48" spans="1:6" x14ac:dyDescent="0.2">
      <c r="A48">
        <v>46</v>
      </c>
      <c r="B48" s="5">
        <f t="shared" si="0"/>
        <v>638.88888888888891</v>
      </c>
      <c r="C48" s="1">
        <f>HEX2DEC(串口数据[[#This Row],[L_HEX]])</f>
        <v>54</v>
      </c>
      <c r="D48" s="2">
        <v>36</v>
      </c>
      <c r="E48">
        <f>HEX2DEC(串口数据[[#This Row],[R_HEX]])</f>
        <v>54</v>
      </c>
      <c r="F48" s="3">
        <v>36</v>
      </c>
    </row>
    <row r="49" spans="1:6" x14ac:dyDescent="0.2">
      <c r="A49">
        <v>47</v>
      </c>
      <c r="B49" s="5">
        <f t="shared" si="0"/>
        <v>652.77777777777783</v>
      </c>
      <c r="C49" s="1">
        <f>HEX2DEC(串口数据[[#This Row],[L_HEX]])</f>
        <v>54</v>
      </c>
      <c r="D49" s="2">
        <v>36</v>
      </c>
      <c r="E49">
        <f>HEX2DEC(串口数据[[#This Row],[R_HEX]])</f>
        <v>54</v>
      </c>
      <c r="F49" s="3">
        <v>36</v>
      </c>
    </row>
    <row r="50" spans="1:6" x14ac:dyDescent="0.2">
      <c r="A50">
        <v>48</v>
      </c>
      <c r="B50" s="5">
        <f t="shared" si="0"/>
        <v>666.66666666666663</v>
      </c>
      <c r="C50" s="1">
        <f>HEX2DEC(串口数据[[#This Row],[L_HEX]])</f>
        <v>54</v>
      </c>
      <c r="D50" s="2">
        <v>36</v>
      </c>
      <c r="E50">
        <f>HEX2DEC(串口数据[[#This Row],[R_HEX]])</f>
        <v>54</v>
      </c>
      <c r="F50" s="3">
        <v>36</v>
      </c>
    </row>
    <row r="51" spans="1:6" x14ac:dyDescent="0.2">
      <c r="A51">
        <v>49</v>
      </c>
      <c r="B51" s="5">
        <f t="shared" si="0"/>
        <v>680.55555555555554</v>
      </c>
      <c r="C51" s="1">
        <f>HEX2DEC(串口数据[[#This Row],[L_HEX]])</f>
        <v>54</v>
      </c>
      <c r="D51" s="2">
        <v>36</v>
      </c>
      <c r="E51">
        <f>HEX2DEC(串口数据[[#This Row],[R_HEX]])</f>
        <v>52</v>
      </c>
      <c r="F51" s="3">
        <v>34</v>
      </c>
    </row>
    <row r="52" spans="1:6" x14ac:dyDescent="0.2">
      <c r="A52">
        <v>50</v>
      </c>
      <c r="B52" s="5">
        <f t="shared" si="0"/>
        <v>694.44444444444446</v>
      </c>
      <c r="C52" s="1">
        <f>HEX2DEC(串口数据[[#This Row],[L_HEX]])</f>
        <v>53</v>
      </c>
      <c r="D52" s="2">
        <v>35</v>
      </c>
      <c r="E52">
        <f>HEX2DEC(串口数据[[#This Row],[R_HEX]])</f>
        <v>52</v>
      </c>
      <c r="F52" s="3">
        <v>34</v>
      </c>
    </row>
    <row r="53" spans="1:6" x14ac:dyDescent="0.2">
      <c r="A53">
        <v>51</v>
      </c>
      <c r="B53" s="5">
        <f t="shared" si="0"/>
        <v>708.33333333333337</v>
      </c>
      <c r="C53" s="1">
        <f>HEX2DEC(串口数据[[#This Row],[L_HEX]])</f>
        <v>52</v>
      </c>
      <c r="D53" s="2">
        <v>34</v>
      </c>
      <c r="E53">
        <f>HEX2DEC(串口数据[[#This Row],[R_HEX]])</f>
        <v>51</v>
      </c>
      <c r="F53" s="3">
        <v>33</v>
      </c>
    </row>
    <row r="54" spans="1:6" x14ac:dyDescent="0.2">
      <c r="A54">
        <v>52</v>
      </c>
      <c r="B54" s="5">
        <f t="shared" si="0"/>
        <v>722.22222222222217</v>
      </c>
      <c r="C54" s="1">
        <f>HEX2DEC(串口数据[[#This Row],[L_HEX]])</f>
        <v>50</v>
      </c>
      <c r="D54" s="2">
        <v>32</v>
      </c>
      <c r="E54">
        <f>HEX2DEC(串口数据[[#This Row],[R_HEX]])</f>
        <v>50</v>
      </c>
      <c r="F54" s="3">
        <v>32</v>
      </c>
    </row>
    <row r="55" spans="1:6" x14ac:dyDescent="0.2">
      <c r="A55">
        <v>53</v>
      </c>
      <c r="B55" s="5">
        <f t="shared" si="0"/>
        <v>736.11111111111109</v>
      </c>
      <c r="C55" s="1">
        <f>HEX2DEC(串口数据[[#This Row],[L_HEX]])</f>
        <v>51</v>
      </c>
      <c r="D55" s="2">
        <v>33</v>
      </c>
      <c r="E55">
        <f>HEX2DEC(串口数据[[#This Row],[R_HEX]])</f>
        <v>51</v>
      </c>
      <c r="F55" s="3">
        <v>33</v>
      </c>
    </row>
    <row r="56" spans="1:6" x14ac:dyDescent="0.2">
      <c r="A56">
        <v>54</v>
      </c>
      <c r="B56" s="5">
        <f t="shared" si="0"/>
        <v>750</v>
      </c>
      <c r="C56" s="1">
        <f>HEX2DEC(串口数据[[#This Row],[L_HEX]])</f>
        <v>51</v>
      </c>
      <c r="D56" s="2">
        <v>33</v>
      </c>
      <c r="E56">
        <f>HEX2DEC(串口数据[[#This Row],[R_HEX]])</f>
        <v>51</v>
      </c>
      <c r="F56" s="3">
        <v>33</v>
      </c>
    </row>
    <row r="57" spans="1:6" x14ac:dyDescent="0.2">
      <c r="A57">
        <v>55</v>
      </c>
      <c r="B57" s="5">
        <f t="shared" si="0"/>
        <v>763.88888888888891</v>
      </c>
      <c r="C57" s="1">
        <f>HEX2DEC(串口数据[[#This Row],[L_HEX]])</f>
        <v>50</v>
      </c>
      <c r="D57" s="2">
        <v>32</v>
      </c>
      <c r="E57">
        <f>HEX2DEC(串口数据[[#This Row],[R_HEX]])</f>
        <v>51</v>
      </c>
      <c r="F57" s="3">
        <v>33</v>
      </c>
    </row>
    <row r="58" spans="1:6" x14ac:dyDescent="0.2">
      <c r="A58">
        <v>56</v>
      </c>
      <c r="B58" s="5">
        <f t="shared" si="0"/>
        <v>777.77777777777783</v>
      </c>
      <c r="C58" s="1">
        <f>HEX2DEC(串口数据[[#This Row],[L_HEX]])</f>
        <v>52</v>
      </c>
      <c r="D58" s="2">
        <v>34</v>
      </c>
      <c r="E58">
        <f>HEX2DEC(串口数据[[#This Row],[R_HEX]])</f>
        <v>52</v>
      </c>
      <c r="F58" s="3">
        <v>34</v>
      </c>
    </row>
    <row r="59" spans="1:6" x14ac:dyDescent="0.2">
      <c r="A59">
        <v>57</v>
      </c>
      <c r="B59" s="5">
        <f t="shared" si="0"/>
        <v>791.66666666666663</v>
      </c>
      <c r="C59" s="1">
        <f>HEX2DEC(串口数据[[#This Row],[L_HEX]])</f>
        <v>53</v>
      </c>
      <c r="D59" s="2">
        <v>35</v>
      </c>
      <c r="E59">
        <f>HEX2DEC(串口数据[[#This Row],[R_HEX]])</f>
        <v>52</v>
      </c>
      <c r="F59" s="3">
        <v>34</v>
      </c>
    </row>
    <row r="60" spans="1:6" x14ac:dyDescent="0.2">
      <c r="A60">
        <v>58</v>
      </c>
      <c r="B60" s="5">
        <f t="shared" si="0"/>
        <v>805.55555555555554</v>
      </c>
      <c r="C60" s="1">
        <f>HEX2DEC(串口数据[[#This Row],[L_HEX]])</f>
        <v>53</v>
      </c>
      <c r="D60" s="2">
        <v>35</v>
      </c>
      <c r="E60">
        <f>HEX2DEC(串口数据[[#This Row],[R_HEX]])</f>
        <v>52</v>
      </c>
      <c r="F60" s="3">
        <v>34</v>
      </c>
    </row>
    <row r="61" spans="1:6" x14ac:dyDescent="0.2">
      <c r="A61">
        <v>59</v>
      </c>
      <c r="B61" s="5">
        <f t="shared" si="0"/>
        <v>819.44444444444446</v>
      </c>
      <c r="C61" s="1">
        <f>HEX2DEC(串口数据[[#This Row],[L_HEX]])</f>
        <v>53</v>
      </c>
      <c r="D61" s="2">
        <v>35</v>
      </c>
      <c r="E61">
        <f>HEX2DEC(串口数据[[#This Row],[R_HEX]])</f>
        <v>53</v>
      </c>
      <c r="F61" s="3">
        <v>35</v>
      </c>
    </row>
    <row r="62" spans="1:6" x14ac:dyDescent="0.2">
      <c r="A62">
        <v>60</v>
      </c>
      <c r="B62" s="5">
        <f t="shared" si="0"/>
        <v>833.33333333333337</v>
      </c>
      <c r="C62" s="1">
        <f>HEX2DEC(串口数据[[#This Row],[L_HEX]])</f>
        <v>52</v>
      </c>
      <c r="D62" s="2">
        <v>34</v>
      </c>
      <c r="E62">
        <f>HEX2DEC(串口数据[[#This Row],[R_HEX]])</f>
        <v>54</v>
      </c>
      <c r="F62" s="3">
        <v>36</v>
      </c>
    </row>
    <row r="63" spans="1:6" x14ac:dyDescent="0.2">
      <c r="A63">
        <v>61</v>
      </c>
      <c r="B63" s="5">
        <f t="shared" si="0"/>
        <v>847.22222222222217</v>
      </c>
      <c r="C63" s="1">
        <f>HEX2DEC(串口数据[[#This Row],[L_HEX]])</f>
        <v>52</v>
      </c>
      <c r="D63" s="2">
        <v>34</v>
      </c>
      <c r="E63">
        <f>HEX2DEC(串口数据[[#This Row],[R_HEX]])</f>
        <v>51</v>
      </c>
      <c r="F63" s="3">
        <v>33</v>
      </c>
    </row>
    <row r="64" spans="1:6" x14ac:dyDescent="0.2">
      <c r="A64">
        <v>62</v>
      </c>
      <c r="B64" s="5">
        <f t="shared" si="0"/>
        <v>861.11111111111109</v>
      </c>
      <c r="C64" s="1">
        <f>HEX2DEC(串口数据[[#This Row],[L_HEX]])</f>
        <v>52</v>
      </c>
      <c r="D64" s="2">
        <v>34</v>
      </c>
      <c r="E64">
        <f>HEX2DEC(串口数据[[#This Row],[R_HEX]])</f>
        <v>52</v>
      </c>
      <c r="F64" s="3">
        <v>34</v>
      </c>
    </row>
    <row r="65" spans="1:6" x14ac:dyDescent="0.2">
      <c r="A65">
        <v>63</v>
      </c>
      <c r="B65" s="5">
        <f t="shared" si="0"/>
        <v>875</v>
      </c>
      <c r="C65" s="1">
        <f>HEX2DEC(串口数据[[#This Row],[L_HEX]])</f>
        <v>52</v>
      </c>
      <c r="D65" s="2">
        <v>34</v>
      </c>
      <c r="E65">
        <f>HEX2DEC(串口数据[[#This Row],[R_HEX]])</f>
        <v>52</v>
      </c>
      <c r="F65" s="3">
        <v>34</v>
      </c>
    </row>
    <row r="66" spans="1:6" x14ac:dyDescent="0.2">
      <c r="A66">
        <v>64</v>
      </c>
      <c r="B66" s="5">
        <f t="shared" si="0"/>
        <v>888.88888888888891</v>
      </c>
      <c r="C66" s="1">
        <f>HEX2DEC(串口数据[[#This Row],[L_HEX]])</f>
        <v>52</v>
      </c>
      <c r="D66" s="2">
        <v>34</v>
      </c>
      <c r="E66">
        <f>HEX2DEC(串口数据[[#This Row],[R_HEX]])</f>
        <v>51</v>
      </c>
      <c r="F66" s="3">
        <v>33</v>
      </c>
    </row>
    <row r="67" spans="1:6" x14ac:dyDescent="0.2">
      <c r="A67">
        <v>65</v>
      </c>
      <c r="B67" s="5">
        <f t="shared" si="0"/>
        <v>902.77777777777783</v>
      </c>
      <c r="C67" s="1">
        <f>HEX2DEC(串口数据[[#This Row],[L_HEX]])</f>
        <v>51</v>
      </c>
      <c r="D67" s="2">
        <v>33</v>
      </c>
      <c r="E67">
        <f>HEX2DEC(串口数据[[#This Row],[R_HEX]])</f>
        <v>52</v>
      </c>
      <c r="F67" s="3">
        <v>34</v>
      </c>
    </row>
    <row r="68" spans="1:6" x14ac:dyDescent="0.2">
      <c r="A68">
        <v>66</v>
      </c>
      <c r="B68" s="5">
        <f t="shared" ref="B68:B115" si="1">A68*1000/72</f>
        <v>916.66666666666663</v>
      </c>
      <c r="C68" s="1">
        <f>HEX2DEC(串口数据[[#This Row],[L_HEX]])</f>
        <v>52</v>
      </c>
      <c r="D68" s="2">
        <v>34</v>
      </c>
      <c r="E68">
        <f>HEX2DEC(串口数据[[#This Row],[R_HEX]])</f>
        <v>52</v>
      </c>
      <c r="F68" s="3">
        <v>34</v>
      </c>
    </row>
    <row r="69" spans="1:6" x14ac:dyDescent="0.2">
      <c r="A69">
        <v>67</v>
      </c>
      <c r="B69" s="5">
        <f t="shared" si="1"/>
        <v>930.55555555555554</v>
      </c>
      <c r="C69" s="1">
        <f>HEX2DEC(串口数据[[#This Row],[L_HEX]])</f>
        <v>52</v>
      </c>
      <c r="D69" s="2">
        <v>34</v>
      </c>
      <c r="E69">
        <f>HEX2DEC(串口数据[[#This Row],[R_HEX]])</f>
        <v>52</v>
      </c>
      <c r="F69" s="3">
        <v>34</v>
      </c>
    </row>
    <row r="70" spans="1:6" x14ac:dyDescent="0.2">
      <c r="A70">
        <v>68</v>
      </c>
      <c r="B70" s="5">
        <f t="shared" si="1"/>
        <v>944.44444444444446</v>
      </c>
      <c r="C70" s="1">
        <f>HEX2DEC(串口数据[[#This Row],[L_HEX]])</f>
        <v>52</v>
      </c>
      <c r="D70" s="2">
        <v>34</v>
      </c>
      <c r="E70">
        <f>HEX2DEC(串口数据[[#This Row],[R_HEX]])</f>
        <v>53</v>
      </c>
      <c r="F70" s="3">
        <v>35</v>
      </c>
    </row>
    <row r="71" spans="1:6" x14ac:dyDescent="0.2">
      <c r="A71">
        <v>69</v>
      </c>
      <c r="B71" s="5">
        <f t="shared" si="1"/>
        <v>958.33333333333337</v>
      </c>
      <c r="C71" s="1">
        <f>HEX2DEC(串口数据[[#This Row],[L_HEX]])</f>
        <v>52</v>
      </c>
      <c r="D71" s="2">
        <v>34</v>
      </c>
      <c r="E71">
        <f>HEX2DEC(串口数据[[#This Row],[R_HEX]])</f>
        <v>53</v>
      </c>
      <c r="F71" s="3">
        <v>35</v>
      </c>
    </row>
    <row r="72" spans="1:6" x14ac:dyDescent="0.2">
      <c r="A72">
        <v>70</v>
      </c>
      <c r="B72" s="5">
        <f t="shared" si="1"/>
        <v>972.22222222222217</v>
      </c>
      <c r="C72" s="1">
        <f>HEX2DEC(串口数据[[#This Row],[L_HEX]])</f>
        <v>52</v>
      </c>
      <c r="D72" s="2">
        <v>34</v>
      </c>
      <c r="E72">
        <f>HEX2DEC(串口数据[[#This Row],[R_HEX]])</f>
        <v>52</v>
      </c>
      <c r="F72" s="3">
        <v>34</v>
      </c>
    </row>
    <row r="73" spans="1:6" x14ac:dyDescent="0.2">
      <c r="A73">
        <v>71</v>
      </c>
      <c r="B73" s="5">
        <f t="shared" si="1"/>
        <v>986.11111111111109</v>
      </c>
      <c r="C73" s="1">
        <f>HEX2DEC(串口数据[[#This Row],[L_HEX]])</f>
        <v>52</v>
      </c>
      <c r="D73" s="2">
        <v>34</v>
      </c>
      <c r="E73">
        <f>HEX2DEC(串口数据[[#This Row],[R_HEX]])</f>
        <v>52</v>
      </c>
      <c r="F73" s="3">
        <v>34</v>
      </c>
    </row>
    <row r="74" spans="1:6" x14ac:dyDescent="0.2">
      <c r="A74">
        <v>72</v>
      </c>
      <c r="B74" s="5">
        <f t="shared" si="1"/>
        <v>1000</v>
      </c>
      <c r="C74" s="1">
        <f>HEX2DEC(串口数据[[#This Row],[L_HEX]])</f>
        <v>52</v>
      </c>
      <c r="D74" s="2">
        <v>34</v>
      </c>
      <c r="E74">
        <f>HEX2DEC(串口数据[[#This Row],[R_HEX]])</f>
        <v>51</v>
      </c>
      <c r="F74" s="3">
        <v>33</v>
      </c>
    </row>
    <row r="75" spans="1:6" x14ac:dyDescent="0.2">
      <c r="A75">
        <v>73</v>
      </c>
      <c r="B75" s="5">
        <f t="shared" si="1"/>
        <v>1013.8888888888889</v>
      </c>
      <c r="C75" s="1">
        <f>HEX2DEC(串口数据[[#This Row],[L_HEX]])</f>
        <v>52</v>
      </c>
      <c r="D75" s="2">
        <v>34</v>
      </c>
      <c r="E75">
        <f>HEX2DEC(串口数据[[#This Row],[R_HEX]])</f>
        <v>52</v>
      </c>
      <c r="F75" s="3">
        <v>34</v>
      </c>
    </row>
    <row r="76" spans="1:6" x14ac:dyDescent="0.2">
      <c r="A76">
        <v>74</v>
      </c>
      <c r="B76" s="5">
        <f t="shared" si="1"/>
        <v>1027.7777777777778</v>
      </c>
      <c r="C76" s="1">
        <f>HEX2DEC(串口数据[[#This Row],[L_HEX]])</f>
        <v>52</v>
      </c>
      <c r="D76" s="2">
        <v>34</v>
      </c>
      <c r="E76">
        <f>HEX2DEC(串口数据[[#This Row],[R_HEX]])</f>
        <v>52</v>
      </c>
      <c r="F76" s="3">
        <v>34</v>
      </c>
    </row>
    <row r="77" spans="1:6" x14ac:dyDescent="0.2">
      <c r="A77">
        <v>75</v>
      </c>
      <c r="B77" s="5">
        <f t="shared" si="1"/>
        <v>1041.6666666666667</v>
      </c>
      <c r="C77" s="1">
        <f>HEX2DEC(串口数据[[#This Row],[L_HEX]])</f>
        <v>52</v>
      </c>
      <c r="D77" s="2">
        <v>34</v>
      </c>
      <c r="E77">
        <f>HEX2DEC(串口数据[[#This Row],[R_HEX]])</f>
        <v>52</v>
      </c>
      <c r="F77" s="3">
        <v>34</v>
      </c>
    </row>
    <row r="78" spans="1:6" x14ac:dyDescent="0.2">
      <c r="A78">
        <v>76</v>
      </c>
      <c r="B78" s="5">
        <f t="shared" si="1"/>
        <v>1055.5555555555557</v>
      </c>
      <c r="C78" s="1">
        <f>HEX2DEC(串口数据[[#This Row],[L_HEX]])</f>
        <v>52</v>
      </c>
      <c r="D78" s="2">
        <v>34</v>
      </c>
      <c r="E78">
        <f>HEX2DEC(串口数据[[#This Row],[R_HEX]])</f>
        <v>52</v>
      </c>
      <c r="F78" s="3">
        <v>34</v>
      </c>
    </row>
    <row r="79" spans="1:6" x14ac:dyDescent="0.2">
      <c r="A79">
        <v>77</v>
      </c>
      <c r="B79" s="5">
        <f t="shared" si="1"/>
        <v>1069.4444444444443</v>
      </c>
      <c r="C79" s="1">
        <f>HEX2DEC(串口数据[[#This Row],[L_HEX]])</f>
        <v>51</v>
      </c>
      <c r="D79" s="2">
        <v>33</v>
      </c>
      <c r="E79">
        <f>HEX2DEC(串口数据[[#This Row],[R_HEX]])</f>
        <v>52</v>
      </c>
      <c r="F79" s="3">
        <v>34</v>
      </c>
    </row>
    <row r="80" spans="1:6" x14ac:dyDescent="0.2">
      <c r="A80">
        <v>78</v>
      </c>
      <c r="B80" s="5">
        <f t="shared" si="1"/>
        <v>1083.3333333333333</v>
      </c>
      <c r="C80" s="1">
        <f>HEX2DEC(串口数据[[#This Row],[L_HEX]])</f>
        <v>52</v>
      </c>
      <c r="D80" s="2">
        <v>34</v>
      </c>
      <c r="E80">
        <f>HEX2DEC(串口数据[[#This Row],[R_HEX]])</f>
        <v>53</v>
      </c>
      <c r="F80" s="3">
        <v>35</v>
      </c>
    </row>
    <row r="81" spans="1:6" x14ac:dyDescent="0.2">
      <c r="A81">
        <v>79</v>
      </c>
      <c r="B81" s="5">
        <f t="shared" si="1"/>
        <v>1097.2222222222222</v>
      </c>
      <c r="C81" s="1">
        <f>HEX2DEC(串口数据[[#This Row],[L_HEX]])</f>
        <v>52</v>
      </c>
      <c r="D81" s="2">
        <v>34</v>
      </c>
      <c r="E81">
        <f>HEX2DEC(串口数据[[#This Row],[R_HEX]])</f>
        <v>52</v>
      </c>
      <c r="F81" s="3">
        <v>34</v>
      </c>
    </row>
    <row r="82" spans="1:6" x14ac:dyDescent="0.2">
      <c r="A82">
        <v>80</v>
      </c>
      <c r="B82" s="5">
        <f t="shared" si="1"/>
        <v>1111.1111111111111</v>
      </c>
      <c r="C82" s="1">
        <f>HEX2DEC(串口数据[[#This Row],[L_HEX]])</f>
        <v>52</v>
      </c>
      <c r="D82" s="2">
        <v>34</v>
      </c>
      <c r="E82">
        <f>HEX2DEC(串口数据[[#This Row],[R_HEX]])</f>
        <v>52</v>
      </c>
      <c r="F82" s="3">
        <v>34</v>
      </c>
    </row>
    <row r="83" spans="1:6" x14ac:dyDescent="0.2">
      <c r="A83">
        <v>81</v>
      </c>
      <c r="B83" s="5">
        <f t="shared" si="1"/>
        <v>1125</v>
      </c>
      <c r="C83" s="1">
        <f>HEX2DEC(串口数据[[#This Row],[L_HEX]])</f>
        <v>52</v>
      </c>
      <c r="D83" s="2">
        <v>34</v>
      </c>
      <c r="E83">
        <f>HEX2DEC(串口数据[[#This Row],[R_HEX]])</f>
        <v>52</v>
      </c>
      <c r="F83" s="3">
        <v>34</v>
      </c>
    </row>
    <row r="84" spans="1:6" x14ac:dyDescent="0.2">
      <c r="A84">
        <v>82</v>
      </c>
      <c r="B84" s="5">
        <f t="shared" si="1"/>
        <v>1138.8888888888889</v>
      </c>
      <c r="C84" s="1">
        <f>HEX2DEC(串口数据[[#This Row],[L_HEX]])</f>
        <v>52</v>
      </c>
      <c r="D84" s="2">
        <v>34</v>
      </c>
      <c r="E84">
        <f>HEX2DEC(串口数据[[#This Row],[R_HEX]])</f>
        <v>52</v>
      </c>
      <c r="F84" s="3">
        <v>34</v>
      </c>
    </row>
    <row r="85" spans="1:6" x14ac:dyDescent="0.2">
      <c r="A85">
        <v>83</v>
      </c>
      <c r="B85" s="5">
        <f t="shared" si="1"/>
        <v>1152.7777777777778</v>
      </c>
      <c r="C85" s="1">
        <f>HEX2DEC(串口数据[[#This Row],[L_HEX]])</f>
        <v>51</v>
      </c>
      <c r="D85" s="2">
        <v>33</v>
      </c>
      <c r="E85">
        <f>HEX2DEC(串口数据[[#This Row],[R_HEX]])</f>
        <v>52</v>
      </c>
      <c r="F85" s="3">
        <v>34</v>
      </c>
    </row>
    <row r="86" spans="1:6" x14ac:dyDescent="0.2">
      <c r="A86">
        <v>84</v>
      </c>
      <c r="B86" s="5">
        <f t="shared" si="1"/>
        <v>1166.6666666666667</v>
      </c>
      <c r="C86" s="1">
        <f>HEX2DEC(串口数据[[#This Row],[L_HEX]])</f>
        <v>53</v>
      </c>
      <c r="D86" s="2">
        <v>35</v>
      </c>
      <c r="E86">
        <f>HEX2DEC(串口数据[[#This Row],[R_HEX]])</f>
        <v>52</v>
      </c>
      <c r="F86" s="3">
        <v>34</v>
      </c>
    </row>
    <row r="87" spans="1:6" x14ac:dyDescent="0.2">
      <c r="A87">
        <v>85</v>
      </c>
      <c r="B87" s="5">
        <f t="shared" si="1"/>
        <v>1180.5555555555557</v>
      </c>
      <c r="C87" s="1">
        <f>HEX2DEC(串口数据[[#This Row],[L_HEX]])</f>
        <v>52</v>
      </c>
      <c r="D87" s="2">
        <v>34</v>
      </c>
      <c r="E87">
        <f>HEX2DEC(串口数据[[#This Row],[R_HEX]])</f>
        <v>52</v>
      </c>
      <c r="F87" s="3">
        <v>34</v>
      </c>
    </row>
    <row r="88" spans="1:6" x14ac:dyDescent="0.2">
      <c r="A88">
        <v>86</v>
      </c>
      <c r="B88" s="5">
        <f t="shared" si="1"/>
        <v>1194.4444444444443</v>
      </c>
      <c r="C88" s="1">
        <f>HEX2DEC(串口数据[[#This Row],[L_HEX]])</f>
        <v>51</v>
      </c>
      <c r="D88" s="2">
        <v>33</v>
      </c>
      <c r="E88">
        <f>HEX2DEC(串口数据[[#This Row],[R_HEX]])</f>
        <v>52</v>
      </c>
      <c r="F88" s="3">
        <v>34</v>
      </c>
    </row>
    <row r="89" spans="1:6" x14ac:dyDescent="0.2">
      <c r="A89">
        <v>87</v>
      </c>
      <c r="B89" s="5">
        <f t="shared" si="1"/>
        <v>1208.3333333333333</v>
      </c>
      <c r="C89" s="1">
        <f>HEX2DEC(串口数据[[#This Row],[L_HEX]])</f>
        <v>52</v>
      </c>
      <c r="D89" s="2">
        <v>34</v>
      </c>
      <c r="E89">
        <f>HEX2DEC(串口数据[[#This Row],[R_HEX]])</f>
        <v>52</v>
      </c>
      <c r="F89" s="3">
        <v>34</v>
      </c>
    </row>
    <row r="90" spans="1:6" x14ac:dyDescent="0.2">
      <c r="A90">
        <v>88</v>
      </c>
      <c r="B90" s="5">
        <f t="shared" si="1"/>
        <v>1222.2222222222222</v>
      </c>
      <c r="C90" s="1">
        <f>HEX2DEC(串口数据[[#This Row],[L_HEX]])</f>
        <v>52</v>
      </c>
      <c r="D90" s="2">
        <v>34</v>
      </c>
      <c r="E90">
        <f>HEX2DEC(串口数据[[#This Row],[R_HEX]])</f>
        <v>51</v>
      </c>
      <c r="F90" s="3">
        <v>33</v>
      </c>
    </row>
    <row r="91" spans="1:6" x14ac:dyDescent="0.2">
      <c r="A91">
        <v>89</v>
      </c>
      <c r="B91" s="5">
        <f t="shared" si="1"/>
        <v>1236.1111111111111</v>
      </c>
      <c r="C91" s="1">
        <f>HEX2DEC(串口数据[[#This Row],[L_HEX]])</f>
        <v>52</v>
      </c>
      <c r="D91" s="2">
        <v>34</v>
      </c>
      <c r="E91">
        <f>HEX2DEC(串口数据[[#This Row],[R_HEX]])</f>
        <v>53</v>
      </c>
      <c r="F91" s="3">
        <v>35</v>
      </c>
    </row>
    <row r="92" spans="1:6" x14ac:dyDescent="0.2">
      <c r="A92">
        <v>90</v>
      </c>
      <c r="B92" s="5">
        <f t="shared" si="1"/>
        <v>1250</v>
      </c>
      <c r="C92" s="1">
        <f>HEX2DEC(串口数据[[#This Row],[L_HEX]])</f>
        <v>53</v>
      </c>
      <c r="D92" s="2">
        <v>35</v>
      </c>
      <c r="E92">
        <f>HEX2DEC(串口数据[[#This Row],[R_HEX]])</f>
        <v>51</v>
      </c>
      <c r="F92" s="3">
        <v>33</v>
      </c>
    </row>
    <row r="93" spans="1:6" x14ac:dyDescent="0.2">
      <c r="A93">
        <v>91</v>
      </c>
      <c r="B93" s="5">
        <f t="shared" si="1"/>
        <v>1263.8888888888889</v>
      </c>
      <c r="C93" s="1">
        <f>HEX2DEC(串口数据[[#This Row],[L_HEX]])</f>
        <v>52</v>
      </c>
      <c r="D93" s="2">
        <v>34</v>
      </c>
      <c r="E93">
        <f>HEX2DEC(串口数据[[#This Row],[R_HEX]])</f>
        <v>52</v>
      </c>
      <c r="F93" s="3">
        <v>34</v>
      </c>
    </row>
    <row r="94" spans="1:6" x14ac:dyDescent="0.2">
      <c r="A94">
        <v>92</v>
      </c>
      <c r="B94" s="5">
        <f t="shared" si="1"/>
        <v>1277.7777777777778</v>
      </c>
      <c r="C94" s="1">
        <f>HEX2DEC(串口数据[[#This Row],[L_HEX]])</f>
        <v>52</v>
      </c>
      <c r="D94" s="2">
        <v>34</v>
      </c>
      <c r="E94">
        <f>HEX2DEC(串口数据[[#This Row],[R_HEX]])</f>
        <v>52</v>
      </c>
      <c r="F94" s="3">
        <v>34</v>
      </c>
    </row>
    <row r="95" spans="1:6" x14ac:dyDescent="0.2">
      <c r="A95">
        <v>93</v>
      </c>
      <c r="B95" s="5">
        <f t="shared" si="1"/>
        <v>1291.6666666666667</v>
      </c>
      <c r="C95" s="1">
        <f>HEX2DEC(串口数据[[#This Row],[L_HEX]])</f>
        <v>52</v>
      </c>
      <c r="D95" s="2">
        <v>34</v>
      </c>
      <c r="E95">
        <f>HEX2DEC(串口数据[[#This Row],[R_HEX]])</f>
        <v>53</v>
      </c>
      <c r="F95" s="3">
        <v>35</v>
      </c>
    </row>
    <row r="96" spans="1:6" x14ac:dyDescent="0.2">
      <c r="A96">
        <v>94</v>
      </c>
      <c r="B96" s="5">
        <f t="shared" si="1"/>
        <v>1305.5555555555557</v>
      </c>
      <c r="C96" s="1">
        <f>HEX2DEC(串口数据[[#This Row],[L_HEX]])</f>
        <v>52</v>
      </c>
      <c r="D96" s="2">
        <v>34</v>
      </c>
      <c r="E96">
        <f>HEX2DEC(串口数据[[#This Row],[R_HEX]])</f>
        <v>52</v>
      </c>
      <c r="F96" s="3">
        <v>34</v>
      </c>
    </row>
    <row r="97" spans="1:6" x14ac:dyDescent="0.2">
      <c r="A97">
        <v>95</v>
      </c>
      <c r="B97" s="5">
        <f t="shared" si="1"/>
        <v>1319.4444444444443</v>
      </c>
      <c r="C97" s="1">
        <f>HEX2DEC(串口数据[[#This Row],[L_HEX]])</f>
        <v>52</v>
      </c>
      <c r="D97" s="2">
        <v>34</v>
      </c>
      <c r="E97">
        <f>HEX2DEC(串口数据[[#This Row],[R_HEX]])</f>
        <v>52</v>
      </c>
      <c r="F97" s="3">
        <v>34</v>
      </c>
    </row>
    <row r="98" spans="1:6" x14ac:dyDescent="0.2">
      <c r="A98">
        <v>96</v>
      </c>
      <c r="B98" s="5">
        <f t="shared" si="1"/>
        <v>1333.3333333333333</v>
      </c>
      <c r="C98" s="1">
        <f>HEX2DEC(串口数据[[#This Row],[L_HEX]])</f>
        <v>52</v>
      </c>
      <c r="D98" s="2">
        <v>34</v>
      </c>
      <c r="E98">
        <f>HEX2DEC(串口数据[[#This Row],[R_HEX]])</f>
        <v>52</v>
      </c>
      <c r="F98" s="3">
        <v>34</v>
      </c>
    </row>
    <row r="99" spans="1:6" x14ac:dyDescent="0.2">
      <c r="A99">
        <v>97</v>
      </c>
      <c r="B99" s="5">
        <f t="shared" si="1"/>
        <v>1347.2222222222222</v>
      </c>
      <c r="C99" s="1">
        <f>HEX2DEC(串口数据[[#This Row],[L_HEX]])</f>
        <v>52</v>
      </c>
      <c r="D99" s="2">
        <v>34</v>
      </c>
      <c r="E99">
        <f>HEX2DEC(串口数据[[#This Row],[R_HEX]])</f>
        <v>52</v>
      </c>
      <c r="F99" s="3">
        <v>34</v>
      </c>
    </row>
    <row r="100" spans="1:6" x14ac:dyDescent="0.2">
      <c r="A100">
        <v>98</v>
      </c>
      <c r="B100" s="5">
        <f t="shared" si="1"/>
        <v>1361.1111111111111</v>
      </c>
      <c r="C100" s="1">
        <f>HEX2DEC(串口数据[[#This Row],[L_HEX]])</f>
        <v>51</v>
      </c>
      <c r="D100" s="2">
        <v>33</v>
      </c>
      <c r="E100">
        <f>HEX2DEC(串口数据[[#This Row],[R_HEX]])</f>
        <v>52</v>
      </c>
      <c r="F100" s="3">
        <v>34</v>
      </c>
    </row>
    <row r="101" spans="1:6" x14ac:dyDescent="0.2">
      <c r="A101">
        <v>99</v>
      </c>
      <c r="B101" s="5">
        <f t="shared" si="1"/>
        <v>1375</v>
      </c>
      <c r="C101" s="1">
        <f>HEX2DEC(串口数据[[#This Row],[L_HEX]])</f>
        <v>52</v>
      </c>
      <c r="D101" s="2">
        <v>34</v>
      </c>
      <c r="E101">
        <f>HEX2DEC(串口数据[[#This Row],[R_HEX]])</f>
        <v>51</v>
      </c>
      <c r="F101" s="3">
        <v>33</v>
      </c>
    </row>
    <row r="102" spans="1:6" x14ac:dyDescent="0.2">
      <c r="A102">
        <v>100</v>
      </c>
      <c r="B102" s="5">
        <f t="shared" si="1"/>
        <v>1388.8888888888889</v>
      </c>
      <c r="C102" s="1">
        <f>HEX2DEC(串口数据[[#This Row],[L_HEX]])</f>
        <v>52</v>
      </c>
      <c r="D102" s="2">
        <v>34</v>
      </c>
      <c r="E102">
        <f>HEX2DEC(串口数据[[#This Row],[R_HEX]])</f>
        <v>52</v>
      </c>
      <c r="F102" s="3">
        <v>34</v>
      </c>
    </row>
    <row r="103" spans="1:6" x14ac:dyDescent="0.2">
      <c r="A103">
        <v>101</v>
      </c>
      <c r="B103" s="5">
        <f t="shared" si="1"/>
        <v>1402.7777777777778</v>
      </c>
      <c r="C103" s="1">
        <f>HEX2DEC(串口数据[[#This Row],[L_HEX]])</f>
        <v>51</v>
      </c>
      <c r="D103" s="2">
        <v>33</v>
      </c>
      <c r="E103">
        <f>HEX2DEC(串口数据[[#This Row],[R_HEX]])</f>
        <v>53</v>
      </c>
      <c r="F103" s="3">
        <v>35</v>
      </c>
    </row>
    <row r="104" spans="1:6" x14ac:dyDescent="0.2">
      <c r="A104">
        <v>102</v>
      </c>
      <c r="B104" s="5">
        <f t="shared" si="1"/>
        <v>1416.6666666666667</v>
      </c>
      <c r="C104" s="1">
        <f>HEX2DEC(串口数据[[#This Row],[L_HEX]])</f>
        <v>53</v>
      </c>
      <c r="D104" s="2">
        <v>35</v>
      </c>
      <c r="E104">
        <f>HEX2DEC(串口数据[[#This Row],[R_HEX]])</f>
        <v>52</v>
      </c>
      <c r="F104" s="3">
        <v>34</v>
      </c>
    </row>
    <row r="105" spans="1:6" x14ac:dyDescent="0.2">
      <c r="A105">
        <v>103</v>
      </c>
      <c r="B105" s="5">
        <f t="shared" si="1"/>
        <v>1430.5555555555557</v>
      </c>
      <c r="C105" s="1">
        <f>HEX2DEC(串口数据[[#This Row],[L_HEX]])</f>
        <v>52</v>
      </c>
      <c r="D105" s="2">
        <v>34</v>
      </c>
      <c r="E105">
        <f>HEX2DEC(串口数据[[#This Row],[R_HEX]])</f>
        <v>53</v>
      </c>
      <c r="F105" s="3">
        <v>35</v>
      </c>
    </row>
    <row r="106" spans="1:6" x14ac:dyDescent="0.2">
      <c r="A106">
        <v>104</v>
      </c>
      <c r="B106" s="5">
        <f t="shared" si="1"/>
        <v>1444.4444444444443</v>
      </c>
      <c r="C106" s="1">
        <f>HEX2DEC(串口数据[[#This Row],[L_HEX]])</f>
        <v>52</v>
      </c>
      <c r="D106" s="2">
        <v>34</v>
      </c>
      <c r="E106">
        <f>HEX2DEC(串口数据[[#This Row],[R_HEX]])</f>
        <v>52</v>
      </c>
      <c r="F106" s="3">
        <v>34</v>
      </c>
    </row>
    <row r="107" spans="1:6" x14ac:dyDescent="0.2">
      <c r="A107">
        <v>105</v>
      </c>
      <c r="B107" s="5">
        <f t="shared" si="1"/>
        <v>1458.3333333333333</v>
      </c>
      <c r="C107" s="1">
        <f>HEX2DEC(串口数据[[#This Row],[L_HEX]])</f>
        <v>52</v>
      </c>
      <c r="D107" s="2">
        <v>34</v>
      </c>
      <c r="E107">
        <f>HEX2DEC(串口数据[[#This Row],[R_HEX]])</f>
        <v>52</v>
      </c>
      <c r="F107" s="3">
        <v>34</v>
      </c>
    </row>
    <row r="108" spans="1:6" x14ac:dyDescent="0.2">
      <c r="A108">
        <v>106</v>
      </c>
      <c r="B108" s="5">
        <f t="shared" si="1"/>
        <v>1472.2222222222222</v>
      </c>
      <c r="C108" s="1">
        <f>HEX2DEC(串口数据[[#This Row],[L_HEX]])</f>
        <v>52</v>
      </c>
      <c r="D108" s="2">
        <v>34</v>
      </c>
      <c r="E108">
        <f>HEX2DEC(串口数据[[#This Row],[R_HEX]])</f>
        <v>52</v>
      </c>
      <c r="F108" s="3">
        <v>34</v>
      </c>
    </row>
    <row r="109" spans="1:6" x14ac:dyDescent="0.2">
      <c r="A109">
        <v>107</v>
      </c>
      <c r="B109" s="5">
        <f t="shared" si="1"/>
        <v>1486.1111111111111</v>
      </c>
      <c r="C109" s="1">
        <f>HEX2DEC(串口数据[[#This Row],[L_HEX]])</f>
        <v>51</v>
      </c>
      <c r="D109" s="2">
        <v>33</v>
      </c>
      <c r="E109">
        <f>HEX2DEC(串口数据[[#This Row],[R_HEX]])</f>
        <v>52</v>
      </c>
      <c r="F109" s="3">
        <v>34</v>
      </c>
    </row>
    <row r="110" spans="1:6" x14ac:dyDescent="0.2">
      <c r="A110">
        <v>108</v>
      </c>
      <c r="B110" s="5">
        <f t="shared" si="1"/>
        <v>1500</v>
      </c>
      <c r="C110" s="1">
        <f>HEX2DEC(串口数据[[#This Row],[L_HEX]])</f>
        <v>52</v>
      </c>
      <c r="D110" s="2">
        <v>34</v>
      </c>
      <c r="E110">
        <f>HEX2DEC(串口数据[[#This Row],[R_HEX]])</f>
        <v>51</v>
      </c>
      <c r="F110" s="3">
        <v>33</v>
      </c>
    </row>
    <row r="111" spans="1:6" x14ac:dyDescent="0.2">
      <c r="A111">
        <v>109</v>
      </c>
      <c r="B111" s="5">
        <f t="shared" si="1"/>
        <v>1513.8888888888889</v>
      </c>
      <c r="C111" s="1">
        <f>HEX2DEC(串口数据[[#This Row],[L_HEX]])</f>
        <v>52</v>
      </c>
      <c r="D111" s="2">
        <v>34</v>
      </c>
      <c r="E111">
        <f>HEX2DEC(串口数据[[#This Row],[R_HEX]])</f>
        <v>52</v>
      </c>
      <c r="F111" s="3">
        <v>34</v>
      </c>
    </row>
    <row r="112" spans="1:6" x14ac:dyDescent="0.2">
      <c r="A112">
        <v>110</v>
      </c>
      <c r="B112" s="5">
        <f t="shared" si="1"/>
        <v>1527.7777777777778</v>
      </c>
      <c r="C112" s="1">
        <f>HEX2DEC(串口数据[[#This Row],[L_HEX]])</f>
        <v>51</v>
      </c>
      <c r="D112" s="2">
        <v>33</v>
      </c>
      <c r="E112">
        <f>HEX2DEC(串口数据[[#This Row],[R_HEX]])</f>
        <v>52</v>
      </c>
      <c r="F112" s="3">
        <v>34</v>
      </c>
    </row>
    <row r="113" spans="1:6" x14ac:dyDescent="0.2">
      <c r="A113">
        <v>111</v>
      </c>
      <c r="B113" s="5">
        <f t="shared" si="1"/>
        <v>1541.6666666666667</v>
      </c>
      <c r="C113" s="1">
        <f>HEX2DEC(串口数据[[#This Row],[L_HEX]])</f>
        <v>52</v>
      </c>
      <c r="D113" s="2">
        <v>34</v>
      </c>
      <c r="E113">
        <f>HEX2DEC(串口数据[[#This Row],[R_HEX]])</f>
        <v>52</v>
      </c>
      <c r="F113" s="3">
        <v>34</v>
      </c>
    </row>
    <row r="114" spans="1:6" x14ac:dyDescent="0.2">
      <c r="A114">
        <v>112</v>
      </c>
      <c r="B114" s="5">
        <f t="shared" si="1"/>
        <v>1555.5555555555557</v>
      </c>
      <c r="C114" s="1">
        <f>HEX2DEC(串口数据[[#This Row],[L_HEX]])</f>
        <v>52</v>
      </c>
      <c r="D114" s="2">
        <v>34</v>
      </c>
      <c r="E114">
        <f>HEX2DEC(串口数据[[#This Row],[R_HEX]])</f>
        <v>53</v>
      </c>
      <c r="F114" s="3">
        <v>35</v>
      </c>
    </row>
    <row r="115" spans="1:6" x14ac:dyDescent="0.2">
      <c r="A115">
        <v>113</v>
      </c>
      <c r="B115" s="5">
        <f t="shared" si="1"/>
        <v>1569.4444444444443</v>
      </c>
      <c r="C115" s="1">
        <f>HEX2DEC(串口数据[[#This Row],[L_HEX]])</f>
        <v>51</v>
      </c>
      <c r="D115" s="2">
        <v>33</v>
      </c>
      <c r="E115">
        <f>HEX2DEC(串口数据[[#This Row],[R_HEX]])</f>
        <v>52</v>
      </c>
      <c r="F115" s="3"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T 4 W X T P J 8 9 e i o A A A A + Q A A A B I A H A B D b 2 5 m a W c v U G F j a 2 F n Z S 5 4 b W w g o h g A K K A U A A A A A A A A A A A A A A A A A A A A A A A A A A A A h Y 8 x D o I w G E a v Q r r T l h K M I T 9 l Y B V j Y m J c m 1 q h E Y q h x R K v 5 u C R v I I k i r o 5 f i 9 v e N / j d o d 8 b J v g o n q r O 5 O h C F M U K C O 7 g z Z V h g Z 3 D J c o 5 7 A R 8 i Q q F U y y s e l o D x m q n T u n h H j v s Y 9 x 1 1 e E U R q R f b n a y l q 1 A n 1 k / V 8 O t b F O G K k Q h 9 0 r h j O c L H B C W Y y j i D I g M 4 d S m 6 / D p m R M g f x A K I b G D b 3 i 1 z o s 1 k D m C e R 9 g z 8 B U E s D B B Q A A g A I A E + F l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h Z d M C R v M y v o A A A B j A Q A A E w A c A E Z v c m 1 1 b G F z L 1 N l Y 3 R p b 2 4 x L m 0 g o h g A K K A U A A A A A A A A A A A A A A A A A A A A A A A A A A A A K 0 5 N L s n M z 1 M I h t C G 1 r x c v F z F G Y l F q S k K T 3 Z s e t q / + N n U D c 9 6 1 y n Y K u S k l v B y K Q D B s 1 0 T g F z n 4 j I 9 l / z k 0 t z U v B I N t 8 y c V D 3 n / L w S I K d Y Q 8 n Z K i a 0 O L W o O C b S P z Q o O A a m r D j G 3 T M k J i g / K b 8 k 5 s W 6 X c + m t c c g 2 6 F X U l G i p K m T V 5 q T o 1 N t o K N g r K N g p q N g W Q s R s T Q 2 0 9 S B O m D 2 l m d T d j 6 f 1 f J 8 4 + 6 n 8 7 q B j g l J T A I 6 I K Q o M a 8 4 L b 8 o 1 z k / p z Q 3 L 6 S y I L V Y A + h a n e p q J Y i Q o Z K O g m d e i Z m J H k i y V k c B J m E E l C g B C i m U p F a U I I k b 4 9 J g g q K h V p O X K z M P q + u s A V B L A Q I t A B Q A A g A I A E + F l 0 z y f P X o q A A A A P k A A A A S A A A A A A A A A A A A A A A A A A A A A A B D b 2 5 m a W c v U G F j a 2 F n Z S 5 4 b W x Q S w E C L Q A U A A I A C A B P h Z d M D 8 r p q 6 Q A A A D p A A A A E w A A A A A A A A A A A A A A A A D 0 A A A A W 0 N v b n R l b n R f V H l w Z X N d L n h t b F B L A Q I t A B Q A A g A I A E + F l 0 w J G 8 z K + g A A A G M B A A A T A A A A A A A A A A A A A A A A A O U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j I l R T U l O E Y l Q T M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P k u L L l j 6 P m l b D m j a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z V D A 4 O j Q y O j M x L j Y 0 O T U 5 N D B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s u W P o + a V s O a N r i / m m 7 T m l L n n m o T n s b v l n o s u e 0 N v b H V t b j E s M H 0 m c X V v d D s s J n F 1 b 3 Q 7 U 2 V j d G l v b j E v 5 L i y 5 Y + j 5 p W w 5 o 2 u L + a b t O a U u e e a h O e x u + W e i y 5 7 Q 2 9 s d W 1 u M i w x f S Z x d W 9 0 O y w m c X V v d D t T Z W N 0 a W 9 u M S / k u L L l j 6 P m l b D m j a 4 v 5 p u 0 5 p S 5 5 5 q E 5 7 G 7 5 Z 6 L L n t D b 2 x 1 b W 4 z L D J 9 J n F 1 b 3 Q 7 L C Z x d W 9 0 O 1 N l Y 3 R p b 2 4 x L + S 4 s u W P o + a V s O a N r i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i y 5 Y + j 5 p W w 5 o 2 u L + a b t O a U u e e a h O e x u + W e i y 5 7 Q 2 9 s d W 1 u M S w w f S Z x d W 9 0 O y w m c X V v d D t T Z W N 0 a W 9 u M S / k u L L l j 6 P m l b D m j a 4 v 5 p u 0 5 p S 5 5 5 q E 5 7 G 7 5 Z 6 L L n t D b 2 x 1 b W 4 y L D F 9 J n F 1 b 3 Q 7 L C Z x d W 9 0 O 1 N l Y 3 R p b 2 4 x L + S 4 s u W P o + a V s O a N r i / m m 7 T m l L n n m o T n s b v l n o s u e 0 N v b H V t b j M s M n 0 m c X V v d D s s J n F 1 b 3 Q 7 U 2 V j d G l v b j E v 5 L i y 5 Y + j 5 p W w 5 o 2 u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I y J U U 1 J T h G J U E z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C M i V F N S U 4 R i V B M y V F N i U 5 N S V C M C V F N i U 4 R C V B R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9 Z + A Z 6 R j k G s Q l G L 1 H 0 7 z g A A A A A C A A A A A A A Q Z g A A A A E A A C A A A A D 9 L 2 8 q C k + N 1 k + p w 3 k t w 8 v R 8 S p I i z c p q W s a w o 7 0 7 t 3 J 3 A A A A A A O g A A A A A I A A C A A A A A h K f M 2 z o J 8 c B L i I l J D J J P Q / I W v I S 3 6 d F D 0 0 v 0 y i E 0 H q F A A A A D / s S q x i a s R 7 r 2 k 2 A t 7 / f L E c 5 c B y E 7 Y J O q o X c s P y J I 8 E G Z A E L K r o W F c L O A B b x i b N u U w F L Q X n K / Y k O Y n T T u V 4 f w A h c O K 7 e L l K 5 R k 1 j 1 F 5 q 6 r 6 k A A A A A h W P E 8 F k M H g P d O M o u F n W 4 q K M N P m J c B N a 1 7 8 C 9 4 2 o y P o 6 p u 8 G k h M + S n 6 o i g A t w D 7 Q A J Q v 5 L R m B n 6 A 3 n n o e m s e s F < / D a t a M a s h u p > 
</file>

<file path=customXml/itemProps1.xml><?xml version="1.0" encoding="utf-8"?>
<ds:datastoreItem xmlns:ds="http://schemas.openxmlformats.org/officeDocument/2006/customXml" ds:itemID="{0F91DA68-F431-4C6A-8319-DC70B5CCE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测距</vt:lpstr>
      <vt:lpstr>避障调速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2018-05-15T11:32:11Z</dcterms:modified>
</cp:coreProperties>
</file>