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rs\OneDrive\Рабочий стол\"/>
    </mc:Choice>
  </mc:AlternateContent>
  <xr:revisionPtr revIDLastSave="0" documentId="13_ncr:1_{BC77A713-4486-4EAD-981D-53547203191C}" xr6:coauthVersionLast="37" xr6:coauthVersionMax="37" xr10:uidLastSave="{00000000-0000-0000-0000-000000000000}"/>
  <bookViews>
    <workbookView xWindow="0" yWindow="0" windowWidth="12636" windowHeight="8916" activeTab="3" xr2:uid="{2A0779B3-6C40-435E-847E-5F05D2A57C5B}"/>
  </bookViews>
  <sheets>
    <sheet name="5.1A" sheetId="1" r:id="rId1"/>
    <sheet name="5.1B" sheetId="2" r:id="rId2"/>
    <sheet name="5.2A" sheetId="4" r:id="rId3"/>
    <sheet name="5.2B" sheetId="5" r:id="rId4"/>
  </sheets>
  <definedNames>
    <definedName name="solver_adj" localSheetId="0" hidden="1">'5.1A'!$B$1:$E$1</definedName>
    <definedName name="solver_adj" localSheetId="1" hidden="1">'5.1B'!$B$1:$E$1</definedName>
    <definedName name="solver_adj" localSheetId="2" hidden="1">'5.2A'!$B$1:$F$1</definedName>
    <definedName name="solver_adj" localSheetId="3" hidden="1">'5.2B'!$B$1:$E$1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'5.1A'!$B$1:$E$1</definedName>
    <definedName name="solver_lhs1" localSheetId="1" hidden="1">'5.1B'!$B$1:$E$1</definedName>
    <definedName name="solver_lhs1" localSheetId="2" hidden="1">'5.2A'!$B$1:$F$1</definedName>
    <definedName name="solver_lhs1" localSheetId="3" hidden="1">'5.2B'!$B$1:$E$1</definedName>
    <definedName name="solver_lhs2" localSheetId="0" hidden="1">'5.1A'!$B$3:$E$3</definedName>
    <definedName name="solver_lhs2" localSheetId="1" hidden="1">'5.1B'!$B$3:$E$3</definedName>
    <definedName name="solver_lhs2" localSheetId="2" hidden="1">'5.2A'!$B$3:$E$3</definedName>
    <definedName name="solver_lhs2" localSheetId="3" hidden="1">'5.2B'!$B$3:$F$3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'5.1A'!$B$2</definedName>
    <definedName name="solver_opt" localSheetId="1" hidden="1">'5.1B'!$B$2</definedName>
    <definedName name="solver_opt" localSheetId="2" hidden="1">'5.2A'!$B$2</definedName>
    <definedName name="solver_opt" localSheetId="3" hidden="1">'5.2B'!$B$2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0" hidden="1">3</definedName>
    <definedName name="solver_rel2" localSheetId="1" hidden="1">1</definedName>
    <definedName name="solver_rel2" localSheetId="2" hidden="1">3</definedName>
    <definedName name="solver_rel2" localSheetId="3" hidden="1">1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2" localSheetId="0" hidden="1">1</definedName>
    <definedName name="solver_rhs2" localSheetId="1" hidden="1">1</definedName>
    <definedName name="solver_rhs2" localSheetId="2" hidden="1">1</definedName>
    <definedName name="solver_rhs2" localSheetId="3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E3" i="5"/>
  <c r="D3" i="5"/>
  <c r="C3" i="5"/>
  <c r="B3" i="5"/>
  <c r="B5" i="5"/>
  <c r="B10" i="5" s="1"/>
  <c r="B2" i="5"/>
  <c r="B10" i="4"/>
  <c r="B9" i="4"/>
  <c r="B8" i="4"/>
  <c r="B7" i="4"/>
  <c r="B6" i="4"/>
  <c r="B5" i="4"/>
  <c r="E3" i="4"/>
  <c r="D3" i="4"/>
  <c r="C3" i="4"/>
  <c r="B3" i="4"/>
  <c r="B2" i="4"/>
  <c r="B9" i="2"/>
  <c r="B8" i="2"/>
  <c r="B7" i="2"/>
  <c r="B6" i="2"/>
  <c r="D3" i="2"/>
  <c r="C3" i="2"/>
  <c r="B3" i="2"/>
  <c r="E3" i="2"/>
  <c r="B5" i="2"/>
  <c r="B2" i="2"/>
  <c r="D3" i="1"/>
  <c r="B5" i="1"/>
  <c r="B6" i="1" s="1"/>
  <c r="E3" i="1"/>
  <c r="C3" i="1"/>
  <c r="B3" i="1"/>
  <c r="B2" i="1"/>
  <c r="B7" i="5" l="1"/>
  <c r="B8" i="5"/>
  <c r="B9" i="5"/>
  <c r="B6" i="5"/>
  <c r="B9" i="1"/>
  <c r="B7" i="1"/>
  <c r="B8" i="1"/>
</calcChain>
</file>

<file path=xl/sharedStrings.xml><?xml version="1.0" encoding="utf-8"?>
<sst xmlns="http://schemas.openxmlformats.org/spreadsheetml/2006/main" count="54" uniqueCount="30">
  <si>
    <t>A/B</t>
  </si>
  <si>
    <t>B1</t>
  </si>
  <si>
    <t>B2</t>
  </si>
  <si>
    <t>B3</t>
  </si>
  <si>
    <t>B4</t>
  </si>
  <si>
    <t>A1</t>
  </si>
  <si>
    <t>A2</t>
  </si>
  <si>
    <t>A3</t>
  </si>
  <si>
    <t>A4</t>
  </si>
  <si>
    <t>A1Переменные</t>
  </si>
  <si>
    <t>A2Целевая</t>
  </si>
  <si>
    <t>Переменные</t>
  </si>
  <si>
    <t>Целевая</t>
  </si>
  <si>
    <t>Ограничения</t>
  </si>
  <si>
    <t>Цена игры</t>
  </si>
  <si>
    <t>P1=</t>
  </si>
  <si>
    <t>P2=</t>
  </si>
  <si>
    <t>P3=</t>
  </si>
  <si>
    <t>P4=</t>
  </si>
  <si>
    <t>q1=</t>
  </si>
  <si>
    <t>q2=</t>
  </si>
  <si>
    <t>q3=</t>
  </si>
  <si>
    <t>q4=</t>
  </si>
  <si>
    <t>A5</t>
  </si>
  <si>
    <t>B5</t>
  </si>
  <si>
    <t>p1=</t>
  </si>
  <si>
    <t>p2=</t>
  </si>
  <si>
    <t>p3=</t>
  </si>
  <si>
    <t>p4=</t>
  </si>
  <si>
    <t>p5=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</si>
</sst>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5" borderId="4" xfId="0" applyFill="1" applyBorder="1"/>
    <xf numFmtId="0" fontId="0" fillId="3" borderId="4" xfId="0" applyFill="1" applyBorder="1"/>
    <xf numFmtId="0" fontId="0" fillId="3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01FA-B845-4E3E-8CCE-CEBB803B0EF0}">
  <dimension ref="A1:I20"/>
  <sheetViews>
    <sheetView workbookViewId="0">
      <selection activeCell="E16" sqref="E16:I20"/>
    </sheetView>
  </sheetViews>
  <sheetFormatPr defaultRowHeight="14.4" x14ac:dyDescent="0.3"/>
  <cols>
    <col min="1" max="1" width="12.33203125" bestFit="1" customWidth="1"/>
  </cols>
  <sheetData>
    <row r="1" spans="1:9" x14ac:dyDescent="0.3">
      <c r="A1" s="2" t="s">
        <v>11</v>
      </c>
      <c r="B1" s="3">
        <v>0</v>
      </c>
      <c r="C1" s="3">
        <v>1.5000000000000017E-2</v>
      </c>
      <c r="D1" s="3">
        <v>4.9999999999999914E-3</v>
      </c>
      <c r="E1" s="3">
        <v>0</v>
      </c>
    </row>
    <row r="2" spans="1:9" x14ac:dyDescent="0.3">
      <c r="A2" s="2" t="s">
        <v>12</v>
      </c>
      <c r="B2" s="3">
        <f>B1+C1+D1+E1</f>
        <v>2.0000000000000007E-2</v>
      </c>
      <c r="C2" s="5"/>
      <c r="D2" s="5"/>
      <c r="E2" s="5"/>
    </row>
    <row r="3" spans="1:9" x14ac:dyDescent="0.3">
      <c r="A3" s="2" t="s">
        <v>13</v>
      </c>
      <c r="B3" s="3">
        <f>70*B1+60*C1+20*D1+50*E1</f>
        <v>1.0000000000000009</v>
      </c>
      <c r="C3" s="10">
        <f>30*B1+50*C1+60*D1+70*E1</f>
        <v>1.0500000000000003</v>
      </c>
      <c r="D3" s="10">
        <f>20*B1+40*C1+80*D1+30*E1</f>
        <v>1</v>
      </c>
      <c r="E3" s="10">
        <f>50*B1+80*C1+60*D1+50*E1</f>
        <v>1.5000000000000009</v>
      </c>
    </row>
    <row r="4" spans="1:9" x14ac:dyDescent="0.3">
      <c r="A4" s="5"/>
      <c r="B4" s="8"/>
      <c r="C4" s="5"/>
      <c r="D4" s="5"/>
      <c r="E4" s="5"/>
    </row>
    <row r="5" spans="1:9" x14ac:dyDescent="0.3">
      <c r="A5" s="5" t="s">
        <v>14</v>
      </c>
      <c r="B5" s="9">
        <f>1/(B1+C1+D1+E1)</f>
        <v>49.999999999999979</v>
      </c>
      <c r="C5" s="5"/>
      <c r="D5" s="5"/>
      <c r="E5" s="5"/>
    </row>
    <row r="6" spans="1:9" x14ac:dyDescent="0.3">
      <c r="A6" s="2" t="s">
        <v>15</v>
      </c>
      <c r="B6" s="3">
        <f>B5*B1</f>
        <v>0</v>
      </c>
    </row>
    <row r="7" spans="1:9" x14ac:dyDescent="0.3">
      <c r="A7" s="2" t="s">
        <v>16</v>
      </c>
      <c r="B7" s="3">
        <f>B5*C1</f>
        <v>0.75000000000000056</v>
      </c>
    </row>
    <row r="8" spans="1:9" x14ac:dyDescent="0.3">
      <c r="A8" s="2" t="s">
        <v>17</v>
      </c>
      <c r="B8" s="3">
        <f>B5*D1</f>
        <v>0.24999999999999947</v>
      </c>
    </row>
    <row r="9" spans="1:9" x14ac:dyDescent="0.3">
      <c r="A9" s="2" t="s">
        <v>18</v>
      </c>
      <c r="B9" s="3">
        <f>B5*E1</f>
        <v>0</v>
      </c>
    </row>
    <row r="16" spans="1:9" x14ac:dyDescent="0.3">
      <c r="E16" s="4" t="s">
        <v>0</v>
      </c>
      <c r="F16" s="2" t="s">
        <v>1</v>
      </c>
      <c r="G16" s="2" t="s">
        <v>2</v>
      </c>
      <c r="H16" s="2" t="s">
        <v>3</v>
      </c>
      <c r="I16" s="2" t="s">
        <v>4</v>
      </c>
    </row>
    <row r="17" spans="5:9" x14ac:dyDescent="0.3">
      <c r="E17" s="2" t="s">
        <v>9</v>
      </c>
      <c r="F17" s="3">
        <v>70</v>
      </c>
      <c r="G17" s="3">
        <v>30</v>
      </c>
      <c r="H17" s="3">
        <v>20</v>
      </c>
      <c r="I17" s="3">
        <v>50</v>
      </c>
    </row>
    <row r="18" spans="5:9" x14ac:dyDescent="0.3">
      <c r="E18" s="2" t="s">
        <v>10</v>
      </c>
      <c r="F18" s="3">
        <v>60</v>
      </c>
      <c r="G18" s="3">
        <v>50</v>
      </c>
      <c r="H18" s="3">
        <v>40</v>
      </c>
      <c r="I18" s="3">
        <v>80</v>
      </c>
    </row>
    <row r="19" spans="5:9" x14ac:dyDescent="0.3">
      <c r="E19" s="2" t="s">
        <v>7</v>
      </c>
      <c r="F19" s="3">
        <v>20</v>
      </c>
      <c r="G19" s="3">
        <v>60</v>
      </c>
      <c r="H19" s="3">
        <v>80</v>
      </c>
      <c r="I19" s="3">
        <v>60</v>
      </c>
    </row>
    <row r="20" spans="5:9" x14ac:dyDescent="0.3">
      <c r="E20" s="2" t="s">
        <v>8</v>
      </c>
      <c r="F20" s="3">
        <v>50</v>
      </c>
      <c r="G20" s="3">
        <v>70</v>
      </c>
      <c r="H20" s="3">
        <v>30</v>
      </c>
      <c r="I20" s="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B1B5-B9C3-47CC-AA3A-DAB2FF4D08EE}">
  <dimension ref="A1:E9"/>
  <sheetViews>
    <sheetView workbookViewId="0">
      <selection sqref="A1:A9"/>
    </sheetView>
  </sheetViews>
  <sheetFormatPr defaultRowHeight="14.4" x14ac:dyDescent="0.3"/>
  <cols>
    <col min="1" max="1" width="12.33203125" bestFit="1" customWidth="1"/>
  </cols>
  <sheetData>
    <row r="1" spans="1:5" x14ac:dyDescent="0.3">
      <c r="A1" s="2" t="s">
        <v>11</v>
      </c>
      <c r="B1" s="4">
        <v>0.01</v>
      </c>
      <c r="C1" s="4">
        <v>0</v>
      </c>
      <c r="D1" s="4">
        <v>0.01</v>
      </c>
      <c r="E1" s="4">
        <v>0</v>
      </c>
    </row>
    <row r="2" spans="1:5" x14ac:dyDescent="0.3">
      <c r="A2" s="2" t="s">
        <v>12</v>
      </c>
      <c r="B2" s="4">
        <f>B1+C1+D1+E1</f>
        <v>0.02</v>
      </c>
    </row>
    <row r="3" spans="1:5" x14ac:dyDescent="0.3">
      <c r="A3" s="6" t="s">
        <v>13</v>
      </c>
      <c r="B3" s="4">
        <f>70*B1+30*C1+20*D1+50*E1</f>
        <v>0.90000000000000013</v>
      </c>
      <c r="C3" s="4">
        <f>60*B1+50*C1+40*D1+80*E1</f>
        <v>1</v>
      </c>
      <c r="D3" s="4">
        <f>20*B1+60*C1+80*D1+60*E1</f>
        <v>1</v>
      </c>
      <c r="E3" s="4">
        <f>50*B1+70*C1+30*D1+50*E1</f>
        <v>0.8</v>
      </c>
    </row>
    <row r="4" spans="1:5" x14ac:dyDescent="0.3">
      <c r="A4" s="5"/>
    </row>
    <row r="5" spans="1:5" x14ac:dyDescent="0.3">
      <c r="A5" s="7" t="s">
        <v>14</v>
      </c>
      <c r="B5" s="4">
        <f>1/(B1+C1+D1+E1)</f>
        <v>50</v>
      </c>
    </row>
    <row r="6" spans="1:5" x14ac:dyDescent="0.3">
      <c r="A6" s="2" t="s">
        <v>19</v>
      </c>
      <c r="B6" s="4">
        <f>B5*B1</f>
        <v>0.5</v>
      </c>
    </row>
    <row r="7" spans="1:5" x14ac:dyDescent="0.3">
      <c r="A7" s="2" t="s">
        <v>20</v>
      </c>
      <c r="B7" s="4">
        <f>B5*C1</f>
        <v>0</v>
      </c>
    </row>
    <row r="8" spans="1:5" x14ac:dyDescent="0.3">
      <c r="A8" s="2" t="s">
        <v>21</v>
      </c>
      <c r="B8" s="4">
        <f>B5*D1</f>
        <v>0.5</v>
      </c>
    </row>
    <row r="9" spans="1:5" x14ac:dyDescent="0.3">
      <c r="A9" s="2" t="s">
        <v>22</v>
      </c>
      <c r="B9" s="4">
        <f>B5*E1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9737B-242D-4FB7-A753-0A66C99AE591}">
  <dimension ref="A1:J20"/>
  <sheetViews>
    <sheetView workbookViewId="0">
      <selection activeCell="K6" sqref="K6"/>
    </sheetView>
  </sheetViews>
  <sheetFormatPr defaultRowHeight="14.4" x14ac:dyDescent="0.3"/>
  <cols>
    <col min="1" max="1" width="12.33203125" bestFit="1" customWidth="1"/>
  </cols>
  <sheetData>
    <row r="1" spans="1:10" x14ac:dyDescent="0.3">
      <c r="A1" s="2" t="s">
        <v>11</v>
      </c>
      <c r="B1" s="1">
        <v>8.4158412118770773E-2</v>
      </c>
      <c r="C1" s="1">
        <v>5.4455448198943109E-2</v>
      </c>
      <c r="D1" s="1">
        <v>0</v>
      </c>
      <c r="E1" s="1">
        <v>0</v>
      </c>
      <c r="F1" s="1">
        <v>5.9405940331121516E-2</v>
      </c>
    </row>
    <row r="2" spans="1:10" x14ac:dyDescent="0.3">
      <c r="A2" s="2" t="s">
        <v>12</v>
      </c>
      <c r="B2" s="1">
        <f>B1+C1+D1+E1+F1</f>
        <v>0.1980198006488354</v>
      </c>
      <c r="C2" s="1"/>
      <c r="D2" s="1"/>
      <c r="E2" s="1"/>
      <c r="F2" s="1"/>
    </row>
    <row r="3" spans="1:10" x14ac:dyDescent="0.3">
      <c r="A3" s="6" t="s">
        <v>13</v>
      </c>
      <c r="B3" s="1">
        <f>5*B1+3*C1+4*D1+6*E1+7*F1</f>
        <v>0.99999998750853381</v>
      </c>
      <c r="C3" s="1">
        <f>6*B1+8*C1+2*D1+3*E1+1*F1</f>
        <v>0.99999999863529099</v>
      </c>
      <c r="D3" s="1">
        <f>3*B1+5*C1+7*D1+2*E1+8*F1</f>
        <v>1</v>
      </c>
      <c r="E3" s="1">
        <f>9*B1+2*C1+6*D1+5*E1+3*F1</f>
        <v>1.0445544264601876</v>
      </c>
      <c r="F3" s="1"/>
    </row>
    <row r="4" spans="1:10" x14ac:dyDescent="0.3">
      <c r="A4" s="5"/>
    </row>
    <row r="5" spans="1:10" x14ac:dyDescent="0.3">
      <c r="A5" s="7" t="s">
        <v>14</v>
      </c>
      <c r="B5" s="1">
        <f>1/(B1+C1+D1+E1+F1)</f>
        <v>5.0500000339530757</v>
      </c>
    </row>
    <row r="6" spans="1:10" x14ac:dyDescent="0.3">
      <c r="A6" s="2" t="s">
        <v>25</v>
      </c>
      <c r="B6" s="1">
        <f>B5*B1</f>
        <v>0.42499998405722933</v>
      </c>
    </row>
    <row r="7" spans="1:10" x14ac:dyDescent="0.3">
      <c r="A7" s="2" t="s">
        <v>26</v>
      </c>
      <c r="B7" s="1">
        <f>B5*C1</f>
        <v>0.27500001525359263</v>
      </c>
    </row>
    <row r="8" spans="1:10" x14ac:dyDescent="0.3">
      <c r="A8" s="2" t="s">
        <v>27</v>
      </c>
      <c r="B8" s="1">
        <f>B5*D1</f>
        <v>0</v>
      </c>
    </row>
    <row r="9" spans="1:10" x14ac:dyDescent="0.3">
      <c r="A9" s="2" t="s">
        <v>28</v>
      </c>
      <c r="B9" s="1">
        <f>B5*E1</f>
        <v>0</v>
      </c>
    </row>
    <row r="10" spans="1:10" x14ac:dyDescent="0.3">
      <c r="A10" s="2" t="s">
        <v>29</v>
      </c>
      <c r="B10" s="1">
        <f>B5*F1</f>
        <v>0.30000000068917804</v>
      </c>
    </row>
    <row r="15" spans="1:10" x14ac:dyDescent="0.3">
      <c r="E15" s="4" t="s">
        <v>0</v>
      </c>
      <c r="F15" s="2" t="s">
        <v>1</v>
      </c>
      <c r="G15" s="2" t="s">
        <v>2</v>
      </c>
      <c r="H15" s="2" t="s">
        <v>3</v>
      </c>
      <c r="I15" s="2" t="s">
        <v>4</v>
      </c>
      <c r="J15" s="2" t="s">
        <v>24</v>
      </c>
    </row>
    <row r="16" spans="1:10" x14ac:dyDescent="0.3">
      <c r="E16" s="2" t="s">
        <v>5</v>
      </c>
      <c r="F16" s="3">
        <v>30</v>
      </c>
      <c r="G16" s="3">
        <v>70</v>
      </c>
      <c r="H16" s="3">
        <v>50</v>
      </c>
      <c r="I16" s="3">
        <v>40</v>
      </c>
      <c r="J16" s="3">
        <v>60</v>
      </c>
    </row>
    <row r="17" spans="5:10" x14ac:dyDescent="0.3">
      <c r="E17" s="2" t="s">
        <v>6</v>
      </c>
      <c r="F17" s="3">
        <v>90</v>
      </c>
      <c r="G17" s="3">
        <v>20</v>
      </c>
      <c r="H17" s="3">
        <v>10</v>
      </c>
      <c r="I17" s="3">
        <v>30</v>
      </c>
      <c r="J17" s="3">
        <v>44</v>
      </c>
    </row>
    <row r="18" spans="5:10" x14ac:dyDescent="0.3">
      <c r="E18" s="2" t="s">
        <v>7</v>
      </c>
      <c r="F18" s="3">
        <v>44</v>
      </c>
      <c r="G18" s="3">
        <v>40</v>
      </c>
      <c r="H18" s="3">
        <v>30</v>
      </c>
      <c r="I18" s="3">
        <v>80</v>
      </c>
      <c r="J18" s="3">
        <v>60</v>
      </c>
    </row>
    <row r="19" spans="5:10" x14ac:dyDescent="0.3">
      <c r="E19" s="2" t="s">
        <v>8</v>
      </c>
      <c r="F19" s="3">
        <v>50</v>
      </c>
      <c r="G19" s="3">
        <v>40</v>
      </c>
      <c r="H19" s="3">
        <v>30</v>
      </c>
      <c r="I19" s="3">
        <v>60</v>
      </c>
      <c r="J19" s="3">
        <v>90</v>
      </c>
    </row>
    <row r="20" spans="5:10" x14ac:dyDescent="0.3">
      <c r="E20" s="2" t="s">
        <v>23</v>
      </c>
      <c r="F20" s="3">
        <v>20</v>
      </c>
      <c r="G20" s="3">
        <v>30</v>
      </c>
      <c r="H20" s="3">
        <v>44</v>
      </c>
      <c r="I20" s="3">
        <v>60</v>
      </c>
      <c r="J20" s="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63F3-2339-4DD4-AD0A-E3EA2FC60250}">
  <dimension ref="A1:F10"/>
  <sheetViews>
    <sheetView tabSelected="1" workbookViewId="0">
      <selection activeCell="B6" sqref="B6"/>
    </sheetView>
  </sheetViews>
  <sheetFormatPr defaultRowHeight="14.4" x14ac:dyDescent="0.3"/>
  <cols>
    <col min="1" max="1" width="12.33203125" bestFit="1" customWidth="1"/>
  </cols>
  <sheetData>
    <row r="1" spans="1:6" x14ac:dyDescent="0.3">
      <c r="A1" s="2" t="s">
        <v>11</v>
      </c>
      <c r="B1" s="1">
        <v>9.9009906113232238E-2</v>
      </c>
      <c r="C1" s="1">
        <v>6.9306929854360322E-2</v>
      </c>
      <c r="D1" s="1">
        <v>2.9702966331102212E-2</v>
      </c>
      <c r="E1" s="1">
        <v>0</v>
      </c>
      <c r="F1" s="1"/>
    </row>
    <row r="2" spans="1:6" x14ac:dyDescent="0.3">
      <c r="A2" s="2" t="s">
        <v>12</v>
      </c>
      <c r="B2" s="1">
        <f>B1+C1+D1+E1+F1</f>
        <v>0.19801980229869476</v>
      </c>
      <c r="C2" s="1"/>
      <c r="D2" s="1"/>
      <c r="E2" s="1"/>
      <c r="F2" s="1"/>
    </row>
    <row r="3" spans="1:6" x14ac:dyDescent="0.3">
      <c r="A3" s="6" t="s">
        <v>13</v>
      </c>
      <c r="B3" s="1">
        <f>5*B1+6*C1+3*D1+9*E1</f>
        <v>1.0000000086856298</v>
      </c>
      <c r="C3" s="1">
        <f>3*B1+8*C1+5*D1+2*E1</f>
        <v>0.99999998883009034</v>
      </c>
      <c r="D3" s="1">
        <f>4*B1+2*C1+7*D1+6*E1</f>
        <v>0.74257424847936515</v>
      </c>
      <c r="E3" s="1">
        <f>6*B1+3*C1+2*D1+5*E1</f>
        <v>0.86138615890467884</v>
      </c>
      <c r="F3" s="1">
        <f>7*B1+1*C1+8*D1+3*E1</f>
        <v>1.0000000032958036</v>
      </c>
    </row>
    <row r="4" spans="1:6" x14ac:dyDescent="0.3">
      <c r="A4" s="5"/>
    </row>
    <row r="5" spans="1:6" x14ac:dyDescent="0.3">
      <c r="A5" s="7" t="s">
        <v>14</v>
      </c>
      <c r="B5" s="1">
        <f>1/(B1+C1+D1+E1+F1)</f>
        <v>5.0499999918775371</v>
      </c>
    </row>
    <row r="6" spans="1:6" x14ac:dyDescent="0.3">
      <c r="A6" s="2" t="s">
        <v>25</v>
      </c>
      <c r="B6" s="1">
        <f>B5*B1</f>
        <v>0.50000002506761854</v>
      </c>
    </row>
    <row r="7" spans="1:6" x14ac:dyDescent="0.3">
      <c r="A7" s="2" t="s">
        <v>26</v>
      </c>
      <c r="B7" s="1">
        <f>B5*C1</f>
        <v>0.34999999520157665</v>
      </c>
    </row>
    <row r="8" spans="1:6" x14ac:dyDescent="0.3">
      <c r="A8" s="2" t="s">
        <v>27</v>
      </c>
      <c r="B8" s="1">
        <f>B5*D1</f>
        <v>0.14999997973080492</v>
      </c>
    </row>
    <row r="9" spans="1:6" x14ac:dyDescent="0.3">
      <c r="A9" s="2" t="s">
        <v>28</v>
      </c>
      <c r="B9" s="1">
        <f>B5*E1</f>
        <v>0</v>
      </c>
    </row>
    <row r="10" spans="1:6" x14ac:dyDescent="0.3">
      <c r="A10" s="2" t="s">
        <v>29</v>
      </c>
      <c r="B10" s="1">
        <f>B5*F1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5.1A</vt:lpstr>
      <vt:lpstr>5.1B</vt:lpstr>
      <vt:lpstr>5.2A</vt:lpstr>
      <vt:lpstr>5.2B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Вишенка KL</dc:creator>
  <cp:lastModifiedBy>Вишенка KL</cp:lastModifiedBy>
  <dcterms:created xsi:type="dcterms:W3CDTF">2021-06-09T03:39:49Z</dcterms:created>
  <dcterms:modified xsi:type="dcterms:W3CDTF">2021-06-09T04:48:49Z</dcterms:modified>
</cp:coreProperties>
</file>