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usef Al-bayomi\Desktop\My Work\3. Year\Semester 5\Statistics in Engineering\LAB\Project\"/>
    </mc:Choice>
  </mc:AlternateContent>
  <xr:revisionPtr revIDLastSave="0" documentId="13_ncr:1_{F9355D9C-6ED3-4715-813F-0F41B56A29BF}" xr6:coauthVersionLast="44" xr6:coauthVersionMax="45" xr10:uidLastSave="{00000000-0000-0000-0000-000000000000}"/>
  <bookViews>
    <workbookView xWindow="-120" yWindow="-120" windowWidth="20730" windowHeight="11160" activeTab="6" xr2:uid="{4353F13A-1ED1-4805-9867-78241289D85E}"/>
  </bookViews>
  <sheets>
    <sheet name="Sheet7" sheetId="7" r:id="rId1"/>
    <sheet name="Sheet6" sheetId="8" r:id="rId2"/>
    <sheet name="Sheet5" sheetId="9" r:id="rId3"/>
    <sheet name="Sheet4" sheetId="12" r:id="rId4"/>
    <sheet name="Sheet3" sheetId="11" r:id="rId5"/>
    <sheet name="Sheet2" sheetId="10" r:id="rId6"/>
    <sheet name="Sheet1" sheetId="1" r:id="rId7"/>
  </sheets>
  <definedNames>
    <definedName name="_xlchart.v1.0" hidden="1">Sheet1!$G$1</definedName>
    <definedName name="_xlchart.v1.1" hidden="1">Sheet1!$G$2:$G$89</definedName>
    <definedName name="_xlchart.v1.10" hidden="1">Sheet1!$M$1</definedName>
    <definedName name="_xlchart.v1.11" hidden="1">Sheet1!$M$2:$M$86</definedName>
    <definedName name="_xlchart.v1.2" hidden="1">Sheet1!$O$1</definedName>
    <definedName name="_xlchart.v1.3" hidden="1">Sheet1!$O$2:$O$86</definedName>
    <definedName name="_xlchart.v1.4" hidden="1">Sheet1!$N$1</definedName>
    <definedName name="_xlchart.v1.5" hidden="1">Sheet1!$N$2:$N$86</definedName>
    <definedName name="_xlchart.v1.6" hidden="1">Sheet1!$F$1</definedName>
    <definedName name="_xlchart.v1.7" hidden="1">Sheet1!$F$2:$F$89</definedName>
    <definedName name="_xlchart.v1.8" hidden="1">Sheet1!$E$1</definedName>
    <definedName name="_xlchart.v1.9" hidden="1">Sheet1!$E$2:$E$89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D88" i="1" l="1"/>
  <c r="E88" i="1"/>
  <c r="F88" i="1"/>
  <c r="G88" i="1"/>
  <c r="B88" i="1"/>
  <c r="G89" i="1"/>
  <c r="F89" i="1"/>
  <c r="E89" i="1"/>
  <c r="D89" i="1"/>
  <c r="J29" i="1"/>
  <c r="J30" i="1"/>
  <c r="O30" i="1"/>
  <c r="N30" i="1"/>
  <c r="M30" i="1"/>
  <c r="L30" i="1"/>
  <c r="O29" i="1"/>
  <c r="N29" i="1"/>
  <c r="M29" i="1"/>
  <c r="L29" i="1"/>
  <c r="O28" i="1"/>
  <c r="N28" i="1"/>
  <c r="M28" i="1"/>
  <c r="L28" i="1"/>
  <c r="J28" i="1"/>
  <c r="G87" i="1"/>
  <c r="F87" i="1"/>
  <c r="E87" i="1"/>
  <c r="D87" i="1"/>
  <c r="B87" i="1"/>
</calcChain>
</file>

<file path=xl/sharedStrings.xml><?xml version="1.0" encoding="utf-8"?>
<sst xmlns="http://schemas.openxmlformats.org/spreadsheetml/2006/main" count="268" uniqueCount="102">
  <si>
    <t>Name Surname</t>
  </si>
  <si>
    <t xml:space="preserve">Our Population </t>
  </si>
  <si>
    <t xml:space="preserve">Our Sample </t>
  </si>
  <si>
    <t> hours per day</t>
  </si>
  <si>
    <t>Which time</t>
  </si>
  <si>
    <t>From a 1-100</t>
  </si>
  <si>
    <t>create playlists</t>
  </si>
  <si>
    <t>All Time</t>
  </si>
  <si>
    <t>21.00-</t>
  </si>
  <si>
    <t>8.00-12.00</t>
  </si>
  <si>
    <t>17.00-21.00</t>
  </si>
  <si>
    <t>12.00-17.00</t>
  </si>
  <si>
    <t>spend on music in TL</t>
  </si>
  <si>
    <t>Count of Which time</t>
  </si>
  <si>
    <t>Count of  hours per day</t>
  </si>
  <si>
    <t>Count of From a 1-100</t>
  </si>
  <si>
    <t>first age</t>
  </si>
  <si>
    <t>Nursen K.</t>
  </si>
  <si>
    <t>Cansın U.</t>
  </si>
  <si>
    <t>Buğse Y.</t>
  </si>
  <si>
    <t>Halil K.</t>
  </si>
  <si>
    <t>Gizem K.</t>
  </si>
  <si>
    <t>Ümran D.</t>
  </si>
  <si>
    <t>Volkan K.</t>
  </si>
  <si>
    <t>Aynur A.</t>
  </si>
  <si>
    <t>Ozlem Y.</t>
  </si>
  <si>
    <t>Alpay Ç.</t>
  </si>
  <si>
    <t>Sidar Ç.</t>
  </si>
  <si>
    <t>İlknur P.</t>
  </si>
  <si>
    <t>Dilek B.</t>
  </si>
  <si>
    <t>E.Cengiz C.</t>
  </si>
  <si>
    <t>Samet G.</t>
  </si>
  <si>
    <t>Baran K.</t>
  </si>
  <si>
    <t>Şilan Ç.</t>
  </si>
  <si>
    <t>Anıl Y.</t>
  </si>
  <si>
    <t>Huseyn S.</t>
  </si>
  <si>
    <t>Selin A.</t>
  </si>
  <si>
    <t>Ezgi Ç.</t>
  </si>
  <si>
    <t>Marah B.</t>
  </si>
  <si>
    <t>Cansu C.</t>
  </si>
  <si>
    <t>Seda Y.</t>
  </si>
  <si>
    <t>Balqis A.</t>
  </si>
  <si>
    <t>Kevser A.</t>
  </si>
  <si>
    <t>Eylül E.</t>
  </si>
  <si>
    <t>Yasemen Ş.</t>
  </si>
  <si>
    <t>Gülay K.</t>
  </si>
  <si>
    <t>Gözde A.</t>
  </si>
  <si>
    <t>Buse Y.</t>
  </si>
  <si>
    <t>Işık K.</t>
  </si>
  <si>
    <t>Begüm K.</t>
  </si>
  <si>
    <t>Mahmut Ö.</t>
  </si>
  <si>
    <t>Emine Ç.</t>
  </si>
  <si>
    <t>Aysegul Ş.</t>
  </si>
  <si>
    <t>Berrin S.</t>
  </si>
  <si>
    <t>Ezgi Y.</t>
  </si>
  <si>
    <t>Elif P.</t>
  </si>
  <si>
    <t>Batuhan Ö.</t>
  </si>
  <si>
    <t>Güneş B.</t>
  </si>
  <si>
    <t>Sevtap E.</t>
  </si>
  <si>
    <t>Nur A.</t>
  </si>
  <si>
    <t>Esra K.</t>
  </si>
  <si>
    <t>Cihat Ö.</t>
  </si>
  <si>
    <t>Verda K.</t>
  </si>
  <si>
    <t>Cihan D.</t>
  </si>
  <si>
    <t>Özlem C.</t>
  </si>
  <si>
    <t>Alara O.</t>
  </si>
  <si>
    <t>Ceren Ö.</t>
  </si>
  <si>
    <t>Nur Banu G.</t>
  </si>
  <si>
    <t>Çağla D.</t>
  </si>
  <si>
    <t>Ersan K.</t>
  </si>
  <si>
    <t>Betül K.</t>
  </si>
  <si>
    <t>Ebru A.</t>
  </si>
  <si>
    <t>Gülçin Cemile B.</t>
  </si>
  <si>
    <t>Mirbey F.</t>
  </si>
  <si>
    <t>Birsen K.</t>
  </si>
  <si>
    <t>Umran U.</t>
  </si>
  <si>
    <t>Tyler B.</t>
  </si>
  <si>
    <t>Sertan T.</t>
  </si>
  <si>
    <t>Gulperi A.</t>
  </si>
  <si>
    <t>Cansu T.</t>
  </si>
  <si>
    <t>Cemile Y.</t>
  </si>
  <si>
    <t>İzem B.</t>
  </si>
  <si>
    <t>Yousef E.</t>
  </si>
  <si>
    <t>Esra U.</t>
  </si>
  <si>
    <t>Mine H.</t>
  </si>
  <si>
    <t>Faruk K.</t>
  </si>
  <si>
    <t>Alara A.</t>
  </si>
  <si>
    <t>Onur H.</t>
  </si>
  <si>
    <t>Berna D.</t>
  </si>
  <si>
    <t>OMAR E.</t>
  </si>
  <si>
    <t>Moath A.</t>
  </si>
  <si>
    <t>Ahmedao S.</t>
  </si>
  <si>
    <t>Merve B.</t>
  </si>
  <si>
    <t>Halit B.</t>
  </si>
  <si>
    <t>Alize U.</t>
  </si>
  <si>
    <t>Nagham F.</t>
  </si>
  <si>
    <t>Evşen G.</t>
  </si>
  <si>
    <t>Remzi Cihan C.</t>
  </si>
  <si>
    <t>Basak S.</t>
  </si>
  <si>
    <t>Zeynep İ.</t>
  </si>
  <si>
    <t>Marah K.</t>
  </si>
  <si>
    <t>Ezgi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</si>
</sst>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1" fillId="3" borderId="0" xfId="0" applyFont="1" applyFill="1" applyAlignment="1">
      <alignment horizontal="left" vertical="center" wrapText="1" indent="2"/>
    </xf>
    <xf numFmtId="0" fontId="1" fillId="0" borderId="0" xfId="0" applyFont="1" applyFill="1" applyAlignment="1">
      <alignment horizontal="left" vertical="center" wrapText="1" indent="2"/>
    </xf>
    <xf numFmtId="0" fontId="3" fillId="0" borderId="1" xfId="0" applyFont="1" applyBorder="1"/>
    <xf numFmtId="0" fontId="5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5" fillId="4" borderId="2" xfId="0" applyFont="1" applyFill="1" applyBorder="1"/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3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9" fontId="3" fillId="0" borderId="0" xfId="1" applyFont="1"/>
    <xf numFmtId="0" fontId="0" fillId="0" borderId="0" xfId="0" pivotButton="1"/>
    <xf numFmtId="0" fontId="0" fillId="0" borderId="0" xfId="0" applyNumberFormat="1"/>
    <xf numFmtId="18" fontId="3" fillId="0" borderId="0" xfId="0" applyNumberFormat="1" applyFont="1"/>
    <xf numFmtId="18" fontId="3" fillId="0" borderId="0" xfId="0" applyNumberFormat="1" applyFont="1" applyAlignment="1">
      <alignment horizontal="center"/>
    </xf>
    <xf numFmtId="0" fontId="3" fillId="0" borderId="0" xfId="0" applyFont="1" applyBorder="1"/>
    <xf numFmtId="0" fontId="5" fillId="0" borderId="4" xfId="0" applyFont="1" applyFill="1" applyBorder="1"/>
    <xf numFmtId="0" fontId="3" fillId="0" borderId="0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0" xfId="0" applyFont="1" applyBorder="1"/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From a 1-100 scale, how much music make you happy?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Sheet4!$B$5:$B$20</c:f>
              <c:strCache>
                <c:ptCount val="16"/>
                <c:pt idx="0">
                  <c:v>10</c:v>
                </c:pt>
                <c:pt idx="1">
                  <c:v>50</c:v>
                </c:pt>
                <c:pt idx="2">
                  <c:v>60</c:v>
                </c:pt>
                <c:pt idx="3">
                  <c:v>63</c:v>
                </c:pt>
                <c:pt idx="4">
                  <c:v>70</c:v>
                </c:pt>
                <c:pt idx="5">
                  <c:v>77</c:v>
                </c:pt>
                <c:pt idx="6">
                  <c:v>80</c:v>
                </c:pt>
                <c:pt idx="7">
                  <c:v>83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99</c:v>
                </c:pt>
                <c:pt idx="15">
                  <c:v>100</c:v>
                </c:pt>
              </c:strCache>
            </c:strRef>
          </c:cat>
          <c:val>
            <c:numRef>
              <c:f>Sheet4!$C$5:$C$20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D-4C15-95A3-FFB64727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3454256"/>
        <c:axId val="462373696"/>
      </c:barChart>
      <c:catAx>
        <c:axId val="5234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cap="all" baseline="0">
                    <a:solidFill>
                      <a:sysClr val="windowText" lastClr="000000"/>
                    </a:solidFill>
                    <a:effectLst/>
                  </a:rPr>
                  <a:t>POPULATION </a:t>
                </a: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mean = 84.31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73696"/>
        <c:crosses val="autoZero"/>
        <c:auto val="1"/>
        <c:lblAlgn val="ctr"/>
        <c:lblOffset val="100"/>
        <c:noMultiLvlLbl val="0"/>
      </c:catAx>
      <c:valAx>
        <c:axId val="462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From a 1-100 scale,</a:t>
            </a:r>
            <a:r>
              <a:rPr lang="en-US" baseline="0">
                <a:solidFill>
                  <a:sysClr val="windowText" lastClr="000000"/>
                </a:solidFill>
              </a:rPr>
              <a:t> how much music make you happy?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210378511906997"/>
          <c:y val="2.7777777777777776E-2"/>
        </c:manualLayout>
      </c:layout>
      <c:overlay val="0"/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50</c:v>
              </c:pt>
              <c:pt idx="1">
                <c:v>70</c:v>
              </c:pt>
              <c:pt idx="2">
                <c:v>77</c:v>
              </c:pt>
              <c:pt idx="3">
                <c:v>80</c:v>
              </c:pt>
              <c:pt idx="4">
                <c:v>85</c:v>
              </c:pt>
              <c:pt idx="5">
                <c:v>88</c:v>
              </c:pt>
              <c:pt idx="6">
                <c:v>90</c:v>
              </c:pt>
              <c:pt idx="7">
                <c:v>96</c:v>
              </c:pt>
              <c:pt idx="8">
                <c:v>99</c:v>
              </c:pt>
              <c:pt idx="9">
                <c:v>100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7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1</c:v>
              </c:pt>
              <c:pt idx="8">
                <c:v>1</c:v>
              </c:pt>
              <c:pt idx="9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C174-45E7-992A-9F79352F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4918143"/>
        <c:axId val="1919538671"/>
      </c:barChart>
      <c:catAx>
        <c:axId val="191491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Sample mean = 86.6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2338912325943353"/>
              <c:y val="0.85761774569845439"/>
            </c:manualLayout>
          </c:layout>
          <c:overlay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38671"/>
        <c:crosses val="autoZero"/>
        <c:auto val="1"/>
        <c:lblAlgn val="ctr"/>
        <c:lblOffset val="100"/>
        <c:noMultiLvlLbl val="0"/>
      </c:catAx>
      <c:valAx>
        <c:axId val="191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1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[Statistics.xlsx]Sheet3!PivotTable25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Which time do you prefer listening to music?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Sheet3!$B$5:$B$9</c:f>
              <c:strCache>
                <c:ptCount val="5"/>
                <c:pt idx="0">
                  <c:v>8.00-12.00</c:v>
                </c:pt>
                <c:pt idx="1">
                  <c:v>12.00-17.00</c:v>
                </c:pt>
                <c:pt idx="2">
                  <c:v>17.00-21.00</c:v>
                </c:pt>
                <c:pt idx="3">
                  <c:v>21.00-</c:v>
                </c:pt>
                <c:pt idx="4">
                  <c:v>All Time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20</c:v>
                </c:pt>
                <c:pt idx="3">
                  <c:v>24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B-4E2E-8520-90313425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983792"/>
        <c:axId val="573206304"/>
      </c:barChart>
      <c:catAx>
        <c:axId val="46298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cap="all" baseline="0">
                    <a:solidFill>
                      <a:sysClr val="windowText" lastClr="000000"/>
                    </a:solidFill>
                    <a:effectLst/>
                  </a:rPr>
                  <a:t>POPULATION </a:t>
                </a: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mean = 19.00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218235836577661"/>
              <c:y val="0.85865740740740737"/>
            </c:manualLayout>
          </c:layout>
          <c:overlay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6304"/>
        <c:crosses val="autoZero"/>
        <c:auto val="1"/>
        <c:lblAlgn val="ctr"/>
        <c:lblOffset val="100"/>
        <c:noMultiLvlLbl val="0"/>
      </c:catAx>
      <c:valAx>
        <c:axId val="573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Which time do you prefer listening to music?</a:t>
            </a:r>
          </a:p>
        </c:rich>
      </c:tx>
      <c:overlay val="0"/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8.00-12.00</c:v>
              </c:pt>
              <c:pt idx="1">
                <c:v>12.00-17.00</c:v>
              </c:pt>
              <c:pt idx="2">
                <c:v>17.00-21.00</c:v>
              </c:pt>
              <c:pt idx="3">
                <c:v>21.00-</c:v>
              </c:pt>
              <c:pt idx="4">
                <c:v>All Time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2</c:v>
              </c:pt>
              <c:pt idx="2">
                <c:v>7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B09-4986-A6F1-774C2E6F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8612368"/>
        <c:axId val="1783075472"/>
      </c:barChart>
      <c:catAx>
        <c:axId val="17886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sample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mean = 19.00</a:t>
                </a:r>
              </a:p>
            </c:rich>
          </c:tx>
          <c:layout>
            <c:manualLayout>
              <c:xMode val="edge"/>
              <c:yMode val="edge"/>
              <c:x val="0.33745486106764477"/>
              <c:y val="0.85041885389326333"/>
            </c:manualLayout>
          </c:layout>
          <c:overlay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75472"/>
        <c:crosses val="autoZero"/>
        <c:auto val="1"/>
        <c:lblAlgn val="ctr"/>
        <c:lblOffset val="100"/>
        <c:noMultiLvlLbl val="0"/>
      </c:catAx>
      <c:valAx>
        <c:axId val="17830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[Statistics.xlsx]Sheet2!PivotTable19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How many hours per day do you listen to music?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Sheet2!$B$5:$B$15</c:f>
              <c:strCach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4</c:v>
                </c:pt>
                <c:pt idx="4">
                  <c:v>30</c:v>
                </c:pt>
                <c:pt idx="5">
                  <c:v>14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C-44D5-8A9B-4DB748C4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066736"/>
        <c:axId val="371101584"/>
      </c:barChart>
      <c:catAx>
        <c:axId val="45606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cap="all" baseline="0">
                    <a:solidFill>
                      <a:sysClr val="windowText" lastClr="000000"/>
                    </a:solidFill>
                    <a:effectLst/>
                  </a:rPr>
                  <a:t>POPULATION </a:t>
                </a: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mean = 2.515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4481629382972595"/>
              <c:y val="0.86430774278215228"/>
            </c:manualLayout>
          </c:layout>
          <c:overlay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01584"/>
        <c:crosses val="autoZero"/>
        <c:auto val="1"/>
        <c:lblAlgn val="ctr"/>
        <c:lblOffset val="100"/>
        <c:noMultiLvlLbl val="0"/>
      </c:catAx>
      <c:valAx>
        <c:axId val="3711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How many hours per day do you listen to music?</a:t>
            </a:r>
          </a:p>
        </c:rich>
      </c:tx>
      <c:overlay val="0"/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0.5</c:v>
              </c:pt>
              <c:pt idx="1">
                <c:v>0.75</c:v>
              </c:pt>
              <c:pt idx="2">
                <c:v>1</c:v>
              </c:pt>
              <c:pt idx="3">
                <c:v>1.5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5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7</c:v>
              </c:pt>
              <c:pt idx="5">
                <c:v>5</c:v>
              </c:pt>
              <c:pt idx="6">
                <c:v>1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4CDB-48BC-BC57-563E3CDB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6979808"/>
        <c:axId val="1783099600"/>
      </c:barChart>
      <c:catAx>
        <c:axId val="18669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Sample mean = 2.27</a:t>
                </a:r>
              </a:p>
            </c:rich>
          </c:tx>
          <c:layout>
            <c:manualLayout>
              <c:xMode val="edge"/>
              <c:yMode val="edge"/>
              <c:x val="0.31407500135615002"/>
              <c:y val="0.86683070866141732"/>
            </c:manualLayout>
          </c:layout>
          <c:overlay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99600"/>
        <c:crosses val="autoZero"/>
        <c:auto val="1"/>
        <c:lblAlgn val="ctr"/>
        <c:lblOffset val="100"/>
        <c:noMultiLvlLbl val="0"/>
      </c:catAx>
      <c:valAx>
        <c:axId val="1783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What was your age when you started listening to music much?</cx:v>
        </cx:txData>
      </cx:tx>
      <cx:spPr>
        <a:solidFill>
          <a:schemeClr val="accent6"/>
        </a:solidFill>
        <a:ln>
          <a:solidFill>
            <a:sysClr val="windowText" lastClr="00000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600" b="1" i="0" u="none" strike="noStrike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What was your age when you started listening to music much?</a:t>
          </a:r>
        </a:p>
      </cx:txPr>
    </cx:title>
    <cx:plotArea>
      <cx:plotAreaRegion>
        <cx:series layoutId="clusteredColumn" uniqueId="{D89E5F4E-6032-4A34-AEEF-E366F452F363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Sample mean = 13.44</cx:v>
            </cx:txData>
          </cx:tx>
          <cx:spPr>
            <a:solidFill>
              <a:schemeClr val="accent6"/>
            </a:solidFill>
            <a:ln>
              <a:solidFill>
                <a:sysClr val="windowText" lastClr="000000"/>
              </a:solidFill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rtl="0"/>
              <a:r>
                <a:rPr lang="en-US" sz="1600" b="1" i="0" cap="all" baseline="0">
                  <a:solidFill>
                    <a:sysClr val="windowText" lastClr="000000"/>
                  </a:solidFill>
                  <a:effectLst/>
                </a:rPr>
                <a:t>Sample mean = 13.44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What was your age when you started listening to </a:t>
            </a:r>
          </a:p>
          <a:p>
            <a:pPr rtl="0"/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                             music much?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x:rich>
      </cx:tx>
      <cx:spPr>
        <a:solidFill>
          <a:schemeClr val="accent6"/>
        </a:solidFill>
      </cx:spPr>
    </cx:title>
    <cx:plotArea>
      <cx:plotAreaRegion>
        <cx:series layoutId="clusteredColumn" uniqueId="{552CA58C-AE25-4C6B-B37A-5ADF3FBE4022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POPULATION mean = 11.10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x:rich>
          </cx:tx>
          <cx:spPr>
            <a:solidFill>
              <a:schemeClr val="accent6"/>
            </a:solidFill>
          </cx:spPr>
        </cx:title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How many songs do you have in your own playlists? approximately</cx:v>
        </cx:txData>
      </cx:tx>
      <cx:spPr>
        <a:solidFill>
          <a:schemeClr val="accent6"/>
        </a:solidFill>
        <a:ln>
          <a:solidFill>
            <a:sysClr val="windowText" lastClr="00000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600" b="1" i="0" u="none" strike="noStrike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How many songs do you have in your own playlists? approximately</a:t>
          </a:r>
        </a:p>
      </cx:txPr>
    </cx:title>
    <cx:plotArea>
      <cx:plotAreaRegion>
        <cx:series layoutId="clusteredColumn" uniqueId="{159AD65B-B5A9-4C57-BCEF-8D88FAF45F86}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Sample mean = 82.24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x:rich>
          </cx:tx>
          <cx:spPr>
            <a:solidFill>
              <a:schemeClr val="accent6"/>
            </a:solidFill>
            <a:ln>
              <a:solidFill>
                <a:sysClr val="windowText" lastClr="000000"/>
              </a:solidFill>
            </a:ln>
          </cx:spPr>
        </cx:title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How many songs do you have in your own playlists? </a:t>
            </a:r>
          </a:p>
          <a:p>
            <a:pPr rtl="0"/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                              approximately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x:rich>
      </cx:tx>
      <cx:spPr>
        <a:solidFill>
          <a:schemeClr val="accent6"/>
        </a:solidFill>
        <a:ln>
          <a:solidFill>
            <a:sysClr val="windowText" lastClr="000000"/>
          </a:solidFill>
        </a:ln>
      </cx:spPr>
    </cx:title>
    <cx:plotArea>
      <cx:plotAreaRegion>
        <cx:series layoutId="clusteredColumn" uniqueId="{C9E499EE-825B-49ED-9288-4130EC0794D3}">
          <cx:tx>
            <cx:txData>
              <cx:f>_xlchart.v1.6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600" b="1" i="0" cap="all" baseline="0">
                    <a:effectLst/>
                  </a:rPr>
                  <a:t>POPULATION </a:t>
                </a: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mean = 94.07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x:rich>
          </cx:tx>
          <cx:spPr>
            <a:solidFill>
              <a:schemeClr val="accent6"/>
            </a:solidFill>
            <a:ln>
              <a:solidFill>
                <a:sysClr val="windowText" lastClr="000000"/>
              </a:solidFill>
            </a:ln>
          </cx:spPr>
        </cx:title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How much do you spend on music in TL? (subscribes, etc.)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x:rich>
      </cx:tx>
      <cx:spPr>
        <a:solidFill>
          <a:schemeClr val="accent6"/>
        </a:solidFill>
        <a:ln>
          <a:solidFill>
            <a:sysClr val="windowText" lastClr="000000"/>
          </a:solidFill>
        </a:ln>
      </cx:spPr>
    </cx:title>
    <cx:plotArea>
      <cx:plotAreaRegion>
        <cx:series layoutId="clusteredColumn" uniqueId="{1094529E-E645-4CD9-9451-F147FD421573}">
          <cx:tx>
            <cx:txData>
              <cx:f>_xlchart.v1.10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Sample mean = 21.16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x:rich>
          </cx:tx>
          <cx:spPr>
            <a:solidFill>
              <a:schemeClr val="accent6"/>
            </a:solidFill>
            <a:ln>
              <a:solidFill>
                <a:sysClr val="windowText" lastClr="000000"/>
              </a:solidFill>
            </a:ln>
          </cx:spPr>
        </cx:title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How much do you spend on music in TL? (subscribes, etc.)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x:rich>
      </cx:tx>
      <cx:spPr>
        <a:solidFill>
          <a:schemeClr val="accent6"/>
        </a:solidFill>
        <a:ln>
          <a:solidFill>
            <a:sysClr val="windowText" lastClr="000000"/>
          </a:solidFill>
        </a:ln>
      </cx:spPr>
    </cx:title>
    <cx:plotArea>
      <cx:plotAreaRegion>
        <cx:series layoutId="clusteredColumn" uniqueId="{B29CC185-62FD-4FD0-8D89-69512641C314}">
          <cx:tx>
            <cx:txData>
              <cx:f>_xlchart.v1.8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600" b="1" i="0" cap="all" baseline="0">
                    <a:effectLst/>
                  </a:rPr>
                  <a:t>POPULATION </a:t>
                </a:r>
                <a:r>
                  <a:rPr lang="en-US" sz="1600" b="1" i="0" cap="all" baseline="0">
                    <a:solidFill>
                      <a:sysClr val="windowText" lastClr="000000"/>
                    </a:solidFill>
                    <a:effectLst/>
                  </a:rPr>
                  <a:t>mean = 16.26</a:t>
                </a:r>
              </a:p>
            </cx:rich>
          </cx:tx>
          <cx:spPr>
            <a:solidFill>
              <a:schemeClr val="accent6"/>
            </a:solidFill>
            <a:ln>
              <a:solidFill>
                <a:sysClr val="windowText" lastClr="000000"/>
              </a:solidFill>
            </a:ln>
          </cx:sp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E4AFDD-5D9F-4D1A-A7AA-669C796087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923925"/>
              <a:ext cx="5876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</xdr:row>
      <xdr:rowOff>0</xdr:rowOff>
    </xdr:from>
    <xdr:to>
      <xdr:col>9</xdr:col>
      <xdr:colOff>9525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21D3FC-3761-42EB-840E-9FE462C59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914400"/>
              <a:ext cx="6172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180975</xdr:rowOff>
    </xdr:from>
    <xdr:to>
      <xdr:col>19</xdr:col>
      <xdr:colOff>0</xdr:colOff>
      <xdr:row>19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A03A31-8D2F-4987-8945-7C6336DC13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904875"/>
              <a:ext cx="615315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</xdr:row>
      <xdr:rowOff>190499</xdr:rowOff>
    </xdr:from>
    <xdr:to>
      <xdr:col>9</xdr:col>
      <xdr:colOff>0</xdr:colOff>
      <xdr:row>19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33247B0-058F-44BE-8589-996D8AC50D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914399"/>
              <a:ext cx="6162675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4</xdr:row>
      <xdr:rowOff>0</xdr:rowOff>
    </xdr:from>
    <xdr:to>
      <xdr:col>19</xdr:col>
      <xdr:colOff>123824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6B67D5-FA71-467A-8E4B-068B45756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49" y="914400"/>
              <a:ext cx="6276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9526</xdr:colOff>
      <xdr:row>4</xdr:row>
      <xdr:rowOff>9525</xdr:rowOff>
    </xdr:from>
    <xdr:to>
      <xdr:col>9</xdr:col>
      <xdr:colOff>304800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8DFD21-990C-41A2-9D2C-F07AB0D1E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6" y="923925"/>
              <a:ext cx="64579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185737</xdr:rowOff>
    </xdr:from>
    <xdr:to>
      <xdr:col>11</xdr:col>
      <xdr:colOff>304800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73595-C79D-4782-8034-C042AEE6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23</xdr:row>
      <xdr:rowOff>4762</xdr:rowOff>
    </xdr:from>
    <xdr:to>
      <xdr:col>11</xdr:col>
      <xdr:colOff>314325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4A559-0835-4C9E-8C6E-07DED9EC0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</xdr:rowOff>
    </xdr:from>
    <xdr:to>
      <xdr:col>11</xdr:col>
      <xdr:colOff>304800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1E06C-3DCE-4721-A70B-E77CDF039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14287</xdr:rowOff>
    </xdr:from>
    <xdr:to>
      <xdr:col>11</xdr:col>
      <xdr:colOff>304800</xdr:colOff>
      <xdr:row>37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CF4A6-A2A8-4955-8BAD-F15BF3037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14287</xdr:rowOff>
    </xdr:from>
    <xdr:to>
      <xdr:col>11</xdr:col>
      <xdr:colOff>314325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1F733-DB79-4569-9278-587C3D3D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22</xdr:row>
      <xdr:rowOff>185737</xdr:rowOff>
    </xdr:from>
    <xdr:to>
      <xdr:col>11</xdr:col>
      <xdr:colOff>314325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D9906-7EB8-401E-9CB1-E9F41F152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-bayomi" refreshedDate="43971.071488657406" createdVersion="6" refreshedVersion="6" minRefreshableVersion="3" recordCount="28" xr:uid="{D0C9DAB1-0FF6-4835-B6A8-7907EAB9B702}">
  <cacheSource type="worksheet">
    <worksheetSource ref="I2:O30" sheet="Sheet1"/>
  </cacheSource>
  <cacheFields count="7">
    <cacheField name="Name Surname" numFmtId="0">
      <sharedItems containsBlank="1"/>
    </cacheField>
    <cacheField name=" hours per day" numFmtId="0">
      <sharedItems containsMixedTypes="1" containsNumber="1" minValue="0.5" maxValue="5" count="11">
        <n v="3"/>
        <n v="2"/>
        <n v="5"/>
        <n v="1"/>
        <n v="4"/>
        <n v="1.5"/>
        <n v="0.5"/>
        <n v="0.75"/>
        <s v="The sum:56.75"/>
        <s v="The sample mean:2.27"/>
        <s v="The sample sd:1.3577"/>
      </sharedItems>
    </cacheField>
    <cacheField name="Which time" numFmtId="0">
      <sharedItems containsBlank="1" count="6">
        <s v="12.00-17.00"/>
        <s v="8.00-12.00"/>
        <s v="17.00-21.00"/>
        <s v="21.00-"/>
        <s v="All Time"/>
        <m/>
      </sharedItems>
    </cacheField>
    <cacheField name="From a 1-100" numFmtId="0">
      <sharedItems containsMixedTypes="1" containsNumber="1" containsInteger="1" minValue="50" maxValue="100" count="13">
        <n v="80"/>
        <n v="100"/>
        <n v="90"/>
        <n v="70"/>
        <n v="77"/>
        <n v="88"/>
        <n v="99"/>
        <n v="96"/>
        <n v="85"/>
        <n v="50"/>
        <s v="The sum:2165"/>
        <s v="The sample mean:86.6"/>
        <s v="The sample sd:12.6260"/>
      </sharedItems>
    </cacheField>
    <cacheField name="spend on music in TL" numFmtId="0">
      <sharedItems containsMixedTypes="1" containsNumber="1" containsInteger="1" minValue="0" maxValue="100"/>
    </cacheField>
    <cacheField name="create playlists" numFmtId="0">
      <sharedItems containsMixedTypes="1" containsNumber="1" containsInteger="1" minValue="0" maxValue="600"/>
    </cacheField>
    <cacheField name="your age" numFmtId="0">
      <sharedItems containsMixedTypes="1" containsNumber="1" containsInteger="1" minValue="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-bayomi" refreshedDate="43971.079408796293" createdVersion="6" refreshedVersion="6" minRefreshableVersion="3" recordCount="28" xr:uid="{1029E5D6-0047-4FD0-8F1A-EC537955F017}">
  <cacheSource type="worksheet">
    <worksheetSource ref="I2:O30" sheet="Sheet1"/>
  </cacheSource>
  <cacheFields count="7">
    <cacheField name="Name Surname" numFmtId="0">
      <sharedItems containsBlank="1"/>
    </cacheField>
    <cacheField name=" hours per day" numFmtId="0">
      <sharedItems containsMixedTypes="1" containsNumber="1" minValue="0.5" maxValue="5" count="11">
        <n v="3"/>
        <n v="2"/>
        <n v="5"/>
        <n v="1"/>
        <n v="4"/>
        <n v="1.5"/>
        <n v="0.5"/>
        <n v="0.75"/>
        <s v="The sum:56.75"/>
        <s v="The sample mean:2.27"/>
        <s v="The sample sd:1.3577"/>
      </sharedItems>
    </cacheField>
    <cacheField name="Which time" numFmtId="0">
      <sharedItems containsBlank="1"/>
    </cacheField>
    <cacheField name="From a 1-100" numFmtId="0">
      <sharedItems containsMixedTypes="1" containsNumber="1" containsInteger="1" minValue="50" maxValue="100"/>
    </cacheField>
    <cacheField name="spend on music in TL" numFmtId="0">
      <sharedItems containsMixedTypes="1" containsNumber="1" containsInteger="1" minValue="0" maxValue="100"/>
    </cacheField>
    <cacheField name="create playlists" numFmtId="0">
      <sharedItems containsMixedTypes="1" containsNumber="1" containsInteger="1" minValue="0" maxValue="600"/>
    </cacheField>
    <cacheField name="your age" numFmtId="0">
      <sharedItems containsMixedTypes="1" containsNumber="1" containsInteger="1" minValue="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-bayomi" refreshedDate="43972.04844259259" createdVersion="6" refreshedVersion="6" minRefreshableVersion="3" recordCount="28" xr:uid="{680EDB57-8C50-48A2-A613-939A15DEA2E6}">
  <cacheSource type="worksheet">
    <worksheetSource ref="I2:O30" sheet="Sheet1"/>
  </cacheSource>
  <cacheFields count="7">
    <cacheField name="Name Surname" numFmtId="0">
      <sharedItems containsBlank="1"/>
    </cacheField>
    <cacheField name=" hours per day" numFmtId="0">
      <sharedItems containsMixedTypes="1" containsNumber="1" minValue="0.5" maxValue="5"/>
    </cacheField>
    <cacheField name="Which time" numFmtId="0">
      <sharedItems containsBlank="1"/>
    </cacheField>
    <cacheField name="From a 1-100" numFmtId="0">
      <sharedItems containsMixedTypes="1" containsNumber="1" containsInteger="1" minValue="50" maxValue="100" count="13">
        <n v="80"/>
        <n v="100"/>
        <n v="90"/>
        <n v="70"/>
        <n v="77"/>
        <n v="88"/>
        <n v="99"/>
        <n v="96"/>
        <n v="85"/>
        <n v="50"/>
        <s v="The sum:2165"/>
        <s v="The sample mean:86.6"/>
        <s v="The sample sd:12.6260"/>
      </sharedItems>
    </cacheField>
    <cacheField name="spend on music in TL" numFmtId="0">
      <sharedItems containsMixedTypes="1" containsNumber="1" containsInteger="1" minValue="0" maxValue="100"/>
    </cacheField>
    <cacheField name="create playlists" numFmtId="0">
      <sharedItems containsMixedTypes="1" containsNumber="1" containsInteger="1" minValue="0" maxValue="600"/>
    </cacheField>
    <cacheField name="your age" numFmtId="0">
      <sharedItems containsMixedTypes="1" containsNumber="1" containsInteger="1" minValue="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-bayomi" refreshedDate="43975.726613310188" createdVersion="6" refreshedVersion="6" minRefreshableVersion="3" recordCount="87" xr:uid="{6F055D9D-54C1-4330-9338-BB824A495667}">
  <cacheSource type="worksheet">
    <worksheetSource ref="A2:G89" sheet="Sheet1"/>
  </cacheSource>
  <cacheFields count="7">
    <cacheField name="Name Surname" numFmtId="0">
      <sharedItems containsBlank="1"/>
    </cacheField>
    <cacheField name=" hours per day" numFmtId="0">
      <sharedItems containsMixedTypes="1" containsNumber="1" minValue="0.5" maxValue="12" count="14">
        <n v="2"/>
        <n v="6"/>
        <n v="3"/>
        <n v="1"/>
        <n v="5"/>
        <n v="1.5"/>
        <n v="4"/>
        <n v="8"/>
        <n v="12"/>
        <n v="0.5"/>
        <n v="0.75"/>
        <s v="Sum:211.25"/>
        <s v="Mean:2.5149"/>
        <s v="SD:1.8470"/>
      </sharedItems>
    </cacheField>
    <cacheField name="Which time" numFmtId="0">
      <sharedItems containsBlank="1"/>
    </cacheField>
    <cacheField name="From a 1-100" numFmtId="0">
      <sharedItems containsMixedTypes="1" containsNumber="1" containsInteger="1" minValue="10" maxValue="100"/>
    </cacheField>
    <cacheField name="spend on music in TL" numFmtId="0">
      <sharedItems containsMixedTypes="1" containsNumber="1" containsInteger="1" minValue="0" maxValue="100"/>
    </cacheField>
    <cacheField name="create playlists" numFmtId="0">
      <sharedItems containsMixedTypes="1" containsNumber="1" containsInteger="1" minValue="0" maxValue="1000"/>
    </cacheField>
    <cacheField name="your age" numFmtId="0">
      <sharedItems containsMixedTypes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-bayomi" refreshedDate="43975.897517476849" createdVersion="6" refreshedVersion="6" minRefreshableVersion="3" recordCount="87" xr:uid="{7DB2E57D-A3E7-4B86-B7AF-B51134D7DA73}">
  <cacheSource type="worksheet">
    <worksheetSource ref="A2:G89" sheet="Sheet1"/>
  </cacheSource>
  <cacheFields count="7">
    <cacheField name="Name Surname" numFmtId="0">
      <sharedItems containsBlank="1"/>
    </cacheField>
    <cacheField name=" hours per day" numFmtId="0">
      <sharedItems containsMixedTypes="1" containsNumber="1" minValue="0.5" maxValue="12"/>
    </cacheField>
    <cacheField name="Which time" numFmtId="0">
      <sharedItems containsBlank="1" count="6">
        <s v="21.00-"/>
        <s v="All Time"/>
        <s v="12.00-17.00"/>
        <s v="17.00-21.00"/>
        <s v="8.00-12.00"/>
        <m/>
      </sharedItems>
    </cacheField>
    <cacheField name="From a 1-100" numFmtId="0">
      <sharedItems containsMixedTypes="1" containsNumber="1" containsInteger="1" minValue="10" maxValue="100"/>
    </cacheField>
    <cacheField name="spend on music in TL" numFmtId="0">
      <sharedItems containsMixedTypes="1" containsNumber="1" containsInteger="1" minValue="0" maxValue="100"/>
    </cacheField>
    <cacheField name="create playlists" numFmtId="0">
      <sharedItems containsMixedTypes="1" containsNumber="1" containsInteger="1" minValue="0" maxValue="1000"/>
    </cacheField>
    <cacheField name="your age" numFmtId="0">
      <sharedItems containsMixedTypes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-bayomi" refreshedDate="43975.9353505787" createdVersion="6" refreshedVersion="6" minRefreshableVersion="3" recordCount="87" xr:uid="{1CB33983-980E-4C20-8BB6-6B155A99ECAD}">
  <cacheSource type="worksheet">
    <worksheetSource ref="A2:G89" sheet="Sheet1"/>
  </cacheSource>
  <cacheFields count="7">
    <cacheField name="Name Surname" numFmtId="0">
      <sharedItems containsBlank="1"/>
    </cacheField>
    <cacheField name=" hours per day" numFmtId="0">
      <sharedItems containsMixedTypes="1" containsNumber="1" minValue="0.5" maxValue="12"/>
    </cacheField>
    <cacheField name="Which time" numFmtId="0">
      <sharedItems containsBlank="1"/>
    </cacheField>
    <cacheField name="From a 1-100" numFmtId="0">
      <sharedItems containsMixedTypes="1" containsNumber="1" containsInteger="1" minValue="10" maxValue="100" count="19">
        <n v="100"/>
        <n v="95"/>
        <n v="80"/>
        <n v="96"/>
        <n v="99"/>
        <n v="90"/>
        <n v="50"/>
        <n v="10"/>
        <n v="97"/>
        <n v="70"/>
        <n v="77"/>
        <n v="83"/>
        <n v="60"/>
        <n v="88"/>
        <n v="85"/>
        <n v="63"/>
        <s v="Sum:7082"/>
        <s v="Mean:84.31"/>
        <s v="SD:17.8158"/>
      </sharedItems>
    </cacheField>
    <cacheField name="spend on music in TL" numFmtId="0">
      <sharedItems containsMixedTypes="1" containsNumber="1" containsInteger="1" minValue="0" maxValue="100"/>
    </cacheField>
    <cacheField name="create playlists" numFmtId="0">
      <sharedItems containsMixedTypes="1" containsNumber="1" containsInteger="1" minValue="0" maxValue="1000"/>
    </cacheField>
    <cacheField name="your age" numFmtId="0">
      <sharedItems containsMixedTypes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ursen Kosvalı"/>
    <x v="0"/>
    <x v="0"/>
    <x v="0"/>
    <n v="20"/>
    <n v="30"/>
    <n v="13"/>
  </r>
  <r>
    <s v="Cansın Ulukaya"/>
    <x v="1"/>
    <x v="1"/>
    <x v="1"/>
    <n v="10"/>
    <n v="45"/>
    <n v="10"/>
  </r>
  <r>
    <s v="Buğse Yalınsu"/>
    <x v="2"/>
    <x v="2"/>
    <x v="1"/>
    <n v="23"/>
    <n v="300"/>
    <n v="1"/>
  </r>
  <r>
    <s v="Halil koşucu"/>
    <x v="3"/>
    <x v="2"/>
    <x v="1"/>
    <n v="20"/>
    <n v="10"/>
    <n v="17"/>
  </r>
  <r>
    <s v="Gizem Karabulak"/>
    <x v="0"/>
    <x v="3"/>
    <x v="1"/>
    <n v="17"/>
    <n v="100"/>
    <n v="6"/>
  </r>
  <r>
    <s v="Ümran Duruksu"/>
    <x v="3"/>
    <x v="2"/>
    <x v="2"/>
    <n v="0"/>
    <n v="0"/>
    <n v="3"/>
  </r>
  <r>
    <s v="Volkan kosvalı"/>
    <x v="3"/>
    <x v="0"/>
    <x v="1"/>
    <n v="100"/>
    <n v="1"/>
    <n v="6"/>
  </r>
  <r>
    <s v="Aynur akar"/>
    <x v="4"/>
    <x v="1"/>
    <x v="3"/>
    <n v="15"/>
    <n v="0"/>
    <n v="11"/>
  </r>
  <r>
    <s v="Ozlem yesim"/>
    <x v="1"/>
    <x v="2"/>
    <x v="0"/>
    <n v="12"/>
    <n v="30"/>
    <n v="10"/>
  </r>
  <r>
    <s v="Alpay Çetin"/>
    <x v="1"/>
    <x v="1"/>
    <x v="4"/>
    <n v="30"/>
    <n v="100"/>
    <n v="15"/>
  </r>
  <r>
    <s v="Sidar Çete"/>
    <x v="5"/>
    <x v="1"/>
    <x v="0"/>
    <n v="20"/>
    <n v="30"/>
    <n v="7"/>
  </r>
  <r>
    <s v="İlknur poyraz"/>
    <x v="0"/>
    <x v="3"/>
    <x v="1"/>
    <n v="17"/>
    <n v="55"/>
    <n v="7"/>
  </r>
  <r>
    <s v="Dilek Buyurucu"/>
    <x v="1"/>
    <x v="3"/>
    <x v="2"/>
    <n v="10"/>
    <n v="0"/>
    <n v="55"/>
  </r>
  <r>
    <s v="E.Cengiz CORA"/>
    <x v="3"/>
    <x v="3"/>
    <x v="0"/>
    <n v="20"/>
    <n v="0"/>
    <n v="12"/>
  </r>
  <r>
    <s v="Samet garip"/>
    <x v="1"/>
    <x v="2"/>
    <x v="5"/>
    <n v="50"/>
    <n v="70"/>
    <n v="15"/>
  </r>
  <r>
    <s v="Baran karadağ"/>
    <x v="1"/>
    <x v="3"/>
    <x v="6"/>
    <n v="40"/>
    <n v="100"/>
    <n v="5"/>
  </r>
  <r>
    <s v="Şilan çete"/>
    <x v="3"/>
    <x v="2"/>
    <x v="3"/>
    <n v="20"/>
    <n v="300"/>
    <n v="10"/>
  </r>
  <r>
    <s v="Anıl YILDIRIM"/>
    <x v="3"/>
    <x v="2"/>
    <x v="0"/>
    <n v="18"/>
    <n v="25"/>
    <n v="15"/>
  </r>
  <r>
    <s v="Huseyn Salahov"/>
    <x v="6"/>
    <x v="3"/>
    <x v="2"/>
    <n v="0"/>
    <n v="55"/>
    <n v="11"/>
  </r>
  <r>
    <s v="Selin Aysan"/>
    <x v="1"/>
    <x v="3"/>
    <x v="1"/>
    <n v="20"/>
    <n v="0"/>
    <n v="15"/>
  </r>
  <r>
    <s v="Ezgi Çelik"/>
    <x v="0"/>
    <x v="1"/>
    <x v="0"/>
    <n v="18"/>
    <n v="184"/>
    <n v="22"/>
  </r>
  <r>
    <s v="Marah"/>
    <x v="2"/>
    <x v="3"/>
    <x v="7"/>
    <n v="0"/>
    <n v="600"/>
    <n v="10"/>
  </r>
  <r>
    <s v="Cansu Ceylan"/>
    <x v="0"/>
    <x v="1"/>
    <x v="8"/>
    <n v="20"/>
    <n v="1"/>
    <n v="32"/>
  </r>
  <r>
    <s v="Seda Yassıoğlu"/>
    <x v="2"/>
    <x v="4"/>
    <x v="0"/>
    <n v="9"/>
    <n v="20"/>
    <n v="18"/>
  </r>
  <r>
    <s v="Balqis anwer"/>
    <x v="7"/>
    <x v="3"/>
    <x v="9"/>
    <n v="20"/>
    <n v="0"/>
    <n v="10"/>
  </r>
  <r>
    <m/>
    <x v="8"/>
    <x v="5"/>
    <x v="10"/>
    <s v="The sum:529"/>
    <s v="The sum:2056"/>
    <s v="The sum:336"/>
  </r>
  <r>
    <m/>
    <x v="9"/>
    <x v="5"/>
    <x v="11"/>
    <s v="The sample mean:21.16"/>
    <s v="The sample mean:82.24"/>
    <s v="The sample mean:13.44"/>
  </r>
  <r>
    <m/>
    <x v="10"/>
    <x v="5"/>
    <x v="12"/>
    <s v="The sample sd:19.8025"/>
    <s v="The sample sd:137.1697"/>
    <s v="The sample sd:10.78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ursen Kosvalı"/>
    <x v="0"/>
    <s v="12.00-17.00"/>
    <n v="80"/>
    <n v="20"/>
    <n v="30"/>
    <n v="13"/>
  </r>
  <r>
    <s v="Cansın Ulukaya"/>
    <x v="1"/>
    <s v="8.00-12.00"/>
    <n v="100"/>
    <n v="10"/>
    <n v="45"/>
    <n v="10"/>
  </r>
  <r>
    <s v="Buğse Yalınsu"/>
    <x v="2"/>
    <s v="17.00-21.00"/>
    <n v="100"/>
    <n v="23"/>
    <n v="300"/>
    <n v="1"/>
  </r>
  <r>
    <s v="Halil koşucu"/>
    <x v="3"/>
    <s v="17.00-21.00"/>
    <n v="100"/>
    <n v="20"/>
    <n v="10"/>
    <n v="17"/>
  </r>
  <r>
    <s v="Gizem Karabulak"/>
    <x v="0"/>
    <s v="21.00-"/>
    <n v="100"/>
    <n v="17"/>
    <n v="100"/>
    <n v="6"/>
  </r>
  <r>
    <s v="Ümran Duruksu"/>
    <x v="3"/>
    <s v="17.00-21.00"/>
    <n v="90"/>
    <n v="0"/>
    <n v="0"/>
    <n v="3"/>
  </r>
  <r>
    <s v="Volkan kosvalı"/>
    <x v="3"/>
    <s v="12.00-17.00"/>
    <n v="100"/>
    <n v="100"/>
    <n v="1"/>
    <n v="6"/>
  </r>
  <r>
    <s v="Aynur akar"/>
    <x v="4"/>
    <s v="8.00-12.00"/>
    <n v="70"/>
    <n v="15"/>
    <n v="0"/>
    <n v="11"/>
  </r>
  <r>
    <s v="Ozlem yesim"/>
    <x v="1"/>
    <s v="17.00-21.00"/>
    <n v="80"/>
    <n v="12"/>
    <n v="30"/>
    <n v="10"/>
  </r>
  <r>
    <s v="Alpay Çetin"/>
    <x v="1"/>
    <s v="8.00-12.00"/>
    <n v="77"/>
    <n v="30"/>
    <n v="100"/>
    <n v="15"/>
  </r>
  <r>
    <s v="Sidar Çete"/>
    <x v="5"/>
    <s v="8.00-12.00"/>
    <n v="80"/>
    <n v="20"/>
    <n v="30"/>
    <n v="7"/>
  </r>
  <r>
    <s v="İlknur poyraz"/>
    <x v="0"/>
    <s v="21.00-"/>
    <n v="100"/>
    <n v="17"/>
    <n v="55"/>
    <n v="7"/>
  </r>
  <r>
    <s v="Dilek Buyurucu"/>
    <x v="1"/>
    <s v="21.00-"/>
    <n v="90"/>
    <n v="10"/>
    <n v="0"/>
    <n v="55"/>
  </r>
  <r>
    <s v="E.Cengiz CORA"/>
    <x v="3"/>
    <s v="21.00-"/>
    <n v="80"/>
    <n v="20"/>
    <n v="0"/>
    <n v="12"/>
  </r>
  <r>
    <s v="Samet garip"/>
    <x v="1"/>
    <s v="17.00-21.00"/>
    <n v="88"/>
    <n v="50"/>
    <n v="70"/>
    <n v="15"/>
  </r>
  <r>
    <s v="Baran karadağ"/>
    <x v="1"/>
    <s v="21.00-"/>
    <n v="99"/>
    <n v="40"/>
    <n v="100"/>
    <n v="5"/>
  </r>
  <r>
    <s v="Şilan çete"/>
    <x v="3"/>
    <s v="17.00-21.00"/>
    <n v="70"/>
    <n v="20"/>
    <n v="300"/>
    <n v="10"/>
  </r>
  <r>
    <s v="Anıl YILDIRIM"/>
    <x v="3"/>
    <s v="17.00-21.00"/>
    <n v="80"/>
    <n v="18"/>
    <n v="25"/>
    <n v="15"/>
  </r>
  <r>
    <s v="Huseyn Salahov"/>
    <x v="6"/>
    <s v="21.00-"/>
    <n v="90"/>
    <n v="0"/>
    <n v="55"/>
    <n v="11"/>
  </r>
  <r>
    <s v="Selin Aysan"/>
    <x v="1"/>
    <s v="21.00-"/>
    <n v="100"/>
    <n v="20"/>
    <n v="0"/>
    <n v="15"/>
  </r>
  <r>
    <s v="Ezgi Çelik"/>
    <x v="0"/>
    <s v="8.00-12.00"/>
    <n v="80"/>
    <n v="18"/>
    <n v="184"/>
    <n v="22"/>
  </r>
  <r>
    <s v="Marah"/>
    <x v="2"/>
    <s v="21.00-"/>
    <n v="96"/>
    <n v="0"/>
    <n v="600"/>
    <n v="10"/>
  </r>
  <r>
    <s v="Cansu Ceylan"/>
    <x v="0"/>
    <s v="8.00-12.00"/>
    <n v="85"/>
    <n v="20"/>
    <n v="1"/>
    <n v="32"/>
  </r>
  <r>
    <s v="Seda Yassıoğlu"/>
    <x v="2"/>
    <s v="All Time"/>
    <n v="80"/>
    <n v="9"/>
    <n v="20"/>
    <n v="18"/>
  </r>
  <r>
    <s v="Balqis anwer"/>
    <x v="7"/>
    <s v="21.00-"/>
    <n v="50"/>
    <n v="20"/>
    <n v="0"/>
    <n v="10"/>
  </r>
  <r>
    <m/>
    <x v="8"/>
    <m/>
    <s v="The sum:2165"/>
    <s v="The sum:529"/>
    <s v="The sum:2056"/>
    <s v="The sum:336"/>
  </r>
  <r>
    <m/>
    <x v="9"/>
    <m/>
    <s v="The sample mean:86.6"/>
    <s v="The sample mean:21.16"/>
    <s v="The sample mean:82.24"/>
    <s v="The sample mean:13.44"/>
  </r>
  <r>
    <m/>
    <x v="10"/>
    <m/>
    <s v="The sample sd:12.6260"/>
    <s v="The sample sd:19.8025"/>
    <s v="The sample sd:137.1697"/>
    <s v="The sample sd:10.78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ursen Kosvalı"/>
    <n v="3"/>
    <s v="12.00-17.00"/>
    <x v="0"/>
    <n v="20"/>
    <n v="30"/>
    <n v="13"/>
  </r>
  <r>
    <s v="Cansın Ulukaya"/>
    <n v="2"/>
    <s v="8.00-12.00"/>
    <x v="1"/>
    <n v="10"/>
    <n v="45"/>
    <n v="10"/>
  </r>
  <r>
    <s v="Buğse Yalınsu"/>
    <n v="5"/>
    <s v="17.00-21.00"/>
    <x v="1"/>
    <n v="23"/>
    <n v="300"/>
    <n v="1"/>
  </r>
  <r>
    <s v="Halil koşucu"/>
    <n v="1"/>
    <s v="17.00-21.00"/>
    <x v="1"/>
    <n v="20"/>
    <n v="10"/>
    <n v="17"/>
  </r>
  <r>
    <s v="Gizem Karabulak"/>
    <n v="3"/>
    <s v="21.00-"/>
    <x v="1"/>
    <n v="17"/>
    <n v="100"/>
    <n v="6"/>
  </r>
  <r>
    <s v="Ümran Duruksu"/>
    <n v="1"/>
    <s v="17.00-21.00"/>
    <x v="2"/>
    <n v="0"/>
    <n v="0"/>
    <n v="3"/>
  </r>
  <r>
    <s v="Volkan kosvalı"/>
    <n v="1"/>
    <s v="12.00-17.00"/>
    <x v="1"/>
    <n v="100"/>
    <n v="1"/>
    <n v="6"/>
  </r>
  <r>
    <s v="Aynur akar"/>
    <n v="4"/>
    <s v="8.00-12.00"/>
    <x v="3"/>
    <n v="15"/>
    <n v="0"/>
    <n v="11"/>
  </r>
  <r>
    <s v="Ozlem yesim"/>
    <n v="2"/>
    <s v="17.00-21.00"/>
    <x v="0"/>
    <n v="12"/>
    <n v="30"/>
    <n v="10"/>
  </r>
  <r>
    <s v="Alpay Çetin"/>
    <n v="2"/>
    <s v="8.00-12.00"/>
    <x v="4"/>
    <n v="30"/>
    <n v="100"/>
    <n v="15"/>
  </r>
  <r>
    <s v="Sidar Çete"/>
    <n v="1.5"/>
    <s v="8.00-12.00"/>
    <x v="0"/>
    <n v="20"/>
    <n v="30"/>
    <n v="7"/>
  </r>
  <r>
    <s v="İlknur poyraz"/>
    <n v="3"/>
    <s v="21.00-"/>
    <x v="1"/>
    <n v="17"/>
    <n v="55"/>
    <n v="7"/>
  </r>
  <r>
    <s v="Dilek Buyurucu"/>
    <n v="2"/>
    <s v="21.00-"/>
    <x v="2"/>
    <n v="10"/>
    <n v="0"/>
    <n v="55"/>
  </r>
  <r>
    <s v="E.Cengiz CORA"/>
    <n v="1"/>
    <s v="21.00-"/>
    <x v="0"/>
    <n v="20"/>
    <n v="0"/>
    <n v="12"/>
  </r>
  <r>
    <s v="Samet garip"/>
    <n v="2"/>
    <s v="17.00-21.00"/>
    <x v="5"/>
    <n v="50"/>
    <n v="70"/>
    <n v="15"/>
  </r>
  <r>
    <s v="Baran karadağ"/>
    <n v="2"/>
    <s v="21.00-"/>
    <x v="6"/>
    <n v="40"/>
    <n v="100"/>
    <n v="5"/>
  </r>
  <r>
    <s v="Şilan çete"/>
    <n v="1"/>
    <s v="17.00-21.00"/>
    <x v="3"/>
    <n v="20"/>
    <n v="300"/>
    <n v="10"/>
  </r>
  <r>
    <s v="Anıl YILDIRIM"/>
    <n v="1"/>
    <s v="17.00-21.00"/>
    <x v="0"/>
    <n v="18"/>
    <n v="25"/>
    <n v="15"/>
  </r>
  <r>
    <s v="Huseyn Salahov"/>
    <n v="0.5"/>
    <s v="21.00-"/>
    <x v="2"/>
    <n v="0"/>
    <n v="55"/>
    <n v="11"/>
  </r>
  <r>
    <s v="Selin Aysan"/>
    <n v="2"/>
    <s v="21.00-"/>
    <x v="1"/>
    <n v="20"/>
    <n v="0"/>
    <n v="15"/>
  </r>
  <r>
    <s v="Ezgi Çelik"/>
    <n v="3"/>
    <s v="8.00-12.00"/>
    <x v="0"/>
    <n v="18"/>
    <n v="184"/>
    <n v="22"/>
  </r>
  <r>
    <s v="Marah"/>
    <n v="5"/>
    <s v="21.00-"/>
    <x v="7"/>
    <n v="0"/>
    <n v="600"/>
    <n v="10"/>
  </r>
  <r>
    <s v="Cansu Ceylan"/>
    <n v="3"/>
    <s v="8.00-12.00"/>
    <x v="8"/>
    <n v="20"/>
    <n v="1"/>
    <n v="32"/>
  </r>
  <r>
    <s v="Seda Yassıoğlu"/>
    <n v="5"/>
    <s v="All Time"/>
    <x v="0"/>
    <n v="9"/>
    <n v="20"/>
    <n v="18"/>
  </r>
  <r>
    <s v="Balqis anwer"/>
    <n v="0.75"/>
    <s v="21.00-"/>
    <x v="9"/>
    <n v="20"/>
    <n v="0"/>
    <n v="10"/>
  </r>
  <r>
    <m/>
    <s v="The sum:56.75"/>
    <m/>
    <x v="10"/>
    <s v="The sum:529"/>
    <s v="The sum:2056"/>
    <s v="The sum:336"/>
  </r>
  <r>
    <m/>
    <s v="The sample mean:2.27"/>
    <m/>
    <x v="11"/>
    <s v="The sample mean:21.16"/>
    <s v="The sample mean:82.24"/>
    <s v="The sample mean:13.44"/>
  </r>
  <r>
    <m/>
    <s v="The sample sd:1.3577"/>
    <m/>
    <x v="12"/>
    <s v="The sample sd:19.8025"/>
    <s v="The sample sd:137.1697"/>
    <s v="The sample sd:10.78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Kevser Ağakişi"/>
    <x v="0"/>
    <s v="21.00-"/>
    <n v="100"/>
    <n v="9"/>
    <n v="9"/>
    <n v="12"/>
  </r>
  <r>
    <s v="Eylül Eryiğit"/>
    <x v="1"/>
    <s v="All Time"/>
    <n v="95"/>
    <n v="10"/>
    <n v="300"/>
    <n v="1"/>
  </r>
  <r>
    <s v="Nursen Kosvalı"/>
    <x v="2"/>
    <s v="12.00-17.00"/>
    <n v="80"/>
    <n v="20"/>
    <n v="30"/>
    <n v="13"/>
  </r>
  <r>
    <s v="Yasemen Şahin"/>
    <x v="3"/>
    <s v="17.00-21.00"/>
    <n v="100"/>
    <n v="18"/>
    <n v="30"/>
    <n v="6"/>
  </r>
  <r>
    <s v="Cansın Ulukaya"/>
    <x v="0"/>
    <s v="8.00-12.00"/>
    <n v="100"/>
    <n v="10"/>
    <n v="45"/>
    <n v="10"/>
  </r>
  <r>
    <s v="Gülay Koşucu"/>
    <x v="3"/>
    <s v="17.00-21.00"/>
    <n v="100"/>
    <n v="0"/>
    <n v="10"/>
    <n v="15"/>
  </r>
  <r>
    <s v="Buğse Yalınsu"/>
    <x v="4"/>
    <s v="17.00-21.00"/>
    <n v="100"/>
    <n v="23"/>
    <n v="300"/>
    <n v="1"/>
  </r>
  <r>
    <s v="Gözde akıncı"/>
    <x v="3"/>
    <s v="17.00-21.00"/>
    <n v="80"/>
    <n v="20"/>
    <n v="0"/>
    <n v="10"/>
  </r>
  <r>
    <s v="Halil koşucu"/>
    <x v="3"/>
    <s v="17.00-21.00"/>
    <n v="100"/>
    <n v="20"/>
    <n v="10"/>
    <n v="17"/>
  </r>
  <r>
    <s v="Buse Yalcin"/>
    <x v="0"/>
    <s v="21.00-"/>
    <n v="96"/>
    <n v="18"/>
    <n v="100"/>
    <n v="3"/>
  </r>
  <r>
    <s v="Işık Koçak"/>
    <x v="5"/>
    <s v="All Time"/>
    <n v="99"/>
    <n v="0"/>
    <n v="350"/>
    <n v="9"/>
  </r>
  <r>
    <s v="Begüm Karaca"/>
    <x v="0"/>
    <s v="12.00-17.00"/>
    <n v="90"/>
    <n v="20"/>
    <n v="0"/>
    <n v="3"/>
  </r>
  <r>
    <s v="Mahmut Ökte"/>
    <x v="5"/>
    <s v="21.00-"/>
    <n v="50"/>
    <n v="30"/>
    <n v="27"/>
    <n v="15"/>
  </r>
  <r>
    <s v="Emine ÇETIN"/>
    <x v="0"/>
    <s v="8.00-12.00"/>
    <n v="80"/>
    <n v="0"/>
    <n v="0"/>
    <n v="17"/>
  </r>
  <r>
    <s v="Aysegul senturk"/>
    <x v="0"/>
    <s v="21.00-"/>
    <n v="100"/>
    <n v="20"/>
    <n v="0"/>
    <n v="10"/>
  </r>
  <r>
    <s v="Berrin Sarı"/>
    <x v="0"/>
    <s v="21.00-"/>
    <n v="80"/>
    <n v="50"/>
    <n v="0"/>
    <n v="12"/>
  </r>
  <r>
    <s v="Ezgi Yenice"/>
    <x v="0"/>
    <s v="21.00-"/>
    <n v="99"/>
    <n v="18"/>
    <n v="100"/>
    <n v="12"/>
  </r>
  <r>
    <s v="Elif palaoğlu"/>
    <x v="0"/>
    <s v="17.00-21.00"/>
    <n v="100"/>
    <n v="0"/>
    <n v="0"/>
    <n v="12"/>
  </r>
  <r>
    <s v="Batuhan Ökte"/>
    <x v="2"/>
    <s v="21.00-"/>
    <n v="90"/>
    <n v="15"/>
    <n v="500"/>
    <n v="6"/>
  </r>
  <r>
    <s v="Güneş Bizim"/>
    <x v="4"/>
    <s v="12.00-17.00"/>
    <n v="50"/>
    <n v="9"/>
    <n v="200"/>
    <n v="5"/>
  </r>
  <r>
    <s v="Sevtap Erbay"/>
    <x v="3"/>
    <s v="17.00-21.00"/>
    <n v="80"/>
    <n v="0"/>
    <n v="50"/>
    <n v="6"/>
  </r>
  <r>
    <s v="Nur Aydıngöz"/>
    <x v="3"/>
    <s v="17.00-21.00"/>
    <n v="100"/>
    <n v="18"/>
    <n v="0"/>
    <n v="7"/>
  </r>
  <r>
    <s v="Esra kerci"/>
    <x v="1"/>
    <s v="All Time"/>
    <n v="90"/>
    <n v="20"/>
    <n v="0"/>
    <n v="7"/>
  </r>
  <r>
    <s v="Gizem Karabulak"/>
    <x v="2"/>
    <s v="21.00-"/>
    <n v="100"/>
    <n v="17"/>
    <n v="100"/>
    <n v="6"/>
  </r>
  <r>
    <s v="Cihat önel"/>
    <x v="3"/>
    <s v="8.00-12.00"/>
    <n v="10"/>
    <n v="0"/>
    <n v="0"/>
    <n v="10"/>
  </r>
  <r>
    <s v="Verda Koşucu"/>
    <x v="0"/>
    <s v="12.00-17.00"/>
    <n v="97"/>
    <n v="0"/>
    <n v="400"/>
    <n v="5"/>
  </r>
  <r>
    <s v="Cihan Duruksu"/>
    <x v="3"/>
    <s v="21.00-"/>
    <n v="50"/>
    <n v="0"/>
    <n v="500"/>
    <n v="1"/>
  </r>
  <r>
    <s v="Ümran Duruksu"/>
    <x v="3"/>
    <s v="17.00-21.00"/>
    <n v="90"/>
    <n v="0"/>
    <n v="0"/>
    <n v="3"/>
  </r>
  <r>
    <s v="Özlem cora"/>
    <x v="0"/>
    <s v="17.00-21.00"/>
    <n v="70"/>
    <n v="50"/>
    <n v="40"/>
    <n v="6"/>
  </r>
  <r>
    <s v="Alara Ozen"/>
    <x v="4"/>
    <s v="12.00-17.00"/>
    <n v="80"/>
    <n v="10"/>
    <n v="0"/>
    <n v="8"/>
  </r>
  <r>
    <s v="Volkan kosvalı"/>
    <x v="3"/>
    <s v="12.00-17.00"/>
    <n v="100"/>
    <n v="100"/>
    <n v="1"/>
    <n v="6"/>
  </r>
  <r>
    <s v="Ceren Özerdem"/>
    <x v="0"/>
    <s v="17.00-21.00"/>
    <n v="90"/>
    <n v="9"/>
    <n v="1000"/>
    <n v="10"/>
  </r>
  <r>
    <s v="Nur Banu Güneşsu"/>
    <x v="3"/>
    <s v="All Time"/>
    <n v="90"/>
    <n v="0"/>
    <n v="0"/>
    <n v="15"/>
  </r>
  <r>
    <s v="Çağla Demiralp"/>
    <x v="2"/>
    <s v="All Time"/>
    <n v="100"/>
    <n v="9"/>
    <n v="100"/>
    <n v="1"/>
  </r>
  <r>
    <s v="Aynur akar"/>
    <x v="6"/>
    <s v="8.00-12.00"/>
    <n v="70"/>
    <n v="15"/>
    <n v="0"/>
    <n v="11"/>
  </r>
  <r>
    <s v="Ozlem yesim"/>
    <x v="0"/>
    <s v="17.00-21.00"/>
    <n v="80"/>
    <n v="12"/>
    <n v="30"/>
    <n v="10"/>
  </r>
  <r>
    <s v="Ersan kerci"/>
    <x v="2"/>
    <s v="12.00-17.00"/>
    <n v="95"/>
    <n v="30"/>
    <n v="8"/>
    <n v="15"/>
  </r>
  <r>
    <s v="Alpay Çetin"/>
    <x v="0"/>
    <s v="8.00-12.00"/>
    <n v="77"/>
    <n v="30"/>
    <n v="100"/>
    <n v="15"/>
  </r>
  <r>
    <s v="Betül Kumaşoğlu"/>
    <x v="2"/>
    <s v="All Time"/>
    <n v="83"/>
    <n v="8"/>
    <n v="230"/>
    <n v="12"/>
  </r>
  <r>
    <s v="Sidar Çete"/>
    <x v="5"/>
    <s v="8.00-12.00"/>
    <n v="80"/>
    <n v="20"/>
    <n v="30"/>
    <n v="7"/>
  </r>
  <r>
    <s v="Ebru akın"/>
    <x v="0"/>
    <s v="12.00-17.00"/>
    <n v="100"/>
    <n v="50"/>
    <n v="0"/>
    <n v="12"/>
  </r>
  <r>
    <s v="İlknur poyraz"/>
    <x v="2"/>
    <s v="21.00-"/>
    <n v="100"/>
    <n v="17"/>
    <n v="55"/>
    <n v="7"/>
  </r>
  <r>
    <s v="Gülçin Cemile Bektaşlar"/>
    <x v="7"/>
    <s v="8.00-12.00"/>
    <n v="100"/>
    <n v="10"/>
    <n v="100"/>
    <n v="8"/>
  </r>
  <r>
    <s v="Mirbey"/>
    <x v="0"/>
    <s v="17.00-21.00"/>
    <n v="90"/>
    <n v="100"/>
    <n v="50"/>
    <n v="0"/>
  </r>
  <r>
    <s v="Birsen Kerci"/>
    <x v="2"/>
    <s v="17.00-21.00"/>
    <n v="100"/>
    <n v="20"/>
    <n v="1"/>
    <n v="10"/>
  </r>
  <r>
    <s v="Umran uslu"/>
    <x v="3"/>
    <s v="21.00-"/>
    <n v="50"/>
    <n v="10"/>
    <n v="25"/>
    <n v="5"/>
  </r>
  <r>
    <s v="Tyler61"/>
    <x v="3"/>
    <s v="17.00-21.00"/>
    <n v="100"/>
    <n v="0"/>
    <n v="78"/>
    <n v="4"/>
  </r>
  <r>
    <s v="Sertan Türközü"/>
    <x v="0"/>
    <s v="12.00-17.00"/>
    <n v="60"/>
    <n v="0"/>
    <n v="20"/>
    <n v="16"/>
  </r>
  <r>
    <s v="Dilek Buyurucu"/>
    <x v="0"/>
    <s v="21.00-"/>
    <n v="90"/>
    <n v="10"/>
    <n v="0"/>
    <n v="55"/>
  </r>
  <r>
    <s v="Gulperi Akinci"/>
    <x v="2"/>
    <s v="All Time"/>
    <n v="90"/>
    <n v="1"/>
    <n v="0"/>
    <n v="7"/>
  </r>
  <r>
    <s v="Cansu Tan"/>
    <x v="3"/>
    <s v="8.00-12.00"/>
    <n v="100"/>
    <n v="0"/>
    <n v="2"/>
    <n v="10"/>
  </r>
  <r>
    <s v="E.Cengiz CORA"/>
    <x v="3"/>
    <s v="21.00-"/>
    <n v="80"/>
    <n v="20"/>
    <n v="0"/>
    <n v="12"/>
  </r>
  <r>
    <s v="Samet garip"/>
    <x v="0"/>
    <s v="17.00-21.00"/>
    <n v="88"/>
    <n v="50"/>
    <n v="70"/>
    <n v="15"/>
  </r>
  <r>
    <s v="Cemile Yilmaz"/>
    <x v="2"/>
    <s v="17.00-21.00"/>
    <n v="100"/>
    <n v="20"/>
    <n v="0"/>
    <n v="10"/>
  </r>
  <r>
    <s v="Baran karadağ"/>
    <x v="0"/>
    <s v="21.00-"/>
    <n v="99"/>
    <n v="40"/>
    <n v="100"/>
    <n v="5"/>
  </r>
  <r>
    <s v="İzem Bahadıroğlu"/>
    <x v="0"/>
    <s v="21.00-"/>
    <n v="85"/>
    <n v="10"/>
    <n v="45"/>
    <n v="4"/>
  </r>
  <r>
    <s v="Şilan çete"/>
    <x v="3"/>
    <s v="17.00-21.00"/>
    <n v="70"/>
    <n v="20"/>
    <n v="300"/>
    <n v="10"/>
  </r>
  <r>
    <s v="Yousef Elbayomi"/>
    <x v="2"/>
    <s v="21.00-"/>
    <n v="100"/>
    <n v="20"/>
    <n v="200"/>
    <n v="15"/>
  </r>
  <r>
    <s v="Esra uho"/>
    <x v="4"/>
    <s v="17.00-21.00"/>
    <n v="100"/>
    <n v="7"/>
    <n v="100"/>
    <n v="13"/>
  </r>
  <r>
    <s v="Mine"/>
    <x v="0"/>
    <s v="8.00-12.00"/>
    <n v="50"/>
    <n v="0"/>
    <n v="0"/>
    <n v="22"/>
  </r>
  <r>
    <s v="Faruk kucukali"/>
    <x v="3"/>
    <s v="All Time"/>
    <n v="50"/>
    <n v="18"/>
    <n v="20"/>
    <n v="15"/>
  </r>
  <r>
    <s v="Alara adeeb"/>
    <x v="8"/>
    <s v="All Time"/>
    <n v="50"/>
    <n v="30"/>
    <n v="0"/>
    <n v="15"/>
  </r>
  <r>
    <s v="Anıl YILDIRIM"/>
    <x v="3"/>
    <s v="17.00-21.00"/>
    <n v="80"/>
    <n v="18"/>
    <n v="25"/>
    <n v="15"/>
  </r>
  <r>
    <s v="Onur H"/>
    <x v="6"/>
    <s v="12.00-17.00"/>
    <n v="99"/>
    <n v="20"/>
    <n v="0"/>
    <n v="10"/>
  </r>
  <r>
    <s v="Berna durak"/>
    <x v="0"/>
    <s v="All Time"/>
    <n v="90"/>
    <n v="10"/>
    <n v="50"/>
    <n v="9"/>
  </r>
  <r>
    <s v="OMAR Eshah"/>
    <x v="6"/>
    <s v="21.00-"/>
    <n v="50"/>
    <n v="0"/>
    <n v="1"/>
    <n v="16"/>
  </r>
  <r>
    <s v="Moath alhadid"/>
    <x v="3"/>
    <s v="21.00-"/>
    <n v="63"/>
    <n v="0"/>
    <n v="25"/>
    <n v="12"/>
  </r>
  <r>
    <s v="Huseyn Salahov"/>
    <x v="9"/>
    <s v="21.00-"/>
    <n v="90"/>
    <n v="0"/>
    <n v="55"/>
    <n v="11"/>
  </r>
  <r>
    <s v="Ahmedao shawa"/>
    <x v="0"/>
    <s v="21.00-"/>
    <n v="70"/>
    <n v="10"/>
    <n v="50"/>
    <n v="19"/>
  </r>
  <r>
    <s v="Merve Babayigit"/>
    <x v="0"/>
    <s v="All Time"/>
    <n v="85"/>
    <n v="20"/>
    <n v="500"/>
    <n v="15"/>
  </r>
  <r>
    <s v="Halit batuk"/>
    <x v="0"/>
    <s v="All Time"/>
    <n v="70"/>
    <n v="7"/>
    <n v="0"/>
    <n v="6"/>
  </r>
  <r>
    <s v="alize usta"/>
    <x v="7"/>
    <s v="All Time"/>
    <n v="100"/>
    <n v="20"/>
    <n v="100"/>
    <n v="5"/>
  </r>
  <r>
    <s v="Selin Aysan"/>
    <x v="0"/>
    <s v="21.00-"/>
    <n v="100"/>
    <n v="20"/>
    <n v="0"/>
    <n v="15"/>
  </r>
  <r>
    <s v="Nagham"/>
    <x v="2"/>
    <s v="All Time"/>
    <n v="100"/>
    <n v="0"/>
    <n v="200"/>
    <n v="13"/>
  </r>
  <r>
    <s v="Evşen Genç"/>
    <x v="5"/>
    <s v="8.00-12.00"/>
    <n v="80"/>
    <n v="25"/>
    <n v="25"/>
    <n v="12"/>
  </r>
  <r>
    <s v="Remzi Cihan Celen"/>
    <x v="3"/>
    <s v="21.00-"/>
    <n v="96"/>
    <n v="8"/>
    <n v="600"/>
    <n v="15"/>
  </r>
  <r>
    <s v="Basak seyhan"/>
    <x v="0"/>
    <s v="All Time"/>
    <n v="70"/>
    <n v="0"/>
    <n v="0"/>
    <n v="30"/>
  </r>
  <r>
    <s v="Ezgi Çelik"/>
    <x v="2"/>
    <s v="8.00-12.00"/>
    <n v="80"/>
    <n v="18"/>
    <n v="184"/>
    <n v="22"/>
  </r>
  <r>
    <s v="Zeynep İman"/>
    <x v="0"/>
    <s v="All Time"/>
    <n v="85"/>
    <n v="0"/>
    <n v="100"/>
    <n v="4"/>
  </r>
  <r>
    <s v="Marah"/>
    <x v="4"/>
    <s v="21.00-"/>
    <n v="96"/>
    <n v="0"/>
    <n v="600"/>
    <n v="10"/>
  </r>
  <r>
    <s v="Cansu Ceylan"/>
    <x v="2"/>
    <s v="8.00-12.00"/>
    <n v="85"/>
    <n v="20"/>
    <n v="1"/>
    <n v="32"/>
  </r>
  <r>
    <s v="Seda Yassıoğlu"/>
    <x v="4"/>
    <s v="All Time"/>
    <n v="80"/>
    <n v="9"/>
    <n v="20"/>
    <n v="18"/>
  </r>
  <r>
    <s v="Balqis anwer"/>
    <x v="10"/>
    <s v="21.00-"/>
    <n v="50"/>
    <n v="20"/>
    <n v="0"/>
    <n v="10"/>
  </r>
  <r>
    <s v="Ezgi"/>
    <x v="0"/>
    <s v="8.00-12.00"/>
    <n v="90"/>
    <n v="30"/>
    <n v="0"/>
    <n v="13"/>
  </r>
  <r>
    <m/>
    <x v="11"/>
    <m/>
    <s v="Sum:7082"/>
    <s v="Sum:1366"/>
    <s v="Sum:8302"/>
    <s v="Sum:932"/>
  </r>
  <r>
    <m/>
    <x v="12"/>
    <m/>
    <s v="Mean:84.3095"/>
    <s v="Mean:16.2619"/>
    <s v="Mean:98.8333"/>
    <s v="Mean:11.0952"/>
  </r>
  <r>
    <m/>
    <x v="13"/>
    <m/>
    <s v="SD:17.8158"/>
    <s v="SD:17.9988"/>
    <s v="SD:174.2264"/>
    <s v="SD:7.544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Kevser Ağakişi"/>
    <n v="2"/>
    <x v="0"/>
    <n v="100"/>
    <n v="9"/>
    <n v="9"/>
    <n v="12"/>
  </r>
  <r>
    <s v="Eylül Eryiğit"/>
    <n v="6"/>
    <x v="1"/>
    <n v="95"/>
    <n v="10"/>
    <n v="300"/>
    <n v="1"/>
  </r>
  <r>
    <s v="Nursen Kosvalı"/>
    <n v="3"/>
    <x v="2"/>
    <n v="80"/>
    <n v="20"/>
    <n v="30"/>
    <n v="13"/>
  </r>
  <r>
    <s v="Yasemen Şahin"/>
    <n v="1"/>
    <x v="3"/>
    <n v="100"/>
    <n v="18"/>
    <n v="30"/>
    <n v="6"/>
  </r>
  <r>
    <s v="Cansın Ulukaya"/>
    <n v="2"/>
    <x v="4"/>
    <n v="100"/>
    <n v="10"/>
    <n v="45"/>
    <n v="10"/>
  </r>
  <r>
    <s v="Gülay Koşucu"/>
    <n v="1"/>
    <x v="3"/>
    <n v="100"/>
    <n v="0"/>
    <n v="10"/>
    <n v="15"/>
  </r>
  <r>
    <s v="Buğse Yalınsu"/>
    <n v="5"/>
    <x v="3"/>
    <n v="100"/>
    <n v="23"/>
    <n v="300"/>
    <n v="1"/>
  </r>
  <r>
    <s v="Gözde akıncı"/>
    <n v="1"/>
    <x v="3"/>
    <n v="80"/>
    <n v="20"/>
    <n v="0"/>
    <n v="10"/>
  </r>
  <r>
    <s v="Halil koşucu"/>
    <n v="1"/>
    <x v="3"/>
    <n v="100"/>
    <n v="20"/>
    <n v="10"/>
    <n v="17"/>
  </r>
  <r>
    <s v="Buse Yalcin"/>
    <n v="2"/>
    <x v="0"/>
    <n v="96"/>
    <n v="18"/>
    <n v="100"/>
    <n v="3"/>
  </r>
  <r>
    <s v="Işık Koçak"/>
    <n v="1.5"/>
    <x v="1"/>
    <n v="99"/>
    <n v="0"/>
    <n v="350"/>
    <n v="9"/>
  </r>
  <r>
    <s v="Begüm Karaca"/>
    <n v="2"/>
    <x v="2"/>
    <n v="90"/>
    <n v="20"/>
    <n v="0"/>
    <n v="3"/>
  </r>
  <r>
    <s v="Mahmut Ökte"/>
    <n v="1.5"/>
    <x v="0"/>
    <n v="50"/>
    <n v="30"/>
    <n v="27"/>
    <n v="15"/>
  </r>
  <r>
    <s v="Emine ÇETIN"/>
    <n v="2"/>
    <x v="4"/>
    <n v="80"/>
    <n v="0"/>
    <n v="0"/>
    <n v="17"/>
  </r>
  <r>
    <s v="Aysegul senturk"/>
    <n v="2"/>
    <x v="0"/>
    <n v="100"/>
    <n v="20"/>
    <n v="0"/>
    <n v="10"/>
  </r>
  <r>
    <s v="Berrin Sarı"/>
    <n v="2"/>
    <x v="0"/>
    <n v="80"/>
    <n v="50"/>
    <n v="0"/>
    <n v="12"/>
  </r>
  <r>
    <s v="Ezgi Yenice"/>
    <n v="2"/>
    <x v="0"/>
    <n v="99"/>
    <n v="18"/>
    <n v="100"/>
    <n v="12"/>
  </r>
  <r>
    <s v="Elif palaoğlu"/>
    <n v="2"/>
    <x v="3"/>
    <n v="100"/>
    <n v="0"/>
    <n v="0"/>
    <n v="12"/>
  </r>
  <r>
    <s v="Batuhan Ökte"/>
    <n v="3"/>
    <x v="0"/>
    <n v="90"/>
    <n v="15"/>
    <n v="500"/>
    <n v="6"/>
  </r>
  <r>
    <s v="Güneş Bizim"/>
    <n v="5"/>
    <x v="2"/>
    <n v="50"/>
    <n v="9"/>
    <n v="200"/>
    <n v="5"/>
  </r>
  <r>
    <s v="Sevtap Erbay"/>
    <n v="1"/>
    <x v="3"/>
    <n v="80"/>
    <n v="0"/>
    <n v="50"/>
    <n v="6"/>
  </r>
  <r>
    <s v="Nur Aydıngöz"/>
    <n v="1"/>
    <x v="3"/>
    <n v="100"/>
    <n v="18"/>
    <n v="0"/>
    <n v="7"/>
  </r>
  <r>
    <s v="Esra kerci"/>
    <n v="6"/>
    <x v="1"/>
    <n v="90"/>
    <n v="20"/>
    <n v="0"/>
    <n v="7"/>
  </r>
  <r>
    <s v="Gizem Karabulak"/>
    <n v="3"/>
    <x v="0"/>
    <n v="100"/>
    <n v="17"/>
    <n v="100"/>
    <n v="6"/>
  </r>
  <r>
    <s v="Cihat önel"/>
    <n v="1"/>
    <x v="4"/>
    <n v="10"/>
    <n v="0"/>
    <n v="0"/>
    <n v="10"/>
  </r>
  <r>
    <s v="Verda Koşucu"/>
    <n v="2"/>
    <x v="2"/>
    <n v="97"/>
    <n v="0"/>
    <n v="400"/>
    <n v="5"/>
  </r>
  <r>
    <s v="Cihan Duruksu"/>
    <n v="1"/>
    <x v="0"/>
    <n v="50"/>
    <n v="0"/>
    <n v="500"/>
    <n v="1"/>
  </r>
  <r>
    <s v="Ümran Duruksu"/>
    <n v="1"/>
    <x v="3"/>
    <n v="90"/>
    <n v="0"/>
    <n v="0"/>
    <n v="3"/>
  </r>
  <r>
    <s v="Özlem cora"/>
    <n v="2"/>
    <x v="3"/>
    <n v="70"/>
    <n v="50"/>
    <n v="40"/>
    <n v="6"/>
  </r>
  <r>
    <s v="Alara Ozen"/>
    <n v="5"/>
    <x v="2"/>
    <n v="80"/>
    <n v="10"/>
    <n v="0"/>
    <n v="8"/>
  </r>
  <r>
    <s v="Volkan kosvalı"/>
    <n v="1"/>
    <x v="2"/>
    <n v="100"/>
    <n v="100"/>
    <n v="1"/>
    <n v="6"/>
  </r>
  <r>
    <s v="Ceren Özerdem"/>
    <n v="2"/>
    <x v="3"/>
    <n v="90"/>
    <n v="9"/>
    <n v="1000"/>
    <n v="10"/>
  </r>
  <r>
    <s v="Nur Banu Güneşsu"/>
    <n v="1"/>
    <x v="1"/>
    <n v="90"/>
    <n v="0"/>
    <n v="0"/>
    <n v="15"/>
  </r>
  <r>
    <s v="Çağla Demiralp"/>
    <n v="3"/>
    <x v="1"/>
    <n v="100"/>
    <n v="9"/>
    <n v="100"/>
    <n v="1"/>
  </r>
  <r>
    <s v="Aynur akar"/>
    <n v="4"/>
    <x v="4"/>
    <n v="70"/>
    <n v="15"/>
    <n v="0"/>
    <n v="11"/>
  </r>
  <r>
    <s v="Ozlem yesim"/>
    <n v="2"/>
    <x v="3"/>
    <n v="80"/>
    <n v="12"/>
    <n v="30"/>
    <n v="10"/>
  </r>
  <r>
    <s v="Ersan kerci"/>
    <n v="3"/>
    <x v="2"/>
    <n v="95"/>
    <n v="30"/>
    <n v="8"/>
    <n v="15"/>
  </r>
  <r>
    <s v="Alpay Çetin"/>
    <n v="2"/>
    <x v="4"/>
    <n v="77"/>
    <n v="30"/>
    <n v="100"/>
    <n v="15"/>
  </r>
  <r>
    <s v="Betül Kumaşoğlu"/>
    <n v="3"/>
    <x v="1"/>
    <n v="83"/>
    <n v="8"/>
    <n v="230"/>
    <n v="12"/>
  </r>
  <r>
    <s v="Sidar Çete"/>
    <n v="1.5"/>
    <x v="4"/>
    <n v="80"/>
    <n v="20"/>
    <n v="30"/>
    <n v="7"/>
  </r>
  <r>
    <s v="Ebru akın"/>
    <n v="2"/>
    <x v="2"/>
    <n v="100"/>
    <n v="50"/>
    <n v="0"/>
    <n v="12"/>
  </r>
  <r>
    <s v="İlknur poyraz"/>
    <n v="3"/>
    <x v="0"/>
    <n v="100"/>
    <n v="17"/>
    <n v="55"/>
    <n v="7"/>
  </r>
  <r>
    <s v="Gülçin Cemile Bektaşlar"/>
    <n v="8"/>
    <x v="4"/>
    <n v="100"/>
    <n v="10"/>
    <n v="100"/>
    <n v="8"/>
  </r>
  <r>
    <s v="Mirbey"/>
    <n v="2"/>
    <x v="3"/>
    <n v="90"/>
    <n v="100"/>
    <n v="50"/>
    <n v="0"/>
  </r>
  <r>
    <s v="Birsen Kerci"/>
    <n v="3"/>
    <x v="3"/>
    <n v="100"/>
    <n v="20"/>
    <n v="1"/>
    <n v="10"/>
  </r>
  <r>
    <s v="Umran uslu"/>
    <n v="1"/>
    <x v="0"/>
    <n v="50"/>
    <n v="10"/>
    <n v="25"/>
    <n v="5"/>
  </r>
  <r>
    <s v="Tyler61"/>
    <n v="1"/>
    <x v="3"/>
    <n v="100"/>
    <n v="0"/>
    <n v="78"/>
    <n v="4"/>
  </r>
  <r>
    <s v="Sertan Türközü"/>
    <n v="2"/>
    <x v="2"/>
    <n v="60"/>
    <n v="0"/>
    <n v="20"/>
    <n v="16"/>
  </r>
  <r>
    <s v="Dilek Buyurucu"/>
    <n v="2"/>
    <x v="0"/>
    <n v="90"/>
    <n v="10"/>
    <n v="0"/>
    <n v="55"/>
  </r>
  <r>
    <s v="Gulperi Akinci"/>
    <n v="3"/>
    <x v="1"/>
    <n v="90"/>
    <n v="1"/>
    <n v="0"/>
    <n v="7"/>
  </r>
  <r>
    <s v="Cansu Tan"/>
    <n v="1"/>
    <x v="4"/>
    <n v="100"/>
    <n v="0"/>
    <n v="2"/>
    <n v="10"/>
  </r>
  <r>
    <s v="E.Cengiz CORA"/>
    <n v="1"/>
    <x v="0"/>
    <n v="80"/>
    <n v="20"/>
    <n v="0"/>
    <n v="12"/>
  </r>
  <r>
    <s v="Samet garip"/>
    <n v="2"/>
    <x v="3"/>
    <n v="88"/>
    <n v="50"/>
    <n v="70"/>
    <n v="15"/>
  </r>
  <r>
    <s v="Cemile Yilmaz"/>
    <n v="3"/>
    <x v="3"/>
    <n v="100"/>
    <n v="20"/>
    <n v="0"/>
    <n v="10"/>
  </r>
  <r>
    <s v="Baran karadağ"/>
    <n v="2"/>
    <x v="0"/>
    <n v="99"/>
    <n v="40"/>
    <n v="100"/>
    <n v="5"/>
  </r>
  <r>
    <s v="İzem Bahadıroğlu"/>
    <n v="2"/>
    <x v="0"/>
    <n v="85"/>
    <n v="10"/>
    <n v="45"/>
    <n v="4"/>
  </r>
  <r>
    <s v="Şilan çete"/>
    <n v="1"/>
    <x v="3"/>
    <n v="70"/>
    <n v="20"/>
    <n v="300"/>
    <n v="10"/>
  </r>
  <r>
    <s v="Yousef Elbayomi"/>
    <n v="3"/>
    <x v="0"/>
    <n v="100"/>
    <n v="20"/>
    <n v="200"/>
    <n v="15"/>
  </r>
  <r>
    <s v="Esra uho"/>
    <n v="5"/>
    <x v="3"/>
    <n v="100"/>
    <n v="7"/>
    <n v="100"/>
    <n v="13"/>
  </r>
  <r>
    <s v="Mine"/>
    <n v="2"/>
    <x v="4"/>
    <n v="50"/>
    <n v="0"/>
    <n v="0"/>
    <n v="22"/>
  </r>
  <r>
    <s v="Faruk kucukali"/>
    <n v="1"/>
    <x v="1"/>
    <n v="50"/>
    <n v="18"/>
    <n v="20"/>
    <n v="15"/>
  </r>
  <r>
    <s v="Alara adeeb"/>
    <n v="12"/>
    <x v="1"/>
    <n v="50"/>
    <n v="30"/>
    <n v="0"/>
    <n v="15"/>
  </r>
  <r>
    <s v="Anıl YILDIRIM"/>
    <n v="1"/>
    <x v="3"/>
    <n v="80"/>
    <n v="18"/>
    <n v="25"/>
    <n v="15"/>
  </r>
  <r>
    <s v="Onur H"/>
    <n v="4"/>
    <x v="2"/>
    <n v="99"/>
    <n v="20"/>
    <n v="0"/>
    <n v="10"/>
  </r>
  <r>
    <s v="Berna durak"/>
    <n v="2"/>
    <x v="1"/>
    <n v="90"/>
    <n v="10"/>
    <n v="50"/>
    <n v="9"/>
  </r>
  <r>
    <s v="OMAR Eshah"/>
    <n v="4"/>
    <x v="0"/>
    <n v="50"/>
    <n v="0"/>
    <n v="1"/>
    <n v="16"/>
  </r>
  <r>
    <s v="Moath alhadid"/>
    <n v="1"/>
    <x v="0"/>
    <n v="63"/>
    <n v="0"/>
    <n v="25"/>
    <n v="12"/>
  </r>
  <r>
    <s v="Huseyn Salahov"/>
    <n v="0.5"/>
    <x v="0"/>
    <n v="90"/>
    <n v="0"/>
    <n v="55"/>
    <n v="11"/>
  </r>
  <r>
    <s v="Ahmedao shawa"/>
    <n v="2"/>
    <x v="0"/>
    <n v="70"/>
    <n v="10"/>
    <n v="50"/>
    <n v="19"/>
  </r>
  <r>
    <s v="Merve Babayigit"/>
    <n v="2"/>
    <x v="1"/>
    <n v="85"/>
    <n v="20"/>
    <n v="500"/>
    <n v="15"/>
  </r>
  <r>
    <s v="Halit batuk"/>
    <n v="2"/>
    <x v="1"/>
    <n v="70"/>
    <n v="7"/>
    <n v="0"/>
    <n v="6"/>
  </r>
  <r>
    <s v="alize usta"/>
    <n v="8"/>
    <x v="1"/>
    <n v="100"/>
    <n v="20"/>
    <n v="100"/>
    <n v="5"/>
  </r>
  <r>
    <s v="Selin Aysan"/>
    <n v="2"/>
    <x v="0"/>
    <n v="100"/>
    <n v="20"/>
    <n v="0"/>
    <n v="15"/>
  </r>
  <r>
    <s v="Nagham"/>
    <n v="3"/>
    <x v="1"/>
    <n v="100"/>
    <n v="0"/>
    <n v="200"/>
    <n v="13"/>
  </r>
  <r>
    <s v="Evşen Genç"/>
    <n v="1.5"/>
    <x v="4"/>
    <n v="80"/>
    <n v="25"/>
    <n v="25"/>
    <n v="12"/>
  </r>
  <r>
    <s v="Remzi Cihan Celen"/>
    <n v="1"/>
    <x v="0"/>
    <n v="96"/>
    <n v="8"/>
    <n v="600"/>
    <n v="15"/>
  </r>
  <r>
    <s v="Basak seyhan"/>
    <n v="2"/>
    <x v="1"/>
    <n v="70"/>
    <n v="0"/>
    <n v="0"/>
    <n v="30"/>
  </r>
  <r>
    <s v="Ezgi Çelik"/>
    <n v="3"/>
    <x v="4"/>
    <n v="80"/>
    <n v="18"/>
    <n v="184"/>
    <n v="22"/>
  </r>
  <r>
    <s v="Zeynep İman"/>
    <n v="2"/>
    <x v="1"/>
    <n v="85"/>
    <n v="0"/>
    <n v="100"/>
    <n v="4"/>
  </r>
  <r>
    <s v="Marah"/>
    <n v="5"/>
    <x v="0"/>
    <n v="96"/>
    <n v="0"/>
    <n v="600"/>
    <n v="10"/>
  </r>
  <r>
    <s v="Cansu Ceylan"/>
    <n v="3"/>
    <x v="4"/>
    <n v="85"/>
    <n v="20"/>
    <n v="1"/>
    <n v="32"/>
  </r>
  <r>
    <s v="Seda Yassıoğlu"/>
    <n v="5"/>
    <x v="1"/>
    <n v="80"/>
    <n v="9"/>
    <n v="20"/>
    <n v="18"/>
  </r>
  <r>
    <s v="Balqis anwer"/>
    <n v="0.75"/>
    <x v="0"/>
    <n v="50"/>
    <n v="20"/>
    <n v="0"/>
    <n v="10"/>
  </r>
  <r>
    <s v="Ezgi"/>
    <n v="2"/>
    <x v="4"/>
    <n v="90"/>
    <n v="30"/>
    <n v="0"/>
    <n v="13"/>
  </r>
  <r>
    <m/>
    <s v="Sum:211.25"/>
    <x v="5"/>
    <s v="Sum:7082"/>
    <s v="Sum:1366"/>
    <s v="Sum:8302"/>
    <s v="Sum:932"/>
  </r>
  <r>
    <m/>
    <s v="Mean:2.515"/>
    <x v="5"/>
    <s v="Mean:84.31"/>
    <s v="Mean:16.26"/>
    <s v="Mean:98.83"/>
    <s v="Mean:11.10"/>
  </r>
  <r>
    <m/>
    <s v="SD:1.8470"/>
    <x v="5"/>
    <s v="SD:17.8158"/>
    <s v="SD:17.9988"/>
    <s v="SD:174.2264"/>
    <s v="SD:7.54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Kevser Ağakişi"/>
    <n v="2"/>
    <s v="21.00-"/>
    <x v="0"/>
    <n v="9"/>
    <n v="9"/>
    <n v="12"/>
  </r>
  <r>
    <s v="Eylül Eryiğit"/>
    <n v="6"/>
    <s v="All Time"/>
    <x v="1"/>
    <n v="10"/>
    <n v="300"/>
    <n v="1"/>
  </r>
  <r>
    <s v="Nursen Kosvalı"/>
    <n v="3"/>
    <s v="12.00-17.00"/>
    <x v="2"/>
    <n v="20"/>
    <n v="30"/>
    <n v="13"/>
  </r>
  <r>
    <s v="Yasemen Şahin"/>
    <n v="1"/>
    <s v="17.00-21.00"/>
    <x v="0"/>
    <n v="18"/>
    <n v="30"/>
    <n v="6"/>
  </r>
  <r>
    <s v="Cansın Ulukaya"/>
    <n v="2"/>
    <s v="8.00-12.00"/>
    <x v="0"/>
    <n v="10"/>
    <n v="45"/>
    <n v="10"/>
  </r>
  <r>
    <s v="Gülay Koşucu"/>
    <n v="1"/>
    <s v="17.00-21.00"/>
    <x v="0"/>
    <n v="0"/>
    <n v="10"/>
    <n v="15"/>
  </r>
  <r>
    <s v="Buğse Yalınsu"/>
    <n v="5"/>
    <s v="17.00-21.00"/>
    <x v="0"/>
    <n v="23"/>
    <n v="300"/>
    <n v="1"/>
  </r>
  <r>
    <s v="Gözde akıncı"/>
    <n v="1"/>
    <s v="17.00-21.00"/>
    <x v="2"/>
    <n v="20"/>
    <n v="0"/>
    <n v="10"/>
  </r>
  <r>
    <s v="Halil koşucu"/>
    <n v="1"/>
    <s v="17.00-21.00"/>
    <x v="0"/>
    <n v="20"/>
    <n v="10"/>
    <n v="17"/>
  </r>
  <r>
    <s v="Buse Yalcin"/>
    <n v="2"/>
    <s v="21.00-"/>
    <x v="3"/>
    <n v="18"/>
    <n v="100"/>
    <n v="3"/>
  </r>
  <r>
    <s v="Işık Koçak"/>
    <n v="1.5"/>
    <s v="All Time"/>
    <x v="4"/>
    <n v="0"/>
    <n v="350"/>
    <n v="9"/>
  </r>
  <r>
    <s v="Begüm Karaca"/>
    <n v="2"/>
    <s v="12.00-17.00"/>
    <x v="5"/>
    <n v="20"/>
    <n v="0"/>
    <n v="3"/>
  </r>
  <r>
    <s v="Mahmut Ökte"/>
    <n v="1.5"/>
    <s v="21.00-"/>
    <x v="6"/>
    <n v="30"/>
    <n v="27"/>
    <n v="15"/>
  </r>
  <r>
    <s v="Emine ÇETIN"/>
    <n v="2"/>
    <s v="8.00-12.00"/>
    <x v="2"/>
    <n v="0"/>
    <n v="0"/>
    <n v="17"/>
  </r>
  <r>
    <s v="Aysegul senturk"/>
    <n v="2"/>
    <s v="21.00-"/>
    <x v="0"/>
    <n v="20"/>
    <n v="0"/>
    <n v="10"/>
  </r>
  <r>
    <s v="Berrin Sarı"/>
    <n v="2"/>
    <s v="21.00-"/>
    <x v="2"/>
    <n v="50"/>
    <n v="0"/>
    <n v="12"/>
  </r>
  <r>
    <s v="Ezgi Yenice"/>
    <n v="2"/>
    <s v="21.00-"/>
    <x v="4"/>
    <n v="18"/>
    <n v="100"/>
    <n v="12"/>
  </r>
  <r>
    <s v="Elif palaoğlu"/>
    <n v="2"/>
    <s v="17.00-21.00"/>
    <x v="0"/>
    <n v="0"/>
    <n v="0"/>
    <n v="12"/>
  </r>
  <r>
    <s v="Batuhan Ökte"/>
    <n v="3"/>
    <s v="21.00-"/>
    <x v="5"/>
    <n v="15"/>
    <n v="500"/>
    <n v="6"/>
  </r>
  <r>
    <s v="Güneş Bizim"/>
    <n v="5"/>
    <s v="12.00-17.00"/>
    <x v="6"/>
    <n v="9"/>
    <n v="200"/>
    <n v="5"/>
  </r>
  <r>
    <s v="Sevtap Erbay"/>
    <n v="1"/>
    <s v="17.00-21.00"/>
    <x v="2"/>
    <n v="0"/>
    <n v="50"/>
    <n v="6"/>
  </r>
  <r>
    <s v="Nur Aydıngöz"/>
    <n v="1"/>
    <s v="17.00-21.00"/>
    <x v="0"/>
    <n v="18"/>
    <n v="0"/>
    <n v="7"/>
  </r>
  <r>
    <s v="Esra kerci"/>
    <n v="6"/>
    <s v="All Time"/>
    <x v="5"/>
    <n v="20"/>
    <n v="0"/>
    <n v="7"/>
  </r>
  <r>
    <s v="Gizem Karabulak"/>
    <n v="3"/>
    <s v="21.00-"/>
    <x v="0"/>
    <n v="17"/>
    <n v="100"/>
    <n v="6"/>
  </r>
  <r>
    <s v="Cihat önel"/>
    <n v="1"/>
    <s v="8.00-12.00"/>
    <x v="7"/>
    <n v="0"/>
    <n v="0"/>
    <n v="10"/>
  </r>
  <r>
    <s v="Verda Koşucu"/>
    <n v="2"/>
    <s v="12.00-17.00"/>
    <x v="8"/>
    <n v="0"/>
    <n v="400"/>
    <n v="5"/>
  </r>
  <r>
    <s v="Cihan Duruksu"/>
    <n v="1"/>
    <s v="21.00-"/>
    <x v="6"/>
    <n v="0"/>
    <n v="500"/>
    <n v="1"/>
  </r>
  <r>
    <s v="Ümran Duruksu"/>
    <n v="1"/>
    <s v="17.00-21.00"/>
    <x v="5"/>
    <n v="0"/>
    <n v="0"/>
    <n v="3"/>
  </r>
  <r>
    <s v="Özlem cora"/>
    <n v="2"/>
    <s v="17.00-21.00"/>
    <x v="9"/>
    <n v="50"/>
    <n v="40"/>
    <n v="6"/>
  </r>
  <r>
    <s v="Alara Ozen"/>
    <n v="5"/>
    <s v="12.00-17.00"/>
    <x v="2"/>
    <n v="10"/>
    <n v="0"/>
    <n v="8"/>
  </r>
  <r>
    <s v="Volkan kosvalı"/>
    <n v="1"/>
    <s v="12.00-17.00"/>
    <x v="0"/>
    <n v="100"/>
    <n v="1"/>
    <n v="6"/>
  </r>
  <r>
    <s v="Ceren Özerdem"/>
    <n v="2"/>
    <s v="17.00-21.00"/>
    <x v="5"/>
    <n v="9"/>
    <n v="1000"/>
    <n v="10"/>
  </r>
  <r>
    <s v="Nur Banu Güneşsu"/>
    <n v="1"/>
    <s v="All Time"/>
    <x v="5"/>
    <n v="0"/>
    <n v="0"/>
    <n v="15"/>
  </r>
  <r>
    <s v="Çağla Demiralp"/>
    <n v="3"/>
    <s v="All Time"/>
    <x v="0"/>
    <n v="9"/>
    <n v="100"/>
    <n v="1"/>
  </r>
  <r>
    <s v="Aynur akar"/>
    <n v="4"/>
    <s v="8.00-12.00"/>
    <x v="9"/>
    <n v="15"/>
    <n v="0"/>
    <n v="11"/>
  </r>
  <r>
    <s v="Ozlem yesim"/>
    <n v="2"/>
    <s v="17.00-21.00"/>
    <x v="2"/>
    <n v="12"/>
    <n v="30"/>
    <n v="10"/>
  </r>
  <r>
    <s v="Ersan kerci"/>
    <n v="3"/>
    <s v="12.00-17.00"/>
    <x v="1"/>
    <n v="30"/>
    <n v="8"/>
    <n v="15"/>
  </r>
  <r>
    <s v="Alpay Çetin"/>
    <n v="2"/>
    <s v="8.00-12.00"/>
    <x v="10"/>
    <n v="30"/>
    <n v="100"/>
    <n v="15"/>
  </r>
  <r>
    <s v="Betül Kumaşoğlu"/>
    <n v="3"/>
    <s v="All Time"/>
    <x v="11"/>
    <n v="8"/>
    <n v="230"/>
    <n v="12"/>
  </r>
  <r>
    <s v="Sidar Çete"/>
    <n v="1.5"/>
    <s v="8.00-12.00"/>
    <x v="2"/>
    <n v="20"/>
    <n v="30"/>
    <n v="7"/>
  </r>
  <r>
    <s v="Ebru akın"/>
    <n v="2"/>
    <s v="12.00-17.00"/>
    <x v="0"/>
    <n v="50"/>
    <n v="0"/>
    <n v="12"/>
  </r>
  <r>
    <s v="İlknur poyraz"/>
    <n v="3"/>
    <s v="21.00-"/>
    <x v="0"/>
    <n v="17"/>
    <n v="55"/>
    <n v="7"/>
  </r>
  <r>
    <s v="Gülçin Cemile Bektaşlar"/>
    <n v="8"/>
    <s v="8.00-12.00"/>
    <x v="0"/>
    <n v="10"/>
    <n v="100"/>
    <n v="8"/>
  </r>
  <r>
    <s v="Mirbey"/>
    <n v="2"/>
    <s v="17.00-21.00"/>
    <x v="5"/>
    <n v="100"/>
    <n v="50"/>
    <n v="0"/>
  </r>
  <r>
    <s v="Birsen Kerci"/>
    <n v="3"/>
    <s v="17.00-21.00"/>
    <x v="0"/>
    <n v="20"/>
    <n v="1"/>
    <n v="10"/>
  </r>
  <r>
    <s v="Umran uslu"/>
    <n v="1"/>
    <s v="21.00-"/>
    <x v="6"/>
    <n v="10"/>
    <n v="25"/>
    <n v="5"/>
  </r>
  <r>
    <s v="Tyler61"/>
    <n v="1"/>
    <s v="17.00-21.00"/>
    <x v="0"/>
    <n v="0"/>
    <n v="78"/>
    <n v="4"/>
  </r>
  <r>
    <s v="Sertan Türközü"/>
    <n v="2"/>
    <s v="12.00-17.00"/>
    <x v="12"/>
    <n v="0"/>
    <n v="20"/>
    <n v="16"/>
  </r>
  <r>
    <s v="Dilek Buyurucu"/>
    <n v="2"/>
    <s v="21.00-"/>
    <x v="5"/>
    <n v="10"/>
    <n v="0"/>
    <n v="55"/>
  </r>
  <r>
    <s v="Gulperi Akinci"/>
    <n v="3"/>
    <s v="All Time"/>
    <x v="5"/>
    <n v="1"/>
    <n v="0"/>
    <n v="7"/>
  </r>
  <r>
    <s v="Cansu Tan"/>
    <n v="1"/>
    <s v="8.00-12.00"/>
    <x v="0"/>
    <n v="0"/>
    <n v="2"/>
    <n v="10"/>
  </r>
  <r>
    <s v="E.Cengiz CORA"/>
    <n v="1"/>
    <s v="21.00-"/>
    <x v="2"/>
    <n v="20"/>
    <n v="0"/>
    <n v="12"/>
  </r>
  <r>
    <s v="Samet garip"/>
    <n v="2"/>
    <s v="17.00-21.00"/>
    <x v="13"/>
    <n v="50"/>
    <n v="70"/>
    <n v="15"/>
  </r>
  <r>
    <s v="Cemile Yilmaz"/>
    <n v="3"/>
    <s v="17.00-21.00"/>
    <x v="0"/>
    <n v="20"/>
    <n v="0"/>
    <n v="10"/>
  </r>
  <r>
    <s v="Baran karadağ"/>
    <n v="2"/>
    <s v="21.00-"/>
    <x v="4"/>
    <n v="40"/>
    <n v="100"/>
    <n v="5"/>
  </r>
  <r>
    <s v="İzem Bahadıroğlu"/>
    <n v="2"/>
    <s v="21.00-"/>
    <x v="14"/>
    <n v="10"/>
    <n v="45"/>
    <n v="4"/>
  </r>
  <r>
    <s v="Şilan çete"/>
    <n v="1"/>
    <s v="17.00-21.00"/>
    <x v="9"/>
    <n v="20"/>
    <n v="300"/>
    <n v="10"/>
  </r>
  <r>
    <s v="Yousef Elbayomi"/>
    <n v="3"/>
    <s v="21.00-"/>
    <x v="0"/>
    <n v="20"/>
    <n v="200"/>
    <n v="15"/>
  </r>
  <r>
    <s v="Esra uho"/>
    <n v="5"/>
    <s v="17.00-21.00"/>
    <x v="0"/>
    <n v="7"/>
    <n v="100"/>
    <n v="13"/>
  </r>
  <r>
    <s v="Mine"/>
    <n v="2"/>
    <s v="8.00-12.00"/>
    <x v="6"/>
    <n v="0"/>
    <n v="0"/>
    <n v="22"/>
  </r>
  <r>
    <s v="Faruk kucukali"/>
    <n v="1"/>
    <s v="All Time"/>
    <x v="6"/>
    <n v="18"/>
    <n v="20"/>
    <n v="15"/>
  </r>
  <r>
    <s v="Alara adeeb"/>
    <n v="12"/>
    <s v="All Time"/>
    <x v="6"/>
    <n v="30"/>
    <n v="0"/>
    <n v="15"/>
  </r>
  <r>
    <s v="Anıl YILDIRIM"/>
    <n v="1"/>
    <s v="17.00-21.00"/>
    <x v="2"/>
    <n v="18"/>
    <n v="25"/>
    <n v="15"/>
  </r>
  <r>
    <s v="Onur H"/>
    <n v="4"/>
    <s v="12.00-17.00"/>
    <x v="4"/>
    <n v="20"/>
    <n v="0"/>
    <n v="10"/>
  </r>
  <r>
    <s v="Berna durak"/>
    <n v="2"/>
    <s v="All Time"/>
    <x v="5"/>
    <n v="10"/>
    <n v="50"/>
    <n v="9"/>
  </r>
  <r>
    <s v="OMAR Eshah"/>
    <n v="4"/>
    <s v="21.00-"/>
    <x v="6"/>
    <n v="0"/>
    <n v="1"/>
    <n v="16"/>
  </r>
  <r>
    <s v="Moath alhadid"/>
    <n v="1"/>
    <s v="21.00-"/>
    <x v="15"/>
    <n v="0"/>
    <n v="25"/>
    <n v="12"/>
  </r>
  <r>
    <s v="Huseyn Salahov"/>
    <n v="0.5"/>
    <s v="21.00-"/>
    <x v="5"/>
    <n v="0"/>
    <n v="55"/>
    <n v="11"/>
  </r>
  <r>
    <s v="Ahmedao shawa"/>
    <n v="2"/>
    <s v="21.00-"/>
    <x v="9"/>
    <n v="10"/>
    <n v="50"/>
    <n v="19"/>
  </r>
  <r>
    <s v="Merve Babayigit"/>
    <n v="2"/>
    <s v="All Time"/>
    <x v="14"/>
    <n v="20"/>
    <n v="500"/>
    <n v="15"/>
  </r>
  <r>
    <s v="Halit batuk"/>
    <n v="2"/>
    <s v="All Time"/>
    <x v="9"/>
    <n v="7"/>
    <n v="0"/>
    <n v="6"/>
  </r>
  <r>
    <s v="alize usta"/>
    <n v="8"/>
    <s v="All Time"/>
    <x v="0"/>
    <n v="20"/>
    <n v="100"/>
    <n v="5"/>
  </r>
  <r>
    <s v="Selin Aysan"/>
    <n v="2"/>
    <s v="21.00-"/>
    <x v="0"/>
    <n v="20"/>
    <n v="0"/>
    <n v="15"/>
  </r>
  <r>
    <s v="Nagham"/>
    <n v="3"/>
    <s v="All Time"/>
    <x v="0"/>
    <n v="0"/>
    <n v="200"/>
    <n v="13"/>
  </r>
  <r>
    <s v="Evşen Genç"/>
    <n v="1.5"/>
    <s v="8.00-12.00"/>
    <x v="2"/>
    <n v="25"/>
    <n v="25"/>
    <n v="12"/>
  </r>
  <r>
    <s v="Remzi Cihan Celen"/>
    <n v="1"/>
    <s v="21.00-"/>
    <x v="3"/>
    <n v="8"/>
    <n v="600"/>
    <n v="15"/>
  </r>
  <r>
    <s v="Basak seyhan"/>
    <n v="2"/>
    <s v="All Time"/>
    <x v="9"/>
    <n v="0"/>
    <n v="0"/>
    <n v="30"/>
  </r>
  <r>
    <s v="Ezgi Çelik"/>
    <n v="3"/>
    <s v="8.00-12.00"/>
    <x v="2"/>
    <n v="18"/>
    <n v="184"/>
    <n v="22"/>
  </r>
  <r>
    <s v="Zeynep İman"/>
    <n v="2"/>
    <s v="All Time"/>
    <x v="14"/>
    <n v="0"/>
    <n v="100"/>
    <n v="4"/>
  </r>
  <r>
    <s v="Marah"/>
    <n v="5"/>
    <s v="21.00-"/>
    <x v="3"/>
    <n v="0"/>
    <n v="600"/>
    <n v="10"/>
  </r>
  <r>
    <s v="Cansu Ceylan"/>
    <n v="3"/>
    <s v="8.00-12.00"/>
    <x v="14"/>
    <n v="20"/>
    <n v="1"/>
    <n v="32"/>
  </r>
  <r>
    <s v="Seda Yassıoğlu"/>
    <n v="5"/>
    <s v="All Time"/>
    <x v="2"/>
    <n v="9"/>
    <n v="20"/>
    <n v="18"/>
  </r>
  <r>
    <s v="Balqis anwer"/>
    <n v="0.75"/>
    <s v="21.00-"/>
    <x v="6"/>
    <n v="20"/>
    <n v="0"/>
    <n v="10"/>
  </r>
  <r>
    <s v="Ezgi"/>
    <n v="2"/>
    <s v="8.00-12.00"/>
    <x v="5"/>
    <n v="30"/>
    <n v="0"/>
    <n v="13"/>
  </r>
  <r>
    <m/>
    <s v="Sum:211.25"/>
    <m/>
    <x v="16"/>
    <s v="Sum:1366"/>
    <s v="Sum:8302"/>
    <s v="Sum:932"/>
  </r>
  <r>
    <m/>
    <s v="Mean:2.515"/>
    <m/>
    <x v="17"/>
    <s v="Mean:16.26"/>
    <s v="Mean:98.83"/>
    <s v="Mean:11.10"/>
  </r>
  <r>
    <m/>
    <s v="SD:1.8470"/>
    <m/>
    <x v="18"/>
    <s v="SD:17.9988"/>
    <s v="SD:174.2264"/>
    <s v="SD:7.54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AF36B-FE87-4A69-B4F2-F1E60C886190}" name="PivotTable3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B24:C34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3">
        <item x="9"/>
        <item x="3"/>
        <item x="4"/>
        <item x="0"/>
        <item x="8"/>
        <item x="5"/>
        <item x="2"/>
        <item x="7"/>
        <item x="6"/>
        <item x="1"/>
        <item h="1" x="11"/>
        <item h="1" x="12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From a 1-100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FE04B-C166-43D7-988B-6C66C1102630}" name="PivotTable3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B4:C20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9">
        <item x="7"/>
        <item x="6"/>
        <item x="12"/>
        <item x="15"/>
        <item x="9"/>
        <item x="10"/>
        <item x="2"/>
        <item x="11"/>
        <item x="14"/>
        <item x="13"/>
        <item x="5"/>
        <item x="1"/>
        <item x="3"/>
        <item x="8"/>
        <item x="4"/>
        <item x="0"/>
        <item h="1" x="17"/>
        <item h="1" x="18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From a 1-100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D9AC-F391-4BE4-A1F6-0C4872DB489B}" name="PivotTable2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B4:C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4"/>
        <item x="2"/>
        <item x="3"/>
        <item x="0"/>
        <item x="1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Which ti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AB34F-EE10-413A-BCB4-2DDEB6D390F5}" name="PivotTable2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B24:C2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6"/>
        <item x="7"/>
        <item x="3"/>
        <item x="5"/>
        <item x="1"/>
        <item x="0"/>
        <item x="4"/>
        <item x="2"/>
        <item x="9"/>
        <item x="1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9"/>
        <item x="3"/>
        <item x="4"/>
        <item x="0"/>
        <item x="8"/>
        <item x="5"/>
        <item x="2"/>
        <item x="7"/>
        <item x="6"/>
        <item x="1"/>
        <item x="11"/>
        <item x="1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Which time" fld="2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7B72D-9AB2-4065-A7DA-3AEB89A957DE}" name="PivotTable2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B24:C32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1">
        <item x="6"/>
        <item x="7"/>
        <item x="3"/>
        <item x="5"/>
        <item x="1"/>
        <item x="0"/>
        <item x="4"/>
        <item x="2"/>
        <item h="1" x="9"/>
        <item h="1" x="10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 hours per day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D1DC5-E21D-405C-81EB-8E3BD59887F8}" name="PivotTable1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3">
  <location ref="B4:C1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4">
        <item x="9"/>
        <item x="10"/>
        <item x="3"/>
        <item x="5"/>
        <item x="0"/>
        <item x="2"/>
        <item x="6"/>
        <item x="4"/>
        <item x="1"/>
        <item x="7"/>
        <item x="8"/>
        <item h="1" x="12"/>
        <item h="1" x="13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 hours per day" fld="1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B753-689C-4FA9-B1B8-8C50F1C3FBCC}">
  <dimension ref="B2:L2"/>
  <sheetViews>
    <sheetView topLeftCell="D1" workbookViewId="0">
      <selection activeCell="J4" sqref="J4"/>
    </sheetView>
  </sheetViews>
  <sheetFormatPr defaultColWidth="8.85546875" defaultRowHeight="15" x14ac:dyDescent="0.25"/>
  <cols>
    <col min="2" max="2" width="30.42578125" customWidth="1"/>
    <col min="12" max="12" width="30.42578125" customWidth="1"/>
  </cols>
  <sheetData>
    <row r="2" spans="2:12" ht="27" thickBot="1" x14ac:dyDescent="0.45">
      <c r="B2" s="10" t="s">
        <v>1</v>
      </c>
      <c r="L2" s="10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6F62-CAC3-4677-A993-F653BCFAC9B3}">
  <dimension ref="B2:L2"/>
  <sheetViews>
    <sheetView topLeftCell="D1" workbookViewId="0">
      <selection activeCell="K7" sqref="K7"/>
    </sheetView>
  </sheetViews>
  <sheetFormatPr defaultColWidth="8.85546875" defaultRowHeight="15" x14ac:dyDescent="0.25"/>
  <cols>
    <col min="2" max="2" width="30.42578125" customWidth="1"/>
    <col min="12" max="12" width="30.42578125" customWidth="1"/>
  </cols>
  <sheetData>
    <row r="2" spans="2:12" ht="27" thickBot="1" x14ac:dyDescent="0.45">
      <c r="B2" s="10" t="s">
        <v>1</v>
      </c>
      <c r="E2" s="32"/>
      <c r="L2" s="10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6F30-53FF-4CA7-9541-76D2F0D02149}">
  <dimension ref="B2:L2"/>
  <sheetViews>
    <sheetView topLeftCell="D1" workbookViewId="0">
      <selection activeCell="I22" sqref="I22"/>
    </sheetView>
  </sheetViews>
  <sheetFormatPr defaultColWidth="8.85546875" defaultRowHeight="15" x14ac:dyDescent="0.25"/>
  <cols>
    <col min="2" max="2" width="30.42578125" customWidth="1"/>
    <col min="5" max="5" width="8.85546875" customWidth="1"/>
    <col min="12" max="12" width="30.42578125" customWidth="1"/>
  </cols>
  <sheetData>
    <row r="2" spans="2:12" ht="27" thickBot="1" x14ac:dyDescent="0.45">
      <c r="B2" s="10" t="s">
        <v>1</v>
      </c>
      <c r="L2" s="10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28C7-55F3-4418-9F5C-CC1304805014}">
  <dimension ref="B2:L34"/>
  <sheetViews>
    <sheetView workbookViewId="0">
      <selection activeCell="E20" sqref="E20"/>
    </sheetView>
  </sheetViews>
  <sheetFormatPr defaultRowHeight="15" x14ac:dyDescent="0.25"/>
  <cols>
    <col min="2" max="2" width="14.42578125" bestFit="1" customWidth="1"/>
    <col min="3" max="3" width="20.42578125" bestFit="1" customWidth="1"/>
    <col min="5" max="5" width="30.42578125" customWidth="1"/>
  </cols>
  <sheetData>
    <row r="2" spans="2:5" ht="27" thickBot="1" x14ac:dyDescent="0.45">
      <c r="E2" s="10" t="s">
        <v>1</v>
      </c>
    </row>
    <row r="4" spans="2:5" x14ac:dyDescent="0.25">
      <c r="B4" s="17" t="s">
        <v>5</v>
      </c>
      <c r="C4" t="s">
        <v>15</v>
      </c>
    </row>
    <row r="5" spans="2:5" x14ac:dyDescent="0.25">
      <c r="B5">
        <v>10</v>
      </c>
      <c r="C5" s="18">
        <v>1</v>
      </c>
    </row>
    <row r="6" spans="2:5" x14ac:dyDescent="0.25">
      <c r="B6">
        <v>50</v>
      </c>
      <c r="C6" s="18">
        <v>9</v>
      </c>
    </row>
    <row r="7" spans="2:5" x14ac:dyDescent="0.25">
      <c r="B7">
        <v>60</v>
      </c>
      <c r="C7" s="18">
        <v>1</v>
      </c>
    </row>
    <row r="8" spans="2:5" x14ac:dyDescent="0.25">
      <c r="B8">
        <v>63</v>
      </c>
      <c r="C8" s="18">
        <v>1</v>
      </c>
    </row>
    <row r="9" spans="2:5" x14ac:dyDescent="0.25">
      <c r="B9">
        <v>70</v>
      </c>
      <c r="C9" s="18">
        <v>6</v>
      </c>
    </row>
    <row r="10" spans="2:5" x14ac:dyDescent="0.25">
      <c r="B10">
        <v>77</v>
      </c>
      <c r="C10" s="18">
        <v>1</v>
      </c>
    </row>
    <row r="11" spans="2:5" x14ac:dyDescent="0.25">
      <c r="B11">
        <v>80</v>
      </c>
      <c r="C11" s="18">
        <v>13</v>
      </c>
    </row>
    <row r="12" spans="2:5" x14ac:dyDescent="0.25">
      <c r="B12">
        <v>83</v>
      </c>
      <c r="C12" s="18">
        <v>1</v>
      </c>
    </row>
    <row r="13" spans="2:5" x14ac:dyDescent="0.25">
      <c r="B13">
        <v>85</v>
      </c>
      <c r="C13" s="18">
        <v>4</v>
      </c>
    </row>
    <row r="14" spans="2:5" x14ac:dyDescent="0.25">
      <c r="B14">
        <v>88</v>
      </c>
      <c r="C14" s="18">
        <v>1</v>
      </c>
    </row>
    <row r="15" spans="2:5" x14ac:dyDescent="0.25">
      <c r="B15">
        <v>90</v>
      </c>
      <c r="C15" s="18">
        <v>12</v>
      </c>
    </row>
    <row r="16" spans="2:5" x14ac:dyDescent="0.25">
      <c r="B16">
        <v>95</v>
      </c>
      <c r="C16" s="18">
        <v>2</v>
      </c>
    </row>
    <row r="17" spans="2:12" x14ac:dyDescent="0.25">
      <c r="B17">
        <v>96</v>
      </c>
      <c r="C17" s="18">
        <v>3</v>
      </c>
    </row>
    <row r="18" spans="2:12" x14ac:dyDescent="0.25">
      <c r="B18">
        <v>97</v>
      </c>
      <c r="C18" s="18">
        <v>1</v>
      </c>
    </row>
    <row r="19" spans="2:12" x14ac:dyDescent="0.25">
      <c r="B19">
        <v>99</v>
      </c>
      <c r="C19" s="18">
        <v>4</v>
      </c>
    </row>
    <row r="20" spans="2:12" x14ac:dyDescent="0.25">
      <c r="B20">
        <v>100</v>
      </c>
      <c r="C20" s="18">
        <v>24</v>
      </c>
    </row>
    <row r="22" spans="2:12" ht="27" thickBot="1" x14ac:dyDescent="0.45">
      <c r="E22" s="10" t="s">
        <v>2</v>
      </c>
    </row>
    <row r="24" spans="2:12" x14ac:dyDescent="0.25">
      <c r="B24" s="17" t="s">
        <v>5</v>
      </c>
      <c r="C24" s="17" t="s">
        <v>15</v>
      </c>
      <c r="D24" s="17"/>
      <c r="E24" s="17"/>
      <c r="F24" s="17"/>
      <c r="G24" s="17"/>
      <c r="H24" s="17"/>
      <c r="I24" s="17"/>
      <c r="J24" s="17"/>
      <c r="K24" s="17"/>
      <c r="L24" s="17"/>
    </row>
    <row r="25" spans="2:12" x14ac:dyDescent="0.25">
      <c r="B25">
        <v>50</v>
      </c>
      <c r="C25" s="18">
        <v>1</v>
      </c>
    </row>
    <row r="26" spans="2:12" x14ac:dyDescent="0.25">
      <c r="B26">
        <v>70</v>
      </c>
      <c r="C26" s="18">
        <v>2</v>
      </c>
    </row>
    <row r="27" spans="2:12" x14ac:dyDescent="0.25">
      <c r="B27">
        <v>77</v>
      </c>
      <c r="C27" s="18">
        <v>1</v>
      </c>
    </row>
    <row r="28" spans="2:12" x14ac:dyDescent="0.25">
      <c r="B28">
        <v>80</v>
      </c>
      <c r="C28" s="18">
        <v>7</v>
      </c>
    </row>
    <row r="29" spans="2:12" x14ac:dyDescent="0.25">
      <c r="B29">
        <v>85</v>
      </c>
      <c r="C29" s="18">
        <v>1</v>
      </c>
    </row>
    <row r="30" spans="2:12" x14ac:dyDescent="0.25">
      <c r="B30">
        <v>88</v>
      </c>
      <c r="C30" s="18">
        <v>1</v>
      </c>
    </row>
    <row r="31" spans="2:12" x14ac:dyDescent="0.25">
      <c r="B31">
        <v>90</v>
      </c>
      <c r="C31" s="18">
        <v>3</v>
      </c>
    </row>
    <row r="32" spans="2:12" x14ac:dyDescent="0.25">
      <c r="B32">
        <v>96</v>
      </c>
      <c r="C32" s="18">
        <v>1</v>
      </c>
    </row>
    <row r="33" spans="2:3" x14ac:dyDescent="0.25">
      <c r="B33">
        <v>99</v>
      </c>
      <c r="C33" s="18">
        <v>1</v>
      </c>
    </row>
    <row r="34" spans="2:3" x14ac:dyDescent="0.25">
      <c r="B34">
        <v>100</v>
      </c>
      <c r="C34" s="18">
        <v>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FF01-B64A-4D9B-AD1C-0D9B696E4B70}">
  <dimension ref="B2:M29"/>
  <sheetViews>
    <sheetView workbookViewId="0">
      <selection activeCell="L21" sqref="L21"/>
    </sheetView>
  </sheetViews>
  <sheetFormatPr defaultRowHeight="15" x14ac:dyDescent="0.25"/>
  <cols>
    <col min="2" max="2" width="13.5703125" bestFit="1" customWidth="1"/>
    <col min="3" max="3" width="19.5703125" bestFit="1" customWidth="1"/>
    <col min="5" max="5" width="30.42578125" customWidth="1"/>
  </cols>
  <sheetData>
    <row r="2" spans="2:5" ht="27" thickBot="1" x14ac:dyDescent="0.45">
      <c r="E2" s="10" t="s">
        <v>1</v>
      </c>
    </row>
    <row r="4" spans="2:5" x14ac:dyDescent="0.25">
      <c r="B4" s="17" t="s">
        <v>4</v>
      </c>
      <c r="C4" t="s">
        <v>13</v>
      </c>
    </row>
    <row r="5" spans="2:5" x14ac:dyDescent="0.25">
      <c r="B5" t="s">
        <v>9</v>
      </c>
      <c r="C5" s="18">
        <v>13</v>
      </c>
    </row>
    <row r="6" spans="2:5" x14ac:dyDescent="0.25">
      <c r="B6" t="s">
        <v>11</v>
      </c>
      <c r="C6" s="18">
        <v>10</v>
      </c>
    </row>
    <row r="7" spans="2:5" x14ac:dyDescent="0.25">
      <c r="B7" t="s">
        <v>10</v>
      </c>
      <c r="C7" s="18">
        <v>20</v>
      </c>
    </row>
    <row r="8" spans="2:5" x14ac:dyDescent="0.25">
      <c r="B8" t="s">
        <v>8</v>
      </c>
      <c r="C8" s="18">
        <v>24</v>
      </c>
    </row>
    <row r="9" spans="2:5" x14ac:dyDescent="0.25">
      <c r="B9" t="s">
        <v>7</v>
      </c>
      <c r="C9" s="18">
        <v>17</v>
      </c>
    </row>
    <row r="22" spans="2:13" ht="27" thickBot="1" x14ac:dyDescent="0.45">
      <c r="E22" s="10" t="s">
        <v>2</v>
      </c>
    </row>
    <row r="24" spans="2:13" x14ac:dyDescent="0.25">
      <c r="B24" s="17" t="s">
        <v>4</v>
      </c>
      <c r="C24" s="17" t="s">
        <v>13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2:13" x14ac:dyDescent="0.25">
      <c r="B25" t="s">
        <v>9</v>
      </c>
      <c r="C25" s="18">
        <v>6</v>
      </c>
    </row>
    <row r="26" spans="2:13" x14ac:dyDescent="0.25">
      <c r="B26" t="s">
        <v>11</v>
      </c>
      <c r="C26" s="18">
        <v>2</v>
      </c>
    </row>
    <row r="27" spans="2:13" x14ac:dyDescent="0.25">
      <c r="B27" t="s">
        <v>10</v>
      </c>
      <c r="C27" s="18">
        <v>7</v>
      </c>
    </row>
    <row r="28" spans="2:13" x14ac:dyDescent="0.25">
      <c r="B28" t="s">
        <v>8</v>
      </c>
      <c r="C28" s="18">
        <v>9</v>
      </c>
    </row>
    <row r="29" spans="2:13" x14ac:dyDescent="0.25">
      <c r="B29" t="s">
        <v>7</v>
      </c>
      <c r="C29" s="18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B8D7-41BE-4D6F-ADEE-55C830F0CBAC}">
  <dimension ref="B2:M32"/>
  <sheetViews>
    <sheetView workbookViewId="0">
      <selection activeCell="P15" sqref="P15"/>
    </sheetView>
  </sheetViews>
  <sheetFormatPr defaultRowHeight="15" x14ac:dyDescent="0.25"/>
  <cols>
    <col min="2" max="2" width="15.85546875" bestFit="1" customWidth="1"/>
    <col min="3" max="3" width="21.85546875" bestFit="1" customWidth="1"/>
    <col min="5" max="5" width="30.42578125" customWidth="1"/>
  </cols>
  <sheetData>
    <row r="2" spans="2:5" ht="27" thickBot="1" x14ac:dyDescent="0.45">
      <c r="B2" s="32"/>
      <c r="C2" s="32"/>
      <c r="D2" s="32"/>
      <c r="E2" s="10" t="s">
        <v>1</v>
      </c>
    </row>
    <row r="4" spans="2:5" x14ac:dyDescent="0.25">
      <c r="B4" s="17" t="s">
        <v>3</v>
      </c>
      <c r="C4" t="s">
        <v>14</v>
      </c>
    </row>
    <row r="5" spans="2:5" x14ac:dyDescent="0.25">
      <c r="B5">
        <v>0.5</v>
      </c>
      <c r="C5" s="18">
        <v>1</v>
      </c>
    </row>
    <row r="6" spans="2:5" x14ac:dyDescent="0.25">
      <c r="B6">
        <v>0.75</v>
      </c>
      <c r="C6" s="18">
        <v>1</v>
      </c>
    </row>
    <row r="7" spans="2:5" x14ac:dyDescent="0.25">
      <c r="B7">
        <v>1</v>
      </c>
      <c r="C7" s="18">
        <v>20</v>
      </c>
    </row>
    <row r="8" spans="2:5" x14ac:dyDescent="0.25">
      <c r="B8">
        <v>1.5</v>
      </c>
      <c r="C8" s="18">
        <v>4</v>
      </c>
    </row>
    <row r="9" spans="2:5" x14ac:dyDescent="0.25">
      <c r="B9">
        <v>2</v>
      </c>
      <c r="C9" s="18">
        <v>30</v>
      </c>
    </row>
    <row r="10" spans="2:5" x14ac:dyDescent="0.25">
      <c r="B10">
        <v>3</v>
      </c>
      <c r="C10" s="18">
        <v>14</v>
      </c>
    </row>
    <row r="11" spans="2:5" x14ac:dyDescent="0.25">
      <c r="B11">
        <v>4</v>
      </c>
      <c r="C11" s="18">
        <v>3</v>
      </c>
    </row>
    <row r="12" spans="2:5" x14ac:dyDescent="0.25">
      <c r="B12">
        <v>5</v>
      </c>
      <c r="C12" s="18">
        <v>6</v>
      </c>
    </row>
    <row r="13" spans="2:5" x14ac:dyDescent="0.25">
      <c r="B13">
        <v>6</v>
      </c>
      <c r="C13" s="18">
        <v>2</v>
      </c>
    </row>
    <row r="14" spans="2:5" x14ac:dyDescent="0.25">
      <c r="B14">
        <v>8</v>
      </c>
      <c r="C14" s="18">
        <v>2</v>
      </c>
    </row>
    <row r="15" spans="2:5" x14ac:dyDescent="0.25">
      <c r="B15">
        <v>12</v>
      </c>
      <c r="C15" s="18">
        <v>1</v>
      </c>
    </row>
    <row r="22" spans="2:13" ht="27" thickBot="1" x14ac:dyDescent="0.45">
      <c r="E22" s="10" t="s">
        <v>2</v>
      </c>
    </row>
    <row r="24" spans="2:13" x14ac:dyDescent="0.25">
      <c r="B24" s="17" t="s">
        <v>3</v>
      </c>
      <c r="C24" s="17" t="s">
        <v>14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2:13" x14ac:dyDescent="0.25">
      <c r="B25">
        <v>0.5</v>
      </c>
      <c r="C25" s="18">
        <v>1</v>
      </c>
    </row>
    <row r="26" spans="2:13" x14ac:dyDescent="0.25">
      <c r="B26">
        <v>0.75</v>
      </c>
      <c r="C26" s="18">
        <v>1</v>
      </c>
    </row>
    <row r="27" spans="2:13" x14ac:dyDescent="0.25">
      <c r="B27">
        <v>1</v>
      </c>
      <c r="C27" s="18">
        <v>6</v>
      </c>
    </row>
    <row r="28" spans="2:13" x14ac:dyDescent="0.25">
      <c r="B28">
        <v>1.5</v>
      </c>
      <c r="C28" s="18">
        <v>1</v>
      </c>
    </row>
    <row r="29" spans="2:13" x14ac:dyDescent="0.25">
      <c r="B29">
        <v>2</v>
      </c>
      <c r="C29" s="18">
        <v>7</v>
      </c>
    </row>
    <row r="30" spans="2:13" x14ac:dyDescent="0.25">
      <c r="B30">
        <v>3</v>
      </c>
      <c r="C30" s="18">
        <v>5</v>
      </c>
    </row>
    <row r="31" spans="2:13" x14ac:dyDescent="0.25">
      <c r="B31">
        <v>4</v>
      </c>
      <c r="C31" s="18">
        <v>1</v>
      </c>
    </row>
    <row r="32" spans="2:13" x14ac:dyDescent="0.25">
      <c r="B32">
        <v>5</v>
      </c>
      <c r="C32" s="18">
        <v>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BEB4-7E0E-479F-BF2A-457106E1A813}">
  <dimension ref="A1:X89"/>
  <sheetViews>
    <sheetView tabSelected="1" topLeftCell="G1" zoomScaleNormal="100" workbookViewId="0">
      <selection activeCell="P2" sqref="P2"/>
    </sheetView>
  </sheetViews>
  <sheetFormatPr defaultColWidth="9" defaultRowHeight="17.25" x14ac:dyDescent="0.3"/>
  <cols>
    <col min="1" max="1" width="30.42578125" style="3" customWidth="1"/>
    <col min="2" max="2" width="17" style="3" customWidth="1"/>
    <col min="3" max="3" width="14.140625" style="3" customWidth="1"/>
    <col min="4" max="4" width="14.85546875" style="3" customWidth="1"/>
    <col min="5" max="5" width="21.140625" style="3" customWidth="1"/>
    <col min="6" max="6" width="16.28515625" style="3" customWidth="1"/>
    <col min="7" max="7" width="15.42578125" style="3" customWidth="1"/>
    <col min="8" max="8" width="9" style="3" customWidth="1"/>
    <col min="9" max="9" width="30.42578125" style="3" customWidth="1"/>
    <col min="10" max="10" width="20.28515625" style="3" customWidth="1"/>
    <col min="11" max="11" width="12.85546875" style="3" customWidth="1"/>
    <col min="12" max="12" width="20.5703125" style="3" customWidth="1"/>
    <col min="13" max="13" width="21.5703125" style="3" customWidth="1"/>
    <col min="14" max="14" width="21.28515625" style="3" customWidth="1"/>
    <col min="15" max="15" width="21.42578125" style="3" customWidth="1"/>
    <col min="16" max="16" width="9" style="3" customWidth="1"/>
    <col min="17" max="16384" width="9" style="3"/>
  </cols>
  <sheetData>
    <row r="1" spans="1:24" ht="34.5" customHeight="1" thickBot="1" x14ac:dyDescent="0.45">
      <c r="A1" s="10" t="s">
        <v>1</v>
      </c>
      <c r="C1" s="6"/>
      <c r="E1" s="6"/>
      <c r="G1" s="6"/>
      <c r="I1" s="10" t="s">
        <v>2</v>
      </c>
      <c r="J1" s="6"/>
      <c r="K1" s="6"/>
      <c r="L1" s="6"/>
      <c r="M1" s="6"/>
      <c r="N1" s="6"/>
      <c r="O1" s="6"/>
      <c r="P1" s="21"/>
    </row>
    <row r="2" spans="1:24" ht="18" customHeight="1" thickBot="1" x14ac:dyDescent="0.35">
      <c r="A2" s="24" t="s">
        <v>0</v>
      </c>
      <c r="B2" s="9" t="s">
        <v>3</v>
      </c>
      <c r="C2" s="7" t="s">
        <v>4</v>
      </c>
      <c r="D2" s="9" t="s">
        <v>5</v>
      </c>
      <c r="E2" s="7" t="s">
        <v>12</v>
      </c>
      <c r="F2" s="9" t="s">
        <v>6</v>
      </c>
      <c r="G2" s="7" t="s">
        <v>16</v>
      </c>
      <c r="I2" s="8" t="s">
        <v>0</v>
      </c>
      <c r="J2" s="9" t="s">
        <v>3</v>
      </c>
      <c r="K2" s="7" t="s">
        <v>4</v>
      </c>
      <c r="L2" s="9" t="s">
        <v>5</v>
      </c>
      <c r="M2" s="7" t="s">
        <v>12</v>
      </c>
      <c r="N2" s="9" t="s">
        <v>6</v>
      </c>
      <c r="O2" s="7" t="s">
        <v>16</v>
      </c>
      <c r="P2" s="22"/>
      <c r="R2" s="33"/>
      <c r="S2" s="33"/>
      <c r="T2" s="33"/>
      <c r="U2" s="33"/>
      <c r="V2" s="33"/>
      <c r="W2" s="33"/>
      <c r="X2" s="33"/>
    </row>
    <row r="3" spans="1:24" ht="18.75" x14ac:dyDescent="0.3">
      <c r="A3" s="1" t="s">
        <v>42</v>
      </c>
      <c r="B3" s="29">
        <v>2</v>
      </c>
      <c r="C3" s="29" t="s">
        <v>8</v>
      </c>
      <c r="D3" s="29">
        <v>100</v>
      </c>
      <c r="E3" s="29">
        <v>9</v>
      </c>
      <c r="F3" s="29">
        <v>9</v>
      </c>
      <c r="G3" s="29">
        <v>12</v>
      </c>
      <c r="I3" s="14" t="s">
        <v>17</v>
      </c>
      <c r="J3" s="11">
        <v>3</v>
      </c>
      <c r="K3" s="11" t="s">
        <v>11</v>
      </c>
      <c r="L3" s="11">
        <v>80</v>
      </c>
      <c r="M3" s="11">
        <v>20</v>
      </c>
      <c r="N3" s="11">
        <v>30</v>
      </c>
      <c r="O3" s="11">
        <v>13</v>
      </c>
      <c r="P3" s="23"/>
      <c r="R3" s="33"/>
      <c r="S3" s="34"/>
      <c r="T3" s="35"/>
      <c r="U3" s="36"/>
      <c r="V3" s="35"/>
      <c r="W3" s="35"/>
      <c r="X3" s="33"/>
    </row>
    <row r="4" spans="1:24" ht="18.75" x14ac:dyDescent="0.3">
      <c r="A4" s="1" t="s">
        <v>43</v>
      </c>
      <c r="B4" s="29">
        <v>6</v>
      </c>
      <c r="C4" s="29" t="s">
        <v>7</v>
      </c>
      <c r="D4" s="29">
        <v>95</v>
      </c>
      <c r="E4" s="29">
        <v>10</v>
      </c>
      <c r="F4" s="29">
        <v>300</v>
      </c>
      <c r="G4" s="29">
        <v>1</v>
      </c>
      <c r="I4" s="14" t="s">
        <v>18</v>
      </c>
      <c r="J4" s="11">
        <v>2</v>
      </c>
      <c r="K4" s="11" t="s">
        <v>9</v>
      </c>
      <c r="L4" s="11">
        <v>100</v>
      </c>
      <c r="M4" s="11">
        <v>10</v>
      </c>
      <c r="N4" s="11">
        <v>45</v>
      </c>
      <c r="O4" s="11">
        <v>10</v>
      </c>
      <c r="P4" s="11"/>
      <c r="R4" s="33"/>
      <c r="S4" s="34"/>
      <c r="T4" s="35"/>
      <c r="U4" s="35"/>
      <c r="V4" s="35"/>
      <c r="W4" s="35"/>
      <c r="X4" s="33"/>
    </row>
    <row r="5" spans="1:24" ht="18.75" x14ac:dyDescent="0.3">
      <c r="A5" s="4" t="s">
        <v>17</v>
      </c>
      <c r="B5" s="26">
        <v>3</v>
      </c>
      <c r="C5" s="26" t="s">
        <v>11</v>
      </c>
      <c r="D5" s="26">
        <v>80</v>
      </c>
      <c r="E5" s="26">
        <v>20</v>
      </c>
      <c r="F5" s="26">
        <v>30</v>
      </c>
      <c r="G5" s="26">
        <v>13</v>
      </c>
      <c r="H5" s="25"/>
      <c r="I5" s="14" t="s">
        <v>19</v>
      </c>
      <c r="J5" s="11">
        <v>5</v>
      </c>
      <c r="K5" s="11" t="s">
        <v>10</v>
      </c>
      <c r="L5" s="11">
        <v>100</v>
      </c>
      <c r="M5" s="11">
        <v>23</v>
      </c>
      <c r="N5" s="11">
        <v>300</v>
      </c>
      <c r="O5" s="11">
        <v>1</v>
      </c>
      <c r="P5" s="23"/>
      <c r="R5" s="33"/>
      <c r="S5" s="35"/>
      <c r="T5" s="35"/>
      <c r="U5" s="35"/>
      <c r="V5" s="35"/>
      <c r="W5" s="34"/>
      <c r="X5" s="33"/>
    </row>
    <row r="6" spans="1:24" ht="18.75" x14ac:dyDescent="0.3">
      <c r="A6" s="1" t="s">
        <v>44</v>
      </c>
      <c r="B6" s="29">
        <v>1</v>
      </c>
      <c r="C6" s="30" t="s">
        <v>10</v>
      </c>
      <c r="D6" s="29">
        <v>100</v>
      </c>
      <c r="E6" s="29">
        <v>18</v>
      </c>
      <c r="F6" s="29">
        <v>30</v>
      </c>
      <c r="G6" s="29">
        <v>6</v>
      </c>
      <c r="H6" s="2"/>
      <c r="I6" s="14" t="s">
        <v>20</v>
      </c>
      <c r="J6" s="11">
        <v>1</v>
      </c>
      <c r="K6" s="11" t="s">
        <v>10</v>
      </c>
      <c r="L6" s="11">
        <v>100</v>
      </c>
      <c r="M6" s="11">
        <v>20</v>
      </c>
      <c r="N6" s="11">
        <v>10</v>
      </c>
      <c r="O6" s="11">
        <v>17</v>
      </c>
      <c r="P6" s="11"/>
      <c r="R6" s="33"/>
      <c r="S6" s="35"/>
      <c r="T6" s="35"/>
      <c r="U6" s="35"/>
      <c r="V6" s="35"/>
      <c r="W6" s="35"/>
      <c r="X6" s="33"/>
    </row>
    <row r="7" spans="1:24" ht="18.75" x14ac:dyDescent="0.3">
      <c r="A7" s="4" t="s">
        <v>18</v>
      </c>
      <c r="B7" s="26">
        <v>2</v>
      </c>
      <c r="C7" s="26" t="s">
        <v>9</v>
      </c>
      <c r="D7" s="26">
        <v>100</v>
      </c>
      <c r="E7" s="26">
        <v>10</v>
      </c>
      <c r="F7" s="26">
        <v>45</v>
      </c>
      <c r="G7" s="26">
        <v>10</v>
      </c>
      <c r="H7" s="2"/>
      <c r="I7" s="14" t="s">
        <v>21</v>
      </c>
      <c r="J7" s="11">
        <v>3</v>
      </c>
      <c r="K7" s="11" t="s">
        <v>8</v>
      </c>
      <c r="L7" s="11">
        <v>100</v>
      </c>
      <c r="M7" s="11">
        <v>17</v>
      </c>
      <c r="N7" s="11">
        <v>100</v>
      </c>
      <c r="O7" s="11">
        <v>6</v>
      </c>
      <c r="P7" s="11"/>
      <c r="R7" s="33"/>
      <c r="S7" s="35"/>
      <c r="T7" s="35"/>
      <c r="U7" s="35"/>
      <c r="V7" s="35"/>
      <c r="W7" s="35"/>
      <c r="X7" s="33"/>
    </row>
    <row r="8" spans="1:24" ht="18.75" x14ac:dyDescent="0.3">
      <c r="A8" s="1" t="s">
        <v>45</v>
      </c>
      <c r="B8" s="29">
        <v>1</v>
      </c>
      <c r="C8" s="29" t="s">
        <v>10</v>
      </c>
      <c r="D8" s="29">
        <v>100</v>
      </c>
      <c r="E8" s="30">
        <v>0</v>
      </c>
      <c r="F8" s="29">
        <v>10</v>
      </c>
      <c r="G8" s="29">
        <v>15</v>
      </c>
      <c r="H8" s="2"/>
      <c r="I8" s="14" t="s">
        <v>22</v>
      </c>
      <c r="J8" s="11">
        <v>1</v>
      </c>
      <c r="K8" s="12" t="s">
        <v>10</v>
      </c>
      <c r="L8" s="11">
        <v>90</v>
      </c>
      <c r="M8" s="11">
        <v>0</v>
      </c>
      <c r="N8" s="11">
        <v>0</v>
      </c>
      <c r="O8" s="11">
        <v>3</v>
      </c>
      <c r="P8" s="11"/>
      <c r="R8" s="33"/>
      <c r="S8" s="34"/>
      <c r="T8" s="35"/>
      <c r="U8" s="35"/>
      <c r="V8" s="35"/>
      <c r="W8" s="35"/>
      <c r="X8" s="33"/>
    </row>
    <row r="9" spans="1:24" ht="18.75" x14ac:dyDescent="0.3">
      <c r="A9" s="4" t="s">
        <v>19</v>
      </c>
      <c r="B9" s="26">
        <v>5</v>
      </c>
      <c r="C9" s="26" t="s">
        <v>10</v>
      </c>
      <c r="D9" s="26">
        <v>100</v>
      </c>
      <c r="E9" s="26">
        <v>23</v>
      </c>
      <c r="F9" s="26">
        <v>300</v>
      </c>
      <c r="G9" s="26">
        <v>1</v>
      </c>
      <c r="H9" s="2"/>
      <c r="I9" s="14" t="s">
        <v>23</v>
      </c>
      <c r="J9" s="11">
        <v>1</v>
      </c>
      <c r="K9" s="11" t="s">
        <v>11</v>
      </c>
      <c r="L9" s="11">
        <v>100</v>
      </c>
      <c r="M9" s="11">
        <v>100</v>
      </c>
      <c r="N9" s="11">
        <v>1</v>
      </c>
      <c r="O9" s="11">
        <v>6</v>
      </c>
      <c r="P9" s="11"/>
      <c r="R9" s="33"/>
      <c r="S9" s="35"/>
      <c r="T9" s="35"/>
      <c r="U9" s="35"/>
      <c r="V9" s="35"/>
      <c r="W9" s="35"/>
      <c r="X9" s="33"/>
    </row>
    <row r="10" spans="1:24" ht="18.75" x14ac:dyDescent="0.3">
      <c r="A10" s="1" t="s">
        <v>46</v>
      </c>
      <c r="B10" s="29">
        <v>1</v>
      </c>
      <c r="C10" s="29" t="s">
        <v>10</v>
      </c>
      <c r="D10" s="29">
        <v>80</v>
      </c>
      <c r="E10" s="29">
        <v>20</v>
      </c>
      <c r="F10" s="29">
        <v>0</v>
      </c>
      <c r="G10" s="29">
        <v>10</v>
      </c>
      <c r="H10" s="2"/>
      <c r="I10" s="14" t="s">
        <v>24</v>
      </c>
      <c r="J10" s="11">
        <v>4</v>
      </c>
      <c r="K10" s="11" t="s">
        <v>9</v>
      </c>
      <c r="L10" s="11">
        <v>70</v>
      </c>
      <c r="M10" s="11">
        <v>15</v>
      </c>
      <c r="N10" s="11">
        <v>0</v>
      </c>
      <c r="O10" s="11">
        <v>11</v>
      </c>
      <c r="P10" s="11"/>
      <c r="R10" s="33"/>
      <c r="S10" s="35"/>
      <c r="T10" s="35"/>
      <c r="U10" s="35"/>
      <c r="V10" s="35"/>
      <c r="W10" s="34"/>
      <c r="X10" s="33"/>
    </row>
    <row r="11" spans="1:24" ht="18.75" x14ac:dyDescent="0.3">
      <c r="A11" s="4" t="s">
        <v>20</v>
      </c>
      <c r="B11" s="26">
        <v>1</v>
      </c>
      <c r="C11" s="26" t="s">
        <v>10</v>
      </c>
      <c r="D11" s="26">
        <v>100</v>
      </c>
      <c r="E11" s="26">
        <v>20</v>
      </c>
      <c r="F11" s="26">
        <v>10</v>
      </c>
      <c r="G11" s="26">
        <v>17</v>
      </c>
      <c r="H11" s="2"/>
      <c r="I11" s="14" t="s">
        <v>25</v>
      </c>
      <c r="J11" s="11">
        <v>2</v>
      </c>
      <c r="K11" s="11" t="s">
        <v>10</v>
      </c>
      <c r="L11" s="11">
        <v>80</v>
      </c>
      <c r="M11" s="11">
        <v>12</v>
      </c>
      <c r="N11" s="11">
        <v>30</v>
      </c>
      <c r="O11" s="11">
        <v>10</v>
      </c>
      <c r="P11" s="11"/>
      <c r="R11" s="33"/>
      <c r="S11" s="35"/>
      <c r="T11" s="35"/>
      <c r="U11" s="34"/>
      <c r="V11" s="35"/>
      <c r="W11" s="35"/>
      <c r="X11" s="33"/>
    </row>
    <row r="12" spans="1:24" ht="18.75" x14ac:dyDescent="0.3">
      <c r="A12" s="1" t="s">
        <v>47</v>
      </c>
      <c r="B12" s="29">
        <v>2</v>
      </c>
      <c r="C12" s="29" t="s">
        <v>8</v>
      </c>
      <c r="D12" s="29">
        <v>96</v>
      </c>
      <c r="E12" s="29">
        <v>18</v>
      </c>
      <c r="F12" s="29">
        <v>100</v>
      </c>
      <c r="G12" s="29">
        <v>3</v>
      </c>
      <c r="H12" s="2"/>
      <c r="I12" s="14" t="s">
        <v>26</v>
      </c>
      <c r="J12" s="11">
        <v>2</v>
      </c>
      <c r="K12" s="11" t="s">
        <v>9</v>
      </c>
      <c r="L12" s="11">
        <v>77</v>
      </c>
      <c r="M12" s="11">
        <v>30</v>
      </c>
      <c r="N12" s="11">
        <v>100</v>
      </c>
      <c r="O12" s="11">
        <v>15</v>
      </c>
      <c r="P12" s="11"/>
      <c r="R12" s="33"/>
      <c r="S12" s="35"/>
      <c r="T12" s="34"/>
      <c r="U12" s="35"/>
      <c r="V12" s="34"/>
      <c r="W12" s="35"/>
      <c r="X12" s="33"/>
    </row>
    <row r="13" spans="1:24" ht="18.75" x14ac:dyDescent="0.3">
      <c r="A13" s="1" t="s">
        <v>48</v>
      </c>
      <c r="B13" s="29">
        <v>1.5</v>
      </c>
      <c r="C13" s="29" t="s">
        <v>7</v>
      </c>
      <c r="D13" s="29">
        <v>99</v>
      </c>
      <c r="E13" s="29">
        <v>0</v>
      </c>
      <c r="F13" s="29">
        <v>350</v>
      </c>
      <c r="G13" s="29">
        <v>9</v>
      </c>
      <c r="H13" s="2"/>
      <c r="I13" s="14" t="s">
        <v>27</v>
      </c>
      <c r="J13" s="13">
        <v>1.5</v>
      </c>
      <c r="K13" s="11" t="s">
        <v>9</v>
      </c>
      <c r="L13" s="11">
        <v>80</v>
      </c>
      <c r="M13" s="11">
        <v>20</v>
      </c>
      <c r="N13" s="11">
        <v>30</v>
      </c>
      <c r="O13" s="11">
        <v>7</v>
      </c>
      <c r="P13" s="11"/>
      <c r="R13" s="33"/>
      <c r="S13" s="34"/>
      <c r="T13" s="35"/>
      <c r="U13" s="35"/>
      <c r="V13" s="35"/>
      <c r="W13" s="35"/>
      <c r="X13" s="33"/>
    </row>
    <row r="14" spans="1:24" ht="18.75" x14ac:dyDescent="0.3">
      <c r="A14" s="1" t="s">
        <v>49</v>
      </c>
      <c r="B14" s="29">
        <v>2</v>
      </c>
      <c r="C14" s="29" t="s">
        <v>11</v>
      </c>
      <c r="D14" s="29">
        <v>90</v>
      </c>
      <c r="E14" s="29">
        <v>20</v>
      </c>
      <c r="F14" s="29">
        <v>0</v>
      </c>
      <c r="G14" s="29">
        <v>3</v>
      </c>
      <c r="H14" s="2"/>
      <c r="I14" s="14" t="s">
        <v>28</v>
      </c>
      <c r="J14" s="11">
        <v>3</v>
      </c>
      <c r="K14" s="11" t="s">
        <v>8</v>
      </c>
      <c r="L14" s="11">
        <v>100</v>
      </c>
      <c r="M14" s="11">
        <v>17</v>
      </c>
      <c r="N14" s="11">
        <v>55</v>
      </c>
      <c r="O14" s="11">
        <v>7</v>
      </c>
      <c r="P14" s="11"/>
      <c r="R14" s="33"/>
      <c r="S14" s="34"/>
      <c r="T14" s="35"/>
      <c r="U14" s="35"/>
      <c r="V14" s="35"/>
      <c r="W14" s="37"/>
      <c r="X14" s="33"/>
    </row>
    <row r="15" spans="1:24" ht="18.75" x14ac:dyDescent="0.3">
      <c r="A15" s="1" t="s">
        <v>50</v>
      </c>
      <c r="B15" s="29">
        <v>1.5</v>
      </c>
      <c r="C15" s="29" t="s">
        <v>8</v>
      </c>
      <c r="D15" s="29">
        <v>50</v>
      </c>
      <c r="E15" s="29">
        <v>30</v>
      </c>
      <c r="F15" s="29">
        <v>27</v>
      </c>
      <c r="G15" s="29">
        <v>15</v>
      </c>
      <c r="H15" s="2"/>
      <c r="I15" s="14" t="s">
        <v>29</v>
      </c>
      <c r="J15" s="11">
        <v>2</v>
      </c>
      <c r="K15" s="11" t="s">
        <v>8</v>
      </c>
      <c r="L15" s="11">
        <v>90</v>
      </c>
      <c r="M15" s="11">
        <v>10</v>
      </c>
      <c r="N15" s="11">
        <v>0</v>
      </c>
      <c r="O15" s="11">
        <v>55</v>
      </c>
      <c r="P15" s="11"/>
      <c r="R15" s="33"/>
      <c r="S15" s="35"/>
      <c r="T15" s="35"/>
      <c r="U15" s="35"/>
      <c r="V15" s="34"/>
      <c r="W15" s="35"/>
      <c r="X15" s="33"/>
    </row>
    <row r="16" spans="1:24" ht="18.75" x14ac:dyDescent="0.3">
      <c r="A16" s="1" t="s">
        <v>51</v>
      </c>
      <c r="B16" s="29">
        <v>2</v>
      </c>
      <c r="C16" s="29" t="s">
        <v>9</v>
      </c>
      <c r="D16" s="29">
        <v>80</v>
      </c>
      <c r="E16" s="29">
        <v>0</v>
      </c>
      <c r="F16" s="29">
        <v>0</v>
      </c>
      <c r="G16" s="29">
        <v>17</v>
      </c>
      <c r="H16" s="2"/>
      <c r="I16" s="14" t="s">
        <v>30</v>
      </c>
      <c r="J16" s="11">
        <v>1</v>
      </c>
      <c r="K16" s="11" t="s">
        <v>8</v>
      </c>
      <c r="L16" s="11">
        <v>80</v>
      </c>
      <c r="M16" s="11">
        <v>20</v>
      </c>
      <c r="N16" s="11">
        <v>0</v>
      </c>
      <c r="O16" s="11">
        <v>12</v>
      </c>
      <c r="P16" s="11"/>
      <c r="R16" s="33"/>
      <c r="S16" s="35"/>
      <c r="T16" s="34"/>
      <c r="U16" s="35"/>
      <c r="V16" s="35"/>
      <c r="W16" s="35"/>
      <c r="X16" s="33"/>
    </row>
    <row r="17" spans="1:24" ht="18.75" x14ac:dyDescent="0.3">
      <c r="A17" s="1" t="s">
        <v>52</v>
      </c>
      <c r="B17" s="29">
        <v>2</v>
      </c>
      <c r="C17" s="29" t="s">
        <v>8</v>
      </c>
      <c r="D17" s="29">
        <v>100</v>
      </c>
      <c r="E17" s="29">
        <v>20</v>
      </c>
      <c r="F17" s="29">
        <v>0</v>
      </c>
      <c r="G17" s="29">
        <v>10</v>
      </c>
      <c r="H17" s="2"/>
      <c r="I17" s="14" t="s">
        <v>31</v>
      </c>
      <c r="J17" s="11">
        <v>2</v>
      </c>
      <c r="K17" s="12" t="s">
        <v>10</v>
      </c>
      <c r="L17" s="11">
        <v>88</v>
      </c>
      <c r="M17" s="11">
        <v>50</v>
      </c>
      <c r="N17" s="11">
        <v>70</v>
      </c>
      <c r="O17" s="11">
        <v>15</v>
      </c>
      <c r="P17" s="11"/>
      <c r="R17" s="33"/>
      <c r="S17" s="35"/>
      <c r="T17" s="34"/>
      <c r="U17" s="35"/>
      <c r="V17" s="34"/>
      <c r="W17" s="34"/>
      <c r="X17" s="33"/>
    </row>
    <row r="18" spans="1:24" ht="18.75" x14ac:dyDescent="0.3">
      <c r="A18" s="1" t="s">
        <v>53</v>
      </c>
      <c r="B18" s="29">
        <v>2</v>
      </c>
      <c r="C18" s="29" t="s">
        <v>8</v>
      </c>
      <c r="D18" s="29">
        <v>80</v>
      </c>
      <c r="E18" s="29">
        <v>50</v>
      </c>
      <c r="F18" s="29">
        <v>0</v>
      </c>
      <c r="G18" s="29">
        <v>12</v>
      </c>
      <c r="H18" s="2"/>
      <c r="I18" s="14" t="s">
        <v>32</v>
      </c>
      <c r="J18" s="11">
        <v>2</v>
      </c>
      <c r="K18" s="11" t="s">
        <v>8</v>
      </c>
      <c r="L18" s="11">
        <v>99</v>
      </c>
      <c r="M18" s="11">
        <v>40</v>
      </c>
      <c r="N18" s="11">
        <v>100</v>
      </c>
      <c r="O18" s="11">
        <v>5</v>
      </c>
      <c r="P18" s="11"/>
      <c r="R18" s="33"/>
      <c r="S18" s="35"/>
      <c r="T18" s="35"/>
      <c r="U18" s="35"/>
      <c r="V18" s="35"/>
      <c r="W18" s="35"/>
      <c r="X18" s="33"/>
    </row>
    <row r="19" spans="1:24" ht="18.75" x14ac:dyDescent="0.3">
      <c r="A19" s="1" t="s">
        <v>54</v>
      </c>
      <c r="B19" s="29">
        <v>2</v>
      </c>
      <c r="C19" s="29" t="s">
        <v>8</v>
      </c>
      <c r="D19" s="29">
        <v>99</v>
      </c>
      <c r="E19" s="29">
        <v>18</v>
      </c>
      <c r="F19" s="29">
        <v>100</v>
      </c>
      <c r="G19" s="29">
        <v>12</v>
      </c>
      <c r="H19" s="2"/>
      <c r="I19" s="14" t="s">
        <v>33</v>
      </c>
      <c r="J19" s="15">
        <v>1</v>
      </c>
      <c r="K19" s="11" t="s">
        <v>10</v>
      </c>
      <c r="L19" s="11">
        <v>70</v>
      </c>
      <c r="M19" s="11">
        <v>20</v>
      </c>
      <c r="N19" s="11">
        <v>300</v>
      </c>
      <c r="O19" s="11">
        <v>10</v>
      </c>
      <c r="P19" s="11"/>
      <c r="R19" s="33"/>
      <c r="S19" s="34"/>
      <c r="T19" s="35"/>
      <c r="U19" s="34"/>
      <c r="V19" s="34"/>
      <c r="W19" s="35"/>
      <c r="X19" s="33"/>
    </row>
    <row r="20" spans="1:24" ht="18.75" x14ac:dyDescent="0.3">
      <c r="A20" s="1" t="s">
        <v>55</v>
      </c>
      <c r="B20" s="29">
        <v>2</v>
      </c>
      <c r="C20" s="29" t="s">
        <v>10</v>
      </c>
      <c r="D20" s="29">
        <v>100</v>
      </c>
      <c r="E20" s="29">
        <v>0</v>
      </c>
      <c r="F20" s="29">
        <v>0</v>
      </c>
      <c r="G20" s="29">
        <v>12</v>
      </c>
      <c r="H20" s="2"/>
      <c r="I20" s="14" t="s">
        <v>34</v>
      </c>
      <c r="J20" s="11">
        <v>1</v>
      </c>
      <c r="K20" s="11" t="s">
        <v>10</v>
      </c>
      <c r="L20" s="11">
        <v>80</v>
      </c>
      <c r="M20" s="11">
        <v>18</v>
      </c>
      <c r="N20" s="11">
        <v>25</v>
      </c>
      <c r="O20" s="11">
        <v>15</v>
      </c>
      <c r="P20" s="11"/>
      <c r="R20" s="33"/>
      <c r="S20" s="38"/>
      <c r="T20" s="35"/>
      <c r="U20" s="35"/>
      <c r="V20" s="35"/>
      <c r="W20" s="35"/>
      <c r="X20" s="33"/>
    </row>
    <row r="21" spans="1:24" ht="18.75" x14ac:dyDescent="0.3">
      <c r="A21" s="1" t="s">
        <v>56</v>
      </c>
      <c r="B21" s="29">
        <v>3</v>
      </c>
      <c r="C21" s="29" t="s">
        <v>8</v>
      </c>
      <c r="D21" s="29">
        <v>90</v>
      </c>
      <c r="E21" s="29">
        <v>15</v>
      </c>
      <c r="F21" s="29">
        <v>500</v>
      </c>
      <c r="G21" s="29">
        <v>6</v>
      </c>
      <c r="H21" s="2"/>
      <c r="I21" s="14" t="s">
        <v>35</v>
      </c>
      <c r="J21" s="11">
        <v>0.5</v>
      </c>
      <c r="K21" s="11" t="s">
        <v>8</v>
      </c>
      <c r="L21" s="11">
        <v>90</v>
      </c>
      <c r="M21" s="11">
        <v>0</v>
      </c>
      <c r="N21" s="11">
        <v>55</v>
      </c>
      <c r="O21" s="11">
        <v>11</v>
      </c>
      <c r="P21" s="11"/>
      <c r="R21" s="33"/>
      <c r="S21" s="35"/>
      <c r="T21" s="34"/>
      <c r="U21" s="35"/>
      <c r="V21" s="35"/>
      <c r="W21" s="35"/>
      <c r="X21" s="33"/>
    </row>
    <row r="22" spans="1:24" ht="18.75" x14ac:dyDescent="0.3">
      <c r="A22" s="1" t="s">
        <v>57</v>
      </c>
      <c r="B22" s="29">
        <v>5</v>
      </c>
      <c r="C22" s="29" t="s">
        <v>11</v>
      </c>
      <c r="D22" s="29">
        <v>50</v>
      </c>
      <c r="E22" s="29">
        <v>9</v>
      </c>
      <c r="F22" s="29">
        <v>200</v>
      </c>
      <c r="G22" s="31">
        <v>5</v>
      </c>
      <c r="H22" s="2"/>
      <c r="I22" s="14" t="s">
        <v>36</v>
      </c>
      <c r="J22" s="11">
        <v>2</v>
      </c>
      <c r="K22" s="11" t="s">
        <v>8</v>
      </c>
      <c r="L22" s="11">
        <v>100</v>
      </c>
      <c r="M22" s="11">
        <v>20</v>
      </c>
      <c r="N22" s="11">
        <v>0</v>
      </c>
      <c r="O22" s="11">
        <v>15</v>
      </c>
      <c r="P22" s="11"/>
      <c r="R22" s="33"/>
      <c r="S22" s="34"/>
      <c r="T22" s="34"/>
      <c r="U22" s="35"/>
      <c r="V22" s="35"/>
      <c r="W22" s="34"/>
      <c r="X22" s="33"/>
    </row>
    <row r="23" spans="1:24" ht="18.75" x14ac:dyDescent="0.3">
      <c r="A23" s="1" t="s">
        <v>58</v>
      </c>
      <c r="B23" s="29">
        <v>1</v>
      </c>
      <c r="C23" s="29" t="s">
        <v>10</v>
      </c>
      <c r="D23" s="29">
        <v>80</v>
      </c>
      <c r="E23" s="29">
        <v>0</v>
      </c>
      <c r="F23" s="29">
        <v>50</v>
      </c>
      <c r="G23" s="29">
        <v>6</v>
      </c>
      <c r="H23" s="2"/>
      <c r="I23" s="14" t="s">
        <v>37</v>
      </c>
      <c r="J23" s="11">
        <v>3</v>
      </c>
      <c r="K23" s="11" t="s">
        <v>9</v>
      </c>
      <c r="L23" s="11">
        <v>80</v>
      </c>
      <c r="M23" s="11">
        <v>18</v>
      </c>
      <c r="N23" s="11">
        <v>184</v>
      </c>
      <c r="O23" s="11">
        <v>22</v>
      </c>
      <c r="P23" s="11"/>
      <c r="R23" s="33"/>
      <c r="S23" s="35"/>
      <c r="T23" s="35"/>
      <c r="U23" s="34"/>
      <c r="V23" s="35"/>
      <c r="W23" s="35"/>
      <c r="X23" s="33"/>
    </row>
    <row r="24" spans="1:24" ht="18.75" x14ac:dyDescent="0.3">
      <c r="A24" s="1" t="s">
        <v>59</v>
      </c>
      <c r="B24" s="29">
        <v>1</v>
      </c>
      <c r="C24" s="29" t="s">
        <v>10</v>
      </c>
      <c r="D24" s="29">
        <v>100</v>
      </c>
      <c r="E24" s="29">
        <v>18</v>
      </c>
      <c r="F24" s="29">
        <v>0</v>
      </c>
      <c r="G24" s="29">
        <v>7</v>
      </c>
      <c r="H24" s="2"/>
      <c r="I24" s="14" t="s">
        <v>38</v>
      </c>
      <c r="J24" s="11">
        <v>5</v>
      </c>
      <c r="K24" s="11" t="s">
        <v>8</v>
      </c>
      <c r="L24" s="11">
        <v>96</v>
      </c>
      <c r="M24" s="11">
        <v>0</v>
      </c>
      <c r="N24" s="11">
        <v>600</v>
      </c>
      <c r="O24" s="11">
        <v>10</v>
      </c>
      <c r="P24" s="11"/>
      <c r="R24" s="33"/>
      <c r="S24" s="35"/>
      <c r="T24" s="35"/>
      <c r="U24" s="35"/>
      <c r="V24" s="35"/>
      <c r="W24" s="34"/>
      <c r="X24" s="33"/>
    </row>
    <row r="25" spans="1:24" ht="18.75" x14ac:dyDescent="0.3">
      <c r="A25" s="1" t="s">
        <v>60</v>
      </c>
      <c r="B25" s="29">
        <v>6</v>
      </c>
      <c r="C25" s="29" t="s">
        <v>7</v>
      </c>
      <c r="D25" s="29">
        <v>90</v>
      </c>
      <c r="E25" s="29">
        <v>20</v>
      </c>
      <c r="F25" s="29">
        <v>0</v>
      </c>
      <c r="G25" s="29">
        <v>7</v>
      </c>
      <c r="H25" s="2"/>
      <c r="I25" s="14" t="s">
        <v>39</v>
      </c>
      <c r="J25" s="11">
        <v>3</v>
      </c>
      <c r="K25" s="11" t="s">
        <v>9</v>
      </c>
      <c r="L25" s="11">
        <v>85</v>
      </c>
      <c r="M25" s="11">
        <v>20</v>
      </c>
      <c r="N25" s="11">
        <v>1</v>
      </c>
      <c r="O25" s="11">
        <v>32</v>
      </c>
      <c r="P25" s="11"/>
      <c r="R25" s="33"/>
      <c r="S25" s="35"/>
      <c r="T25" s="35"/>
      <c r="U25" s="35"/>
      <c r="V25" s="34"/>
      <c r="W25" s="35"/>
      <c r="X25" s="33"/>
    </row>
    <row r="26" spans="1:24" ht="18.75" x14ac:dyDescent="0.3">
      <c r="A26" s="4" t="s">
        <v>21</v>
      </c>
      <c r="B26" s="26">
        <v>3</v>
      </c>
      <c r="C26" s="26" t="s">
        <v>8</v>
      </c>
      <c r="D26" s="26">
        <v>100</v>
      </c>
      <c r="E26" s="26">
        <v>17</v>
      </c>
      <c r="F26" s="26">
        <v>100</v>
      </c>
      <c r="G26" s="26">
        <v>6</v>
      </c>
      <c r="H26" s="2"/>
      <c r="I26" s="14" t="s">
        <v>40</v>
      </c>
      <c r="J26" s="11">
        <v>5</v>
      </c>
      <c r="K26" s="11" t="s">
        <v>7</v>
      </c>
      <c r="L26" s="11">
        <v>80</v>
      </c>
      <c r="M26" s="11">
        <v>9</v>
      </c>
      <c r="N26" s="11">
        <v>20</v>
      </c>
      <c r="O26" s="11">
        <v>18</v>
      </c>
      <c r="P26" s="11"/>
      <c r="R26" s="33"/>
      <c r="S26" s="35"/>
      <c r="T26" s="35"/>
      <c r="U26" s="35"/>
      <c r="V26" s="35"/>
      <c r="W26" s="35"/>
      <c r="X26" s="33"/>
    </row>
    <row r="27" spans="1:24" ht="18.75" x14ac:dyDescent="0.3">
      <c r="A27" s="1" t="s">
        <v>61</v>
      </c>
      <c r="B27" s="29">
        <v>1</v>
      </c>
      <c r="C27" s="29" t="s">
        <v>9</v>
      </c>
      <c r="D27" s="29">
        <v>10</v>
      </c>
      <c r="E27" s="29">
        <v>0</v>
      </c>
      <c r="F27" s="29">
        <v>0</v>
      </c>
      <c r="G27" s="29">
        <v>10</v>
      </c>
      <c r="H27" s="2"/>
      <c r="I27" s="14" t="s">
        <v>41</v>
      </c>
      <c r="J27" s="11">
        <v>0.75</v>
      </c>
      <c r="K27" s="11" t="s">
        <v>8</v>
      </c>
      <c r="L27" s="11">
        <v>50</v>
      </c>
      <c r="M27" s="11">
        <v>20</v>
      </c>
      <c r="N27" s="11">
        <v>0</v>
      </c>
      <c r="O27" s="11">
        <v>10</v>
      </c>
      <c r="P27" s="11"/>
      <c r="R27" s="33"/>
      <c r="S27" s="39"/>
      <c r="T27" s="35"/>
      <c r="U27" s="35"/>
      <c r="V27" s="34"/>
      <c r="W27" s="35"/>
      <c r="X27" s="33"/>
    </row>
    <row r="28" spans="1:24" ht="18.75" x14ac:dyDescent="0.3">
      <c r="A28" s="1" t="s">
        <v>62</v>
      </c>
      <c r="B28" s="29">
        <v>2</v>
      </c>
      <c r="C28" s="29" t="s">
        <v>11</v>
      </c>
      <c r="D28" s="29">
        <v>97</v>
      </c>
      <c r="E28" s="29">
        <v>0</v>
      </c>
      <c r="F28" s="29">
        <v>400</v>
      </c>
      <c r="G28" s="29">
        <v>5</v>
      </c>
      <c r="H28" s="2"/>
      <c r="J28" s="3" t="str">
        <f>"Sum:"&amp;SUM(J3:J27)</f>
        <v>Sum:56,75</v>
      </c>
      <c r="K28" s="19"/>
      <c r="L28" s="3" t="str">
        <f>"Sum:"&amp;SUM(L3:L27)</f>
        <v>Sum:2165</v>
      </c>
      <c r="M28" s="3" t="str">
        <f>"Sum:"&amp;SUM(M3:M27)</f>
        <v>Sum:529</v>
      </c>
      <c r="N28" s="3" t="str">
        <f>"Sum:"&amp;SUM(N3:N27)</f>
        <v>Sum:2056</v>
      </c>
      <c r="O28" s="3" t="str">
        <f>"Sum:"&amp;SUM(O3:O27)</f>
        <v>Sum:336</v>
      </c>
      <c r="P28" s="20"/>
      <c r="R28" s="33"/>
      <c r="S28" s="35"/>
      <c r="T28" s="34"/>
      <c r="U28" s="35"/>
      <c r="V28" s="35"/>
      <c r="W28" s="34"/>
      <c r="X28" s="33"/>
    </row>
    <row r="29" spans="1:24" ht="18.75" x14ac:dyDescent="0.3">
      <c r="A29" s="1" t="s">
        <v>63</v>
      </c>
      <c r="B29" s="29">
        <v>1</v>
      </c>
      <c r="C29" s="29" t="s">
        <v>8</v>
      </c>
      <c r="D29" s="29">
        <v>50</v>
      </c>
      <c r="E29" s="29">
        <v>0</v>
      </c>
      <c r="F29" s="29">
        <v>500</v>
      </c>
      <c r="G29" s="29">
        <v>1</v>
      </c>
      <c r="H29" s="2"/>
      <c r="J29" s="3" t="str">
        <f>"Sample mean:"&amp;SUM(J3:J27)/COUNT(J3:J27)</f>
        <v>Sample mean:2,27</v>
      </c>
      <c r="L29" s="3" t="str">
        <f>"Sample mean:"&amp;SUM(L3:L27)/COUNT(L3:L27)</f>
        <v>Sample mean:86,6</v>
      </c>
      <c r="M29" s="3" t="str">
        <f>"Sample mean:"&amp;SUM(M3:M27)/COUNT(M3:M27)</f>
        <v>Sample mean:21,16</v>
      </c>
      <c r="N29" s="3" t="str">
        <f>"Sample mean:"&amp;SUM(N3:N27)/COUNT(N3:N27)</f>
        <v>Sample mean:82,24</v>
      </c>
      <c r="O29" s="3" t="str">
        <f>"Sample mean:"&amp;SUM(O3:O27)/COUNT(O3:O27)</f>
        <v>Sample mean:13,44</v>
      </c>
      <c r="R29" s="33"/>
      <c r="S29" s="35"/>
      <c r="T29" s="34"/>
      <c r="U29" s="35"/>
      <c r="V29" s="34"/>
      <c r="W29" s="34"/>
      <c r="X29" s="33"/>
    </row>
    <row r="30" spans="1:24" ht="18.75" x14ac:dyDescent="0.3">
      <c r="A30" s="4" t="s">
        <v>22</v>
      </c>
      <c r="B30" s="26">
        <v>1</v>
      </c>
      <c r="C30" s="26" t="s">
        <v>10</v>
      </c>
      <c r="D30" s="26">
        <v>90</v>
      </c>
      <c r="E30" s="26">
        <v>0</v>
      </c>
      <c r="F30" s="26">
        <v>0</v>
      </c>
      <c r="G30" s="26">
        <v>3</v>
      </c>
      <c r="H30" s="2"/>
      <c r="J30" s="16" t="str">
        <f>"Sample sd:"&amp;TEXT(_xlfn.STDEV.S(J3:J27),"0.0000")</f>
        <v>Sample sd:00.001</v>
      </c>
      <c r="L30" s="16" t="str">
        <f>"Sample sd:"&amp;TEXT(_xlfn.STDEV.S(L3:L27),"0.0000")</f>
        <v>Sample sd:00.013</v>
      </c>
      <c r="M30" s="16" t="str">
        <f>"Sample sd:"&amp;TEXT(_xlfn.STDEV.S(M3:M27),"0.0000")</f>
        <v>Sample sd:00.020</v>
      </c>
      <c r="N30" s="16" t="str">
        <f>"Sample sd:"&amp;TEXT(_xlfn.STDEV.S(N3:N27),"0.0000")</f>
        <v>Sample sd:00.137</v>
      </c>
      <c r="O30" s="16" t="str">
        <f>"Sample sd:"&amp;TEXT(_xlfn.STDEV.S(O3:O27),"0.0000")</f>
        <v>Sample sd:00.011</v>
      </c>
      <c r="R30" s="33"/>
      <c r="S30" s="34"/>
      <c r="T30" s="34"/>
      <c r="U30" s="35"/>
      <c r="V30" s="35"/>
      <c r="W30" s="35"/>
      <c r="X30" s="33"/>
    </row>
    <row r="31" spans="1:24" ht="18.75" x14ac:dyDescent="0.3">
      <c r="A31" s="1" t="s">
        <v>64</v>
      </c>
      <c r="B31" s="29">
        <v>2</v>
      </c>
      <c r="C31" s="29" t="s">
        <v>10</v>
      </c>
      <c r="D31" s="29">
        <v>70</v>
      </c>
      <c r="E31" s="29">
        <v>50</v>
      </c>
      <c r="F31" s="29">
        <v>40</v>
      </c>
      <c r="G31" s="29">
        <v>6</v>
      </c>
      <c r="H31" s="2"/>
      <c r="R31" s="33"/>
      <c r="S31" s="35"/>
      <c r="T31" s="34"/>
      <c r="U31" s="35"/>
      <c r="V31" s="35"/>
      <c r="W31" s="35"/>
      <c r="X31" s="33"/>
    </row>
    <row r="32" spans="1:24" ht="18.75" x14ac:dyDescent="0.3">
      <c r="A32" s="1" t="s">
        <v>65</v>
      </c>
      <c r="B32" s="29">
        <v>5</v>
      </c>
      <c r="C32" s="29" t="s">
        <v>11</v>
      </c>
      <c r="D32" s="29">
        <v>80</v>
      </c>
      <c r="E32" s="29">
        <v>10</v>
      </c>
      <c r="F32" s="29">
        <v>0</v>
      </c>
      <c r="G32" s="29">
        <v>8</v>
      </c>
      <c r="H32" s="2"/>
      <c r="R32" s="33"/>
      <c r="S32" s="35"/>
      <c r="T32" s="35"/>
      <c r="U32" s="35"/>
      <c r="V32" s="34"/>
      <c r="W32" s="35"/>
      <c r="X32" s="33"/>
    </row>
    <row r="33" spans="1:24" ht="18.75" x14ac:dyDescent="0.3">
      <c r="A33" s="4" t="s">
        <v>23</v>
      </c>
      <c r="B33" s="26">
        <v>1</v>
      </c>
      <c r="C33" s="26" t="s">
        <v>11</v>
      </c>
      <c r="D33" s="26">
        <v>100</v>
      </c>
      <c r="E33" s="26">
        <v>100</v>
      </c>
      <c r="F33" s="26">
        <v>1</v>
      </c>
      <c r="G33" s="26">
        <v>6</v>
      </c>
      <c r="H33" s="2"/>
      <c r="R33" s="33"/>
      <c r="S33" s="35"/>
      <c r="T33" s="34"/>
      <c r="U33" s="34"/>
      <c r="V33" s="35"/>
      <c r="W33" s="35"/>
      <c r="X33" s="33"/>
    </row>
    <row r="34" spans="1:24" ht="18.75" x14ac:dyDescent="0.3">
      <c r="A34" s="1" t="s">
        <v>66</v>
      </c>
      <c r="B34" s="29">
        <v>2</v>
      </c>
      <c r="C34" s="29" t="s">
        <v>10</v>
      </c>
      <c r="D34" s="29">
        <v>90</v>
      </c>
      <c r="E34" s="29">
        <v>9</v>
      </c>
      <c r="F34" s="29">
        <v>600</v>
      </c>
      <c r="G34" s="29">
        <v>10</v>
      </c>
      <c r="H34" s="2"/>
      <c r="R34" s="33"/>
      <c r="S34" s="35"/>
      <c r="T34" s="34"/>
      <c r="U34" s="35"/>
      <c r="V34" s="35"/>
      <c r="W34" s="35"/>
      <c r="X34" s="33"/>
    </row>
    <row r="35" spans="1:24" ht="18.75" x14ac:dyDescent="0.3">
      <c r="A35" s="1" t="s">
        <v>67</v>
      </c>
      <c r="B35" s="29">
        <v>1</v>
      </c>
      <c r="C35" s="29" t="s">
        <v>7</v>
      </c>
      <c r="D35" s="29">
        <v>90</v>
      </c>
      <c r="E35" s="29">
        <v>0</v>
      </c>
      <c r="F35" s="29">
        <v>0</v>
      </c>
      <c r="G35" s="29">
        <v>15</v>
      </c>
      <c r="H35" s="2"/>
      <c r="R35" s="33"/>
      <c r="S35" s="35"/>
      <c r="T35" s="35"/>
      <c r="U35" s="34"/>
      <c r="V35" s="35"/>
      <c r="W35" s="34"/>
      <c r="X35" s="33"/>
    </row>
    <row r="36" spans="1:24" ht="18.75" x14ac:dyDescent="0.3">
      <c r="A36" s="1" t="s">
        <v>68</v>
      </c>
      <c r="B36" s="29">
        <v>3</v>
      </c>
      <c r="C36" s="29" t="s">
        <v>7</v>
      </c>
      <c r="D36" s="29">
        <v>100</v>
      </c>
      <c r="E36" s="29">
        <v>9</v>
      </c>
      <c r="F36" s="29">
        <v>100</v>
      </c>
      <c r="G36" s="29">
        <v>1</v>
      </c>
      <c r="H36" s="2"/>
      <c r="R36" s="33"/>
      <c r="S36" s="35"/>
      <c r="T36" s="35"/>
      <c r="U36" s="35"/>
      <c r="V36" s="35"/>
      <c r="W36" s="35"/>
      <c r="X36" s="33"/>
    </row>
    <row r="37" spans="1:24" ht="18.75" x14ac:dyDescent="0.3">
      <c r="A37" s="4" t="s">
        <v>24</v>
      </c>
      <c r="B37" s="26">
        <v>4</v>
      </c>
      <c r="C37" s="26" t="s">
        <v>9</v>
      </c>
      <c r="D37" s="26">
        <v>70</v>
      </c>
      <c r="E37" s="26">
        <v>15</v>
      </c>
      <c r="F37" s="26">
        <v>0</v>
      </c>
      <c r="G37" s="26">
        <v>11</v>
      </c>
      <c r="H37" s="2"/>
      <c r="R37" s="33"/>
      <c r="S37" s="35"/>
      <c r="T37" s="35"/>
      <c r="U37" s="35"/>
      <c r="V37" s="34"/>
      <c r="W37" s="35"/>
      <c r="X37" s="33"/>
    </row>
    <row r="38" spans="1:24" ht="18.75" x14ac:dyDescent="0.3">
      <c r="A38" s="4" t="s">
        <v>25</v>
      </c>
      <c r="B38" s="26">
        <v>2</v>
      </c>
      <c r="C38" s="26" t="s">
        <v>10</v>
      </c>
      <c r="D38" s="26">
        <v>80</v>
      </c>
      <c r="E38" s="26">
        <v>12</v>
      </c>
      <c r="F38" s="26">
        <v>30</v>
      </c>
      <c r="G38" s="26">
        <v>10</v>
      </c>
      <c r="H38" s="2"/>
      <c r="R38" s="33"/>
      <c r="S38" s="35"/>
      <c r="T38" s="35"/>
      <c r="U38" s="35"/>
      <c r="V38" s="35"/>
      <c r="W38" s="35"/>
      <c r="X38" s="33"/>
    </row>
    <row r="39" spans="1:24" ht="18.75" x14ac:dyDescent="0.3">
      <c r="A39" s="1" t="s">
        <v>69</v>
      </c>
      <c r="B39" s="29">
        <v>3</v>
      </c>
      <c r="C39" s="29" t="s">
        <v>11</v>
      </c>
      <c r="D39" s="29">
        <v>95</v>
      </c>
      <c r="E39" s="29">
        <v>30</v>
      </c>
      <c r="F39" s="29">
        <v>8</v>
      </c>
      <c r="G39" s="29">
        <v>15</v>
      </c>
      <c r="H39" s="2"/>
      <c r="R39" s="33"/>
      <c r="S39" s="35"/>
      <c r="T39" s="34"/>
      <c r="U39" s="34"/>
      <c r="V39" s="35"/>
      <c r="W39" s="35"/>
      <c r="X39" s="33"/>
    </row>
    <row r="40" spans="1:24" ht="18.75" x14ac:dyDescent="0.3">
      <c r="A40" s="4" t="s">
        <v>26</v>
      </c>
      <c r="B40" s="26">
        <v>2</v>
      </c>
      <c r="C40" s="26" t="s">
        <v>9</v>
      </c>
      <c r="D40" s="26">
        <v>77</v>
      </c>
      <c r="E40" s="26">
        <v>30</v>
      </c>
      <c r="F40" s="26">
        <v>100</v>
      </c>
      <c r="G40" s="26">
        <v>15</v>
      </c>
      <c r="H40" s="2"/>
      <c r="R40" s="33"/>
      <c r="S40" s="35"/>
      <c r="T40" s="34"/>
      <c r="U40" s="35"/>
      <c r="V40" s="34"/>
      <c r="W40" s="34"/>
      <c r="X40" s="33"/>
    </row>
    <row r="41" spans="1:24" ht="18.75" x14ac:dyDescent="0.3">
      <c r="A41" s="1" t="s">
        <v>70</v>
      </c>
      <c r="B41" s="29">
        <v>3</v>
      </c>
      <c r="C41" s="29" t="s">
        <v>7</v>
      </c>
      <c r="D41" s="29">
        <v>83</v>
      </c>
      <c r="E41" s="29">
        <v>8</v>
      </c>
      <c r="F41" s="29">
        <v>230</v>
      </c>
      <c r="G41" s="29">
        <v>12</v>
      </c>
      <c r="H41" s="2"/>
      <c r="R41" s="33"/>
      <c r="S41" s="34"/>
      <c r="T41" s="35"/>
      <c r="U41" s="35"/>
      <c r="V41" s="35"/>
      <c r="W41" s="35"/>
      <c r="X41" s="33"/>
    </row>
    <row r="42" spans="1:24" ht="18.75" x14ac:dyDescent="0.3">
      <c r="A42" s="4" t="s">
        <v>27</v>
      </c>
      <c r="B42" s="27">
        <v>1.5</v>
      </c>
      <c r="C42" s="26" t="s">
        <v>9</v>
      </c>
      <c r="D42" s="26">
        <v>80</v>
      </c>
      <c r="E42" s="26">
        <v>20</v>
      </c>
      <c r="F42" s="26">
        <v>30</v>
      </c>
      <c r="G42" s="26">
        <v>7</v>
      </c>
      <c r="H42" s="2"/>
      <c r="R42" s="33"/>
      <c r="S42" s="34"/>
      <c r="T42" s="35"/>
      <c r="U42" s="35"/>
      <c r="V42" s="34"/>
      <c r="W42" s="35"/>
      <c r="X42" s="33"/>
    </row>
    <row r="43" spans="1:24" ht="18.75" x14ac:dyDescent="0.3">
      <c r="A43" s="1" t="s">
        <v>71</v>
      </c>
      <c r="B43" s="29">
        <v>2</v>
      </c>
      <c r="C43" s="29" t="s">
        <v>11</v>
      </c>
      <c r="D43" s="29">
        <v>100</v>
      </c>
      <c r="E43" s="29">
        <v>50</v>
      </c>
      <c r="F43" s="29">
        <v>0</v>
      </c>
      <c r="G43" s="29">
        <v>12</v>
      </c>
      <c r="H43" s="2"/>
      <c r="R43" s="33"/>
      <c r="S43" s="35"/>
      <c r="T43" s="35"/>
      <c r="U43" s="34"/>
      <c r="V43" s="35"/>
      <c r="W43" s="35"/>
      <c r="X43" s="33"/>
    </row>
    <row r="44" spans="1:24" ht="18.75" x14ac:dyDescent="0.3">
      <c r="A44" s="4" t="s">
        <v>28</v>
      </c>
      <c r="B44" s="26">
        <v>3</v>
      </c>
      <c r="C44" s="26" t="s">
        <v>8</v>
      </c>
      <c r="D44" s="26">
        <v>100</v>
      </c>
      <c r="E44" s="26">
        <v>17</v>
      </c>
      <c r="F44" s="26">
        <v>55</v>
      </c>
      <c r="G44" s="26">
        <v>7</v>
      </c>
      <c r="H44" s="2"/>
      <c r="R44" s="33"/>
      <c r="S44" s="35"/>
      <c r="T44" s="34"/>
      <c r="U44" s="35"/>
      <c r="V44" s="35"/>
      <c r="W44" s="34"/>
      <c r="X44" s="33"/>
    </row>
    <row r="45" spans="1:24" ht="18" customHeight="1" x14ac:dyDescent="0.3">
      <c r="A45" s="1" t="s">
        <v>72</v>
      </c>
      <c r="B45" s="29">
        <v>8</v>
      </c>
      <c r="C45" s="29" t="s">
        <v>9</v>
      </c>
      <c r="D45" s="29">
        <v>100</v>
      </c>
      <c r="E45" s="29">
        <v>10</v>
      </c>
      <c r="F45" s="29">
        <v>100</v>
      </c>
      <c r="G45" s="29">
        <v>8</v>
      </c>
      <c r="H45" s="2"/>
      <c r="R45" s="33"/>
      <c r="S45" s="35"/>
      <c r="T45" s="35"/>
      <c r="U45" s="34"/>
      <c r="V45" s="35"/>
      <c r="W45" s="35"/>
      <c r="X45" s="33"/>
    </row>
    <row r="46" spans="1:24" ht="18.75" x14ac:dyDescent="0.3">
      <c r="A46" s="1" t="s">
        <v>73</v>
      </c>
      <c r="B46" s="29">
        <v>2</v>
      </c>
      <c r="C46" s="29" t="s">
        <v>10</v>
      </c>
      <c r="D46" s="29">
        <v>90</v>
      </c>
      <c r="E46" s="29">
        <v>100</v>
      </c>
      <c r="F46" s="29">
        <v>50</v>
      </c>
      <c r="G46" s="29">
        <v>0</v>
      </c>
      <c r="H46" s="2"/>
      <c r="R46" s="33"/>
      <c r="S46" s="34"/>
      <c r="T46" s="35"/>
      <c r="U46" s="34"/>
      <c r="V46" s="34"/>
      <c r="W46" s="34"/>
      <c r="X46" s="33"/>
    </row>
    <row r="47" spans="1:24" ht="18.75" x14ac:dyDescent="0.3">
      <c r="A47" s="1" t="s">
        <v>74</v>
      </c>
      <c r="B47" s="29">
        <v>3</v>
      </c>
      <c r="C47" s="29" t="s">
        <v>10</v>
      </c>
      <c r="D47" s="29">
        <v>100</v>
      </c>
      <c r="E47" s="29">
        <v>20</v>
      </c>
      <c r="F47" s="29">
        <v>1</v>
      </c>
      <c r="G47" s="29">
        <v>10</v>
      </c>
      <c r="H47" s="2"/>
      <c r="R47" s="33"/>
      <c r="S47" s="34"/>
      <c r="T47" s="35"/>
      <c r="U47" s="34"/>
      <c r="V47" s="35"/>
      <c r="W47" s="34"/>
      <c r="X47" s="33"/>
    </row>
    <row r="48" spans="1:24" ht="18.75" x14ac:dyDescent="0.3">
      <c r="A48" s="1" t="s">
        <v>75</v>
      </c>
      <c r="B48" s="29">
        <v>1</v>
      </c>
      <c r="C48" s="29" t="s">
        <v>8</v>
      </c>
      <c r="D48" s="29">
        <v>50</v>
      </c>
      <c r="E48" s="29">
        <v>10</v>
      </c>
      <c r="F48" s="29">
        <v>25</v>
      </c>
      <c r="G48" s="29">
        <v>5</v>
      </c>
      <c r="H48" s="2"/>
      <c r="R48" s="33"/>
      <c r="S48" s="34"/>
      <c r="T48" s="34"/>
      <c r="U48" s="35"/>
      <c r="V48" s="34"/>
      <c r="W48" s="34"/>
      <c r="X48" s="33"/>
    </row>
    <row r="49" spans="1:24" ht="18.75" x14ac:dyDescent="0.3">
      <c r="A49" s="1" t="s">
        <v>76</v>
      </c>
      <c r="B49" s="29">
        <v>1</v>
      </c>
      <c r="C49" s="29" t="s">
        <v>10</v>
      </c>
      <c r="D49" s="29">
        <v>100</v>
      </c>
      <c r="E49" s="29">
        <v>0</v>
      </c>
      <c r="F49" s="29">
        <v>78</v>
      </c>
      <c r="G49" s="29">
        <v>4</v>
      </c>
      <c r="H49" s="2"/>
      <c r="R49" s="33"/>
      <c r="S49" s="35"/>
      <c r="T49" s="35"/>
      <c r="U49" s="35"/>
      <c r="V49" s="34"/>
      <c r="W49" s="34"/>
      <c r="X49" s="33"/>
    </row>
    <row r="50" spans="1:24" ht="18.75" x14ac:dyDescent="0.3">
      <c r="A50" s="1" t="s">
        <v>77</v>
      </c>
      <c r="B50" s="29">
        <v>2</v>
      </c>
      <c r="C50" s="29" t="s">
        <v>11</v>
      </c>
      <c r="D50" s="29">
        <v>60</v>
      </c>
      <c r="E50" s="29">
        <v>0</v>
      </c>
      <c r="F50" s="29">
        <v>20</v>
      </c>
      <c r="G50" s="29">
        <v>16</v>
      </c>
      <c r="H50" s="2"/>
      <c r="I50" s="1"/>
      <c r="R50" s="33"/>
      <c r="S50" s="35"/>
      <c r="T50" s="35"/>
      <c r="U50" s="35"/>
      <c r="V50" s="35"/>
      <c r="W50" s="35"/>
      <c r="X50" s="33"/>
    </row>
    <row r="51" spans="1:24" ht="18.75" x14ac:dyDescent="0.3">
      <c r="A51" s="4" t="s">
        <v>29</v>
      </c>
      <c r="B51" s="26">
        <v>2</v>
      </c>
      <c r="C51" s="26" t="s">
        <v>8</v>
      </c>
      <c r="D51" s="26">
        <v>90</v>
      </c>
      <c r="E51" s="26">
        <v>10</v>
      </c>
      <c r="F51" s="26">
        <v>0</v>
      </c>
      <c r="G51" s="26">
        <v>55</v>
      </c>
      <c r="H51" s="2"/>
      <c r="R51" s="33"/>
      <c r="S51" s="35"/>
      <c r="T51" s="34"/>
      <c r="U51" s="35"/>
      <c r="V51" s="34"/>
      <c r="W51" s="35"/>
      <c r="X51" s="33"/>
    </row>
    <row r="52" spans="1:24" ht="18.75" x14ac:dyDescent="0.3">
      <c r="A52" s="1" t="s">
        <v>78</v>
      </c>
      <c r="B52" s="29">
        <v>3</v>
      </c>
      <c r="C52" s="29" t="s">
        <v>7</v>
      </c>
      <c r="D52" s="29">
        <v>90</v>
      </c>
      <c r="E52" s="29">
        <v>1</v>
      </c>
      <c r="F52" s="29">
        <v>0</v>
      </c>
      <c r="G52" s="29">
        <v>7</v>
      </c>
      <c r="H52" s="2"/>
      <c r="R52" s="33"/>
      <c r="S52" s="35"/>
      <c r="T52" s="35"/>
      <c r="U52" s="35"/>
      <c r="V52" s="35"/>
      <c r="W52" s="35"/>
      <c r="X52" s="33"/>
    </row>
    <row r="53" spans="1:24" ht="18.75" x14ac:dyDescent="0.3">
      <c r="A53" s="1" t="s">
        <v>79</v>
      </c>
      <c r="B53" s="29">
        <v>1</v>
      </c>
      <c r="C53" s="29" t="s">
        <v>9</v>
      </c>
      <c r="D53" s="29">
        <v>100</v>
      </c>
      <c r="E53" s="29">
        <v>0</v>
      </c>
      <c r="F53" s="29">
        <v>2</v>
      </c>
      <c r="G53" s="29">
        <v>10</v>
      </c>
      <c r="H53" s="2"/>
      <c r="R53" s="33"/>
      <c r="S53" s="35"/>
      <c r="T53" s="35"/>
      <c r="U53" s="34"/>
      <c r="V53" s="35"/>
      <c r="W53" s="35"/>
      <c r="X53" s="33"/>
    </row>
    <row r="54" spans="1:24" ht="18.75" x14ac:dyDescent="0.3">
      <c r="A54" s="4" t="s">
        <v>30</v>
      </c>
      <c r="B54" s="26">
        <v>1</v>
      </c>
      <c r="C54" s="26" t="s">
        <v>8</v>
      </c>
      <c r="D54" s="26">
        <v>80</v>
      </c>
      <c r="E54" s="26">
        <v>20</v>
      </c>
      <c r="F54" s="26">
        <v>0</v>
      </c>
      <c r="G54" s="26">
        <v>12</v>
      </c>
      <c r="H54" s="2"/>
      <c r="R54" s="33"/>
      <c r="S54" s="35"/>
      <c r="T54" s="35"/>
      <c r="U54" s="34"/>
      <c r="V54" s="35"/>
      <c r="W54" s="35"/>
      <c r="X54" s="33"/>
    </row>
    <row r="55" spans="1:24" ht="18.75" x14ac:dyDescent="0.3">
      <c r="A55" s="4" t="s">
        <v>31</v>
      </c>
      <c r="B55" s="26">
        <v>2</v>
      </c>
      <c r="C55" s="26" t="s">
        <v>10</v>
      </c>
      <c r="D55" s="26">
        <v>88</v>
      </c>
      <c r="E55" s="26">
        <v>50</v>
      </c>
      <c r="F55" s="26">
        <v>70</v>
      </c>
      <c r="G55" s="26">
        <v>15</v>
      </c>
      <c r="H55" s="2"/>
      <c r="R55" s="33"/>
      <c r="S55" s="34"/>
      <c r="T55" s="35"/>
      <c r="U55" s="34"/>
      <c r="V55" s="35"/>
      <c r="W55" s="35"/>
      <c r="X55" s="33"/>
    </row>
    <row r="56" spans="1:24" ht="18.75" x14ac:dyDescent="0.3">
      <c r="A56" s="1" t="s">
        <v>80</v>
      </c>
      <c r="B56" s="29">
        <v>3</v>
      </c>
      <c r="C56" s="29" t="s">
        <v>10</v>
      </c>
      <c r="D56" s="29">
        <v>100</v>
      </c>
      <c r="E56" s="29">
        <v>20</v>
      </c>
      <c r="F56" s="29">
        <v>0</v>
      </c>
      <c r="G56" s="29">
        <v>10</v>
      </c>
      <c r="H56" s="2"/>
      <c r="R56" s="33"/>
      <c r="S56" s="35"/>
      <c r="T56" s="35"/>
      <c r="U56" s="35"/>
      <c r="V56" s="35"/>
      <c r="W56" s="34"/>
      <c r="X56" s="33"/>
    </row>
    <row r="57" spans="1:24" ht="18.75" x14ac:dyDescent="0.3">
      <c r="A57" s="4" t="s">
        <v>32</v>
      </c>
      <c r="B57" s="26">
        <v>2</v>
      </c>
      <c r="C57" s="26" t="s">
        <v>8</v>
      </c>
      <c r="D57" s="26">
        <v>99</v>
      </c>
      <c r="E57" s="26">
        <v>40</v>
      </c>
      <c r="F57" s="26">
        <v>100</v>
      </c>
      <c r="G57" s="26">
        <v>5</v>
      </c>
      <c r="H57" s="2"/>
      <c r="R57" s="33"/>
      <c r="S57" s="35"/>
      <c r="T57" s="34"/>
      <c r="U57" s="34"/>
      <c r="V57" s="34"/>
      <c r="W57" s="35"/>
      <c r="X57" s="33"/>
    </row>
    <row r="58" spans="1:24" ht="18.75" x14ac:dyDescent="0.3">
      <c r="A58" s="1" t="s">
        <v>81</v>
      </c>
      <c r="B58" s="29">
        <v>2</v>
      </c>
      <c r="C58" s="29" t="s">
        <v>8</v>
      </c>
      <c r="D58" s="29">
        <v>85</v>
      </c>
      <c r="E58" s="29">
        <v>10</v>
      </c>
      <c r="F58" s="29">
        <v>45</v>
      </c>
      <c r="G58" s="29">
        <v>4</v>
      </c>
      <c r="H58" s="2"/>
      <c r="R58" s="33"/>
      <c r="S58" s="35"/>
      <c r="T58" s="35"/>
      <c r="U58" s="35"/>
      <c r="V58" s="34"/>
      <c r="W58" s="35"/>
      <c r="X58" s="33"/>
    </row>
    <row r="59" spans="1:24" ht="18.75" x14ac:dyDescent="0.3">
      <c r="A59" s="4" t="s">
        <v>33</v>
      </c>
      <c r="B59" s="28">
        <v>1</v>
      </c>
      <c r="C59" s="26" t="s">
        <v>10</v>
      </c>
      <c r="D59" s="26">
        <v>70</v>
      </c>
      <c r="E59" s="26">
        <v>20</v>
      </c>
      <c r="F59" s="26">
        <v>300</v>
      </c>
      <c r="G59" s="26">
        <v>10</v>
      </c>
      <c r="H59" s="2"/>
      <c r="I59" s="1"/>
      <c r="R59" s="33"/>
      <c r="S59" s="34"/>
      <c r="T59" s="35"/>
      <c r="U59" s="35"/>
      <c r="V59" s="34"/>
      <c r="W59" s="34"/>
      <c r="X59" s="33"/>
    </row>
    <row r="60" spans="1:24" ht="18.75" x14ac:dyDescent="0.3">
      <c r="A60" s="5" t="s">
        <v>82</v>
      </c>
      <c r="B60" s="29">
        <v>3</v>
      </c>
      <c r="C60" s="29" t="s">
        <v>8</v>
      </c>
      <c r="D60" s="29">
        <v>100</v>
      </c>
      <c r="E60" s="29">
        <v>20</v>
      </c>
      <c r="F60" s="29">
        <v>200</v>
      </c>
      <c r="G60" s="29">
        <v>15</v>
      </c>
      <c r="H60" s="2"/>
      <c r="R60" s="33"/>
      <c r="S60" s="35"/>
      <c r="T60" s="35"/>
      <c r="U60" s="35"/>
      <c r="V60" s="35"/>
      <c r="W60" s="35"/>
      <c r="X60" s="33"/>
    </row>
    <row r="61" spans="1:24" ht="18.75" x14ac:dyDescent="0.3">
      <c r="A61" s="1" t="s">
        <v>83</v>
      </c>
      <c r="B61" s="29">
        <v>5</v>
      </c>
      <c r="C61" s="29" t="s">
        <v>10</v>
      </c>
      <c r="D61" s="29">
        <v>100</v>
      </c>
      <c r="E61" s="29">
        <v>7</v>
      </c>
      <c r="F61" s="29">
        <v>100</v>
      </c>
      <c r="G61" s="29">
        <v>13</v>
      </c>
      <c r="H61" s="2"/>
      <c r="R61" s="33"/>
      <c r="S61" s="34"/>
      <c r="T61" s="34"/>
      <c r="U61" s="34"/>
      <c r="V61" s="35"/>
      <c r="W61" s="35"/>
      <c r="X61" s="33"/>
    </row>
    <row r="62" spans="1:24" ht="18.75" x14ac:dyDescent="0.3">
      <c r="A62" s="1" t="s">
        <v>84</v>
      </c>
      <c r="B62" s="29">
        <v>2</v>
      </c>
      <c r="C62" s="29" t="s">
        <v>9</v>
      </c>
      <c r="D62" s="29">
        <v>50</v>
      </c>
      <c r="E62" s="29">
        <v>0</v>
      </c>
      <c r="F62" s="29">
        <v>0</v>
      </c>
      <c r="G62" s="29">
        <v>22</v>
      </c>
      <c r="H62" s="2"/>
      <c r="R62" s="33"/>
      <c r="S62" s="35"/>
      <c r="T62" s="35"/>
      <c r="U62" s="35"/>
      <c r="V62" s="35"/>
      <c r="W62" s="35"/>
      <c r="X62" s="33"/>
    </row>
    <row r="63" spans="1:24" ht="18.75" x14ac:dyDescent="0.3">
      <c r="A63" s="1" t="s">
        <v>85</v>
      </c>
      <c r="B63" s="29">
        <v>1</v>
      </c>
      <c r="C63" s="29" t="s">
        <v>7</v>
      </c>
      <c r="D63" s="29">
        <v>50</v>
      </c>
      <c r="E63" s="29">
        <v>18</v>
      </c>
      <c r="F63" s="29">
        <v>20</v>
      </c>
      <c r="G63" s="29">
        <v>15</v>
      </c>
      <c r="H63" s="2"/>
      <c r="R63" s="33"/>
      <c r="S63" s="35"/>
      <c r="T63" s="35"/>
      <c r="U63" s="34"/>
      <c r="V63" s="34"/>
      <c r="W63" s="35"/>
      <c r="X63" s="33"/>
    </row>
    <row r="64" spans="1:24" ht="18.75" x14ac:dyDescent="0.3">
      <c r="A64" s="1" t="s">
        <v>86</v>
      </c>
      <c r="B64" s="29">
        <v>12</v>
      </c>
      <c r="C64" s="29" t="s">
        <v>7</v>
      </c>
      <c r="D64" s="29">
        <v>50</v>
      </c>
      <c r="E64" s="29">
        <v>30</v>
      </c>
      <c r="F64" s="29">
        <v>0</v>
      </c>
      <c r="G64" s="29">
        <v>15</v>
      </c>
      <c r="H64" s="2"/>
      <c r="R64" s="33"/>
      <c r="S64" s="35"/>
      <c r="T64" s="35"/>
      <c r="U64" s="35"/>
      <c r="V64" s="35"/>
      <c r="W64" s="35"/>
      <c r="X64" s="33"/>
    </row>
    <row r="65" spans="1:24" ht="18.75" x14ac:dyDescent="0.3">
      <c r="A65" s="4" t="s">
        <v>34</v>
      </c>
      <c r="B65" s="26">
        <v>1</v>
      </c>
      <c r="C65" s="26" t="s">
        <v>10</v>
      </c>
      <c r="D65" s="26">
        <v>80</v>
      </c>
      <c r="E65" s="26">
        <v>18</v>
      </c>
      <c r="F65" s="26">
        <v>25</v>
      </c>
      <c r="G65" s="26">
        <v>15</v>
      </c>
      <c r="H65" s="2"/>
      <c r="R65" s="33"/>
      <c r="S65" s="34"/>
      <c r="T65" s="34"/>
      <c r="U65" s="34"/>
      <c r="V65" s="34"/>
      <c r="W65" s="35"/>
      <c r="X65" s="33"/>
    </row>
    <row r="66" spans="1:24" ht="18.75" x14ac:dyDescent="0.3">
      <c r="A66" s="1" t="s">
        <v>87</v>
      </c>
      <c r="B66" s="31">
        <v>4</v>
      </c>
      <c r="C66" s="29" t="s">
        <v>11</v>
      </c>
      <c r="D66" s="29">
        <v>99</v>
      </c>
      <c r="E66" s="29">
        <v>20</v>
      </c>
      <c r="F66" s="29">
        <v>0</v>
      </c>
      <c r="G66" s="29">
        <v>10</v>
      </c>
      <c r="H66" s="2"/>
      <c r="R66" s="33"/>
      <c r="S66" s="35"/>
      <c r="T66" s="35"/>
      <c r="U66" s="35"/>
      <c r="V66" s="35"/>
      <c r="W66" s="35"/>
      <c r="X66" s="33"/>
    </row>
    <row r="67" spans="1:24" ht="18.75" x14ac:dyDescent="0.3">
      <c r="A67" s="1" t="s">
        <v>88</v>
      </c>
      <c r="B67" s="29">
        <v>2</v>
      </c>
      <c r="C67" s="29" t="s">
        <v>7</v>
      </c>
      <c r="D67" s="29">
        <v>90</v>
      </c>
      <c r="E67" s="29">
        <v>10</v>
      </c>
      <c r="F67" s="29">
        <v>50</v>
      </c>
      <c r="G67" s="29">
        <v>9</v>
      </c>
      <c r="H67" s="2"/>
      <c r="R67" s="33"/>
      <c r="S67" s="35"/>
      <c r="T67" s="34"/>
      <c r="U67" s="35"/>
      <c r="V67" s="34"/>
      <c r="W67" s="34"/>
      <c r="X67" s="33"/>
    </row>
    <row r="68" spans="1:24" ht="18.75" x14ac:dyDescent="0.3">
      <c r="A68" s="1" t="s">
        <v>89</v>
      </c>
      <c r="B68" s="29">
        <v>4</v>
      </c>
      <c r="C68" s="29" t="s">
        <v>8</v>
      </c>
      <c r="D68" s="29">
        <v>50</v>
      </c>
      <c r="E68" s="29">
        <v>0</v>
      </c>
      <c r="F68" s="29">
        <v>1</v>
      </c>
      <c r="G68" s="29">
        <v>16</v>
      </c>
      <c r="H68" s="2"/>
      <c r="R68" s="33"/>
      <c r="S68" s="35"/>
      <c r="T68" s="34"/>
      <c r="U68" s="35"/>
      <c r="V68" s="35"/>
      <c r="W68" s="34"/>
      <c r="X68" s="33"/>
    </row>
    <row r="69" spans="1:24" ht="18.75" x14ac:dyDescent="0.3">
      <c r="A69" s="1" t="s">
        <v>90</v>
      </c>
      <c r="B69" s="29">
        <v>1</v>
      </c>
      <c r="C69" s="29" t="s">
        <v>8</v>
      </c>
      <c r="D69" s="29">
        <v>63</v>
      </c>
      <c r="E69" s="29">
        <v>0</v>
      </c>
      <c r="F69" s="29">
        <v>25</v>
      </c>
      <c r="G69" s="29">
        <v>12</v>
      </c>
      <c r="H69" s="2"/>
      <c r="R69" s="33"/>
      <c r="S69" s="35"/>
      <c r="T69" s="35"/>
      <c r="U69" s="35"/>
      <c r="V69" s="35"/>
      <c r="W69" s="35"/>
      <c r="X69" s="33"/>
    </row>
    <row r="70" spans="1:24" ht="18.75" x14ac:dyDescent="0.3">
      <c r="A70" s="4" t="s">
        <v>35</v>
      </c>
      <c r="B70" s="26">
        <v>0.5</v>
      </c>
      <c r="C70" s="26" t="s">
        <v>8</v>
      </c>
      <c r="D70" s="26">
        <v>90</v>
      </c>
      <c r="E70" s="26">
        <v>0</v>
      </c>
      <c r="F70" s="26">
        <v>55</v>
      </c>
      <c r="G70" s="26">
        <v>11</v>
      </c>
      <c r="H70" s="2"/>
      <c r="R70" s="33"/>
      <c r="S70" s="35"/>
      <c r="T70" s="35"/>
      <c r="U70" s="34"/>
      <c r="V70" s="35"/>
      <c r="W70" s="35"/>
      <c r="X70" s="33"/>
    </row>
    <row r="71" spans="1:24" ht="18.75" x14ac:dyDescent="0.3">
      <c r="A71" s="1" t="s">
        <v>91</v>
      </c>
      <c r="B71" s="29">
        <v>2</v>
      </c>
      <c r="C71" s="29" t="s">
        <v>8</v>
      </c>
      <c r="D71" s="29">
        <v>70</v>
      </c>
      <c r="E71" s="29">
        <v>10</v>
      </c>
      <c r="F71" s="29">
        <v>50</v>
      </c>
      <c r="G71" s="29">
        <v>19</v>
      </c>
      <c r="H71" s="2"/>
      <c r="R71" s="33"/>
      <c r="S71" s="34"/>
      <c r="T71" s="35"/>
      <c r="U71" s="34"/>
      <c r="V71" s="34"/>
      <c r="W71" s="35"/>
      <c r="X71" s="33"/>
    </row>
    <row r="72" spans="1:24" ht="18.75" x14ac:dyDescent="0.3">
      <c r="A72" s="1" t="s">
        <v>92</v>
      </c>
      <c r="B72" s="29">
        <v>2</v>
      </c>
      <c r="C72" s="29" t="s">
        <v>7</v>
      </c>
      <c r="D72" s="29">
        <v>85</v>
      </c>
      <c r="E72" s="29">
        <v>20</v>
      </c>
      <c r="F72" s="29">
        <v>500</v>
      </c>
      <c r="G72" s="29">
        <v>15</v>
      </c>
      <c r="H72" s="2"/>
      <c r="R72" s="33"/>
      <c r="S72" s="34"/>
      <c r="T72" s="34"/>
      <c r="U72" s="34"/>
      <c r="V72" s="35"/>
      <c r="W72" s="34"/>
      <c r="X72" s="33"/>
    </row>
    <row r="73" spans="1:24" ht="18.75" x14ac:dyDescent="0.3">
      <c r="A73" s="1" t="s">
        <v>93</v>
      </c>
      <c r="B73" s="29">
        <v>2</v>
      </c>
      <c r="C73" s="29" t="s">
        <v>7</v>
      </c>
      <c r="D73" s="29">
        <v>70</v>
      </c>
      <c r="E73" s="29">
        <v>7</v>
      </c>
      <c r="F73" s="29">
        <v>0</v>
      </c>
      <c r="G73" s="29">
        <v>6</v>
      </c>
      <c r="H73" s="2"/>
      <c r="R73" s="33"/>
      <c r="S73" s="34"/>
      <c r="T73" s="34"/>
      <c r="U73" s="34"/>
      <c r="V73" s="35"/>
      <c r="W73" s="35"/>
      <c r="X73" s="33"/>
    </row>
    <row r="74" spans="1:24" ht="18.75" x14ac:dyDescent="0.3">
      <c r="A74" s="1" t="s">
        <v>94</v>
      </c>
      <c r="B74" s="29">
        <v>8</v>
      </c>
      <c r="C74" s="29" t="s">
        <v>7</v>
      </c>
      <c r="D74" s="29">
        <v>100</v>
      </c>
      <c r="E74" s="29">
        <v>20</v>
      </c>
      <c r="F74" s="29">
        <v>100</v>
      </c>
      <c r="G74" s="29">
        <v>5</v>
      </c>
      <c r="H74" s="2"/>
      <c r="R74" s="33"/>
      <c r="S74" s="37"/>
      <c r="T74" s="35"/>
      <c r="U74" s="35"/>
      <c r="V74" s="35"/>
      <c r="W74" s="34"/>
      <c r="X74" s="33"/>
    </row>
    <row r="75" spans="1:24" ht="18.75" x14ac:dyDescent="0.3">
      <c r="A75" s="4" t="s">
        <v>36</v>
      </c>
      <c r="B75" s="26">
        <v>2</v>
      </c>
      <c r="C75" s="26" t="s">
        <v>8</v>
      </c>
      <c r="D75" s="26">
        <v>100</v>
      </c>
      <c r="E75" s="26">
        <v>20</v>
      </c>
      <c r="F75" s="26">
        <v>0</v>
      </c>
      <c r="G75" s="26">
        <v>15</v>
      </c>
      <c r="H75" s="2"/>
      <c r="R75" s="33"/>
      <c r="S75" s="35"/>
      <c r="T75" s="35"/>
      <c r="U75" s="35"/>
      <c r="V75" s="35"/>
      <c r="W75" s="35"/>
      <c r="X75" s="33"/>
    </row>
    <row r="76" spans="1:24" ht="18.75" x14ac:dyDescent="0.3">
      <c r="A76" s="1" t="s">
        <v>95</v>
      </c>
      <c r="B76" s="29">
        <v>3</v>
      </c>
      <c r="C76" s="29" t="s">
        <v>7</v>
      </c>
      <c r="D76" s="29">
        <v>100</v>
      </c>
      <c r="E76" s="29">
        <v>0</v>
      </c>
      <c r="F76" s="29">
        <v>200</v>
      </c>
      <c r="G76" s="29">
        <v>13</v>
      </c>
      <c r="H76" s="2"/>
      <c r="R76" s="33"/>
      <c r="S76" s="34"/>
      <c r="T76" s="34"/>
      <c r="U76" s="35"/>
      <c r="V76" s="35"/>
      <c r="W76" s="35"/>
      <c r="X76" s="33"/>
    </row>
    <row r="77" spans="1:24" ht="18.75" x14ac:dyDescent="0.3">
      <c r="A77" s="1" t="s">
        <v>96</v>
      </c>
      <c r="B77" s="29">
        <v>1.5</v>
      </c>
      <c r="C77" s="29" t="s">
        <v>9</v>
      </c>
      <c r="D77" s="29">
        <v>80</v>
      </c>
      <c r="E77" s="29">
        <v>25</v>
      </c>
      <c r="F77" s="29">
        <v>25</v>
      </c>
      <c r="G77" s="29">
        <v>12</v>
      </c>
      <c r="H77" s="2"/>
      <c r="R77" s="33"/>
      <c r="S77" s="35"/>
      <c r="T77" s="35"/>
      <c r="U77" s="34"/>
      <c r="V77" s="34"/>
      <c r="W77" s="35"/>
      <c r="X77" s="33"/>
    </row>
    <row r="78" spans="1:24" ht="18.75" x14ac:dyDescent="0.3">
      <c r="A78" s="1" t="s">
        <v>97</v>
      </c>
      <c r="B78" s="29">
        <v>1</v>
      </c>
      <c r="C78" s="29" t="s">
        <v>8</v>
      </c>
      <c r="D78" s="29">
        <v>96</v>
      </c>
      <c r="E78" s="29">
        <v>8</v>
      </c>
      <c r="F78" s="29">
        <v>600</v>
      </c>
      <c r="G78" s="29">
        <v>15</v>
      </c>
      <c r="H78" s="2"/>
      <c r="R78" s="33"/>
      <c r="S78" s="35"/>
      <c r="T78" s="35"/>
      <c r="U78" s="35"/>
      <c r="V78" s="34"/>
      <c r="W78" s="34"/>
      <c r="X78" s="33"/>
    </row>
    <row r="79" spans="1:24" ht="18.75" x14ac:dyDescent="0.3">
      <c r="A79" s="1" t="s">
        <v>98</v>
      </c>
      <c r="B79" s="29">
        <v>2</v>
      </c>
      <c r="C79" s="29" t="s">
        <v>7</v>
      </c>
      <c r="D79" s="29">
        <v>70</v>
      </c>
      <c r="E79" s="29">
        <v>0</v>
      </c>
      <c r="F79" s="29">
        <v>0</v>
      </c>
      <c r="G79" s="29">
        <v>30</v>
      </c>
      <c r="H79" s="2"/>
      <c r="R79" s="33"/>
      <c r="S79" s="35"/>
      <c r="T79" s="35"/>
      <c r="U79" s="35"/>
      <c r="V79" s="35"/>
      <c r="W79" s="35"/>
      <c r="X79" s="33"/>
    </row>
    <row r="80" spans="1:24" ht="18.75" x14ac:dyDescent="0.3">
      <c r="A80" s="4" t="s">
        <v>37</v>
      </c>
      <c r="B80" s="26">
        <v>3</v>
      </c>
      <c r="C80" s="26" t="s">
        <v>9</v>
      </c>
      <c r="D80" s="26">
        <v>80</v>
      </c>
      <c r="E80" s="26">
        <v>18</v>
      </c>
      <c r="F80" s="26">
        <v>184</v>
      </c>
      <c r="G80" s="26">
        <v>22</v>
      </c>
      <c r="H80" s="2"/>
      <c r="R80" s="33"/>
      <c r="S80" s="34"/>
      <c r="T80" s="35"/>
      <c r="U80" s="34"/>
      <c r="V80" s="35"/>
      <c r="W80" s="34"/>
      <c r="X80" s="33"/>
    </row>
    <row r="81" spans="1:24" ht="18.75" x14ac:dyDescent="0.3">
      <c r="A81" s="1" t="s">
        <v>99</v>
      </c>
      <c r="B81" s="29">
        <v>2</v>
      </c>
      <c r="C81" s="29" t="s">
        <v>7</v>
      </c>
      <c r="D81" s="29">
        <v>85</v>
      </c>
      <c r="E81" s="29">
        <v>0</v>
      </c>
      <c r="F81" s="29">
        <v>100</v>
      </c>
      <c r="G81" s="29">
        <v>4</v>
      </c>
      <c r="H81" s="2"/>
      <c r="R81" s="33"/>
      <c r="S81" s="34"/>
      <c r="T81" s="35"/>
      <c r="U81" s="35"/>
      <c r="V81" s="35"/>
      <c r="W81" s="35"/>
      <c r="X81" s="33"/>
    </row>
    <row r="82" spans="1:24" ht="18.75" x14ac:dyDescent="0.3">
      <c r="A82" s="4" t="s">
        <v>100</v>
      </c>
      <c r="B82" s="26">
        <v>5</v>
      </c>
      <c r="C82" s="26" t="s">
        <v>8</v>
      </c>
      <c r="D82" s="26">
        <v>96</v>
      </c>
      <c r="E82" s="26">
        <v>0</v>
      </c>
      <c r="F82" s="26">
        <v>600</v>
      </c>
      <c r="G82" s="26">
        <v>10</v>
      </c>
      <c r="H82" s="2"/>
      <c r="R82" s="33"/>
      <c r="S82" s="35"/>
      <c r="T82" s="35"/>
      <c r="U82" s="35"/>
      <c r="V82" s="35"/>
      <c r="W82" s="35"/>
      <c r="X82" s="33"/>
    </row>
    <row r="83" spans="1:24" ht="18.75" x14ac:dyDescent="0.3">
      <c r="A83" s="4" t="s">
        <v>39</v>
      </c>
      <c r="B83" s="26">
        <v>3</v>
      </c>
      <c r="C83" s="26" t="s">
        <v>9</v>
      </c>
      <c r="D83" s="26">
        <v>85</v>
      </c>
      <c r="E83" s="26">
        <v>20</v>
      </c>
      <c r="F83" s="26">
        <v>1</v>
      </c>
      <c r="G83" s="26">
        <v>32</v>
      </c>
      <c r="H83" s="2"/>
      <c r="R83" s="33"/>
      <c r="S83" s="35"/>
      <c r="T83" s="35"/>
      <c r="U83" s="35"/>
      <c r="V83" s="35"/>
      <c r="W83" s="34"/>
      <c r="X83" s="33"/>
    </row>
    <row r="84" spans="1:24" ht="18.75" x14ac:dyDescent="0.3">
      <c r="A84" s="4" t="s">
        <v>40</v>
      </c>
      <c r="B84" s="26">
        <v>5</v>
      </c>
      <c r="C84" s="26" t="s">
        <v>7</v>
      </c>
      <c r="D84" s="26">
        <v>80</v>
      </c>
      <c r="E84" s="26">
        <v>9</v>
      </c>
      <c r="F84" s="26">
        <v>20</v>
      </c>
      <c r="G84" s="26">
        <v>18</v>
      </c>
      <c r="H84" s="2"/>
      <c r="R84" s="33"/>
      <c r="S84" s="35"/>
      <c r="T84" s="35"/>
      <c r="U84" s="34"/>
      <c r="V84" s="35"/>
      <c r="W84" s="35"/>
      <c r="X84" s="33"/>
    </row>
    <row r="85" spans="1:24" ht="18.75" x14ac:dyDescent="0.3">
      <c r="A85" s="4" t="s">
        <v>41</v>
      </c>
      <c r="B85" s="26">
        <v>0.75</v>
      </c>
      <c r="C85" s="26" t="s">
        <v>8</v>
      </c>
      <c r="D85" s="26">
        <v>50</v>
      </c>
      <c r="E85" s="26">
        <v>20</v>
      </c>
      <c r="F85" s="26">
        <v>0</v>
      </c>
      <c r="G85" s="26">
        <v>10</v>
      </c>
      <c r="H85" s="2"/>
      <c r="R85" s="33"/>
      <c r="S85" s="35"/>
      <c r="T85" s="34"/>
      <c r="U85" s="34"/>
      <c r="V85" s="35"/>
      <c r="W85" s="34"/>
      <c r="X85" s="33"/>
    </row>
    <row r="86" spans="1:24" ht="18.75" x14ac:dyDescent="0.3">
      <c r="A86" s="1" t="s">
        <v>101</v>
      </c>
      <c r="B86" s="29">
        <v>2</v>
      </c>
      <c r="C86" s="29" t="s">
        <v>9</v>
      </c>
      <c r="D86" s="29">
        <v>90</v>
      </c>
      <c r="E86" s="29">
        <v>30</v>
      </c>
      <c r="F86" s="29">
        <v>0</v>
      </c>
      <c r="G86" s="29">
        <v>13</v>
      </c>
      <c r="H86" s="2"/>
      <c r="R86" s="33"/>
      <c r="S86" s="35"/>
      <c r="T86" s="35"/>
      <c r="U86" s="35"/>
      <c r="V86" s="34"/>
      <c r="W86" s="34"/>
      <c r="X86" s="33"/>
    </row>
    <row r="87" spans="1:24" ht="18.75" x14ac:dyDescent="0.3">
      <c r="B87" s="3" t="str">
        <f>"Sum:"&amp;SUM(B3:B86)</f>
        <v>Sum:211,25</v>
      </c>
      <c r="D87" s="3" t="str">
        <f>"Sum:"&amp;SUM(D3:D86)</f>
        <v>Sum:7082</v>
      </c>
      <c r="E87" s="3" t="str">
        <f>"Sum:"&amp;SUM(E3:E86)</f>
        <v>Sum:1366</v>
      </c>
      <c r="F87" s="3" t="str">
        <f>"Sum:"&amp;SUM(F3:F86)</f>
        <v>Sum:7902</v>
      </c>
      <c r="G87" s="3" t="str">
        <f>"Sum:"&amp;SUM(G3:G86)</f>
        <v>Sum:932</v>
      </c>
      <c r="H87" s="2"/>
      <c r="R87" s="33"/>
      <c r="S87" s="33"/>
      <c r="T87" s="33"/>
      <c r="U87" s="33"/>
      <c r="V87" s="33"/>
      <c r="W87" s="33"/>
      <c r="X87" s="33"/>
    </row>
    <row r="88" spans="1:24" ht="18.75" x14ac:dyDescent="0.3">
      <c r="B88" s="3" t="str">
        <f>"Mean:"&amp;TEXT(SUM(B3:B86)/COUNT(B3:B86),"0.000")</f>
        <v>Mean:0.003</v>
      </c>
      <c r="D88" s="3" t="str">
        <f>"Mean:"&amp;TEXT(SUM(D3:D86)/COUNT(D3:D86),"0.00")</f>
        <v>Mean:084</v>
      </c>
      <c r="E88" s="3" t="str">
        <f>"Mean:"&amp;TEXT(SUM(E3:E86)/COUNT(E3:E86),"0.00")</f>
        <v>Mean:016</v>
      </c>
      <c r="F88" s="3" t="str">
        <f>"Mean:"&amp;TEXT(SUM(F3:F86)/COUNT(F3:F86),"0.00")</f>
        <v>Mean:094</v>
      </c>
      <c r="G88" s="3" t="str">
        <f>"Mean:"&amp;TEXT(SUM(G3:G86)/COUNT(G3:G86),"0.00")</f>
        <v>Mean:011</v>
      </c>
      <c r="H88" s="2"/>
    </row>
    <row r="89" spans="1:24" ht="18.75" x14ac:dyDescent="0.3">
      <c r="B89" s="3" t="str">
        <f>"SD:"&amp;TEXT(_xlfn.STDEV.P(B3:B86),"0.0000")</f>
        <v>SD:00.002</v>
      </c>
      <c r="D89" s="3" t="str">
        <f>"SD:"&amp;TEXT(_xlfn.STDEV.P(D3:D86),"0.0000")</f>
        <v>SD:00.018</v>
      </c>
      <c r="E89" s="3" t="str">
        <f>"SD:"&amp;TEXT(_xlfn.STDEV.P(E3:E86),"0.0000")</f>
        <v>SD:00.018</v>
      </c>
      <c r="F89" s="3" t="str">
        <f>"SD:"&amp;TEXT(_xlfn.STDEV.P(F3:F86),"0.0000")</f>
        <v>SD:00.154</v>
      </c>
      <c r="G89" s="3" t="str">
        <f>"SD:"&amp;TEXT(_xlfn.STDEV.P(G3:G86),"0.0000")</f>
        <v>SD:00.008</v>
      </c>
      <c r="H89" s="2"/>
    </row>
  </sheetData>
  <sortState xmlns:xlrd2="http://schemas.microsoft.com/office/spreadsheetml/2017/richdata2" ref="W3:W86">
    <sortCondition ref="W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Al-bayomi</dc:creator>
  <cp:lastModifiedBy>Yousef Al-bayomi</cp:lastModifiedBy>
  <dcterms:created xsi:type="dcterms:W3CDTF">2020-05-18T23:21:27Z</dcterms:created>
  <dcterms:modified xsi:type="dcterms:W3CDTF">2020-05-29T00:49:12Z</dcterms:modified>
</cp:coreProperties>
</file>