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5326694\OneDrive - UNSW\Desktop\PhD\PhD papers\light intensity paper\ACSCat\"/>
    </mc:Choice>
  </mc:AlternateContent>
  <xr:revisionPtr revIDLastSave="0" documentId="13_ncr:1_{8A6FF2A3-F4BA-4128-87BC-1E49514121C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timized_input_conditions" sheetId="1" r:id="rId1"/>
    <sheet name="Abbrev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2" i="1"/>
  <c r="T3" i="1"/>
  <c r="S2" i="1"/>
  <c r="S3" i="1"/>
  <c r="S4" i="1"/>
  <c r="E4" i="1"/>
  <c r="E3" i="1"/>
  <c r="E2" i="1"/>
</calcChain>
</file>

<file path=xl/sharedStrings.xml><?xml version="1.0" encoding="utf-8"?>
<sst xmlns="http://schemas.openxmlformats.org/spreadsheetml/2006/main" count="51" uniqueCount="43">
  <si>
    <t>ML</t>
  </si>
  <si>
    <t>AcP</t>
  </si>
  <si>
    <t>AC</t>
  </si>
  <si>
    <t>MWF</t>
  </si>
  <si>
    <t>ATI</t>
  </si>
  <si>
    <t>Metal</t>
  </si>
  <si>
    <t>Pt</t>
  </si>
  <si>
    <t>Alcohol</t>
  </si>
  <si>
    <t xml:space="preserve">2-Propanol </t>
  </si>
  <si>
    <t>opt-id</t>
  </si>
  <si>
    <t>original-id</t>
  </si>
  <si>
    <t>opt-01</t>
  </si>
  <si>
    <t>Xe</t>
  </si>
  <si>
    <t>Reaction time</t>
  </si>
  <si>
    <t>Catalyst loading (mg/mL)</t>
  </si>
  <si>
    <t>lamp power</t>
  </si>
  <si>
    <t>Lamp type</t>
  </si>
  <si>
    <t>Assume irradiation area = 20 cm2</t>
  </si>
  <si>
    <t>Rate (micro mol/hr)</t>
  </si>
  <si>
    <t>alcohol concentration</t>
  </si>
  <si>
    <t>abbravation</t>
  </si>
  <si>
    <t>name</t>
  </si>
  <si>
    <t>unit</t>
  </si>
  <si>
    <t>metal loading</t>
  </si>
  <si>
    <t>compared sample</t>
  </si>
  <si>
    <t>AAV11, AAV23</t>
  </si>
  <si>
    <t>Light intensity(mw/cm2)</t>
  </si>
  <si>
    <t>&gt;287.5</t>
  </si>
  <si>
    <t>opt-02</t>
  </si>
  <si>
    <t>Glycerol</t>
  </si>
  <si>
    <t>Baysian optimization with xgboost</t>
  </si>
  <si>
    <t>ABC31</t>
  </si>
  <si>
    <t>opt-03</t>
  </si>
  <si>
    <t>ABC28</t>
  </si>
  <si>
    <t>Ethylne Glycol</t>
  </si>
  <si>
    <t>optimized_source</t>
  </si>
  <si>
    <t>AC  % vol</t>
  </si>
  <si>
    <t>ML  % wt</t>
  </si>
  <si>
    <t>% vol</t>
  </si>
  <si>
    <t>% wt</t>
  </si>
  <si>
    <t>Measured light intensity (mW/cm2)</t>
  </si>
  <si>
    <t>Activity</t>
  </si>
  <si>
    <t xml:space="preserve">4.75, 7.56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</si>
</sst>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2" fillId="3" borderId="1" xfId="0" applyFont="1" applyFill="1" applyBorder="1"/>
    <xf numFmtId="0" fontId="1" fillId="4" borderId="1" xfId="0" applyFont="1" applyFill="1" applyBorder="1" applyAlignment="1">
      <alignment horizontal="center" vertical="top"/>
    </xf>
    <xf numFmtId="0" fontId="3" fillId="4" borderId="1" xfId="0" applyFont="1" applyFill="1" applyBorder="1"/>
    <xf numFmtId="0" fontId="0" fillId="4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M1" zoomScale="85" zoomScaleNormal="85" workbookViewId="0">
      <selection activeCell="T13" sqref="T13"/>
    </sheetView>
  </sheetViews>
  <sheetFormatPr defaultRowHeight="14.5" x14ac:dyDescent="0.35"/>
  <cols>
    <col min="2" max="2" width="9.1796875" bestFit="1" customWidth="1"/>
    <col min="3" max="3" width="29.6328125" bestFit="1" customWidth="1"/>
    <col min="4" max="4" width="15.81640625" bestFit="1" customWidth="1"/>
    <col min="5" max="5" width="25.6328125" customWidth="1"/>
    <col min="7" max="7" width="21.54296875" bestFit="1" customWidth="1"/>
    <col min="11" max="11" width="12.453125" bestFit="1" customWidth="1"/>
    <col min="12" max="12" width="12.36328125" bestFit="1" customWidth="1"/>
    <col min="13" max="13" width="21.90625" bestFit="1" customWidth="1"/>
    <col min="14" max="14" width="9.54296875" bestFit="1" customWidth="1"/>
    <col min="15" max="15" width="10.81640625" bestFit="1" customWidth="1"/>
    <col min="16" max="16" width="18.90625" bestFit="1" customWidth="1"/>
    <col min="17" max="17" width="32" customWidth="1"/>
    <col min="18" max="18" width="21.81640625" customWidth="1"/>
    <col min="19" max="19" width="34.453125" customWidth="1"/>
  </cols>
  <sheetData>
    <row r="1" spans="1:20" s="3" customFormat="1" x14ac:dyDescent="0.35">
      <c r="A1" s="3" t="s">
        <v>9</v>
      </c>
      <c r="B1" s="3" t="s">
        <v>10</v>
      </c>
      <c r="C1" s="3" t="s">
        <v>35</v>
      </c>
      <c r="D1" s="3" t="s">
        <v>24</v>
      </c>
      <c r="E1" s="4" t="s">
        <v>37</v>
      </c>
      <c r="F1" s="4" t="s">
        <v>1</v>
      </c>
      <c r="G1" s="4" t="s">
        <v>36</v>
      </c>
      <c r="H1" s="4" t="s">
        <v>3</v>
      </c>
      <c r="I1" s="4" t="s">
        <v>4</v>
      </c>
      <c r="J1" s="4" t="s">
        <v>5</v>
      </c>
      <c r="K1" s="4" t="s">
        <v>7</v>
      </c>
      <c r="L1" s="4" t="s">
        <v>13</v>
      </c>
      <c r="M1" s="4" t="s">
        <v>14</v>
      </c>
      <c r="N1" s="4" t="s">
        <v>16</v>
      </c>
      <c r="O1" s="4" t="s">
        <v>15</v>
      </c>
      <c r="P1" s="4" t="s">
        <v>26</v>
      </c>
      <c r="Q1" s="4" t="s">
        <v>17</v>
      </c>
      <c r="R1" s="7" t="s">
        <v>18</v>
      </c>
      <c r="S1" s="8" t="s">
        <v>40</v>
      </c>
      <c r="T1" s="3" t="s">
        <v>41</v>
      </c>
    </row>
    <row r="2" spans="1:20" s="1" customFormat="1" ht="15.5" x14ac:dyDescent="0.35">
      <c r="A2" s="1" t="s">
        <v>11</v>
      </c>
      <c r="B2" s="1">
        <v>22</v>
      </c>
      <c r="C2" s="1" t="s">
        <v>30</v>
      </c>
      <c r="D2" s="2" t="s">
        <v>25</v>
      </c>
      <c r="E2" s="1">
        <f>0.0154850363461388 * 100</f>
        <v>1.5485036346138801</v>
      </c>
      <c r="F2" s="1">
        <v>8.4502933547034672E+16</v>
      </c>
      <c r="G2" s="1">
        <v>39.611056960448003</v>
      </c>
      <c r="H2" s="1">
        <v>5.54</v>
      </c>
      <c r="I2" s="1">
        <v>-0.17020677962458139</v>
      </c>
      <c r="J2" s="1" t="s">
        <v>6</v>
      </c>
      <c r="K2" s="1" t="s">
        <v>8</v>
      </c>
      <c r="M2" s="1">
        <v>1</v>
      </c>
      <c r="N2" s="1" t="s">
        <v>12</v>
      </c>
      <c r="O2" s="1">
        <v>300</v>
      </c>
      <c r="P2" s="1" t="s">
        <v>27</v>
      </c>
      <c r="Q2" s="1">
        <v>20</v>
      </c>
      <c r="R2" s="9">
        <v>65.19</v>
      </c>
      <c r="S2" s="9">
        <f>0.875*1000/2.545</f>
        <v>343.81139489194499</v>
      </c>
      <c r="T2" s="5">
        <f>R2/0.05</f>
        <v>1303.8</v>
      </c>
    </row>
    <row r="3" spans="1:20" s="1" customFormat="1" ht="15.5" x14ac:dyDescent="0.35">
      <c r="A3" s="1" t="s">
        <v>28</v>
      </c>
      <c r="B3" s="1">
        <v>19</v>
      </c>
      <c r="C3" s="1" t="s">
        <v>30</v>
      </c>
      <c r="D3" s="2" t="s">
        <v>31</v>
      </c>
      <c r="E3" s="1">
        <f>0.0201127130285222*100</f>
        <v>2.01127130285222</v>
      </c>
      <c r="F3" s="1">
        <v>3.7071641607845011E+17</v>
      </c>
      <c r="G3" s="1">
        <v>39.569468190436098</v>
      </c>
      <c r="H3" s="1">
        <v>5.54</v>
      </c>
      <c r="I3" s="1">
        <v>-2.1547194757670218</v>
      </c>
      <c r="J3" s="1" t="s">
        <v>6</v>
      </c>
      <c r="K3" s="1" t="s">
        <v>29</v>
      </c>
      <c r="M3" s="1">
        <v>1</v>
      </c>
      <c r="N3" s="1" t="s">
        <v>12</v>
      </c>
      <c r="O3" s="1">
        <v>300</v>
      </c>
      <c r="P3" s="1" t="s">
        <v>27</v>
      </c>
      <c r="Q3" s="1">
        <v>20</v>
      </c>
      <c r="R3" s="9">
        <v>122.47</v>
      </c>
      <c r="S3" s="9">
        <f>0.95*1000/2.545</f>
        <v>373.2809430255403</v>
      </c>
      <c r="T3" s="5">
        <f t="shared" ref="T3:T4" si="0">R3/0.05</f>
        <v>2449.3999999999996</v>
      </c>
    </row>
    <row r="4" spans="1:20" s="5" customFormat="1" ht="15.5" x14ac:dyDescent="0.35">
      <c r="A4" s="5" t="s">
        <v>32</v>
      </c>
      <c r="B4" s="5">
        <v>21</v>
      </c>
      <c r="C4" s="5" t="s">
        <v>30</v>
      </c>
      <c r="D4" s="6" t="s">
        <v>33</v>
      </c>
      <c r="E4" s="5">
        <f>0.0190548622442399*100</f>
        <v>1.9054862244239901</v>
      </c>
      <c r="F4" s="5">
        <v>3.45971086597952E+17</v>
      </c>
      <c r="G4" s="5">
        <v>37.428280661390602</v>
      </c>
      <c r="H4" s="5">
        <v>5.54</v>
      </c>
      <c r="I4" s="5">
        <v>-0.67178543254857215</v>
      </c>
      <c r="J4" s="5" t="s">
        <v>6</v>
      </c>
      <c r="K4" s="5" t="s">
        <v>34</v>
      </c>
      <c r="M4" s="5">
        <v>1</v>
      </c>
      <c r="N4" s="5" t="s">
        <v>12</v>
      </c>
      <c r="O4" s="5">
        <v>300</v>
      </c>
      <c r="P4" s="5" t="s">
        <v>27</v>
      </c>
      <c r="Q4" s="5">
        <v>20</v>
      </c>
      <c r="R4" s="9">
        <v>82.635000000000005</v>
      </c>
      <c r="S4" s="9">
        <f>0.88*1000/2.545</f>
        <v>345.77603143418469</v>
      </c>
      <c r="T4" s="5">
        <f>R4/0.05</f>
        <v>1652.7</v>
      </c>
    </row>
    <row r="12" spans="1:20" ht="15.5" x14ac:dyDescent="0.35">
      <c r="T12" s="10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7611-17A6-44F7-B770-9DFDF07EB024}">
  <dimension ref="A1:C3"/>
  <sheetViews>
    <sheetView workbookViewId="0">
      <selection activeCell="C4" sqref="C4"/>
    </sheetView>
  </sheetViews>
  <sheetFormatPr defaultRowHeight="14.5" x14ac:dyDescent="0.35"/>
  <cols>
    <col min="1" max="1" width="10.90625" bestFit="1" customWidth="1"/>
    <col min="2" max="2" width="19" bestFit="1" customWidth="1"/>
  </cols>
  <sheetData>
    <row r="1" spans="1:3" x14ac:dyDescent="0.35">
      <c r="A1" t="s">
        <v>20</v>
      </c>
      <c r="B1" t="s">
        <v>21</v>
      </c>
      <c r="C1" t="s">
        <v>22</v>
      </c>
    </row>
    <row r="2" spans="1:3" x14ac:dyDescent="0.35">
      <c r="A2" t="s">
        <v>2</v>
      </c>
      <c r="B2" t="s">
        <v>19</v>
      </c>
      <c r="C2" t="s">
        <v>38</v>
      </c>
    </row>
    <row r="3" spans="1:3" x14ac:dyDescent="0.35">
      <c r="A3" t="s">
        <v>0</v>
      </c>
      <c r="B3" t="s">
        <v>23</v>
      </c>
      <c r="C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optimized_input_conditions</vt:lpstr>
      <vt:lpstr>Abbrevations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Yousof Haghshenas</dc:creator>
  <cp:lastModifiedBy>Yousof Haghshenas</cp:lastModifiedBy>
  <dcterms:created xsi:type="dcterms:W3CDTF">2015-06-05T18:17:20Z</dcterms:created>
  <dcterms:modified xsi:type="dcterms:W3CDTF">2023-02-16T00:14:49Z</dcterms:modified>
</cp:coreProperties>
</file>