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U:\Senior Design\Youssef\"/>
    </mc:Choice>
  </mc:AlternateContent>
  <xr:revisionPtr revIDLastSave="0" documentId="13_ncr:1_{BD893E20-9030-4E0C-8FB6-2039E0F9EB89}" xr6:coauthVersionLast="47" xr6:coauthVersionMax="47" xr10:uidLastSave="{00000000-0000-0000-0000-000000000000}"/>
  <bookViews>
    <workbookView xWindow="-28920" yWindow="-120" windowWidth="29040" windowHeight="15720" xr2:uid="{26A620BD-BB9A-480C-AE07-A9E2CC712C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" l="1"/>
  <c r="R10" i="1"/>
  <c r="Q10" i="1"/>
  <c r="N10" i="1"/>
  <c r="M10" i="1"/>
  <c r="L10" i="1"/>
  <c r="I10" i="1"/>
  <c r="H10" i="1"/>
  <c r="G10" i="1"/>
  <c r="C10" i="1"/>
  <c r="D10" i="1"/>
  <c r="B10" i="1"/>
  <c r="S9" i="1"/>
  <c r="R9" i="1"/>
  <c r="Q9" i="1"/>
  <c r="N9" i="1"/>
  <c r="M9" i="1"/>
  <c r="L9" i="1"/>
  <c r="I9" i="1"/>
  <c r="H9" i="1"/>
  <c r="G9" i="1"/>
  <c r="D9" i="1"/>
  <c r="C9" i="1"/>
  <c r="B9" i="1"/>
  <c r="Q8" i="1"/>
  <c r="L8" i="1"/>
  <c r="G8" i="1"/>
  <c r="B8" i="1"/>
  <c r="S4" i="1"/>
  <c r="S5" i="1" s="1"/>
  <c r="S7" i="1" s="1"/>
  <c r="S8" i="1" s="1"/>
  <c r="Q4" i="1"/>
  <c r="Q5" i="1" s="1"/>
  <c r="Q7" i="1" s="1"/>
  <c r="R7" i="1"/>
  <c r="R8" i="1" s="1"/>
  <c r="I4" i="1"/>
  <c r="I5" i="1" s="1"/>
  <c r="I7" i="1" s="1"/>
  <c r="I8" i="1" s="1"/>
  <c r="G4" i="1"/>
  <c r="L5" i="1"/>
  <c r="L4" i="1"/>
  <c r="L7" i="1" s="1"/>
  <c r="N4" i="1"/>
  <c r="N5" i="1"/>
  <c r="N7" i="1" s="1"/>
  <c r="N8" i="1" s="1"/>
  <c r="G5" i="1"/>
  <c r="G7" i="1" s="1"/>
  <c r="D5" i="1"/>
  <c r="D7" i="1" s="1"/>
  <c r="D8" i="1" s="1"/>
  <c r="B5" i="1"/>
  <c r="M7" i="1"/>
  <c r="M8" i="1" s="1"/>
  <c r="H7" i="1"/>
  <c r="H8" i="1" s="1"/>
  <c r="C7" i="1"/>
  <c r="C8" i="1" s="1"/>
  <c r="D4" i="1"/>
  <c r="B7" i="1"/>
</calcChain>
</file>

<file path=xl/sharedStrings.xml><?xml version="1.0" encoding="utf-8"?>
<sst xmlns="http://schemas.openxmlformats.org/spreadsheetml/2006/main" count="44" uniqueCount="14">
  <si>
    <t>SumXOR_Loop</t>
  </si>
  <si>
    <t>X</t>
  </si>
  <si>
    <t>RAPID</t>
  </si>
  <si>
    <t>Clocks</t>
  </si>
  <si>
    <t>Time</t>
  </si>
  <si>
    <t>CPI</t>
  </si>
  <si>
    <t>Instr</t>
  </si>
  <si>
    <t>Reference</t>
  </si>
  <si>
    <t>N/A</t>
  </si>
  <si>
    <t>NestedAdd_Loop</t>
  </si>
  <si>
    <t>BitRotation_Test</t>
  </si>
  <si>
    <t>IPC</t>
  </si>
  <si>
    <t>ArithmeticProgression_Sum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</si>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</sst>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6A9955"/>
      <name val="Cascadi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0D78-849F-45D2-890E-7FB05CF50C89}">
  <dimension ref="A2:S10"/>
  <sheetViews>
    <sheetView tabSelected="1" workbookViewId="0">
      <selection activeCell="P10" sqref="P10:S10"/>
    </sheetView>
  </sheetViews>
  <sheetFormatPr defaultRowHeight="15" x14ac:dyDescent="0.25"/>
  <cols>
    <col min="2" max="2" width="12" bestFit="1" customWidth="1"/>
    <col min="3" max="3" width="14.28515625" bestFit="1" customWidth="1"/>
    <col min="8" max="8" width="14.28515625" bestFit="1" customWidth="1"/>
    <col min="13" max="13" width="14.28515625" bestFit="1" customWidth="1"/>
    <col min="18" max="18" width="14.28515625" bestFit="1" customWidth="1"/>
  </cols>
  <sheetData>
    <row r="2" spans="1:19" x14ac:dyDescent="0.25">
      <c r="C2" t="s">
        <v>0</v>
      </c>
      <c r="H2" t="s">
        <v>10</v>
      </c>
      <c r="M2" t="s">
        <v>9</v>
      </c>
      <c r="R2" t="s">
        <v>12</v>
      </c>
    </row>
    <row r="3" spans="1:19" x14ac:dyDescent="0.25">
      <c r="B3" t="s">
        <v>1</v>
      </c>
      <c r="C3" t="s">
        <v>7</v>
      </c>
      <c r="D3" t="s">
        <v>2</v>
      </c>
      <c r="G3" t="s">
        <v>1</v>
      </c>
      <c r="H3" t="s">
        <v>7</v>
      </c>
      <c r="I3" t="s">
        <v>2</v>
      </c>
      <c r="L3" t="s">
        <v>1</v>
      </c>
      <c r="M3" t="s">
        <v>7</v>
      </c>
      <c r="N3" t="s">
        <v>2</v>
      </c>
      <c r="Q3" t="s">
        <v>1</v>
      </c>
      <c r="R3" t="s">
        <v>7</v>
      </c>
      <c r="S3" t="s">
        <v>2</v>
      </c>
    </row>
    <row r="4" spans="1:19" ht="16.5" x14ac:dyDescent="0.25">
      <c r="A4" t="s">
        <v>4</v>
      </c>
      <c r="B4" s="1">
        <v>113352</v>
      </c>
      <c r="C4" t="s">
        <v>8</v>
      </c>
      <c r="D4" s="3">
        <f>340056+9</f>
        <v>340065</v>
      </c>
      <c r="F4" t="s">
        <v>4</v>
      </c>
      <c r="G4" s="1">
        <f>400056/3</f>
        <v>133352</v>
      </c>
      <c r="H4" t="s">
        <v>8</v>
      </c>
      <c r="I4" s="3">
        <f>400056+9</f>
        <v>400065</v>
      </c>
      <c r="K4" t="s">
        <v>4</v>
      </c>
      <c r="L4" s="1">
        <f>220304/3</f>
        <v>73434.666666666672</v>
      </c>
      <c r="M4" t="s">
        <v>8</v>
      </c>
      <c r="N4" s="3">
        <f>220304+9</f>
        <v>220313</v>
      </c>
      <c r="P4" t="s">
        <v>4</v>
      </c>
      <c r="Q4" s="1">
        <f>280050/3</f>
        <v>93350</v>
      </c>
      <c r="R4" t="s">
        <v>8</v>
      </c>
      <c r="S4" s="3">
        <f>280050+9</f>
        <v>280059</v>
      </c>
    </row>
    <row r="5" spans="1:19" x14ac:dyDescent="0.25">
      <c r="A5" t="s">
        <v>3</v>
      </c>
      <c r="B5">
        <f>B4/2</f>
        <v>56676</v>
      </c>
      <c r="C5">
        <v>70008</v>
      </c>
      <c r="D5">
        <f>D4/2</f>
        <v>170032.5</v>
      </c>
      <c r="F5" t="s">
        <v>3</v>
      </c>
      <c r="G5">
        <f>G4/2</f>
        <v>66676</v>
      </c>
      <c r="H5">
        <v>80008</v>
      </c>
      <c r="I5">
        <f>I4/2</f>
        <v>200032.5</v>
      </c>
      <c r="K5" t="s">
        <v>3</v>
      </c>
      <c r="L5">
        <f>L4/2</f>
        <v>36717.333333333336</v>
      </c>
      <c r="M5">
        <v>70008</v>
      </c>
      <c r="N5">
        <f>N4/2</f>
        <v>110156.5</v>
      </c>
      <c r="P5" t="s">
        <v>3</v>
      </c>
      <c r="Q5">
        <f>Q4/2</f>
        <v>46675</v>
      </c>
      <c r="R5">
        <v>60008</v>
      </c>
      <c r="S5">
        <f>S4/2</f>
        <v>140029.5</v>
      </c>
    </row>
    <row r="6" spans="1:19" ht="16.5" x14ac:dyDescent="0.25">
      <c r="A6" t="s">
        <v>6</v>
      </c>
      <c r="B6" s="2">
        <v>50006</v>
      </c>
      <c r="C6" s="2">
        <v>50006</v>
      </c>
      <c r="D6" s="2">
        <v>50006</v>
      </c>
      <c r="F6" t="s">
        <v>6</v>
      </c>
      <c r="G6" s="2">
        <v>60006</v>
      </c>
      <c r="H6" s="2">
        <v>60006</v>
      </c>
      <c r="I6" s="2">
        <v>60006</v>
      </c>
      <c r="K6" t="s">
        <v>6</v>
      </c>
      <c r="L6" s="2">
        <v>30046</v>
      </c>
      <c r="M6" s="2">
        <v>30046</v>
      </c>
      <c r="N6" s="2">
        <v>30046</v>
      </c>
      <c r="P6" t="s">
        <v>6</v>
      </c>
      <c r="Q6" s="2">
        <v>40006</v>
      </c>
      <c r="R6" s="2">
        <v>40006</v>
      </c>
      <c r="S6" s="2">
        <v>40006</v>
      </c>
    </row>
    <row r="7" spans="1:19" x14ac:dyDescent="0.25">
      <c r="A7" t="s">
        <v>5</v>
      </c>
      <c r="B7">
        <f>B5/B6</f>
        <v>1.1333839939207295</v>
      </c>
      <c r="C7">
        <f>C5/C6</f>
        <v>1.3999920009598847</v>
      </c>
      <c r="D7">
        <f>D5/D6</f>
        <v>3.4002419709634846</v>
      </c>
      <c r="F7" t="s">
        <v>5</v>
      </c>
      <c r="G7">
        <f>G5/G6</f>
        <v>1.1111555511115556</v>
      </c>
      <c r="H7">
        <f>H5/H6</f>
        <v>1.3333333333333333</v>
      </c>
      <c r="I7">
        <f>I5/I6</f>
        <v>3.3335416458354166</v>
      </c>
      <c r="K7" t="s">
        <v>5</v>
      </c>
      <c r="L7">
        <f>L5/L6</f>
        <v>1.22203732055293</v>
      </c>
      <c r="M7">
        <f>M5/M6</f>
        <v>2.3300272914863873</v>
      </c>
      <c r="N7">
        <f>N5/N6</f>
        <v>3.6662617320109168</v>
      </c>
      <c r="P7" t="s">
        <v>5</v>
      </c>
      <c r="Q7">
        <f>Q5/Q6</f>
        <v>1.1666999950007499</v>
      </c>
      <c r="R7">
        <f>R5/R6</f>
        <v>1.4999750037494375</v>
      </c>
      <c r="S7">
        <f>S5/S6</f>
        <v>3.5002124681297806</v>
      </c>
    </row>
    <row r="8" spans="1:19" x14ac:dyDescent="0.25">
      <c r="A8" t="s">
        <v>11</v>
      </c>
      <c r="B8">
        <f>1/B7</f>
        <v>0.88231350130566732</v>
      </c>
      <c r="C8">
        <f>1/C7</f>
        <v>0.71428979545194837</v>
      </c>
      <c r="D8">
        <f>1/D7</f>
        <v>0.29409671680414035</v>
      </c>
      <c r="F8" t="s">
        <v>11</v>
      </c>
      <c r="G8">
        <f>1/G7</f>
        <v>0.89996400503929441</v>
      </c>
      <c r="H8">
        <f t="shared" ref="H8" si="0">1/H7</f>
        <v>0.75</v>
      </c>
      <c r="I8">
        <f t="shared" ref="I8" si="1">1/I7</f>
        <v>0.29998125304637996</v>
      </c>
      <c r="K8" t="s">
        <v>11</v>
      </c>
      <c r="L8">
        <f>1/L7</f>
        <v>0.81830561406057079</v>
      </c>
      <c r="M8">
        <f>1/M7</f>
        <v>0.42917952234030399</v>
      </c>
      <c r="N8">
        <f>1/N7</f>
        <v>0.27275739516052161</v>
      </c>
      <c r="P8" t="s">
        <v>11</v>
      </c>
      <c r="Q8">
        <f>1/Q7</f>
        <v>0.8571183717193358</v>
      </c>
      <c r="R8">
        <f t="shared" ref="R8" si="2">1/R7</f>
        <v>0.66667777629649383</v>
      </c>
      <c r="S8">
        <f t="shared" ref="S8" si="3">1/S7</f>
        <v>0.28569694242998794</v>
      </c>
    </row>
    <row r="9" spans="1:19" x14ac:dyDescent="0.25">
      <c r="B9">
        <f>(B8/D8)*100</f>
        <v>300.00793986872753</v>
      </c>
      <c r="C9">
        <f>(C8/D8)*100</f>
        <v>242.87581419266374</v>
      </c>
      <c r="D9">
        <f>(D8/D8)*100</f>
        <v>100</v>
      </c>
      <c r="G9">
        <f>(G8/I8)*100</f>
        <v>300.00674905513227</v>
      </c>
      <c r="H9">
        <f>(H8/I8)*100</f>
        <v>250.01562343765622</v>
      </c>
      <c r="I9">
        <f>(I8/I8)*100</f>
        <v>100</v>
      </c>
      <c r="L9">
        <f>(L8/N8)*100</f>
        <v>300.01225579199649</v>
      </c>
      <c r="M9">
        <f>(M8/N8)*100</f>
        <v>157.34844589189808</v>
      </c>
      <c r="N9">
        <f>(N8/N8)*100</f>
        <v>100</v>
      </c>
      <c r="Q9">
        <f>(Q8/S8)*100</f>
        <v>300.00964113551152</v>
      </c>
      <c r="R9">
        <f>(R8/S8)*100</f>
        <v>233.35138648180248</v>
      </c>
      <c r="S9">
        <f>(S8/S8)*100</f>
        <v>100</v>
      </c>
    </row>
    <row r="10" spans="1:19" x14ac:dyDescent="0.25">
      <c r="A10" t="s">
        <v>13</v>
      </c>
      <c r="B10">
        <f>ROUND(B7*(100*10^6)/10^6,0)</f>
        <v>113</v>
      </c>
      <c r="C10">
        <f t="shared" ref="C10:D10" si="4">ROUND(C7*(100*10^6)/10^6,0)</f>
        <v>140</v>
      </c>
      <c r="D10">
        <f t="shared" si="4"/>
        <v>340</v>
      </c>
      <c r="F10" t="s">
        <v>13</v>
      </c>
      <c r="G10">
        <f>ROUND(G7*(100*10^6)/10^6,0)</f>
        <v>111</v>
      </c>
      <c r="H10">
        <f t="shared" ref="H10:I10" si="5">ROUND(H7*(100*10^6)/10^6,0)</f>
        <v>133</v>
      </c>
      <c r="I10">
        <f t="shared" si="5"/>
        <v>333</v>
      </c>
      <c r="K10" t="s">
        <v>13</v>
      </c>
      <c r="L10">
        <f>ROUND(L7*(100*10^6)/10^6,0)</f>
        <v>122</v>
      </c>
      <c r="M10">
        <f t="shared" ref="M10:N10" si="6">ROUND(M7*(100*10^6)/10^6,0)</f>
        <v>233</v>
      </c>
      <c r="N10">
        <f t="shared" si="6"/>
        <v>367</v>
      </c>
      <c r="P10" t="s">
        <v>13</v>
      </c>
      <c r="Q10">
        <f>ROUND(Q7*(100*10^6)/10^6,0)</f>
        <v>117</v>
      </c>
      <c r="R10">
        <f t="shared" ref="R10:S10" si="7">ROUND(R7*(100*10^6)/10^6,0)</f>
        <v>150</v>
      </c>
      <c r="S10">
        <f t="shared" si="7"/>
        <v>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Samwel</dc:creator>
  <cp:lastModifiedBy>Youssef Samwel</cp:lastModifiedBy>
  <dcterms:created xsi:type="dcterms:W3CDTF">2024-11-25T21:08:09Z</dcterms:created>
  <dcterms:modified xsi:type="dcterms:W3CDTF">2024-11-25T22:03:43Z</dcterms:modified>
</cp:coreProperties>
</file>