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Youssef\Desktop\UCF\Spring 2024\Antenna Design &amp; Analysis\ProjectB\HFSS\"/>
    </mc:Choice>
  </mc:AlternateContent>
  <xr:revisionPtr revIDLastSave="0" documentId="8_{7D1AA32A-8C04-4B17-B88C-46EC701BD71C}" xr6:coauthVersionLast="47" xr6:coauthVersionMax="47" xr10:uidLastSave="{00000000-0000-0000-0000-000000000000}"/>
  <bookViews>
    <workbookView xWindow="-103" yWindow="-103" windowWidth="25920" windowHeight="16629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2" i="1"/>
  <c r="D7" i="1" s="1"/>
  <c r="D8" i="1" s="1"/>
  <c r="D9" i="1" l="1"/>
</calcChain>
</file>

<file path=xl/sharedStrings.xml><?xml version="1.0" encoding="utf-8"?>
<sst xmlns="http://schemas.openxmlformats.org/spreadsheetml/2006/main" count="17" uniqueCount="13">
  <si>
    <t>W</t>
  </si>
  <si>
    <t>cm</t>
  </si>
  <si>
    <t>er</t>
  </si>
  <si>
    <t>f</t>
  </si>
  <si>
    <t>wavelength</t>
  </si>
  <si>
    <t>TM^x(010)</t>
  </si>
  <si>
    <t>L</t>
  </si>
  <si>
    <t>G1</t>
  </si>
  <si>
    <t>h</t>
  </si>
  <si>
    <t>Rin</t>
  </si>
  <si>
    <t>y0</t>
  </si>
  <si>
    <t>ohm</t>
  </si>
  <si>
    <t>1/ohm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</si>
</sst>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9"/>
  <sheetViews>
    <sheetView tabSelected="1" topLeftCell="G1" workbookViewId="0">
      <selection activeCell="G38" sqref="G1:AC38"/>
    </sheetView>
  </sheetViews>
  <sheetFormatPr defaultRowHeight="14.6" x14ac:dyDescent="0.4"/>
  <cols>
    <col min="3" max="3" width="11" customWidth="1"/>
    <col min="4" max="4" width="10.84375" bestFit="1" customWidth="1"/>
  </cols>
  <sheetData>
    <row r="1" spans="2:5" x14ac:dyDescent="0.4">
      <c r="C1" t="s">
        <v>3</v>
      </c>
      <c r="D1">
        <v>5000000000</v>
      </c>
    </row>
    <row r="2" spans="2:5" x14ac:dyDescent="0.4">
      <c r="C2" t="s">
        <v>4</v>
      </c>
      <c r="D2">
        <f>100*(3*10^8)/D1</f>
        <v>6</v>
      </c>
      <c r="E2" t="s">
        <v>1</v>
      </c>
    </row>
    <row r="3" spans="2:5" x14ac:dyDescent="0.4">
      <c r="C3" t="s">
        <v>0</v>
      </c>
      <c r="D3">
        <v>1.9888999999999999</v>
      </c>
      <c r="E3" t="s">
        <v>1</v>
      </c>
    </row>
    <row r="4" spans="2:5" x14ac:dyDescent="0.4">
      <c r="C4" t="s">
        <v>2</v>
      </c>
      <c r="D4">
        <v>3.55</v>
      </c>
    </row>
    <row r="5" spans="2:5" x14ac:dyDescent="0.4">
      <c r="C5" t="s">
        <v>8</v>
      </c>
      <c r="D5">
        <v>7.8740000000000004E-2</v>
      </c>
      <c r="E5" t="s">
        <v>1</v>
      </c>
    </row>
    <row r="6" spans="2:5" x14ac:dyDescent="0.4">
      <c r="B6" t="s">
        <v>5</v>
      </c>
      <c r="C6" t="s">
        <v>6</v>
      </c>
      <c r="D6">
        <f>1/((D1)/(3*10^8/SQRT(D4))*2)*100</f>
        <v>1.592234677302826</v>
      </c>
      <c r="E6" t="s">
        <v>1</v>
      </c>
    </row>
    <row r="7" spans="2:5" x14ac:dyDescent="0.4">
      <c r="C7" t="s">
        <v>7</v>
      </c>
      <c r="D7">
        <f>(1-(1/24)*(2*3.14*D5/D2)^2)*(D3/(120*D2))</f>
        <v>2.7615793450413641E-3</v>
      </c>
      <c r="E7" t="s">
        <v>12</v>
      </c>
    </row>
    <row r="8" spans="2:5" x14ac:dyDescent="0.4">
      <c r="C8" t="s">
        <v>9</v>
      </c>
      <c r="D8">
        <f>1/(2*D7)</f>
        <v>181.05581536079703</v>
      </c>
      <c r="E8" t="s">
        <v>11</v>
      </c>
    </row>
    <row r="9" spans="2:5" x14ac:dyDescent="0.4">
      <c r="C9" t="s">
        <v>10</v>
      </c>
      <c r="D9">
        <f>ACOS(50/D8)*D6/PI()</f>
        <v>0.65431087153922662</v>
      </c>
      <c r="E9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</dc:creator>
  <cp:lastModifiedBy>Youssef Samwel</cp:lastModifiedBy>
  <dcterms:created xsi:type="dcterms:W3CDTF">2015-06-05T18:17:20Z</dcterms:created>
  <dcterms:modified xsi:type="dcterms:W3CDTF">2024-04-17T19:42:10Z</dcterms:modified>
</cp:coreProperties>
</file>